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2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D:\ERU\level 2\S2\BA\BA Proj\Power Pivot\"/>
    </mc:Choice>
  </mc:AlternateContent>
  <xr:revisionPtr revIDLastSave="0" documentId="8_{3E0A0B5D-A774-4B6B-BE55-2400D2AFEDC6}" xr6:coauthVersionLast="47" xr6:coauthVersionMax="47" xr10:uidLastSave="{00000000-0000-0000-0000-000000000000}"/>
  <bookViews>
    <workbookView xWindow="-108" yWindow="-108" windowWidth="23256" windowHeight="12456" firstSheet="3" activeTab="8" xr2:uid="{00000000-000D-0000-FFFF-FFFF00000000}"/>
  </bookViews>
  <sheets>
    <sheet name="Sheet1" sheetId="1" state="hidden" r:id="rId1"/>
    <sheet name="Sheet2" sheetId="2" state="hidden" r:id="rId2"/>
    <sheet name="Sheet3" sheetId="3" state="hidden" r:id="rId3"/>
    <sheet name="Sheet4" sheetId="11" r:id="rId4"/>
    <sheet name="Descriptive" sheetId="16" r:id="rId5"/>
    <sheet name="Inferential" sheetId="17" state="hidden" r:id="rId6"/>
    <sheet name="Exploratory" sheetId="18" r:id="rId7"/>
    <sheet name="Predictive" sheetId="19" r:id="rId8"/>
    <sheet name="DB" sheetId="15" r:id="rId9"/>
    <sheet name="test" sheetId="6" state="hidden" r:id="rId10"/>
  </sheets>
  <definedNames>
    <definedName name="Slicer_isVanArsdel">#N/A</definedName>
    <definedName name="Slicer_Manufacturer">#N/A</definedName>
    <definedName name="Slicer_MonthName">#N/A</definedName>
    <definedName name="Slicer_Region">#N/A</definedName>
    <definedName name="Slicer_Segment">#N/A</definedName>
    <definedName name="Slicer_State">#N/A</definedName>
    <definedName name="Timeline_Date">#N/A</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 cacheId="8" r:id="rId19"/>
    <pivotCache cacheId="9" r:id="rId20"/>
    <pivotCache cacheId="10" r:id="rId21"/>
    <pivotCache cacheId="11" r:id="rId22"/>
    <pivotCache cacheId="12" r:id="rId23"/>
    <pivotCache cacheId="13" r:id="rId24"/>
    <pivotCache cacheId="14" r:id="rId25"/>
    <pivotCache cacheId="15" r:id="rId26"/>
    <pivotCache cacheId="16" r:id="rId27"/>
    <pivotCache cacheId="17" r:id="rId28"/>
    <pivotCache cacheId="18" r:id="rId29"/>
  </pivotCaches>
  <extLst>
    <ext xmlns:x14="http://schemas.microsoft.com/office/spreadsheetml/2009/9/main" uri="{876F7934-8845-4945-9796-88D515C7AA90}">
      <x14:pivotCaches>
        <pivotCache cacheId="19" r:id="rId30"/>
      </x14:pivotCaches>
    </ext>
    <ext xmlns:x14="http://schemas.microsoft.com/office/spreadsheetml/2009/9/main" uri="{BBE1A952-AA13-448e-AADC-164F8A28A991}">
      <x14:slicerCaches>
        <x14:slicerCache r:id="rId31"/>
        <x14:slicerCache r:id="rId32"/>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0" r:id="rId37"/>
      </x15:timelineCachePivotCaches>
    </ext>
    <ext xmlns:x15="http://schemas.microsoft.com/office/spreadsheetml/2010/11/main" uri="{D0CA8CA8-9F24-4464-BF8E-62219DCF47F9}">
      <x15:timelineCacheRefs>
        <x15:timelineCacheRef r:id="rId3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_cf60a698-972e-47d0-b9fc-650b8c9a496e" name="Product" connection="SqlServer localhost IP"/>
          <x15:modelTable id="SalesFact_219a3c9a-d8b4-4b2b-a369-949603b53a9a" name="SalesFact" connection="SqlServer localhost IP"/>
          <x15:modelTable id="Date_c0ae6a3e-12ec-4843-b7fc-e5ae742d52de" name="Date" connection="SqlServer localhost IP"/>
          <x15:modelTable id="Geo_5651ae4b-2edb-445d-ac79-8ae7c893b343" name="Geo" connection="SqlServer localhost IP"/>
          <x15:modelTable id="Sentiment_d7150d13-3813-4fc6-8649-6f11db867a72" name="Sentiment" connection="SqlServer localhost IP"/>
          <x15:modelTable id="Manufacturer_470e234d-21c0-4bc7-b39d-7d5788e3ca54" name="Manufacturer" connection="SqlServer localhost IP"/>
        </x15:modelTables>
        <x15:modelRelationships>
          <x15:modelRelationship fromTable="Product" fromColumn="ManufacturerID" toTable="Manufacturer" toColumn="ManufacturerID"/>
          <x15:modelRelationship fromTable="SalesFact" fromColumn="ProductID" toTable="Product" toColumn="ProductID"/>
          <x15:modelRelationship fromTable="SalesFact" fromColumn="Date" toTable="Date" toColumn="Date"/>
          <x15:modelRelationship fromTable="SalesFact" fromColumn="Zip" toTable="Geo" toColumn="Zip"/>
          <x15:modelRelationship fromTable="Sentiment" fromColumn="zip" toTable="Geo" toColumn="Zip"/>
          <x15:modelRelationship fromTable="Sentiment" fromColumn="Date" toTable="Date" toColumn="Date"/>
          <x15:modelRelationship fromTable="Sentiment" fromColumn="ManufacturerID" toTable="Manufacturer" toColumn="Manufacturer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0" i="19" l="1"/>
  <c r="E21" i="19" s="1"/>
  <c r="E22" i="19" s="1"/>
  <c r="I3" i="17"/>
  <c r="A10" i="17" a="1"/>
  <c r="A10"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qlServer localhost IP" type="100" refreshedVersion="5">
    <extLst>
      <ext xmlns:x15="http://schemas.microsoft.com/office/spreadsheetml/2010/11/main" uri="{DE250136-89BD-433C-8126-D09CA5730AF9}">
        <x15:connection id="360fefc2-8f42-4243-bba6-88439c906e43" usedByAddin="1"/>
      </ext>
    </extLst>
  </connection>
  <connection id="2" xr16:uid="{00000000-0015-0000-FFFF-FFFF01000000}"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7">
    <s v="ThisWorkbookDataModel"/>
    <s v="{[Geo].[Region].[All]}"/>
    <s v="{[Date].[YQMD].[Year].&amp;[2013].&amp;[Q1],[Date].[YQMD].[Year].&amp;[2013].&amp;[Q2],[Date].[YQMD].[Year].&amp;[2013].&amp;[Q3],[Date].[YQMD].[Year].&amp;[2012].&amp;[Q4].&amp;[Dec-12],[Date].[YQMD].[Year].&amp;[2013].&amp;[Q4].&amp;[Nov-13],[Date].[YQMD].[Year].&amp;[2013].&amp;[Q4].&amp;[Oct-13]}"/>
    <s v="{[Date].[YQMD].[Year].&amp;[2012],[Date].[YQMD].[Year].&amp;[2013]}"/>
    <s v="{[Date].[YQMD].[Year].&amp;[2014]}"/>
    <s v="{[Date].[Month].&amp;[Apr-14],[Date].[Month].&amp;[Feb-14],[Date].[Month].&amp;[Jan-14],[Date].[Month].&amp;[Jun-14],[Date].[Month].&amp;[Mar-14],[Date].[Month].&amp;[May-14]}"/>
    <s v="{[Product].[isVanArsdel].[All]}"/>
  </metadataStrings>
  <mdxMetadata count="6">
    <mdx n="0" f="s">
      <ms ns="1" c="0"/>
    </mdx>
    <mdx n="0" f="s">
      <ms ns="2" c="0"/>
    </mdx>
    <mdx n="0" f="s">
      <ms ns="3" c="0"/>
    </mdx>
    <mdx n="0" f="s">
      <ms ns="4" c="0"/>
    </mdx>
    <mdx n="0" f="s">
      <ms ns="5" c="0"/>
    </mdx>
    <mdx n="0" f="s">
      <ms ns="6" c="0"/>
    </mdx>
  </mdxMetadata>
  <futureMetadata name="XLDAPR" count="1">
    <bk>
      <extLst>
        <ext uri="{bdbb8cdc-fa1e-496e-a857-3c3f30c029c3}">
          <xda:dynamicArrayProperties fDynamic="1" fCollapsed="0"/>
        </ext>
      </extLst>
    </bk>
  </futureMetadata>
  <cellMetadata count="1">
    <bk>
      <rc t="2" v="0"/>
    </bk>
  </cellMetadata>
  <valueMetadata count="6">
    <bk>
      <rc t="1" v="0"/>
    </bk>
    <bk>
      <rc t="1" v="1"/>
    </bk>
    <bk>
      <rc t="1" v="2"/>
    </bk>
    <bk>
      <rc t="1" v="3"/>
    </bk>
    <bk>
      <rc t="1" v="4"/>
    </bk>
    <bk>
      <rc t="1" v="5"/>
    </bk>
  </valueMetadata>
</metadata>
</file>

<file path=xl/sharedStrings.xml><?xml version="1.0" encoding="utf-8"?>
<sst xmlns="http://schemas.openxmlformats.org/spreadsheetml/2006/main" count="220" uniqueCount="89">
  <si>
    <t>Row Labels</t>
  </si>
  <si>
    <t>Grand Total</t>
  </si>
  <si>
    <t>All</t>
  </si>
  <si>
    <t>YQMD</t>
  </si>
  <si>
    <t>Region</t>
  </si>
  <si>
    <t>Total Units</t>
  </si>
  <si>
    <t>Total Category Volume</t>
  </si>
  <si>
    <t>Total Units R12Ms</t>
  </si>
  <si>
    <t>Nov-13</t>
  </si>
  <si>
    <t>(Multiple Items)</t>
  </si>
  <si>
    <t>Dec-13</t>
  </si>
  <si>
    <t>Total Units YTD</t>
  </si>
  <si>
    <t>Jan-12</t>
  </si>
  <si>
    <t>Feb-12</t>
  </si>
  <si>
    <t>Mar-12</t>
  </si>
  <si>
    <t>Apr-12</t>
  </si>
  <si>
    <t>May-12</t>
  </si>
  <si>
    <t>Jun-12</t>
  </si>
  <si>
    <t>Jul-12</t>
  </si>
  <si>
    <t>Aug-12</t>
  </si>
  <si>
    <t>Sep-12</t>
  </si>
  <si>
    <t>Oct-12</t>
  </si>
  <si>
    <t>Nov-12</t>
  </si>
  <si>
    <t>Dec-12</t>
  </si>
  <si>
    <t>Jan-13</t>
  </si>
  <si>
    <t>Feb-13</t>
  </si>
  <si>
    <t>Mar-13</t>
  </si>
  <si>
    <t>Apr-13</t>
  </si>
  <si>
    <t>May-13</t>
  </si>
  <si>
    <t>Jun-13</t>
  </si>
  <si>
    <t>Jul-13</t>
  </si>
  <si>
    <t>Aug-13</t>
  </si>
  <si>
    <t>Sep-13</t>
  </si>
  <si>
    <t>Oct-13</t>
  </si>
  <si>
    <t>TOTAL UNITS SPLY</t>
  </si>
  <si>
    <t>Total Units YTD SPLY</t>
  </si>
  <si>
    <t>2014</t>
  </si>
  <si>
    <t>Month</t>
  </si>
  <si>
    <t>Jan</t>
  </si>
  <si>
    <t>Feb</t>
  </si>
  <si>
    <t>Mar</t>
  </si>
  <si>
    <t>Apr</t>
  </si>
  <si>
    <t>May</t>
  </si>
  <si>
    <t>Jun</t>
  </si>
  <si>
    <t>Total Units YTD Var</t>
  </si>
  <si>
    <t>Total Units YTD Var %</t>
  </si>
  <si>
    <t>Sales $</t>
  </si>
  <si>
    <t>Column Labels</t>
  </si>
  <si>
    <t>Mix</t>
  </si>
  <si>
    <t>Rural</t>
  </si>
  <si>
    <t>Urban</t>
  </si>
  <si>
    <t>Youth</t>
  </si>
  <si>
    <t>Count of Product</t>
  </si>
  <si>
    <t>Abbas</t>
  </si>
  <si>
    <t>Aliqui</t>
  </si>
  <si>
    <t>Barba</t>
  </si>
  <si>
    <t>Currus</t>
  </si>
  <si>
    <t>Fama</t>
  </si>
  <si>
    <t>Leo</t>
  </si>
  <si>
    <t>Natura</t>
  </si>
  <si>
    <t>Palma</t>
  </si>
  <si>
    <t>Pirum</t>
  </si>
  <si>
    <t>Pomum</t>
  </si>
  <si>
    <t>Quibus</t>
  </si>
  <si>
    <t>Salvus</t>
  </si>
  <si>
    <t>VanArsdel</t>
  </si>
  <si>
    <t>Victoria</t>
  </si>
  <si>
    <t>All Season</t>
  </si>
  <si>
    <t>Productivity</t>
  </si>
  <si>
    <t>Select</t>
  </si>
  <si>
    <t>Convenience</t>
  </si>
  <si>
    <t>Extreme</t>
  </si>
  <si>
    <t>Moderation</t>
  </si>
  <si>
    <t>Regular</t>
  </si>
  <si>
    <t>No</t>
  </si>
  <si>
    <t>Yes</t>
  </si>
  <si>
    <t>Central</t>
  </si>
  <si>
    <t>East</t>
  </si>
  <si>
    <t>West</t>
  </si>
  <si>
    <t/>
  </si>
  <si>
    <t>Year</t>
  </si>
  <si>
    <t>Units</t>
  </si>
  <si>
    <t>Slaes</t>
  </si>
  <si>
    <t>Sales</t>
  </si>
  <si>
    <t>Is there a relationship between two or more variables?</t>
  </si>
  <si>
    <t>df</t>
  </si>
  <si>
    <t>chi</t>
  </si>
  <si>
    <t>isVanArsdel</t>
  </si>
  <si>
    <t>VanArsdel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</si>
</sst>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0.00\ %;\-0.00\ %;0.00\ %"/>
    <numFmt numFmtId="165" formatCode="\$#,##0;\(\$#,##0\);\$#,##0"/>
  </numFmts>
  <fonts count="7" x14ac:knownFonts="1">
    <font>
      <sz val="11"/>
      <color theme="1"/>
      <name val="Tw Cen MT"/>
      <family val="2"/>
      <scheme val="minor"/>
    </font>
    <font>
      <sz val="11"/>
      <color theme="1"/>
      <name val="Tw Cen MT"/>
      <family val="2"/>
      <scheme val="minor"/>
    </font>
    <font>
      <b/>
      <sz val="11"/>
      <color theme="1"/>
      <name val="Tw Cen MT"/>
      <family val="2"/>
      <scheme val="minor"/>
    </font>
    <font>
      <sz val="11"/>
      <color theme="0"/>
      <name val="Tw Cen MT"/>
      <family val="2"/>
      <scheme val="minor"/>
    </font>
    <font>
      <i/>
      <sz val="11"/>
      <color theme="1"/>
      <name val="Tw Cen MT"/>
      <family val="2"/>
      <scheme val="minor"/>
    </font>
    <font>
      <b/>
      <sz val="20"/>
      <color theme="1"/>
      <name val="Tw Cen MT"/>
      <family val="2"/>
      <scheme val="minor"/>
    </font>
    <font>
      <b/>
      <sz val="15"/>
      <color theme="3"/>
      <name val="Tw Cen MT"/>
      <family val="2"/>
      <scheme val="minor"/>
    </font>
  </fonts>
  <fills count="7">
    <fill>
      <patternFill patternType="none"/>
    </fill>
    <fill>
      <patternFill patternType="gray125"/>
    </fill>
    <fill>
      <patternFill patternType="solid">
        <fgColor theme="4" tint="0.79998168889431442"/>
        <bgColor indexed="64"/>
      </patternFill>
    </fill>
    <fill>
      <patternFill patternType="solid">
        <fgColor theme="5"/>
      </patternFill>
    </fill>
    <fill>
      <patternFill patternType="solid">
        <fgColor theme="5" tint="0.59999389629810485"/>
        <bgColor indexed="65"/>
      </patternFill>
    </fill>
    <fill>
      <patternFill patternType="solid">
        <fgColor theme="4" tint="0.79998168889431442"/>
        <bgColor theme="4" tint="0.79998168889431442"/>
      </patternFill>
    </fill>
    <fill>
      <patternFill patternType="solid">
        <fgColor theme="5" tint="0.59999389629810485"/>
        <bgColor indexed="64"/>
      </patternFill>
    </fill>
  </fills>
  <borders count="5">
    <border>
      <left/>
      <right/>
      <top/>
      <bottom/>
      <diagonal/>
    </border>
    <border>
      <left/>
      <right/>
      <top/>
      <bottom style="thin">
        <color theme="4" tint="0.39997558519241921"/>
      </bottom>
      <diagonal/>
    </border>
    <border>
      <left/>
      <right/>
      <top/>
      <bottom style="medium">
        <color indexed="64"/>
      </bottom>
      <diagonal/>
    </border>
    <border>
      <left/>
      <right/>
      <top style="medium">
        <color indexed="64"/>
      </top>
      <bottom style="thin">
        <color indexed="64"/>
      </bottom>
      <diagonal/>
    </border>
    <border>
      <left/>
      <right/>
      <top/>
      <bottom style="thick">
        <color theme="4"/>
      </bottom>
      <diagonal/>
    </border>
  </borders>
  <cellStyleXfs count="5">
    <xf numFmtId="0" fontId="0" fillId="0" borderId="0"/>
    <xf numFmtId="44" fontId="1" fillId="0" borderId="0" applyFont="0" applyFill="0" applyBorder="0" applyAlignment="0" applyProtection="0"/>
    <xf numFmtId="0" fontId="3" fillId="3" borderId="0" applyNumberFormat="0" applyBorder="0" applyAlignment="0" applyProtection="0"/>
    <xf numFmtId="0" fontId="1" fillId="4" borderId="0" applyNumberFormat="0" applyBorder="0" applyAlignment="0" applyProtection="0"/>
    <xf numFmtId="0" fontId="6" fillId="0" borderId="4" applyNumberFormat="0" applyFill="0" applyAlignment="0" applyProtection="0"/>
  </cellStyleXfs>
  <cellXfs count="2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164" fontId="0" fillId="0" borderId="0" xfId="0" applyNumberFormat="1"/>
    <xf numFmtId="165" fontId="0" fillId="0" borderId="0" xfId="0" applyNumberFormat="1"/>
    <xf numFmtId="10" fontId="0" fillId="0" borderId="0" xfId="0" applyNumberFormat="1"/>
    <xf numFmtId="0" fontId="0" fillId="2" borderId="0" xfId="0" applyFill="1"/>
    <xf numFmtId="0" fontId="2" fillId="5" borderId="1" xfId="0" applyFont="1" applyFill="1" applyBorder="1"/>
    <xf numFmtId="44" fontId="0" fillId="0" borderId="0" xfId="1" applyFont="1"/>
    <xf numFmtId="0" fontId="3" fillId="3" borderId="0" xfId="2" applyNumberFormat="1" applyAlignment="1">
      <alignment horizontal="center" vertical="center"/>
    </xf>
    <xf numFmtId="0" fontId="3" fillId="4" borderId="0" xfId="3" applyNumberFormat="1" applyFont="1" applyAlignment="1">
      <alignment horizontal="center" vertical="center"/>
    </xf>
    <xf numFmtId="44" fontId="0" fillId="6" borderId="0" xfId="1" applyFont="1" applyFill="1"/>
    <xf numFmtId="44" fontId="0" fillId="2" borderId="0" xfId="1" applyFont="1" applyFill="1"/>
    <xf numFmtId="0" fontId="0" fillId="0" borderId="2" xfId="0" applyBorder="1"/>
    <xf numFmtId="0" fontId="4" fillId="0" borderId="3" xfId="0" applyFont="1" applyBorder="1" applyAlignment="1">
      <alignment horizontal="center"/>
    </xf>
    <xf numFmtId="0" fontId="5" fillId="0" borderId="0" xfId="0" applyFont="1"/>
    <xf numFmtId="0" fontId="0" fillId="0" borderId="0" xfId="0" applyAlignment="1">
      <alignment horizontal="center"/>
    </xf>
    <xf numFmtId="0" fontId="6" fillId="0" borderId="4" xfId="4" applyAlignment="1">
      <alignment horizontal="center"/>
    </xf>
  </cellXfs>
  <cellStyles count="5">
    <cellStyle name="40% - Accent2" xfId="3" builtinId="35"/>
    <cellStyle name="Accent2" xfId="2" builtinId="33"/>
    <cellStyle name="Currency" xfId="1" builtinId="4"/>
    <cellStyle name="Heading 1" xfId="4" builtinId="16"/>
    <cellStyle name="Normal" xfId="0" builtinId="0"/>
  </cellStyles>
  <dxfs count="5">
    <dxf>
      <font>
        <color rgb="FF9C0006"/>
      </font>
      <fill>
        <patternFill>
          <bgColor rgb="FFFFC7CE"/>
        </patternFill>
      </fill>
    </dxf>
    <dxf>
      <font>
        <color rgb="FF006100"/>
      </font>
      <fill>
        <patternFill>
          <bgColor rgb="FFC6EFCE"/>
        </patternFill>
      </fill>
    </dxf>
    <dxf>
      <fill>
        <patternFill>
          <bgColor theme="4" tint="0.79998168889431442"/>
        </patternFill>
      </fill>
      <border>
        <left style="mediumDashed">
          <color auto="1"/>
        </left>
        <right style="mediumDashed">
          <color auto="1"/>
        </right>
        <top style="mediumDashed">
          <color auto="1"/>
        </top>
        <bottom style="mediumDashed">
          <color auto="1"/>
        </bottom>
      </border>
    </dxf>
    <dxf>
      <font>
        <b/>
        <i val="0"/>
      </font>
      <border>
        <left style="mediumDashed">
          <color auto="1"/>
        </left>
        <right style="mediumDashed">
          <color auto="1"/>
        </right>
        <top style="mediumDashed">
          <color auto="1"/>
        </top>
        <bottom style="mediumDashed">
          <color auto="1"/>
        </bottom>
      </border>
    </dxf>
    <dxf>
      <border>
        <left style="mediumDashed">
          <color auto="1"/>
        </left>
        <right style="mediumDashed">
          <color auto="1"/>
        </right>
        <top style="mediumDashed">
          <color auto="1"/>
        </top>
        <bottom style="mediumDashed">
          <color auto="1"/>
        </bottom>
      </border>
    </dxf>
  </dxfs>
  <tableStyles count="3" defaultTableStyle="TableStyleMedium2" defaultPivotStyle="PivotStyleLight16">
    <tableStyle name="Slicer Style 1" pivot="0" table="0" count="1" xr9:uid="{00E24AB6-9DCF-4C3F-B16E-6ECC426015B9}">
      <tableStyleElement type="wholeTable" dxfId="4"/>
    </tableStyle>
    <tableStyle name="Slicer Style 2" pivot="0" table="0" count="1" xr9:uid="{B30EA0CD-47F5-4DAB-B4B0-E58623005EE3}">
      <tableStyleElement type="wholeTable" dxfId="3"/>
    </tableStyle>
    <tableStyle name="Slicer Style 3" pivot="0" table="0" count="1" xr9:uid="{82A07E4B-454E-4C34-B59D-E3DC4165111F}">
      <tableStyleElement type="wholeTable" dxfId="2"/>
    </tableStyle>
  </tableStyles>
  <colors>
    <mruColors>
      <color rgb="FFEA58E3"/>
      <color rgb="FF41E9F1"/>
      <color rgb="FFFE6706"/>
      <color rgb="FF01CC67"/>
      <color rgb="FF191D43"/>
      <color rgb="FF65D3F1"/>
      <color rgb="FFFD5603"/>
      <color rgb="FF0E0F2D"/>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openxmlformats.org/officeDocument/2006/relationships/sharedStrings" Target="sharedStrings.xml"/><Relationship Id="rId47" Type="http://schemas.openxmlformats.org/officeDocument/2006/relationships/customXml" Target="../customXml/item2.xml"/><Relationship Id="rId63" Type="http://schemas.openxmlformats.org/officeDocument/2006/relationships/customXml" Target="../customXml/item18.xml"/><Relationship Id="rId68" Type="http://schemas.openxmlformats.org/officeDocument/2006/relationships/customXml" Target="../customXml/item23.xml"/><Relationship Id="rId84" Type="http://schemas.openxmlformats.org/officeDocument/2006/relationships/customXml" Target="../customXml/item39.xml"/><Relationship Id="rId89" Type="http://schemas.openxmlformats.org/officeDocument/2006/relationships/customXml" Target="../customXml/item44.xml"/><Relationship Id="rId16" Type="http://schemas.openxmlformats.org/officeDocument/2006/relationships/pivotCacheDefinition" Target="pivotCache/pivotCacheDefinition6.xml"/><Relationship Id="rId11" Type="http://schemas.openxmlformats.org/officeDocument/2006/relationships/pivotCacheDefinition" Target="pivotCache/pivotCacheDefinition1.xml"/><Relationship Id="rId32" Type="http://schemas.microsoft.com/office/2007/relationships/slicerCache" Target="slicerCaches/slicerCache2.xml"/><Relationship Id="rId37" Type="http://schemas.openxmlformats.org/officeDocument/2006/relationships/pivotCacheDefinition" Target="pivotCache/pivotCacheDefinition21.xml"/><Relationship Id="rId53" Type="http://schemas.openxmlformats.org/officeDocument/2006/relationships/customXml" Target="../customXml/item8.xml"/><Relationship Id="rId58" Type="http://schemas.openxmlformats.org/officeDocument/2006/relationships/customXml" Target="../customXml/item13.xml"/><Relationship Id="rId74" Type="http://schemas.openxmlformats.org/officeDocument/2006/relationships/customXml" Target="../customXml/item29.xml"/><Relationship Id="rId79" Type="http://schemas.openxmlformats.org/officeDocument/2006/relationships/customXml" Target="../customXml/item34.xml"/><Relationship Id="rId5" Type="http://schemas.openxmlformats.org/officeDocument/2006/relationships/worksheet" Target="worksheets/sheet5.xml"/><Relationship Id="rId90" Type="http://schemas.openxmlformats.org/officeDocument/2006/relationships/customXml" Target="../customXml/item45.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openxmlformats.org/officeDocument/2006/relationships/pivotCacheDefinition" Target="pivotCache/pivotCacheDefinition20.xml"/><Relationship Id="rId35" Type="http://schemas.microsoft.com/office/2007/relationships/slicerCache" Target="slicerCaches/slicerCache5.xml"/><Relationship Id="rId43" Type="http://schemas.openxmlformats.org/officeDocument/2006/relationships/sheetMetadata" Target="metadata.xml"/><Relationship Id="rId48" Type="http://schemas.openxmlformats.org/officeDocument/2006/relationships/customXml" Target="../customXml/item3.xml"/><Relationship Id="rId56" Type="http://schemas.openxmlformats.org/officeDocument/2006/relationships/customXml" Target="../customXml/item11.xml"/><Relationship Id="rId64" Type="http://schemas.openxmlformats.org/officeDocument/2006/relationships/customXml" Target="../customXml/item19.xml"/><Relationship Id="rId69" Type="http://schemas.openxmlformats.org/officeDocument/2006/relationships/customXml" Target="../customXml/item24.xml"/><Relationship Id="rId77" Type="http://schemas.openxmlformats.org/officeDocument/2006/relationships/customXml" Target="../customXml/item32.xml"/><Relationship Id="rId8" Type="http://schemas.openxmlformats.org/officeDocument/2006/relationships/worksheet" Target="worksheets/sheet8.xml"/><Relationship Id="rId51" Type="http://schemas.openxmlformats.org/officeDocument/2006/relationships/customXml" Target="../customXml/item6.xml"/><Relationship Id="rId72" Type="http://schemas.openxmlformats.org/officeDocument/2006/relationships/customXml" Target="../customXml/item27.xml"/><Relationship Id="rId80" Type="http://schemas.openxmlformats.org/officeDocument/2006/relationships/customXml" Target="../customXml/item35.xml"/><Relationship Id="rId85" Type="http://schemas.openxmlformats.org/officeDocument/2006/relationships/customXml" Target="../customXml/item40.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microsoft.com/office/2007/relationships/slicerCache" Target="slicerCaches/slicerCache3.xml"/><Relationship Id="rId38" Type="http://schemas.microsoft.com/office/2011/relationships/timelineCache" Target="timelineCaches/timelineCache1.xml"/><Relationship Id="rId46" Type="http://schemas.openxmlformats.org/officeDocument/2006/relationships/customXml" Target="../customXml/item1.xml"/><Relationship Id="rId59" Type="http://schemas.openxmlformats.org/officeDocument/2006/relationships/customXml" Target="../customXml/item14.xml"/><Relationship Id="rId67" Type="http://schemas.openxmlformats.org/officeDocument/2006/relationships/customXml" Target="../customXml/item22.xml"/><Relationship Id="rId20" Type="http://schemas.openxmlformats.org/officeDocument/2006/relationships/pivotCacheDefinition" Target="pivotCache/pivotCacheDefinition10.xml"/><Relationship Id="rId41" Type="http://schemas.openxmlformats.org/officeDocument/2006/relationships/styles" Target="styles.xml"/><Relationship Id="rId54" Type="http://schemas.openxmlformats.org/officeDocument/2006/relationships/customXml" Target="../customXml/item9.xml"/><Relationship Id="rId62" Type="http://schemas.openxmlformats.org/officeDocument/2006/relationships/customXml" Target="../customXml/item17.xml"/><Relationship Id="rId70" Type="http://schemas.openxmlformats.org/officeDocument/2006/relationships/customXml" Target="../customXml/item25.xml"/><Relationship Id="rId75" Type="http://schemas.openxmlformats.org/officeDocument/2006/relationships/customXml" Target="../customXml/item30.xml"/><Relationship Id="rId83" Type="http://schemas.openxmlformats.org/officeDocument/2006/relationships/customXml" Target="../customXml/item38.xml"/><Relationship Id="rId88" Type="http://schemas.openxmlformats.org/officeDocument/2006/relationships/customXml" Target="../customXml/item43.xml"/><Relationship Id="rId91"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microsoft.com/office/2007/relationships/slicerCache" Target="slicerCaches/slicerCache6.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worksheet" Target="worksheets/sheet10.xml"/><Relationship Id="rId31" Type="http://schemas.microsoft.com/office/2007/relationships/slicerCache" Target="slicerCaches/slicerCache1.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65" Type="http://schemas.openxmlformats.org/officeDocument/2006/relationships/customXml" Target="../customXml/item20.xml"/><Relationship Id="rId73" Type="http://schemas.openxmlformats.org/officeDocument/2006/relationships/customXml" Target="../customXml/item28.xml"/><Relationship Id="rId78" Type="http://schemas.openxmlformats.org/officeDocument/2006/relationships/customXml" Target="../customXml/item33.xml"/><Relationship Id="rId81" Type="http://schemas.openxmlformats.org/officeDocument/2006/relationships/customXml" Target="../customXml/item36.xml"/><Relationship Id="rId86" Type="http://schemas.openxmlformats.org/officeDocument/2006/relationships/customXml" Target="../customXml/item4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theme" Target="theme/theme1.xml"/><Relationship Id="rId34" Type="http://schemas.microsoft.com/office/2007/relationships/slicerCache" Target="slicerCaches/slicerCache4.xml"/><Relationship Id="rId50" Type="http://schemas.openxmlformats.org/officeDocument/2006/relationships/customXml" Target="../customXml/item5.xml"/><Relationship Id="rId55" Type="http://schemas.openxmlformats.org/officeDocument/2006/relationships/customXml" Target="../customXml/item10.xml"/><Relationship Id="rId76" Type="http://schemas.openxmlformats.org/officeDocument/2006/relationships/customXml" Target="../customXml/item31.xml"/><Relationship Id="rId7" Type="http://schemas.openxmlformats.org/officeDocument/2006/relationships/worksheet" Target="worksheets/sheet7.xml"/><Relationship Id="rId71" Type="http://schemas.openxmlformats.org/officeDocument/2006/relationships/customXml" Target="../customXml/item26.xml"/><Relationship Id="rId2" Type="http://schemas.openxmlformats.org/officeDocument/2006/relationships/worksheet" Target="worksheets/sheet2.xml"/><Relationship Id="rId29" Type="http://schemas.openxmlformats.org/officeDocument/2006/relationships/pivotCacheDefinition" Target="pivotCache/pivotCacheDefinition19.xml"/><Relationship Id="rId24" Type="http://schemas.openxmlformats.org/officeDocument/2006/relationships/pivotCacheDefinition" Target="pivotCache/pivotCacheDefinition14.xml"/><Relationship Id="rId40" Type="http://schemas.openxmlformats.org/officeDocument/2006/relationships/connections" Target="connections.xml"/><Relationship Id="rId45" Type="http://schemas.openxmlformats.org/officeDocument/2006/relationships/calcChain" Target="calcChain.xml"/><Relationship Id="rId66" Type="http://schemas.openxmlformats.org/officeDocument/2006/relationships/customXml" Target="../customXml/item21.xml"/><Relationship Id="rId87" Type="http://schemas.openxmlformats.org/officeDocument/2006/relationships/customXml" Target="../customXml/item42.xml"/><Relationship Id="rId61" Type="http://schemas.openxmlformats.org/officeDocument/2006/relationships/customXml" Target="../customXml/item16.xml"/><Relationship Id="rId82" Type="http://schemas.openxmlformats.org/officeDocument/2006/relationships/customXml" Target="../customXml/item37.xml"/><Relationship Id="rId19" Type="http://schemas.openxmlformats.org/officeDocument/2006/relationships/pivotCacheDefinition" Target="pivotCache/pivotCacheDefinition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Marketing Dashboard - Power Pivot.xlsx]Sheet1!PivotTable1</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Sheet1!$B$5</c:f>
              <c:strCache>
                <c:ptCount val="1"/>
                <c:pt idx="0">
                  <c:v>Total Units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Sheet1!$A$6:$A$32</c:f>
              <c:multiLvlStrCache>
                <c:ptCount val="24"/>
                <c:lvl>
                  <c:pt idx="0">
                    <c:v>Jan-12</c:v>
                  </c:pt>
                  <c:pt idx="1">
                    <c:v>Feb-12</c:v>
                  </c:pt>
                  <c:pt idx="2">
                    <c:v>Mar-12</c:v>
                  </c:pt>
                  <c:pt idx="3">
                    <c:v>Apr-12</c:v>
                  </c:pt>
                  <c:pt idx="4">
                    <c:v>May-12</c:v>
                  </c:pt>
                  <c:pt idx="5">
                    <c:v>Jun-12</c:v>
                  </c:pt>
                  <c:pt idx="6">
                    <c:v>Jul-12</c:v>
                  </c:pt>
                  <c:pt idx="7">
                    <c:v>Aug-12</c:v>
                  </c:pt>
                  <c:pt idx="8">
                    <c:v>Sep-12</c:v>
                  </c:pt>
                  <c:pt idx="9">
                    <c:v>Oct-12</c:v>
                  </c:pt>
                  <c:pt idx="10">
                    <c:v>Nov-12</c:v>
                  </c:pt>
                  <c:pt idx="11">
                    <c:v>Dec-12</c:v>
                  </c:pt>
                  <c:pt idx="12">
                    <c:v>Jan-13</c:v>
                  </c:pt>
                  <c:pt idx="13">
                    <c:v>Feb-13</c:v>
                  </c:pt>
                  <c:pt idx="14">
                    <c:v>Mar-13</c:v>
                  </c:pt>
                  <c:pt idx="15">
                    <c:v>Apr-13</c:v>
                  </c:pt>
                  <c:pt idx="16">
                    <c:v>May-13</c:v>
                  </c:pt>
                  <c:pt idx="17">
                    <c:v>Jun-13</c:v>
                  </c:pt>
                  <c:pt idx="18">
                    <c:v>Jul-13</c:v>
                  </c:pt>
                  <c:pt idx="19">
                    <c:v>Aug-13</c:v>
                  </c:pt>
                  <c:pt idx="20">
                    <c:v>Sep-13</c:v>
                  </c:pt>
                  <c:pt idx="21">
                    <c:v>Oct-13</c:v>
                  </c:pt>
                  <c:pt idx="22">
                    <c:v>Nov-13</c:v>
                  </c:pt>
                  <c:pt idx="23">
                    <c:v>Dec-13</c:v>
                  </c:pt>
                </c:lvl>
                <c:lvl>
                  <c:pt idx="0">
                    <c:v>2012</c:v>
                  </c:pt>
                  <c:pt idx="12">
                    <c:v>2013</c:v>
                  </c:pt>
                </c:lvl>
              </c:multiLvlStrCache>
            </c:multiLvlStrRef>
          </c:cat>
          <c:val>
            <c:numRef>
              <c:f>Sheet1!$B$6:$B$32</c:f>
              <c:numCache>
                <c:formatCode>#,##0</c:formatCode>
                <c:ptCount val="24"/>
                <c:pt idx="0">
                  <c:v>4327</c:v>
                </c:pt>
                <c:pt idx="1">
                  <c:v>4235</c:v>
                </c:pt>
                <c:pt idx="2">
                  <c:v>3262</c:v>
                </c:pt>
                <c:pt idx="3">
                  <c:v>2549</c:v>
                </c:pt>
                <c:pt idx="4">
                  <c:v>2334</c:v>
                </c:pt>
                <c:pt idx="5">
                  <c:v>3438</c:v>
                </c:pt>
                <c:pt idx="6">
                  <c:v>2305</c:v>
                </c:pt>
                <c:pt idx="7">
                  <c:v>3270</c:v>
                </c:pt>
                <c:pt idx="8">
                  <c:v>6457</c:v>
                </c:pt>
                <c:pt idx="9">
                  <c:v>5660</c:v>
                </c:pt>
                <c:pt idx="10">
                  <c:v>5893</c:v>
                </c:pt>
                <c:pt idx="11">
                  <c:v>5328</c:v>
                </c:pt>
                <c:pt idx="12">
                  <c:v>4202</c:v>
                </c:pt>
                <c:pt idx="13">
                  <c:v>4034</c:v>
                </c:pt>
                <c:pt idx="14">
                  <c:v>3405</c:v>
                </c:pt>
                <c:pt idx="15">
                  <c:v>2868</c:v>
                </c:pt>
                <c:pt idx="16">
                  <c:v>2372</c:v>
                </c:pt>
                <c:pt idx="17">
                  <c:v>3564</c:v>
                </c:pt>
                <c:pt idx="18">
                  <c:v>2163</c:v>
                </c:pt>
                <c:pt idx="19">
                  <c:v>2874</c:v>
                </c:pt>
                <c:pt idx="20">
                  <c:v>4915</c:v>
                </c:pt>
                <c:pt idx="21">
                  <c:v>5560</c:v>
                </c:pt>
                <c:pt idx="22">
                  <c:v>5981</c:v>
                </c:pt>
                <c:pt idx="23">
                  <c:v>5312</c:v>
                </c:pt>
              </c:numCache>
            </c:numRef>
          </c:val>
          <c:smooth val="0"/>
          <c:extLst>
            <c:ext xmlns:c16="http://schemas.microsoft.com/office/drawing/2014/chart" uri="{C3380CC4-5D6E-409C-BE32-E72D297353CC}">
              <c16:uniqueId val="{00000000-E5F0-47BA-85E4-E51444058ED3}"/>
            </c:ext>
          </c:extLst>
        </c:ser>
        <c:ser>
          <c:idx val="1"/>
          <c:order val="1"/>
          <c:tx>
            <c:strRef>
              <c:f>Sheet1!$C$5</c:f>
              <c:strCache>
                <c:ptCount val="1"/>
                <c:pt idx="0">
                  <c:v>Total Units R12Ms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Sheet1!$A$6:$A$32</c:f>
              <c:multiLvlStrCache>
                <c:ptCount val="24"/>
                <c:lvl>
                  <c:pt idx="0">
                    <c:v>Jan-12</c:v>
                  </c:pt>
                  <c:pt idx="1">
                    <c:v>Feb-12</c:v>
                  </c:pt>
                  <c:pt idx="2">
                    <c:v>Mar-12</c:v>
                  </c:pt>
                  <c:pt idx="3">
                    <c:v>Apr-12</c:v>
                  </c:pt>
                  <c:pt idx="4">
                    <c:v>May-12</c:v>
                  </c:pt>
                  <c:pt idx="5">
                    <c:v>Jun-12</c:v>
                  </c:pt>
                  <c:pt idx="6">
                    <c:v>Jul-12</c:v>
                  </c:pt>
                  <c:pt idx="7">
                    <c:v>Aug-12</c:v>
                  </c:pt>
                  <c:pt idx="8">
                    <c:v>Sep-12</c:v>
                  </c:pt>
                  <c:pt idx="9">
                    <c:v>Oct-12</c:v>
                  </c:pt>
                  <c:pt idx="10">
                    <c:v>Nov-12</c:v>
                  </c:pt>
                  <c:pt idx="11">
                    <c:v>Dec-12</c:v>
                  </c:pt>
                  <c:pt idx="12">
                    <c:v>Jan-13</c:v>
                  </c:pt>
                  <c:pt idx="13">
                    <c:v>Feb-13</c:v>
                  </c:pt>
                  <c:pt idx="14">
                    <c:v>Mar-13</c:v>
                  </c:pt>
                  <c:pt idx="15">
                    <c:v>Apr-13</c:v>
                  </c:pt>
                  <c:pt idx="16">
                    <c:v>May-13</c:v>
                  </c:pt>
                  <c:pt idx="17">
                    <c:v>Jun-13</c:v>
                  </c:pt>
                  <c:pt idx="18">
                    <c:v>Jul-13</c:v>
                  </c:pt>
                  <c:pt idx="19">
                    <c:v>Aug-13</c:v>
                  </c:pt>
                  <c:pt idx="20">
                    <c:v>Sep-13</c:v>
                  </c:pt>
                  <c:pt idx="21">
                    <c:v>Oct-13</c:v>
                  </c:pt>
                  <c:pt idx="22">
                    <c:v>Nov-13</c:v>
                  </c:pt>
                  <c:pt idx="23">
                    <c:v>Dec-13</c:v>
                  </c:pt>
                </c:lvl>
                <c:lvl>
                  <c:pt idx="0">
                    <c:v>2012</c:v>
                  </c:pt>
                  <c:pt idx="12">
                    <c:v>2013</c:v>
                  </c:pt>
                </c:lvl>
              </c:multiLvlStrCache>
            </c:multiLvlStrRef>
          </c:cat>
          <c:val>
            <c:numRef>
              <c:f>Sheet1!$C$6:$C$32</c:f>
              <c:numCache>
                <c:formatCode>#,##0</c:formatCode>
                <c:ptCount val="24"/>
                <c:pt idx="0">
                  <c:v>48565</c:v>
                </c:pt>
                <c:pt idx="1">
                  <c:v>48343</c:v>
                </c:pt>
                <c:pt idx="2">
                  <c:v>48181</c:v>
                </c:pt>
                <c:pt idx="3">
                  <c:v>47936</c:v>
                </c:pt>
                <c:pt idx="4">
                  <c:v>48027</c:v>
                </c:pt>
                <c:pt idx="5">
                  <c:v>48112</c:v>
                </c:pt>
                <c:pt idx="6">
                  <c:v>48566</c:v>
                </c:pt>
                <c:pt idx="7">
                  <c:v>49003</c:v>
                </c:pt>
                <c:pt idx="8">
                  <c:v>48784</c:v>
                </c:pt>
                <c:pt idx="9">
                  <c:v>48985</c:v>
                </c:pt>
                <c:pt idx="10">
                  <c:v>49080</c:v>
                </c:pt>
                <c:pt idx="11">
                  <c:v>49058</c:v>
                </c:pt>
                <c:pt idx="12">
                  <c:v>48933</c:v>
                </c:pt>
                <c:pt idx="13">
                  <c:v>48732</c:v>
                </c:pt>
                <c:pt idx="14">
                  <c:v>48875</c:v>
                </c:pt>
                <c:pt idx="15">
                  <c:v>49194</c:v>
                </c:pt>
                <c:pt idx="16">
                  <c:v>49232</c:v>
                </c:pt>
                <c:pt idx="17">
                  <c:v>49358</c:v>
                </c:pt>
                <c:pt idx="18">
                  <c:v>49216</c:v>
                </c:pt>
                <c:pt idx="19">
                  <c:v>48820</c:v>
                </c:pt>
                <c:pt idx="20">
                  <c:v>47278</c:v>
                </c:pt>
                <c:pt idx="21">
                  <c:v>47178</c:v>
                </c:pt>
                <c:pt idx="22">
                  <c:v>47266</c:v>
                </c:pt>
                <c:pt idx="23">
                  <c:v>47250</c:v>
                </c:pt>
              </c:numCache>
            </c:numRef>
          </c:val>
          <c:smooth val="0"/>
          <c:extLst>
            <c:ext xmlns:c16="http://schemas.microsoft.com/office/drawing/2014/chart" uri="{C3380CC4-5D6E-409C-BE32-E72D297353CC}">
              <c16:uniqueId val="{00000001-E5F0-47BA-85E4-E51444058ED3}"/>
            </c:ext>
          </c:extLst>
        </c:ser>
        <c:ser>
          <c:idx val="2"/>
          <c:order val="2"/>
          <c:tx>
            <c:strRef>
              <c:f>Sheet1!$D$5</c:f>
              <c:strCache>
                <c:ptCount val="1"/>
                <c:pt idx="0">
                  <c:v>Total Units YTD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Sheet1!$A$6:$A$32</c:f>
              <c:multiLvlStrCache>
                <c:ptCount val="24"/>
                <c:lvl>
                  <c:pt idx="0">
                    <c:v>Jan-12</c:v>
                  </c:pt>
                  <c:pt idx="1">
                    <c:v>Feb-12</c:v>
                  </c:pt>
                  <c:pt idx="2">
                    <c:v>Mar-12</c:v>
                  </c:pt>
                  <c:pt idx="3">
                    <c:v>Apr-12</c:v>
                  </c:pt>
                  <c:pt idx="4">
                    <c:v>May-12</c:v>
                  </c:pt>
                  <c:pt idx="5">
                    <c:v>Jun-12</c:v>
                  </c:pt>
                  <c:pt idx="6">
                    <c:v>Jul-12</c:v>
                  </c:pt>
                  <c:pt idx="7">
                    <c:v>Aug-12</c:v>
                  </c:pt>
                  <c:pt idx="8">
                    <c:v>Sep-12</c:v>
                  </c:pt>
                  <c:pt idx="9">
                    <c:v>Oct-12</c:v>
                  </c:pt>
                  <c:pt idx="10">
                    <c:v>Nov-12</c:v>
                  </c:pt>
                  <c:pt idx="11">
                    <c:v>Dec-12</c:v>
                  </c:pt>
                  <c:pt idx="12">
                    <c:v>Jan-13</c:v>
                  </c:pt>
                  <c:pt idx="13">
                    <c:v>Feb-13</c:v>
                  </c:pt>
                  <c:pt idx="14">
                    <c:v>Mar-13</c:v>
                  </c:pt>
                  <c:pt idx="15">
                    <c:v>Apr-13</c:v>
                  </c:pt>
                  <c:pt idx="16">
                    <c:v>May-13</c:v>
                  </c:pt>
                  <c:pt idx="17">
                    <c:v>Jun-13</c:v>
                  </c:pt>
                  <c:pt idx="18">
                    <c:v>Jul-13</c:v>
                  </c:pt>
                  <c:pt idx="19">
                    <c:v>Aug-13</c:v>
                  </c:pt>
                  <c:pt idx="20">
                    <c:v>Sep-13</c:v>
                  </c:pt>
                  <c:pt idx="21">
                    <c:v>Oct-13</c:v>
                  </c:pt>
                  <c:pt idx="22">
                    <c:v>Nov-13</c:v>
                  </c:pt>
                  <c:pt idx="23">
                    <c:v>Dec-13</c:v>
                  </c:pt>
                </c:lvl>
                <c:lvl>
                  <c:pt idx="0">
                    <c:v>2012</c:v>
                  </c:pt>
                  <c:pt idx="12">
                    <c:v>2013</c:v>
                  </c:pt>
                </c:lvl>
              </c:multiLvlStrCache>
            </c:multiLvlStrRef>
          </c:cat>
          <c:val>
            <c:numRef>
              <c:f>Sheet1!$D$6:$D$32</c:f>
              <c:numCache>
                <c:formatCode>#,##0</c:formatCode>
                <c:ptCount val="24"/>
                <c:pt idx="0">
                  <c:v>4327</c:v>
                </c:pt>
                <c:pt idx="1">
                  <c:v>8562</c:v>
                </c:pt>
                <c:pt idx="2">
                  <c:v>11824</c:v>
                </c:pt>
                <c:pt idx="3">
                  <c:v>14373</c:v>
                </c:pt>
                <c:pt idx="4">
                  <c:v>16707</c:v>
                </c:pt>
                <c:pt idx="5">
                  <c:v>20145</c:v>
                </c:pt>
                <c:pt idx="6">
                  <c:v>22450</c:v>
                </c:pt>
                <c:pt idx="7">
                  <c:v>25720</c:v>
                </c:pt>
                <c:pt idx="8">
                  <c:v>32177</c:v>
                </c:pt>
                <c:pt idx="9">
                  <c:v>37837</c:v>
                </c:pt>
                <c:pt idx="10">
                  <c:v>43730</c:v>
                </c:pt>
                <c:pt idx="11">
                  <c:v>49058</c:v>
                </c:pt>
                <c:pt idx="12">
                  <c:v>4202</c:v>
                </c:pt>
                <c:pt idx="13">
                  <c:v>8236</c:v>
                </c:pt>
                <c:pt idx="14">
                  <c:v>11641</c:v>
                </c:pt>
                <c:pt idx="15">
                  <c:v>14509</c:v>
                </c:pt>
                <c:pt idx="16">
                  <c:v>16881</c:v>
                </c:pt>
                <c:pt idx="17">
                  <c:v>20445</c:v>
                </c:pt>
                <c:pt idx="18">
                  <c:v>22608</c:v>
                </c:pt>
                <c:pt idx="19">
                  <c:v>25482</c:v>
                </c:pt>
                <c:pt idx="20">
                  <c:v>30397</c:v>
                </c:pt>
                <c:pt idx="21">
                  <c:v>35957</c:v>
                </c:pt>
                <c:pt idx="22">
                  <c:v>41938</c:v>
                </c:pt>
                <c:pt idx="23">
                  <c:v>47250</c:v>
                </c:pt>
              </c:numCache>
            </c:numRef>
          </c:val>
          <c:smooth val="0"/>
          <c:extLst>
            <c:ext xmlns:c16="http://schemas.microsoft.com/office/drawing/2014/chart" uri="{C3380CC4-5D6E-409C-BE32-E72D297353CC}">
              <c16:uniqueId val="{00000002-E5F0-47BA-85E4-E51444058ED3}"/>
            </c:ext>
          </c:extLst>
        </c:ser>
        <c:dLbls>
          <c:showLegendKey val="0"/>
          <c:showVal val="0"/>
          <c:showCatName val="0"/>
          <c:showSerName val="0"/>
          <c:showPercent val="0"/>
          <c:showBubbleSize val="0"/>
        </c:dLbls>
        <c:marker val="1"/>
        <c:smooth val="0"/>
        <c:axId val="1010419392"/>
        <c:axId val="1754384784"/>
      </c:lineChart>
      <c:catAx>
        <c:axId val="101041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384784"/>
        <c:crosses val="autoZero"/>
        <c:auto val="1"/>
        <c:lblAlgn val="ctr"/>
        <c:lblOffset val="100"/>
        <c:noMultiLvlLbl val="0"/>
      </c:catAx>
      <c:valAx>
        <c:axId val="1754384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41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VanArsdel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Predictive!$D$4:$D$22</c:f>
              <c:numCache>
                <c:formatCode>General</c:formatCode>
                <c:ptCount val="19"/>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numCache>
            </c:numRef>
          </c:cat>
          <c:val>
            <c:numRef>
              <c:f>Predictive!$E$4:$E$22</c:f>
              <c:numCache>
                <c:formatCode>_("$"* #,##0.00_);_("$"* \(#,##0.00\);_("$"* "-"??_);_(@_)</c:formatCode>
                <c:ptCount val="19"/>
                <c:pt idx="0">
                  <c:v>58262999.130000003</c:v>
                </c:pt>
                <c:pt idx="1">
                  <c:v>124041435.84</c:v>
                </c:pt>
                <c:pt idx="2">
                  <c:v>146158499.97</c:v>
                </c:pt>
                <c:pt idx="3">
                  <c:v>176368326.75</c:v>
                </c:pt>
                <c:pt idx="4">
                  <c:v>209160296.09999999</c:v>
                </c:pt>
                <c:pt idx="5">
                  <c:v>233861899.94999999</c:v>
                </c:pt>
                <c:pt idx="6">
                  <c:v>234779084.19</c:v>
                </c:pt>
                <c:pt idx="7">
                  <c:v>265798154.78999999</c:v>
                </c:pt>
                <c:pt idx="8">
                  <c:v>260962476.38999999</c:v>
                </c:pt>
                <c:pt idx="9">
                  <c:v>240476461.47</c:v>
                </c:pt>
                <c:pt idx="10">
                  <c:v>196442425.62</c:v>
                </c:pt>
                <c:pt idx="11">
                  <c:v>162907681.22999999</c:v>
                </c:pt>
                <c:pt idx="12">
                  <c:v>164282912.00999999</c:v>
                </c:pt>
                <c:pt idx="13">
                  <c:v>184976860.94999999</c:v>
                </c:pt>
                <c:pt idx="14">
                  <c:v>184737501.27000001</c:v>
                </c:pt>
                <c:pt idx="15">
                  <c:v>207940493.25</c:v>
                </c:pt>
                <c:pt idx="16">
                  <c:v>226370285.28450012</c:v>
                </c:pt>
                <c:pt idx="17">
                  <c:v>215423368.75237465</c:v>
                </c:pt>
                <c:pt idx="18">
                  <c:v>207403806.4398562</c:v>
                </c:pt>
              </c:numCache>
            </c:numRef>
          </c:val>
          <c:smooth val="0"/>
          <c:extLst>
            <c:ext xmlns:c16="http://schemas.microsoft.com/office/drawing/2014/chart" uri="{C3380CC4-5D6E-409C-BE32-E72D297353CC}">
              <c16:uniqueId val="{00000000-A3FF-40C9-80A9-BFCD8FFB7AA6}"/>
            </c:ext>
          </c:extLst>
        </c:ser>
        <c:dLbls>
          <c:showLegendKey val="0"/>
          <c:showVal val="0"/>
          <c:showCatName val="0"/>
          <c:showSerName val="0"/>
          <c:showPercent val="0"/>
          <c:showBubbleSize val="0"/>
        </c:dLbls>
        <c:smooth val="0"/>
        <c:axId val="852932703"/>
        <c:axId val="852939423"/>
      </c:lineChart>
      <c:catAx>
        <c:axId val="85293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939423"/>
        <c:crosses val="autoZero"/>
        <c:auto val="1"/>
        <c:lblAlgn val="ctr"/>
        <c:lblOffset val="100"/>
        <c:noMultiLvlLbl val="0"/>
      </c:catAx>
      <c:valAx>
        <c:axId val="85293942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9327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Marketing Dashboard - Power Pivot.xlsx]Sheet4!Sales &amp;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in years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47479912086043"/>
          <c:y val="0.16232494145071671"/>
          <c:w val="0.79219807914027096"/>
          <c:h val="0.68748789667184773"/>
        </c:manualLayout>
      </c:layout>
      <c:lineChart>
        <c:grouping val="standard"/>
        <c:varyColors val="0"/>
        <c:ser>
          <c:idx val="0"/>
          <c:order val="0"/>
          <c:tx>
            <c:strRef>
              <c:f>Sheet4!$C$3</c:f>
              <c:strCache>
                <c:ptCount val="1"/>
                <c:pt idx="0">
                  <c:v>Total</c:v>
                </c:pt>
              </c:strCache>
            </c:strRef>
          </c:tx>
          <c:spPr>
            <a:ln w="28575" cap="rnd">
              <a:solidFill>
                <a:schemeClr val="accent1"/>
              </a:solidFill>
              <a:round/>
            </a:ln>
            <a:effectLst/>
          </c:spPr>
          <c:marker>
            <c:symbol val="none"/>
          </c:marker>
          <c:cat>
            <c:strRef>
              <c:f>Sheet4!$B$4:$B$20</c:f>
              <c:strCache>
                <c:ptCount val="16"/>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strCache>
            </c:strRef>
          </c:cat>
          <c:val>
            <c:numRef>
              <c:f>Sheet4!$C$4:$C$20</c:f>
              <c:numCache>
                <c:formatCode>\$#,##0;\(\$#,##0\);\$#,##0</c:formatCode>
                <c:ptCount val="16"/>
                <c:pt idx="0">
                  <c:v>154717359.30000001</c:v>
                </c:pt>
                <c:pt idx="1">
                  <c:v>318657974.67000002</c:v>
                </c:pt>
                <c:pt idx="2">
                  <c:v>396511429.23000002</c:v>
                </c:pt>
                <c:pt idx="3">
                  <c:v>454327401.77999997</c:v>
                </c:pt>
                <c:pt idx="4">
                  <c:v>495619775.27999997</c:v>
                </c:pt>
                <c:pt idx="5">
                  <c:v>548030018.97000003</c:v>
                </c:pt>
                <c:pt idx="6">
                  <c:v>567172783.79999995</c:v>
                </c:pt>
                <c:pt idx="7">
                  <c:v>634280405.22000003</c:v>
                </c:pt>
                <c:pt idx="8">
                  <c:v>622374963.84000003</c:v>
                </c:pt>
                <c:pt idx="9">
                  <c:v>601582208.85000002</c:v>
                </c:pt>
                <c:pt idx="10">
                  <c:v>435291963.12</c:v>
                </c:pt>
                <c:pt idx="11">
                  <c:v>343132782.93000001</c:v>
                </c:pt>
                <c:pt idx="12">
                  <c:v>337136183.37</c:v>
                </c:pt>
                <c:pt idx="13">
                  <c:v>364493017.98000002</c:v>
                </c:pt>
                <c:pt idx="14">
                  <c:v>357377573.69999999</c:v>
                </c:pt>
                <c:pt idx="15">
                  <c:v>393703982.91000003</c:v>
                </c:pt>
              </c:numCache>
            </c:numRef>
          </c:val>
          <c:smooth val="0"/>
          <c:extLst>
            <c:ext xmlns:c16="http://schemas.microsoft.com/office/drawing/2014/chart" uri="{C3380CC4-5D6E-409C-BE32-E72D297353CC}">
              <c16:uniqueId val="{00000000-256F-41EE-B67B-D2DD4F14BA62}"/>
            </c:ext>
          </c:extLst>
        </c:ser>
        <c:dLbls>
          <c:showLegendKey val="0"/>
          <c:showVal val="0"/>
          <c:showCatName val="0"/>
          <c:showSerName val="0"/>
          <c:showPercent val="0"/>
          <c:showBubbleSize val="0"/>
        </c:dLbls>
        <c:smooth val="0"/>
        <c:axId val="108258319"/>
        <c:axId val="108256399"/>
      </c:lineChart>
      <c:catAx>
        <c:axId val="108258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56399"/>
        <c:crosses val="autoZero"/>
        <c:auto val="1"/>
        <c:lblAlgn val="ctr"/>
        <c:lblOffset val="100"/>
        <c:noMultiLvlLbl val="0"/>
      </c:catAx>
      <c:valAx>
        <c:axId val="108256399"/>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5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Marketing Dashboard - Power Pivot.xlsx]Sheet4!Total units in year</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 in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Sheet4!$C$23</c:f>
              <c:strCache>
                <c:ptCount val="1"/>
                <c:pt idx="0">
                  <c:v>Total</c:v>
                </c:pt>
              </c:strCache>
            </c:strRef>
          </c:tx>
          <c:spPr>
            <a:ln w="28575" cap="rnd">
              <a:solidFill>
                <a:schemeClr val="accent1"/>
              </a:solidFill>
              <a:round/>
            </a:ln>
            <a:effectLst/>
          </c:spPr>
          <c:marker>
            <c:symbol val="none"/>
          </c:marker>
          <c:cat>
            <c:strRef>
              <c:f>Sheet4!$B$24:$B$40</c:f>
              <c:strCache>
                <c:ptCount val="16"/>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strCache>
            </c:strRef>
          </c:cat>
          <c:val>
            <c:numRef>
              <c:f>Sheet4!$C$24:$C$40</c:f>
              <c:numCache>
                <c:formatCode>#,##0</c:formatCode>
                <c:ptCount val="16"/>
                <c:pt idx="0">
                  <c:v>32751</c:v>
                </c:pt>
                <c:pt idx="1">
                  <c:v>70132</c:v>
                </c:pt>
                <c:pt idx="2">
                  <c:v>89013</c:v>
                </c:pt>
                <c:pt idx="3">
                  <c:v>101927</c:v>
                </c:pt>
                <c:pt idx="4">
                  <c:v>108817</c:v>
                </c:pt>
                <c:pt idx="5">
                  <c:v>118289</c:v>
                </c:pt>
                <c:pt idx="6">
                  <c:v>116942</c:v>
                </c:pt>
                <c:pt idx="7">
                  <c:v>122953</c:v>
                </c:pt>
                <c:pt idx="8">
                  <c:v>113514</c:v>
                </c:pt>
                <c:pt idx="9">
                  <c:v>107395</c:v>
                </c:pt>
                <c:pt idx="10">
                  <c:v>69935</c:v>
                </c:pt>
                <c:pt idx="11">
                  <c:v>53063</c:v>
                </c:pt>
                <c:pt idx="12">
                  <c:v>48728</c:v>
                </c:pt>
                <c:pt idx="13">
                  <c:v>49058</c:v>
                </c:pt>
                <c:pt idx="14">
                  <c:v>47250</c:v>
                </c:pt>
                <c:pt idx="15">
                  <c:v>49832</c:v>
                </c:pt>
              </c:numCache>
            </c:numRef>
          </c:val>
          <c:smooth val="0"/>
          <c:extLst>
            <c:ext xmlns:c16="http://schemas.microsoft.com/office/drawing/2014/chart" uri="{C3380CC4-5D6E-409C-BE32-E72D297353CC}">
              <c16:uniqueId val="{00000000-C6B3-4947-9324-B606CE41B8A5}"/>
            </c:ext>
          </c:extLst>
        </c:ser>
        <c:dLbls>
          <c:showLegendKey val="0"/>
          <c:showVal val="0"/>
          <c:showCatName val="0"/>
          <c:showSerName val="0"/>
          <c:showPercent val="0"/>
          <c:showBubbleSize val="0"/>
        </c:dLbls>
        <c:smooth val="0"/>
        <c:axId val="1034184015"/>
        <c:axId val="1034184495"/>
      </c:lineChart>
      <c:catAx>
        <c:axId val="103418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184495"/>
        <c:crosses val="autoZero"/>
        <c:auto val="1"/>
        <c:lblAlgn val="ctr"/>
        <c:lblOffset val="100"/>
        <c:noMultiLvlLbl val="0"/>
      </c:catAx>
      <c:valAx>
        <c:axId val="1034184495"/>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18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Marketing Dashboard - Power Pivot.xlsx]Sheet4!Number of product in each category</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 of product in each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Sheet4!$C$42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B0-47B7-A1F3-7C2CB69280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B0-47B7-A1F3-7C2CB69280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B0-47B7-A1F3-7C2CB69280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B0-47B7-A1F3-7C2CB6928093}"/>
              </c:ext>
            </c:extLst>
          </c:dPt>
          <c:cat>
            <c:strRef>
              <c:f>Sheet4!$B$43:$B$47</c:f>
              <c:strCache>
                <c:ptCount val="4"/>
                <c:pt idx="0">
                  <c:v>Mix</c:v>
                </c:pt>
                <c:pt idx="1">
                  <c:v>Rural</c:v>
                </c:pt>
                <c:pt idx="2">
                  <c:v>Urban</c:v>
                </c:pt>
                <c:pt idx="3">
                  <c:v>Youth</c:v>
                </c:pt>
              </c:strCache>
            </c:strRef>
          </c:cat>
          <c:val>
            <c:numRef>
              <c:f>Sheet4!$C$43:$C$47</c:f>
              <c:numCache>
                <c:formatCode>0.00%</c:formatCode>
                <c:ptCount val="4"/>
                <c:pt idx="0">
                  <c:v>8.3333333333333329E-2</c:v>
                </c:pt>
                <c:pt idx="1">
                  <c:v>0.3080431177446103</c:v>
                </c:pt>
                <c:pt idx="2">
                  <c:v>0.54726368159203975</c:v>
                </c:pt>
                <c:pt idx="3">
                  <c:v>6.1359867330016582E-2</c:v>
                </c:pt>
              </c:numCache>
            </c:numRef>
          </c:val>
          <c:extLst>
            <c:ext xmlns:c16="http://schemas.microsoft.com/office/drawing/2014/chart" uri="{C3380CC4-5D6E-409C-BE32-E72D297353CC}">
              <c16:uniqueId val="{00000008-4DB0-47B7-A1F3-7C2CB692809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Marketing Dashboard - Power Pivot.xlsx]Sheet4!Manufacturer and its product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Manufacturer and its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Sheet4!$C$51:$C$52</c:f>
              <c:strCache>
                <c:ptCount val="1"/>
                <c:pt idx="0">
                  <c:v>Mix</c:v>
                </c:pt>
              </c:strCache>
            </c:strRef>
          </c:tx>
          <c:spPr>
            <a:solidFill>
              <a:schemeClr val="accent1"/>
            </a:solidFill>
            <a:ln>
              <a:noFill/>
            </a:ln>
            <a:effectLst/>
          </c:spPr>
          <c:invertIfNegative val="0"/>
          <c:cat>
            <c:strRef>
              <c:f>Sheet4!$B$53:$B$67</c:f>
              <c:strCache>
                <c:ptCount val="14"/>
                <c:pt idx="0">
                  <c:v>Abbas</c:v>
                </c:pt>
                <c:pt idx="1">
                  <c:v>Aliqui</c:v>
                </c:pt>
                <c:pt idx="2">
                  <c:v>Barba</c:v>
                </c:pt>
                <c:pt idx="3">
                  <c:v>Currus</c:v>
                </c:pt>
                <c:pt idx="4">
                  <c:v>Fama</c:v>
                </c:pt>
                <c:pt idx="5">
                  <c:v>Leo</c:v>
                </c:pt>
                <c:pt idx="6">
                  <c:v>Natura</c:v>
                </c:pt>
                <c:pt idx="7">
                  <c:v>Palma</c:v>
                </c:pt>
                <c:pt idx="8">
                  <c:v>Pirum</c:v>
                </c:pt>
                <c:pt idx="9">
                  <c:v>Pomum</c:v>
                </c:pt>
                <c:pt idx="10">
                  <c:v>Quibus</c:v>
                </c:pt>
                <c:pt idx="11">
                  <c:v>Salvus</c:v>
                </c:pt>
                <c:pt idx="12">
                  <c:v>Victoria</c:v>
                </c:pt>
                <c:pt idx="13">
                  <c:v>VanArsdel</c:v>
                </c:pt>
              </c:strCache>
            </c:strRef>
          </c:cat>
          <c:val>
            <c:numRef>
              <c:f>Sheet4!$C$53:$C$67</c:f>
              <c:numCache>
                <c:formatCode>General</c:formatCode>
                <c:ptCount val="14"/>
                <c:pt idx="0">
                  <c:v>45</c:v>
                </c:pt>
                <c:pt idx="1">
                  <c:v>17</c:v>
                </c:pt>
                <c:pt idx="3">
                  <c:v>18</c:v>
                </c:pt>
                <c:pt idx="4">
                  <c:v>2</c:v>
                </c:pt>
                <c:pt idx="6">
                  <c:v>19</c:v>
                </c:pt>
                <c:pt idx="8">
                  <c:v>12</c:v>
                </c:pt>
                <c:pt idx="9">
                  <c:v>6</c:v>
                </c:pt>
                <c:pt idx="10">
                  <c:v>76</c:v>
                </c:pt>
                <c:pt idx="12">
                  <c:v>6</c:v>
                </c:pt>
              </c:numCache>
            </c:numRef>
          </c:val>
          <c:extLst>
            <c:ext xmlns:c16="http://schemas.microsoft.com/office/drawing/2014/chart" uri="{C3380CC4-5D6E-409C-BE32-E72D297353CC}">
              <c16:uniqueId val="{00000000-8156-486F-A4FC-7093FB6F2C6F}"/>
            </c:ext>
          </c:extLst>
        </c:ser>
        <c:ser>
          <c:idx val="1"/>
          <c:order val="1"/>
          <c:tx>
            <c:strRef>
              <c:f>Sheet4!$D$51:$D$52</c:f>
              <c:strCache>
                <c:ptCount val="1"/>
                <c:pt idx="0">
                  <c:v>Rural</c:v>
                </c:pt>
              </c:strCache>
            </c:strRef>
          </c:tx>
          <c:spPr>
            <a:solidFill>
              <a:schemeClr val="accent2"/>
            </a:solidFill>
            <a:ln>
              <a:noFill/>
            </a:ln>
            <a:effectLst/>
          </c:spPr>
          <c:invertIfNegative val="0"/>
          <c:cat>
            <c:strRef>
              <c:f>Sheet4!$B$53:$B$67</c:f>
              <c:strCache>
                <c:ptCount val="14"/>
                <c:pt idx="0">
                  <c:v>Abbas</c:v>
                </c:pt>
                <c:pt idx="1">
                  <c:v>Aliqui</c:v>
                </c:pt>
                <c:pt idx="2">
                  <c:v>Barba</c:v>
                </c:pt>
                <c:pt idx="3">
                  <c:v>Currus</c:v>
                </c:pt>
                <c:pt idx="4">
                  <c:v>Fama</c:v>
                </c:pt>
                <c:pt idx="5">
                  <c:v>Leo</c:v>
                </c:pt>
                <c:pt idx="6">
                  <c:v>Natura</c:v>
                </c:pt>
                <c:pt idx="7">
                  <c:v>Palma</c:v>
                </c:pt>
                <c:pt idx="8">
                  <c:v>Pirum</c:v>
                </c:pt>
                <c:pt idx="9">
                  <c:v>Pomum</c:v>
                </c:pt>
                <c:pt idx="10">
                  <c:v>Quibus</c:v>
                </c:pt>
                <c:pt idx="11">
                  <c:v>Salvus</c:v>
                </c:pt>
                <c:pt idx="12">
                  <c:v>Victoria</c:v>
                </c:pt>
                <c:pt idx="13">
                  <c:v>VanArsdel</c:v>
                </c:pt>
              </c:strCache>
            </c:strRef>
          </c:cat>
          <c:val>
            <c:numRef>
              <c:f>Sheet4!$D$53:$D$67</c:f>
              <c:numCache>
                <c:formatCode>General</c:formatCode>
                <c:ptCount val="14"/>
                <c:pt idx="0">
                  <c:v>28</c:v>
                </c:pt>
                <c:pt idx="1">
                  <c:v>82</c:v>
                </c:pt>
                <c:pt idx="3">
                  <c:v>68</c:v>
                </c:pt>
                <c:pt idx="4">
                  <c:v>10</c:v>
                </c:pt>
                <c:pt idx="6">
                  <c:v>104</c:v>
                </c:pt>
                <c:pt idx="8">
                  <c:v>69</c:v>
                </c:pt>
                <c:pt idx="9">
                  <c:v>17</c:v>
                </c:pt>
                <c:pt idx="10">
                  <c:v>359</c:v>
                </c:pt>
                <c:pt idx="12">
                  <c:v>2</c:v>
                </c:pt>
                <c:pt idx="13">
                  <c:v>4</c:v>
                </c:pt>
              </c:numCache>
            </c:numRef>
          </c:val>
          <c:extLst>
            <c:ext xmlns:c16="http://schemas.microsoft.com/office/drawing/2014/chart" uri="{C3380CC4-5D6E-409C-BE32-E72D297353CC}">
              <c16:uniqueId val="{00000001-8156-486F-A4FC-7093FB6F2C6F}"/>
            </c:ext>
          </c:extLst>
        </c:ser>
        <c:ser>
          <c:idx val="2"/>
          <c:order val="2"/>
          <c:tx>
            <c:strRef>
              <c:f>Sheet4!$E$51:$E$52</c:f>
              <c:strCache>
                <c:ptCount val="1"/>
                <c:pt idx="0">
                  <c:v>Urban</c:v>
                </c:pt>
              </c:strCache>
            </c:strRef>
          </c:tx>
          <c:spPr>
            <a:solidFill>
              <a:schemeClr val="accent3"/>
            </a:solidFill>
            <a:ln>
              <a:noFill/>
            </a:ln>
            <a:effectLst/>
          </c:spPr>
          <c:invertIfNegative val="0"/>
          <c:cat>
            <c:strRef>
              <c:f>Sheet4!$B$53:$B$67</c:f>
              <c:strCache>
                <c:ptCount val="14"/>
                <c:pt idx="0">
                  <c:v>Abbas</c:v>
                </c:pt>
                <c:pt idx="1">
                  <c:v>Aliqui</c:v>
                </c:pt>
                <c:pt idx="2">
                  <c:v>Barba</c:v>
                </c:pt>
                <c:pt idx="3">
                  <c:v>Currus</c:v>
                </c:pt>
                <c:pt idx="4">
                  <c:v>Fama</c:v>
                </c:pt>
                <c:pt idx="5">
                  <c:v>Leo</c:v>
                </c:pt>
                <c:pt idx="6">
                  <c:v>Natura</c:v>
                </c:pt>
                <c:pt idx="7">
                  <c:v>Palma</c:v>
                </c:pt>
                <c:pt idx="8">
                  <c:v>Pirum</c:v>
                </c:pt>
                <c:pt idx="9">
                  <c:v>Pomum</c:v>
                </c:pt>
                <c:pt idx="10">
                  <c:v>Quibus</c:v>
                </c:pt>
                <c:pt idx="11">
                  <c:v>Salvus</c:v>
                </c:pt>
                <c:pt idx="12">
                  <c:v>Victoria</c:v>
                </c:pt>
                <c:pt idx="13">
                  <c:v>VanArsdel</c:v>
                </c:pt>
              </c:strCache>
            </c:strRef>
          </c:cat>
          <c:val>
            <c:numRef>
              <c:f>Sheet4!$E$53:$E$67</c:f>
              <c:numCache>
                <c:formatCode>General</c:formatCode>
                <c:ptCount val="14"/>
                <c:pt idx="0">
                  <c:v>123</c:v>
                </c:pt>
                <c:pt idx="1">
                  <c:v>106</c:v>
                </c:pt>
                <c:pt idx="2">
                  <c:v>12</c:v>
                </c:pt>
                <c:pt idx="3">
                  <c:v>103</c:v>
                </c:pt>
                <c:pt idx="4">
                  <c:v>169</c:v>
                </c:pt>
                <c:pt idx="5">
                  <c:v>45</c:v>
                </c:pt>
                <c:pt idx="6">
                  <c:v>183</c:v>
                </c:pt>
                <c:pt idx="7">
                  <c:v>16</c:v>
                </c:pt>
                <c:pt idx="8">
                  <c:v>109</c:v>
                </c:pt>
                <c:pt idx="9">
                  <c:v>57</c:v>
                </c:pt>
                <c:pt idx="10">
                  <c:v>20</c:v>
                </c:pt>
                <c:pt idx="11">
                  <c:v>2</c:v>
                </c:pt>
                <c:pt idx="12">
                  <c:v>77</c:v>
                </c:pt>
                <c:pt idx="13">
                  <c:v>298</c:v>
                </c:pt>
              </c:numCache>
            </c:numRef>
          </c:val>
          <c:extLst>
            <c:ext xmlns:c16="http://schemas.microsoft.com/office/drawing/2014/chart" uri="{C3380CC4-5D6E-409C-BE32-E72D297353CC}">
              <c16:uniqueId val="{00000005-F597-412E-ABF7-E2046B6E4A94}"/>
            </c:ext>
          </c:extLst>
        </c:ser>
        <c:ser>
          <c:idx val="3"/>
          <c:order val="3"/>
          <c:tx>
            <c:strRef>
              <c:f>Sheet4!$F$51:$F$52</c:f>
              <c:strCache>
                <c:ptCount val="1"/>
                <c:pt idx="0">
                  <c:v>Youth</c:v>
                </c:pt>
              </c:strCache>
            </c:strRef>
          </c:tx>
          <c:spPr>
            <a:solidFill>
              <a:schemeClr val="accent4"/>
            </a:solidFill>
            <a:ln>
              <a:noFill/>
            </a:ln>
            <a:effectLst/>
          </c:spPr>
          <c:invertIfNegative val="0"/>
          <c:cat>
            <c:strRef>
              <c:f>Sheet4!$B$53:$B$67</c:f>
              <c:strCache>
                <c:ptCount val="14"/>
                <c:pt idx="0">
                  <c:v>Abbas</c:v>
                </c:pt>
                <c:pt idx="1">
                  <c:v>Aliqui</c:v>
                </c:pt>
                <c:pt idx="2">
                  <c:v>Barba</c:v>
                </c:pt>
                <c:pt idx="3">
                  <c:v>Currus</c:v>
                </c:pt>
                <c:pt idx="4">
                  <c:v>Fama</c:v>
                </c:pt>
                <c:pt idx="5">
                  <c:v>Leo</c:v>
                </c:pt>
                <c:pt idx="6">
                  <c:v>Natura</c:v>
                </c:pt>
                <c:pt idx="7">
                  <c:v>Palma</c:v>
                </c:pt>
                <c:pt idx="8">
                  <c:v>Pirum</c:v>
                </c:pt>
                <c:pt idx="9">
                  <c:v>Pomum</c:v>
                </c:pt>
                <c:pt idx="10">
                  <c:v>Quibus</c:v>
                </c:pt>
                <c:pt idx="11">
                  <c:v>Salvus</c:v>
                </c:pt>
                <c:pt idx="12">
                  <c:v>Victoria</c:v>
                </c:pt>
                <c:pt idx="13">
                  <c:v>VanArsdel</c:v>
                </c:pt>
              </c:strCache>
            </c:strRef>
          </c:cat>
          <c:val>
            <c:numRef>
              <c:f>Sheet4!$F$53:$F$67</c:f>
              <c:numCache>
                <c:formatCode>General</c:formatCode>
                <c:ptCount val="14"/>
                <c:pt idx="0">
                  <c:v>2</c:v>
                </c:pt>
                <c:pt idx="1">
                  <c:v>21</c:v>
                </c:pt>
                <c:pt idx="3">
                  <c:v>5</c:v>
                </c:pt>
                <c:pt idx="6">
                  <c:v>27</c:v>
                </c:pt>
                <c:pt idx="9">
                  <c:v>57</c:v>
                </c:pt>
                <c:pt idx="11">
                  <c:v>36</c:v>
                </c:pt>
              </c:numCache>
            </c:numRef>
          </c:val>
          <c:extLst>
            <c:ext xmlns:c16="http://schemas.microsoft.com/office/drawing/2014/chart" uri="{C3380CC4-5D6E-409C-BE32-E72D297353CC}">
              <c16:uniqueId val="{00000006-F597-412E-ABF7-E2046B6E4A94}"/>
            </c:ext>
          </c:extLst>
        </c:ser>
        <c:dLbls>
          <c:showLegendKey val="0"/>
          <c:showVal val="0"/>
          <c:showCatName val="0"/>
          <c:showSerName val="0"/>
          <c:showPercent val="0"/>
          <c:showBubbleSize val="0"/>
        </c:dLbls>
        <c:gapWidth val="84"/>
        <c:overlap val="100"/>
        <c:axId val="1033213407"/>
        <c:axId val="1033211007"/>
      </c:barChart>
      <c:catAx>
        <c:axId val="1033213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211007"/>
        <c:crosses val="autoZero"/>
        <c:auto val="1"/>
        <c:lblAlgn val="ctr"/>
        <c:lblOffset val="100"/>
        <c:noMultiLvlLbl val="0"/>
      </c:catAx>
      <c:valAx>
        <c:axId val="103321100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213407"/>
        <c:crosses val="autoZero"/>
        <c:crossBetween val="between"/>
      </c:valAx>
      <c:spPr>
        <a:noFill/>
        <a:ln>
          <a:noFill/>
        </a:ln>
        <a:effectLst/>
      </c:spPr>
    </c:plotArea>
    <c:legend>
      <c:legendPos val="r"/>
      <c:layout>
        <c:manualLayout>
          <c:xMode val="edge"/>
          <c:yMode val="edge"/>
          <c:x val="0.88933535252372542"/>
          <c:y val="0.41582332089398316"/>
          <c:w val="7.9931401924276654E-2"/>
          <c:h val="0.1207782098339318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Marketing Dashboard - Power Pivot.xlsx]Sheet4!Slaes for each category</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Slaes for each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Sheet4!$C$71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19-4E52-A65C-821AB24A42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19-4E52-A65C-821AB24A42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19-4E52-A65C-821AB24A423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519-4E52-A65C-821AB24A423A}"/>
              </c:ext>
            </c:extLst>
          </c:dPt>
          <c:cat>
            <c:strRef>
              <c:f>Sheet4!$B$72:$B$76</c:f>
              <c:strCache>
                <c:ptCount val="4"/>
                <c:pt idx="0">
                  <c:v>Mix</c:v>
                </c:pt>
                <c:pt idx="1">
                  <c:v>Rural</c:v>
                </c:pt>
                <c:pt idx="2">
                  <c:v>Urban</c:v>
                </c:pt>
                <c:pt idx="3">
                  <c:v>Youth</c:v>
                </c:pt>
              </c:strCache>
            </c:strRef>
          </c:cat>
          <c:val>
            <c:numRef>
              <c:f>Sheet4!$C$72:$C$76</c:f>
              <c:numCache>
                <c:formatCode>0.00%</c:formatCode>
                <c:ptCount val="4"/>
                <c:pt idx="0">
                  <c:v>2.7230291803391687E-2</c:v>
                </c:pt>
                <c:pt idx="1">
                  <c:v>0.15240220529952067</c:v>
                </c:pt>
                <c:pt idx="2">
                  <c:v>0.80204516634393597</c:v>
                </c:pt>
                <c:pt idx="3">
                  <c:v>1.8322336553151797E-2</c:v>
                </c:pt>
              </c:numCache>
            </c:numRef>
          </c:val>
          <c:extLst>
            <c:ext xmlns:c16="http://schemas.microsoft.com/office/drawing/2014/chart" uri="{C3380CC4-5D6E-409C-BE32-E72D297353CC}">
              <c16:uniqueId val="{00000008-F519-4E52-A65C-821AB24A423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Marketing Dashboard - Power Pivot.xlsx]Sheet4!Sales of each segment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of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Sheet4!$C$80</c:f>
              <c:strCache>
                <c:ptCount val="1"/>
                <c:pt idx="0">
                  <c:v>Total</c:v>
                </c:pt>
              </c:strCache>
            </c:strRef>
          </c:tx>
          <c:spPr>
            <a:solidFill>
              <a:schemeClr val="accent1"/>
            </a:solidFill>
            <a:ln>
              <a:noFill/>
            </a:ln>
            <a:effectLst/>
          </c:spPr>
          <c:invertIfNegative val="0"/>
          <c:cat>
            <c:strRef>
              <c:f>Sheet4!$B$81:$B$89</c:f>
              <c:strCache>
                <c:ptCount val="8"/>
                <c:pt idx="0">
                  <c:v>Youth</c:v>
                </c:pt>
                <c:pt idx="1">
                  <c:v>Select</c:v>
                </c:pt>
                <c:pt idx="2">
                  <c:v>Regular</c:v>
                </c:pt>
                <c:pt idx="3">
                  <c:v>Productivity</c:v>
                </c:pt>
                <c:pt idx="4">
                  <c:v>Moderation</c:v>
                </c:pt>
                <c:pt idx="5">
                  <c:v>Extreme</c:v>
                </c:pt>
                <c:pt idx="6">
                  <c:v>Convenience</c:v>
                </c:pt>
                <c:pt idx="7">
                  <c:v>All Season</c:v>
                </c:pt>
              </c:strCache>
            </c:strRef>
          </c:cat>
          <c:val>
            <c:numRef>
              <c:f>Sheet4!$C$81:$C$89</c:f>
              <c:numCache>
                <c:formatCode>\$#,##0;\(\$#,##0\);\$#,##0</c:formatCode>
                <c:ptCount val="8"/>
                <c:pt idx="0">
                  <c:v>128703600.90000001</c:v>
                </c:pt>
                <c:pt idx="1">
                  <c:v>224065415.06999999</c:v>
                </c:pt>
                <c:pt idx="2">
                  <c:v>115102038.87</c:v>
                </c:pt>
                <c:pt idx="3">
                  <c:v>856735471.62</c:v>
                </c:pt>
                <c:pt idx="4">
                  <c:v>2231630925.3000002</c:v>
                </c:pt>
                <c:pt idx="5">
                  <c:v>1003738591.17</c:v>
                </c:pt>
                <c:pt idx="6">
                  <c:v>2283422391.1799998</c:v>
                </c:pt>
                <c:pt idx="7">
                  <c:v>181011390.84</c:v>
                </c:pt>
              </c:numCache>
            </c:numRef>
          </c:val>
          <c:extLst>
            <c:ext xmlns:c16="http://schemas.microsoft.com/office/drawing/2014/chart" uri="{C3380CC4-5D6E-409C-BE32-E72D297353CC}">
              <c16:uniqueId val="{00000000-5FBA-487B-853E-BE07F422209C}"/>
            </c:ext>
          </c:extLst>
        </c:ser>
        <c:dLbls>
          <c:showLegendKey val="0"/>
          <c:showVal val="0"/>
          <c:showCatName val="0"/>
          <c:showSerName val="0"/>
          <c:showPercent val="0"/>
          <c:showBubbleSize val="0"/>
        </c:dLbls>
        <c:gapWidth val="219"/>
        <c:overlap val="-27"/>
        <c:axId val="1108131231"/>
        <c:axId val="108257359"/>
      </c:barChart>
      <c:catAx>
        <c:axId val="110813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57359"/>
        <c:crosses val="autoZero"/>
        <c:auto val="1"/>
        <c:lblAlgn val="ctr"/>
        <c:lblOffset val="100"/>
        <c:noMultiLvlLbl val="0"/>
      </c:catAx>
      <c:valAx>
        <c:axId val="108257359"/>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13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Marketing Dashboard - Power Pivot.xlsx]Sheet4!VanArsdel Total Units Market Share</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VanArsdel Total Units Market Share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Sheet4!$C$96:$C$97</c:f>
              <c:strCache>
                <c:ptCount val="1"/>
                <c:pt idx="0">
                  <c:v>No</c:v>
                </c:pt>
              </c:strCache>
            </c:strRef>
          </c:tx>
          <c:spPr>
            <a:solidFill>
              <a:schemeClr val="accent1"/>
            </a:solidFill>
            <a:ln>
              <a:noFill/>
            </a:ln>
            <a:effectLst/>
          </c:spPr>
          <c:invertIfNegative val="0"/>
          <c:cat>
            <c:strRef>
              <c:f>Sheet4!$B$98:$B$101</c:f>
              <c:strCache>
                <c:ptCount val="3"/>
                <c:pt idx="0">
                  <c:v>Central</c:v>
                </c:pt>
                <c:pt idx="1">
                  <c:v>East</c:v>
                </c:pt>
                <c:pt idx="2">
                  <c:v>West</c:v>
                </c:pt>
              </c:strCache>
            </c:strRef>
          </c:cat>
          <c:val>
            <c:numRef>
              <c:f>Sheet4!$C$98:$C$101</c:f>
              <c:numCache>
                <c:formatCode>#,##0</c:formatCode>
                <c:ptCount val="3"/>
                <c:pt idx="0">
                  <c:v>266756</c:v>
                </c:pt>
                <c:pt idx="1">
                  <c:v>447778</c:v>
                </c:pt>
                <c:pt idx="2">
                  <c:v>287459</c:v>
                </c:pt>
              </c:numCache>
            </c:numRef>
          </c:val>
          <c:extLst>
            <c:ext xmlns:c16="http://schemas.microsoft.com/office/drawing/2014/chart" uri="{C3380CC4-5D6E-409C-BE32-E72D297353CC}">
              <c16:uniqueId val="{00000000-CD29-4AF4-B16F-F3199B232B6B}"/>
            </c:ext>
          </c:extLst>
        </c:ser>
        <c:ser>
          <c:idx val="1"/>
          <c:order val="1"/>
          <c:tx>
            <c:strRef>
              <c:f>Sheet4!$D$96:$D$97</c:f>
              <c:strCache>
                <c:ptCount val="1"/>
                <c:pt idx="0">
                  <c:v>Yes</c:v>
                </c:pt>
              </c:strCache>
            </c:strRef>
          </c:tx>
          <c:spPr>
            <a:solidFill>
              <a:schemeClr val="accent2"/>
            </a:solidFill>
            <a:ln>
              <a:noFill/>
            </a:ln>
            <a:effectLst/>
          </c:spPr>
          <c:invertIfNegative val="0"/>
          <c:cat>
            <c:strRef>
              <c:f>Sheet4!$B$98:$B$101</c:f>
              <c:strCache>
                <c:ptCount val="3"/>
                <c:pt idx="0">
                  <c:v>Central</c:v>
                </c:pt>
                <c:pt idx="1">
                  <c:v>East</c:v>
                </c:pt>
                <c:pt idx="2">
                  <c:v>West</c:v>
                </c:pt>
              </c:strCache>
            </c:strRef>
          </c:cat>
          <c:val>
            <c:numRef>
              <c:f>Sheet4!$D$98:$D$101</c:f>
              <c:numCache>
                <c:formatCode>#,##0</c:formatCode>
                <c:ptCount val="3"/>
                <c:pt idx="0">
                  <c:v>98014</c:v>
                </c:pt>
                <c:pt idx="1">
                  <c:v>145477</c:v>
                </c:pt>
                <c:pt idx="2">
                  <c:v>54115</c:v>
                </c:pt>
              </c:numCache>
            </c:numRef>
          </c:val>
          <c:extLst>
            <c:ext xmlns:c16="http://schemas.microsoft.com/office/drawing/2014/chart" uri="{C3380CC4-5D6E-409C-BE32-E72D297353CC}">
              <c16:uniqueId val="{00000004-27E0-4426-AD7E-882A9ABCBA86}"/>
            </c:ext>
          </c:extLst>
        </c:ser>
        <c:dLbls>
          <c:showLegendKey val="0"/>
          <c:showVal val="0"/>
          <c:showCatName val="0"/>
          <c:showSerName val="0"/>
          <c:showPercent val="0"/>
          <c:showBubbleSize val="0"/>
        </c:dLbls>
        <c:gapWidth val="219"/>
        <c:overlap val="-27"/>
        <c:axId val="777783519"/>
        <c:axId val="777784959"/>
      </c:barChart>
      <c:catAx>
        <c:axId val="77778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84959"/>
        <c:crosses val="autoZero"/>
        <c:auto val="1"/>
        <c:lblAlgn val="ctr"/>
        <c:lblOffset val="100"/>
        <c:noMultiLvlLbl val="0"/>
      </c:catAx>
      <c:valAx>
        <c:axId val="777784959"/>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8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Marketing Dashboard - Power Pivot.xlsx]Sheet4!VanArsdel Market Share in sales</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VanArsdel Market Share in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Sheet4!$C$112:$C$113</c:f>
              <c:strCache>
                <c:ptCount val="1"/>
                <c:pt idx="0">
                  <c:v>No</c:v>
                </c:pt>
              </c:strCache>
            </c:strRef>
          </c:tx>
          <c:spPr>
            <a:solidFill>
              <a:schemeClr val="accent1"/>
            </a:solidFill>
            <a:ln>
              <a:noFill/>
            </a:ln>
            <a:effectLst/>
          </c:spPr>
          <c:cat>
            <c:strRef>
              <c:f>Sheet4!$B$114:$B$130</c:f>
              <c:strCache>
                <c:ptCount val="16"/>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strCache>
            </c:strRef>
          </c:cat>
          <c:val>
            <c:numRef>
              <c:f>Sheet4!$C$114:$C$130</c:f>
              <c:numCache>
                <c:formatCode>\$#,##0;\(\$#,##0\);\$#,##0</c:formatCode>
                <c:ptCount val="16"/>
                <c:pt idx="0">
                  <c:v>96454360.170000002</c:v>
                </c:pt>
                <c:pt idx="1">
                  <c:v>194616538.83000001</c:v>
                </c:pt>
                <c:pt idx="2">
                  <c:v>250352929.25999999</c:v>
                </c:pt>
                <c:pt idx="3">
                  <c:v>277959075.02999997</c:v>
                </c:pt>
                <c:pt idx="4">
                  <c:v>286459479.18000001</c:v>
                </c:pt>
                <c:pt idx="5">
                  <c:v>314168119.01999998</c:v>
                </c:pt>
                <c:pt idx="6">
                  <c:v>332393699.61000001</c:v>
                </c:pt>
                <c:pt idx="7">
                  <c:v>368482250.43000001</c:v>
                </c:pt>
                <c:pt idx="8">
                  <c:v>361412487.44999999</c:v>
                </c:pt>
                <c:pt idx="9">
                  <c:v>361105747.38</c:v>
                </c:pt>
                <c:pt idx="10">
                  <c:v>238849537.5</c:v>
                </c:pt>
                <c:pt idx="11">
                  <c:v>180225101.69999999</c:v>
                </c:pt>
                <c:pt idx="12">
                  <c:v>172853271.36000001</c:v>
                </c:pt>
                <c:pt idx="13">
                  <c:v>179516157.03</c:v>
                </c:pt>
                <c:pt idx="14">
                  <c:v>172640072.43000001</c:v>
                </c:pt>
                <c:pt idx="15">
                  <c:v>185763489.66</c:v>
                </c:pt>
              </c:numCache>
            </c:numRef>
          </c:val>
          <c:extLst>
            <c:ext xmlns:c16="http://schemas.microsoft.com/office/drawing/2014/chart" uri="{C3380CC4-5D6E-409C-BE32-E72D297353CC}">
              <c16:uniqueId val="{00000000-E1D5-4BC1-B1F8-93EC11885867}"/>
            </c:ext>
          </c:extLst>
        </c:ser>
        <c:ser>
          <c:idx val="1"/>
          <c:order val="1"/>
          <c:tx>
            <c:strRef>
              <c:f>Sheet4!$D$112:$D$113</c:f>
              <c:strCache>
                <c:ptCount val="1"/>
                <c:pt idx="0">
                  <c:v>Yes</c:v>
                </c:pt>
              </c:strCache>
            </c:strRef>
          </c:tx>
          <c:spPr>
            <a:solidFill>
              <a:schemeClr val="accent2"/>
            </a:solidFill>
            <a:ln w="25400">
              <a:noFill/>
            </a:ln>
            <a:effectLst/>
          </c:spPr>
          <c:cat>
            <c:strRef>
              <c:f>Sheet4!$B$114:$B$130</c:f>
              <c:strCache>
                <c:ptCount val="16"/>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strCache>
            </c:strRef>
          </c:cat>
          <c:val>
            <c:numRef>
              <c:f>Sheet4!$D$114:$D$130</c:f>
              <c:numCache>
                <c:formatCode>\$#,##0;\(\$#,##0\);\$#,##0</c:formatCode>
                <c:ptCount val="16"/>
                <c:pt idx="0">
                  <c:v>58262999.130000003</c:v>
                </c:pt>
                <c:pt idx="1">
                  <c:v>124041435.84</c:v>
                </c:pt>
                <c:pt idx="2">
                  <c:v>146158499.97</c:v>
                </c:pt>
                <c:pt idx="3">
                  <c:v>176368326.75</c:v>
                </c:pt>
                <c:pt idx="4">
                  <c:v>209160296.09999999</c:v>
                </c:pt>
                <c:pt idx="5">
                  <c:v>233861899.94999999</c:v>
                </c:pt>
                <c:pt idx="6">
                  <c:v>234779084.19</c:v>
                </c:pt>
                <c:pt idx="7">
                  <c:v>265798154.78999999</c:v>
                </c:pt>
                <c:pt idx="8">
                  <c:v>260962476.38999999</c:v>
                </c:pt>
                <c:pt idx="9">
                  <c:v>240476461.47</c:v>
                </c:pt>
                <c:pt idx="10">
                  <c:v>196442425.62</c:v>
                </c:pt>
                <c:pt idx="11">
                  <c:v>162907681.22999999</c:v>
                </c:pt>
                <c:pt idx="12">
                  <c:v>164282912.00999999</c:v>
                </c:pt>
                <c:pt idx="13">
                  <c:v>184976860.94999999</c:v>
                </c:pt>
                <c:pt idx="14">
                  <c:v>184737501.27000001</c:v>
                </c:pt>
                <c:pt idx="15">
                  <c:v>207940493.25</c:v>
                </c:pt>
              </c:numCache>
            </c:numRef>
          </c:val>
          <c:extLst>
            <c:ext xmlns:c16="http://schemas.microsoft.com/office/drawing/2014/chart" uri="{C3380CC4-5D6E-409C-BE32-E72D297353CC}">
              <c16:uniqueId val="{00000004-1F37-4EA9-AACB-77C4DAAB2487}"/>
            </c:ext>
          </c:extLst>
        </c:ser>
        <c:dLbls>
          <c:showLegendKey val="0"/>
          <c:showVal val="0"/>
          <c:showCatName val="0"/>
          <c:showSerName val="0"/>
          <c:showPercent val="0"/>
          <c:showBubbleSize val="0"/>
        </c:dLbls>
        <c:axId val="787953375"/>
        <c:axId val="787953855"/>
      </c:areaChart>
      <c:catAx>
        <c:axId val="787953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953855"/>
        <c:crosses val="autoZero"/>
        <c:auto val="1"/>
        <c:lblAlgn val="ctr"/>
        <c:lblOffset val="100"/>
        <c:noMultiLvlLbl val="0"/>
      </c:catAx>
      <c:valAx>
        <c:axId val="787953855"/>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95337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Marketing Dashboard - Power Pivot.xlsx]Sheet4!Sales of each Category in each region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of each Category in each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Sheet4!$C$132:$C$133</c:f>
              <c:strCache>
                <c:ptCount val="1"/>
                <c:pt idx="0">
                  <c:v>Central</c:v>
                </c:pt>
              </c:strCache>
            </c:strRef>
          </c:tx>
          <c:spPr>
            <a:solidFill>
              <a:schemeClr val="accent1"/>
            </a:solidFill>
            <a:ln>
              <a:noFill/>
            </a:ln>
            <a:effectLst/>
          </c:spPr>
          <c:invertIfNegative val="0"/>
          <c:cat>
            <c:strRef>
              <c:f>Sheet4!$B$134:$B$138</c:f>
              <c:strCache>
                <c:ptCount val="4"/>
                <c:pt idx="0">
                  <c:v>Rural</c:v>
                </c:pt>
                <c:pt idx="1">
                  <c:v>Urban</c:v>
                </c:pt>
                <c:pt idx="2">
                  <c:v>Mix</c:v>
                </c:pt>
                <c:pt idx="3">
                  <c:v>Youth</c:v>
                </c:pt>
              </c:strCache>
            </c:strRef>
          </c:cat>
          <c:val>
            <c:numRef>
              <c:f>Sheet4!$C$134:$C$138</c:f>
              <c:numCache>
                <c:formatCode>\$#,##0;\(\$#,##0\);\$#,##0</c:formatCode>
                <c:ptCount val="4"/>
                <c:pt idx="0">
                  <c:v>251316441.18000001</c:v>
                </c:pt>
                <c:pt idx="1">
                  <c:v>1772043915.5999999</c:v>
                </c:pt>
                <c:pt idx="2">
                  <c:v>43656541.109999999</c:v>
                </c:pt>
                <c:pt idx="3">
                  <c:v>38388082.950000003</c:v>
                </c:pt>
              </c:numCache>
            </c:numRef>
          </c:val>
          <c:extLst>
            <c:ext xmlns:c16="http://schemas.microsoft.com/office/drawing/2014/chart" uri="{C3380CC4-5D6E-409C-BE32-E72D297353CC}">
              <c16:uniqueId val="{00000000-77B0-4DD7-A303-0060B47D576F}"/>
            </c:ext>
          </c:extLst>
        </c:ser>
        <c:ser>
          <c:idx val="1"/>
          <c:order val="1"/>
          <c:tx>
            <c:strRef>
              <c:f>Sheet4!$D$132:$D$133</c:f>
              <c:strCache>
                <c:ptCount val="1"/>
                <c:pt idx="0">
                  <c:v>East</c:v>
                </c:pt>
              </c:strCache>
            </c:strRef>
          </c:tx>
          <c:spPr>
            <a:solidFill>
              <a:schemeClr val="accent2"/>
            </a:solidFill>
            <a:ln>
              <a:noFill/>
            </a:ln>
            <a:effectLst/>
          </c:spPr>
          <c:invertIfNegative val="0"/>
          <c:cat>
            <c:strRef>
              <c:f>Sheet4!$B$134:$B$138</c:f>
              <c:strCache>
                <c:ptCount val="4"/>
                <c:pt idx="0">
                  <c:v>Rural</c:v>
                </c:pt>
                <c:pt idx="1">
                  <c:v>Urban</c:v>
                </c:pt>
                <c:pt idx="2">
                  <c:v>Mix</c:v>
                </c:pt>
                <c:pt idx="3">
                  <c:v>Youth</c:v>
                </c:pt>
              </c:strCache>
            </c:strRef>
          </c:cat>
          <c:val>
            <c:numRef>
              <c:f>Sheet4!$D$134:$D$138</c:f>
              <c:numCache>
                <c:formatCode>\$#,##0;\(\$#,##0\);\$#,##0</c:formatCode>
                <c:ptCount val="4"/>
                <c:pt idx="0">
                  <c:v>402485445.81</c:v>
                </c:pt>
                <c:pt idx="1">
                  <c:v>2756413561.8600001</c:v>
                </c:pt>
                <c:pt idx="2">
                  <c:v>71042454.629999995</c:v>
                </c:pt>
                <c:pt idx="3">
                  <c:v>61115615.189999998</c:v>
                </c:pt>
              </c:numCache>
            </c:numRef>
          </c:val>
          <c:extLst>
            <c:ext xmlns:c16="http://schemas.microsoft.com/office/drawing/2014/chart" uri="{C3380CC4-5D6E-409C-BE32-E72D297353CC}">
              <c16:uniqueId val="{00000001-77B0-4DD7-A303-0060B47D576F}"/>
            </c:ext>
          </c:extLst>
        </c:ser>
        <c:ser>
          <c:idx val="2"/>
          <c:order val="2"/>
          <c:tx>
            <c:strRef>
              <c:f>Sheet4!$E$132:$E$133</c:f>
              <c:strCache>
                <c:ptCount val="1"/>
                <c:pt idx="0">
                  <c:v>West</c:v>
                </c:pt>
              </c:strCache>
            </c:strRef>
          </c:tx>
          <c:spPr>
            <a:solidFill>
              <a:schemeClr val="accent3"/>
            </a:solidFill>
            <a:ln>
              <a:noFill/>
            </a:ln>
            <a:effectLst/>
          </c:spPr>
          <c:invertIfNegative val="0"/>
          <c:cat>
            <c:strRef>
              <c:f>Sheet4!$B$134:$B$138</c:f>
              <c:strCache>
                <c:ptCount val="4"/>
                <c:pt idx="0">
                  <c:v>Rural</c:v>
                </c:pt>
                <c:pt idx="1">
                  <c:v>Urban</c:v>
                </c:pt>
                <c:pt idx="2">
                  <c:v>Mix</c:v>
                </c:pt>
                <c:pt idx="3">
                  <c:v>Youth</c:v>
                </c:pt>
              </c:strCache>
            </c:strRef>
          </c:cat>
          <c:val>
            <c:numRef>
              <c:f>Sheet4!$E$134:$E$138</c:f>
              <c:numCache>
                <c:formatCode>\$#,##0;\(\$#,##0\);\$#,##0</c:formatCode>
                <c:ptCount val="4"/>
                <c:pt idx="0">
                  <c:v>416733661.25999999</c:v>
                </c:pt>
                <c:pt idx="1">
                  <c:v>1105436469.0599999</c:v>
                </c:pt>
                <c:pt idx="2">
                  <c:v>76577733.540000007</c:v>
                </c:pt>
                <c:pt idx="3">
                  <c:v>29199902.760000002</c:v>
                </c:pt>
              </c:numCache>
            </c:numRef>
          </c:val>
          <c:extLst>
            <c:ext xmlns:c16="http://schemas.microsoft.com/office/drawing/2014/chart" uri="{C3380CC4-5D6E-409C-BE32-E72D297353CC}">
              <c16:uniqueId val="{00000002-77B0-4DD7-A303-0060B47D576F}"/>
            </c:ext>
          </c:extLst>
        </c:ser>
        <c:dLbls>
          <c:showLegendKey val="0"/>
          <c:showVal val="0"/>
          <c:showCatName val="0"/>
          <c:showSerName val="0"/>
          <c:showPercent val="0"/>
          <c:showBubbleSize val="0"/>
        </c:dLbls>
        <c:gapWidth val="150"/>
        <c:overlap val="100"/>
        <c:axId val="1904620575"/>
        <c:axId val="1034183535"/>
      </c:barChart>
      <c:catAx>
        <c:axId val="190462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183535"/>
        <c:crosses val="autoZero"/>
        <c:auto val="1"/>
        <c:lblAlgn val="ctr"/>
        <c:lblOffset val="100"/>
        <c:noMultiLvlLbl val="0"/>
      </c:catAx>
      <c:valAx>
        <c:axId val="1034183535"/>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62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Marketing Dashboard - Power Pivot.xlsx]Sheet4!PivotTable12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in each</a:t>
            </a:r>
            <a:r>
              <a:rPr lang="en-US" b="1" baseline="0"/>
              <a:t>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Sheet4!$C$141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AA-462E-9E7B-63126B8546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AA-462E-9E7B-63126B8546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9AA-462E-9E7B-63126B854628}"/>
              </c:ext>
            </c:extLst>
          </c:dPt>
          <c:cat>
            <c:strRef>
              <c:f>Sheet4!$B$142:$B$145</c:f>
              <c:strCache>
                <c:ptCount val="3"/>
                <c:pt idx="0">
                  <c:v>Central</c:v>
                </c:pt>
                <c:pt idx="1">
                  <c:v>East</c:v>
                </c:pt>
                <c:pt idx="2">
                  <c:v>West</c:v>
                </c:pt>
              </c:strCache>
            </c:strRef>
          </c:cat>
          <c:val>
            <c:numRef>
              <c:f>Sheet4!$C$142:$C$145</c:f>
              <c:numCache>
                <c:formatCode>\$#,##0;\(\$#,##0\);\$#,##0</c:formatCode>
                <c:ptCount val="3"/>
                <c:pt idx="0">
                  <c:v>2105404980.8399999</c:v>
                </c:pt>
                <c:pt idx="1">
                  <c:v>3291057077.4899998</c:v>
                </c:pt>
                <c:pt idx="2">
                  <c:v>1627947766.6199999</c:v>
                </c:pt>
              </c:numCache>
            </c:numRef>
          </c:val>
          <c:extLst>
            <c:ext xmlns:c16="http://schemas.microsoft.com/office/drawing/2014/chart" uri="{C3380CC4-5D6E-409C-BE32-E72D297353CC}">
              <c16:uniqueId val="{00000006-49AA-462E-9E7B-63126B85462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Marketing Dashboard - Power Pivot.xlsx]Sheet4!PivotTable15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Percentage of Units in each segment</a:t>
            </a:r>
            <a:r>
              <a:rPr lang="en-US" b="1"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doughnutChart>
        <c:varyColors val="1"/>
        <c:ser>
          <c:idx val="0"/>
          <c:order val="0"/>
          <c:tx>
            <c:strRef>
              <c:f>Sheet4!$F$80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6C-4607-80EC-A78A23C93E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6C-4607-80EC-A78A23C93E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6C-4607-80EC-A78A23C93E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6C-4607-80EC-A78A23C93EF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86C-4607-80EC-A78A23C93EF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86C-4607-80EC-A78A23C93EF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86C-4607-80EC-A78A23C93EF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86C-4607-80EC-A78A23C93EFC}"/>
              </c:ext>
            </c:extLst>
          </c:dPt>
          <c:cat>
            <c:strRef>
              <c:f>Sheet4!$E$81:$E$89</c:f>
              <c:strCache>
                <c:ptCount val="8"/>
                <c:pt idx="0">
                  <c:v>Youth</c:v>
                </c:pt>
                <c:pt idx="1">
                  <c:v>Select</c:v>
                </c:pt>
                <c:pt idx="2">
                  <c:v>Regular</c:v>
                </c:pt>
                <c:pt idx="3">
                  <c:v>Productivity</c:v>
                </c:pt>
                <c:pt idx="4">
                  <c:v>Moderation</c:v>
                </c:pt>
                <c:pt idx="5">
                  <c:v>Extreme</c:v>
                </c:pt>
                <c:pt idx="6">
                  <c:v>Convenience</c:v>
                </c:pt>
                <c:pt idx="7">
                  <c:v>All Season</c:v>
                </c:pt>
              </c:strCache>
            </c:strRef>
          </c:cat>
          <c:val>
            <c:numRef>
              <c:f>Sheet4!$F$81:$F$89</c:f>
              <c:numCache>
                <c:formatCode>0.00%</c:formatCode>
                <c:ptCount val="8"/>
                <c:pt idx="0">
                  <c:v>4.7771658796290244E-2</c:v>
                </c:pt>
                <c:pt idx="1">
                  <c:v>4.7780892413736856E-2</c:v>
                </c:pt>
                <c:pt idx="2">
                  <c:v>1.7965541678625484E-2</c:v>
                </c:pt>
                <c:pt idx="3">
                  <c:v>0.32448008962764668</c:v>
                </c:pt>
                <c:pt idx="4">
                  <c:v>0.14505628274567769</c:v>
                </c:pt>
                <c:pt idx="5">
                  <c:v>0.13181296692287389</c:v>
                </c:pt>
                <c:pt idx="6">
                  <c:v>0.25366055221649142</c:v>
                </c:pt>
                <c:pt idx="7">
                  <c:v>3.147201559865774E-2</c:v>
                </c:pt>
              </c:numCache>
            </c:numRef>
          </c:val>
          <c:extLst>
            <c:ext xmlns:c16="http://schemas.microsoft.com/office/drawing/2014/chart" uri="{C3380CC4-5D6E-409C-BE32-E72D297353CC}">
              <c16:uniqueId val="{00000010-986C-4607-80EC-A78A23C93EF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1280160</xdr:colOff>
      <xdr:row>157</xdr:row>
      <xdr:rowOff>106680</xdr:rowOff>
    </xdr:from>
    <xdr:to>
      <xdr:col>9</xdr:col>
      <xdr:colOff>60960</xdr:colOff>
      <xdr:row>172</xdr:row>
      <xdr:rowOff>106680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6</xdr:col>
      <xdr:colOff>731106</xdr:colOff>
      <xdr:row>1</xdr:row>
      <xdr:rowOff>185347</xdr:rowOff>
    </xdr:from>
    <xdr:ext cx="5838971" cy="427489"/>
    <xdr:sp macro="" textlink="">
      <xdr:nvSpPr>
        <xdr:cNvPr id="10" name="TextBox 9">
          <a:extLst>
            <a:ext uri="{FF2B5EF4-FFF2-40B4-BE49-F238E27FC236}">
              <a16:creationId xmlns:a16="http://schemas.microsoft.com/office/drawing/2014/main" id="{D535BC04-FC5D-F2D8-5F5D-800A78675E17}"/>
            </a:ext>
          </a:extLst>
        </xdr:cNvPr>
        <xdr:cNvSpPr txBox="1"/>
      </xdr:nvSpPr>
      <xdr:spPr>
        <a:xfrm>
          <a:off x="7208106" y="360401"/>
          <a:ext cx="5838971" cy="42748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b="1">
              <a:solidFill>
                <a:schemeClr val="bg1"/>
              </a:solidFill>
            </a:rPr>
            <a:t>what is VanAsdel Sales from 2015 to 2017?</a:t>
          </a:r>
        </a:p>
      </xdr:txBody>
    </xdr:sp>
    <xdr:clientData/>
  </xdr:oneCellAnchor>
  <xdr:twoCellAnchor>
    <xdr:from>
      <xdr:col>6</xdr:col>
      <xdr:colOff>828932</xdr:colOff>
      <xdr:row>4</xdr:row>
      <xdr:rowOff>154459</xdr:rowOff>
    </xdr:from>
    <xdr:to>
      <xdr:col>13</xdr:col>
      <xdr:colOff>381000</xdr:colOff>
      <xdr:row>24</xdr:row>
      <xdr:rowOff>-1</xdr:rowOff>
    </xdr:to>
    <xdr:graphicFrame macro="">
      <xdr:nvGraphicFramePr>
        <xdr:cNvPr id="11" name="Chart 10">
          <a:extLst>
            <a:ext uri="{FF2B5EF4-FFF2-40B4-BE49-F238E27FC236}">
              <a16:creationId xmlns:a16="http://schemas.microsoft.com/office/drawing/2014/main" id="{04EC7D09-BF37-5499-1808-9C5DE11BF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29</xdr:col>
      <xdr:colOff>134554</xdr:colOff>
      <xdr:row>43</xdr:row>
      <xdr:rowOff>74688</xdr:rowOff>
    </xdr:from>
    <xdr:to>
      <xdr:col>35</xdr:col>
      <xdr:colOff>384464</xdr:colOff>
      <xdr:row>61</xdr:row>
      <xdr:rowOff>110834</xdr:rowOff>
    </xdr:to>
    <xdr:sp macro="" textlink="">
      <xdr:nvSpPr>
        <xdr:cNvPr id="58" name="Rectangle: Rounded Corners 57">
          <a:extLst>
            <a:ext uri="{FF2B5EF4-FFF2-40B4-BE49-F238E27FC236}">
              <a16:creationId xmlns:a16="http://schemas.microsoft.com/office/drawing/2014/main" id="{9D493AE8-8F00-4F35-9648-062279D74EA3}"/>
            </a:ext>
          </a:extLst>
        </xdr:cNvPr>
        <xdr:cNvSpPr/>
      </xdr:nvSpPr>
      <xdr:spPr>
        <a:xfrm>
          <a:off x="19470304" y="7447038"/>
          <a:ext cx="4250410" cy="3122246"/>
        </a:xfrm>
        <a:prstGeom prst="roundRect">
          <a:avLst>
            <a:gd name="adj" fmla="val 5536"/>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571989</xdr:colOff>
      <xdr:row>25</xdr:row>
      <xdr:rowOff>44006</xdr:rowOff>
    </xdr:from>
    <xdr:to>
      <xdr:col>25</xdr:col>
      <xdr:colOff>151991</xdr:colOff>
      <xdr:row>42</xdr:row>
      <xdr:rowOff>70900</xdr:rowOff>
    </xdr:to>
    <xdr:sp macro="" textlink="">
      <xdr:nvSpPr>
        <xdr:cNvPr id="54" name="Rectangle: Rounded Corners 53">
          <a:extLst>
            <a:ext uri="{FF2B5EF4-FFF2-40B4-BE49-F238E27FC236}">
              <a16:creationId xmlns:a16="http://schemas.microsoft.com/office/drawing/2014/main" id="{F7383693-F682-40BA-87B3-B8AF523DC934}"/>
            </a:ext>
          </a:extLst>
        </xdr:cNvPr>
        <xdr:cNvSpPr/>
      </xdr:nvSpPr>
      <xdr:spPr>
        <a:xfrm>
          <a:off x="10645887" y="4402904"/>
          <a:ext cx="6295935" cy="2990945"/>
        </a:xfrm>
        <a:prstGeom prst="roundRect">
          <a:avLst>
            <a:gd name="adj" fmla="val 5536"/>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571989</xdr:colOff>
      <xdr:row>7</xdr:row>
      <xdr:rowOff>80680</xdr:rowOff>
    </xdr:from>
    <xdr:to>
      <xdr:col>25</xdr:col>
      <xdr:colOff>151991</xdr:colOff>
      <xdr:row>24</xdr:row>
      <xdr:rowOff>107575</xdr:rowOff>
    </xdr:to>
    <xdr:sp macro="" textlink="">
      <xdr:nvSpPr>
        <xdr:cNvPr id="47" name="Rectangle: Rounded Corners 46">
          <a:extLst>
            <a:ext uri="{FF2B5EF4-FFF2-40B4-BE49-F238E27FC236}">
              <a16:creationId xmlns:a16="http://schemas.microsoft.com/office/drawing/2014/main" id="{621E3B4A-00A7-401F-BE56-DE2C2401D278}"/>
            </a:ext>
          </a:extLst>
        </xdr:cNvPr>
        <xdr:cNvSpPr/>
      </xdr:nvSpPr>
      <xdr:spPr>
        <a:xfrm>
          <a:off x="10645887" y="1301172"/>
          <a:ext cx="6295935" cy="2990945"/>
        </a:xfrm>
        <a:prstGeom prst="roundRect">
          <a:avLst>
            <a:gd name="adj" fmla="val 5536"/>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106233</xdr:colOff>
      <xdr:row>7</xdr:row>
      <xdr:rowOff>80680</xdr:rowOff>
    </xdr:from>
    <xdr:to>
      <xdr:col>15</xdr:col>
      <xdr:colOff>358589</xdr:colOff>
      <xdr:row>24</xdr:row>
      <xdr:rowOff>107575</xdr:rowOff>
    </xdr:to>
    <xdr:sp macro="" textlink="">
      <xdr:nvSpPr>
        <xdr:cNvPr id="44" name="Rectangle: Rounded Corners 43">
          <a:extLst>
            <a:ext uri="{FF2B5EF4-FFF2-40B4-BE49-F238E27FC236}">
              <a16:creationId xmlns:a16="http://schemas.microsoft.com/office/drawing/2014/main" id="{15658910-5635-4288-ADB7-FDF1333CDE62}"/>
            </a:ext>
          </a:extLst>
        </xdr:cNvPr>
        <xdr:cNvSpPr/>
      </xdr:nvSpPr>
      <xdr:spPr>
        <a:xfrm>
          <a:off x="4126440" y="1322214"/>
          <a:ext cx="6282666" cy="3042051"/>
        </a:xfrm>
        <a:prstGeom prst="roundRect">
          <a:avLst>
            <a:gd name="adj" fmla="val 5536"/>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160020</xdr:colOff>
      <xdr:row>7</xdr:row>
      <xdr:rowOff>22860</xdr:rowOff>
    </xdr:from>
    <xdr:to>
      <xdr:col>5</xdr:col>
      <xdr:colOff>167640</xdr:colOff>
      <xdr:row>81</xdr:row>
      <xdr:rowOff>38100</xdr:rowOff>
    </xdr:to>
    <xdr:sp macro="" textlink="">
      <xdr:nvSpPr>
        <xdr:cNvPr id="37" name="Rectangle: Rounded Corners 36">
          <a:extLst>
            <a:ext uri="{FF2B5EF4-FFF2-40B4-BE49-F238E27FC236}">
              <a16:creationId xmlns:a16="http://schemas.microsoft.com/office/drawing/2014/main" id="{C10EF41D-A305-0268-C555-A154C75930F9}"/>
            </a:ext>
          </a:extLst>
        </xdr:cNvPr>
        <xdr:cNvSpPr/>
      </xdr:nvSpPr>
      <xdr:spPr>
        <a:xfrm>
          <a:off x="160020" y="1253783"/>
          <a:ext cx="3378005" cy="13027855"/>
        </a:xfrm>
        <a:prstGeom prst="roundRect">
          <a:avLst>
            <a:gd name="adj" fmla="val 5536"/>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91440</xdr:colOff>
      <xdr:row>0</xdr:row>
      <xdr:rowOff>60960</xdr:rowOff>
    </xdr:from>
    <xdr:to>
      <xdr:col>35</xdr:col>
      <xdr:colOff>579120</xdr:colOff>
      <xdr:row>5</xdr:row>
      <xdr:rowOff>152400</xdr:rowOff>
    </xdr:to>
    <xdr:sp macro="" textlink="">
      <xdr:nvSpPr>
        <xdr:cNvPr id="36" name="Rectangle: Rounded Corners 35">
          <a:extLst>
            <a:ext uri="{FF2B5EF4-FFF2-40B4-BE49-F238E27FC236}">
              <a16:creationId xmlns:a16="http://schemas.microsoft.com/office/drawing/2014/main" id="{65B01AEC-B2EB-3E5F-FF85-65CB083F28D1}"/>
            </a:ext>
          </a:extLst>
        </xdr:cNvPr>
        <xdr:cNvSpPr/>
      </xdr:nvSpPr>
      <xdr:spPr>
        <a:xfrm>
          <a:off x="91440" y="60960"/>
          <a:ext cx="23957280" cy="100584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6000" b="1">
              <a:solidFill>
                <a:schemeClr val="lt1"/>
              </a:solidFill>
              <a:effectLst/>
              <a:latin typeface="+mn-lt"/>
              <a:ea typeface="+mn-ea"/>
              <a:cs typeface="+mn-cs"/>
            </a:rPr>
            <a:t>Sales And Marketing Dashboard</a:t>
          </a:r>
          <a:endParaRPr lang="en-US" sz="6000">
            <a:effectLst/>
          </a:endParaRPr>
        </a:p>
        <a:p>
          <a:pPr algn="l"/>
          <a:endParaRPr lang="en-US" sz="1100"/>
        </a:p>
      </xdr:txBody>
    </xdr:sp>
    <xdr:clientData/>
  </xdr:twoCellAnchor>
  <xdr:twoCellAnchor editAs="oneCell">
    <xdr:from>
      <xdr:col>8</xdr:col>
      <xdr:colOff>479312</xdr:colOff>
      <xdr:row>0</xdr:row>
      <xdr:rowOff>152400</xdr:rowOff>
    </xdr:from>
    <xdr:to>
      <xdr:col>9</xdr:col>
      <xdr:colOff>571948</xdr:colOff>
      <xdr:row>5</xdr:row>
      <xdr:rowOff>17333</xdr:rowOff>
    </xdr:to>
    <xdr:pic>
      <xdr:nvPicPr>
        <xdr:cNvPr id="17" name="Graphic 16" descr="Money outline">
          <a:extLst>
            <a:ext uri="{FF2B5EF4-FFF2-40B4-BE49-F238E27FC236}">
              <a16:creationId xmlns:a16="http://schemas.microsoft.com/office/drawing/2014/main" id="{76D1D47D-1382-C218-EAB3-FEB408E018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43792" y="152400"/>
          <a:ext cx="763196" cy="779333"/>
        </a:xfrm>
        <a:prstGeom prst="rect">
          <a:avLst/>
        </a:prstGeom>
      </xdr:spPr>
    </xdr:pic>
    <xdr:clientData/>
  </xdr:twoCellAnchor>
  <xdr:twoCellAnchor>
    <xdr:from>
      <xdr:col>6</xdr:col>
      <xdr:colOff>341778</xdr:colOff>
      <xdr:row>8</xdr:row>
      <xdr:rowOff>54027</xdr:rowOff>
    </xdr:from>
    <xdr:to>
      <xdr:col>15</xdr:col>
      <xdr:colOff>117661</xdr:colOff>
      <xdr:row>23</xdr:row>
      <xdr:rowOff>122121</xdr:rowOff>
    </xdr:to>
    <xdr:graphicFrame macro="">
      <xdr:nvGraphicFramePr>
        <xdr:cNvPr id="27" name="Chart 19">
          <a:extLst>
            <a:ext uri="{FF2B5EF4-FFF2-40B4-BE49-F238E27FC236}">
              <a16:creationId xmlns:a16="http://schemas.microsoft.com/office/drawing/2014/main" id="{EF2D45C6-2FE9-91B3-B1E5-10A266FB2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295073</xdr:colOff>
      <xdr:row>8</xdr:row>
      <xdr:rowOff>54455</xdr:rowOff>
    </xdr:from>
    <xdr:to>
      <xdr:col>25</xdr:col>
      <xdr:colOff>89648</xdr:colOff>
      <xdr:row>23</xdr:row>
      <xdr:rowOff>122549</xdr:rowOff>
    </xdr:to>
    <xdr:graphicFrame macro="">
      <xdr:nvGraphicFramePr>
        <xdr:cNvPr id="28" name="Chart 20">
          <a:extLst>
            <a:ext uri="{FF2B5EF4-FFF2-40B4-BE49-F238E27FC236}">
              <a16:creationId xmlns:a16="http://schemas.microsoft.com/office/drawing/2014/main" id="{12863242-49D4-DC61-E148-F42A0CC1A5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401254</xdr:colOff>
      <xdr:row>43</xdr:row>
      <xdr:rowOff>74688</xdr:rowOff>
    </xdr:from>
    <xdr:to>
      <xdr:col>28</xdr:col>
      <xdr:colOff>651164</xdr:colOff>
      <xdr:row>61</xdr:row>
      <xdr:rowOff>110834</xdr:rowOff>
    </xdr:to>
    <xdr:grpSp>
      <xdr:nvGrpSpPr>
        <xdr:cNvPr id="52" name="Group 51">
          <a:extLst>
            <a:ext uri="{FF2B5EF4-FFF2-40B4-BE49-F238E27FC236}">
              <a16:creationId xmlns:a16="http://schemas.microsoft.com/office/drawing/2014/main" id="{22EE2B99-3D56-7AA7-C045-B15C26DF271F}"/>
            </a:ext>
          </a:extLst>
        </xdr:cNvPr>
        <xdr:cNvGrpSpPr/>
      </xdr:nvGrpSpPr>
      <xdr:grpSpPr>
        <a:xfrm>
          <a:off x="15031654" y="7819379"/>
          <a:ext cx="4240019" cy="3278110"/>
          <a:chOff x="4114272" y="4674400"/>
          <a:chExt cx="3837423" cy="2376750"/>
        </a:xfrm>
      </xdr:grpSpPr>
      <xdr:sp macro="" textlink="">
        <xdr:nvSpPr>
          <xdr:cNvPr id="45" name="Rectangle: Rounded Corners 44">
            <a:extLst>
              <a:ext uri="{FF2B5EF4-FFF2-40B4-BE49-F238E27FC236}">
                <a16:creationId xmlns:a16="http://schemas.microsoft.com/office/drawing/2014/main" id="{787EE071-9A94-449E-B7DB-E5FBF344FFDD}"/>
              </a:ext>
            </a:extLst>
          </xdr:cNvPr>
          <xdr:cNvSpPr/>
        </xdr:nvSpPr>
        <xdr:spPr>
          <a:xfrm>
            <a:off x="4114272" y="4674400"/>
            <a:ext cx="3837423" cy="2376750"/>
          </a:xfrm>
          <a:prstGeom prst="roundRect">
            <a:avLst>
              <a:gd name="adj" fmla="val 5536"/>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graphicFrame macro="">
        <xdr:nvGraphicFramePr>
          <xdr:cNvPr id="29" name="Chart 21">
            <a:extLst>
              <a:ext uri="{FF2B5EF4-FFF2-40B4-BE49-F238E27FC236}">
                <a16:creationId xmlns:a16="http://schemas.microsoft.com/office/drawing/2014/main" id="{1B6469AD-C05B-1ACB-6304-ABE6AD6ED7B6}"/>
              </a:ext>
            </a:extLst>
          </xdr:cNvPr>
          <xdr:cNvGraphicFramePr/>
        </xdr:nvGraphicFramePr>
        <xdr:xfrm>
          <a:off x="4173217" y="4827063"/>
          <a:ext cx="3670901" cy="2165409"/>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6</xdr:col>
      <xdr:colOff>67115</xdr:colOff>
      <xdr:row>43</xdr:row>
      <xdr:rowOff>59206</xdr:rowOff>
    </xdr:from>
    <xdr:to>
      <xdr:col>15</xdr:col>
      <xdr:colOff>304800</xdr:colOff>
      <xdr:row>82</xdr:row>
      <xdr:rowOff>0</xdr:rowOff>
    </xdr:to>
    <xdr:grpSp>
      <xdr:nvGrpSpPr>
        <xdr:cNvPr id="55" name="Group 54">
          <a:extLst>
            <a:ext uri="{FF2B5EF4-FFF2-40B4-BE49-F238E27FC236}">
              <a16:creationId xmlns:a16="http://schemas.microsoft.com/office/drawing/2014/main" id="{81BBFFD9-CD8E-CF7A-4AEF-54DC9DCF39B2}"/>
            </a:ext>
          </a:extLst>
        </xdr:cNvPr>
        <xdr:cNvGrpSpPr/>
      </xdr:nvGrpSpPr>
      <xdr:grpSpPr>
        <a:xfrm>
          <a:off x="4057224" y="7803897"/>
          <a:ext cx="6222849" cy="6965048"/>
          <a:chOff x="17108206" y="4575788"/>
          <a:chExt cx="5142194" cy="3312338"/>
        </a:xfrm>
      </xdr:grpSpPr>
      <xdr:sp macro="" textlink="">
        <xdr:nvSpPr>
          <xdr:cNvPr id="49" name="Rectangle: Rounded Corners 48">
            <a:extLst>
              <a:ext uri="{FF2B5EF4-FFF2-40B4-BE49-F238E27FC236}">
                <a16:creationId xmlns:a16="http://schemas.microsoft.com/office/drawing/2014/main" id="{616BBF67-0FC8-4925-B5DF-BF97DCCAD8C9}"/>
              </a:ext>
            </a:extLst>
          </xdr:cNvPr>
          <xdr:cNvSpPr/>
        </xdr:nvSpPr>
        <xdr:spPr>
          <a:xfrm>
            <a:off x="17108206" y="4575788"/>
            <a:ext cx="5142194" cy="3312338"/>
          </a:xfrm>
          <a:prstGeom prst="roundRect">
            <a:avLst>
              <a:gd name="adj" fmla="val 5536"/>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graphicFrame macro="">
        <xdr:nvGraphicFramePr>
          <xdr:cNvPr id="30" name="Chart 22">
            <a:extLst>
              <a:ext uri="{FF2B5EF4-FFF2-40B4-BE49-F238E27FC236}">
                <a16:creationId xmlns:a16="http://schemas.microsoft.com/office/drawing/2014/main" id="{C21C6407-A670-A03E-2958-65FAD8CDCF68}"/>
              </a:ext>
            </a:extLst>
          </xdr:cNvPr>
          <xdr:cNvGraphicFramePr/>
        </xdr:nvGraphicFramePr>
        <xdr:xfrm>
          <a:off x="17170966" y="4650071"/>
          <a:ext cx="4943247" cy="3140796"/>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15</xdr:col>
      <xdr:colOff>540327</xdr:colOff>
      <xdr:row>43</xdr:row>
      <xdr:rowOff>102399</xdr:rowOff>
    </xdr:from>
    <xdr:to>
      <xdr:col>22</xdr:col>
      <xdr:colOff>263238</xdr:colOff>
      <xdr:row>61</xdr:row>
      <xdr:rowOff>110836</xdr:rowOff>
    </xdr:to>
    <xdr:grpSp>
      <xdr:nvGrpSpPr>
        <xdr:cNvPr id="51" name="Group 50">
          <a:extLst>
            <a:ext uri="{FF2B5EF4-FFF2-40B4-BE49-F238E27FC236}">
              <a16:creationId xmlns:a16="http://schemas.microsoft.com/office/drawing/2014/main" id="{7E1FE8A5-7543-3E99-77CE-C3A3C3E81C62}"/>
            </a:ext>
          </a:extLst>
        </xdr:cNvPr>
        <xdr:cNvGrpSpPr/>
      </xdr:nvGrpSpPr>
      <xdr:grpSpPr>
        <a:xfrm>
          <a:off x="10515600" y="7847090"/>
          <a:ext cx="4378038" cy="3250401"/>
          <a:chOff x="8040599" y="4674400"/>
          <a:chExt cx="3919135" cy="2376750"/>
        </a:xfrm>
      </xdr:grpSpPr>
      <xdr:sp macro="" textlink="">
        <xdr:nvSpPr>
          <xdr:cNvPr id="46" name="Rectangle: Rounded Corners 45">
            <a:extLst>
              <a:ext uri="{FF2B5EF4-FFF2-40B4-BE49-F238E27FC236}">
                <a16:creationId xmlns:a16="http://schemas.microsoft.com/office/drawing/2014/main" id="{E3864C68-6EC1-4B08-9486-D6BDBE6B3429}"/>
              </a:ext>
            </a:extLst>
          </xdr:cNvPr>
          <xdr:cNvSpPr/>
        </xdr:nvSpPr>
        <xdr:spPr>
          <a:xfrm>
            <a:off x="8040599" y="4674400"/>
            <a:ext cx="3919135" cy="2376750"/>
          </a:xfrm>
          <a:prstGeom prst="roundRect">
            <a:avLst>
              <a:gd name="adj" fmla="val 5536"/>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graphicFrame macro="">
        <xdr:nvGraphicFramePr>
          <xdr:cNvPr id="31" name="Chart 23">
            <a:extLst>
              <a:ext uri="{FF2B5EF4-FFF2-40B4-BE49-F238E27FC236}">
                <a16:creationId xmlns:a16="http://schemas.microsoft.com/office/drawing/2014/main" id="{4F5EA135-1E7D-8C13-E6B3-C9A0F41ECE58}"/>
              </a:ext>
            </a:extLst>
          </xdr:cNvPr>
          <xdr:cNvGraphicFramePr/>
        </xdr:nvGraphicFramePr>
        <xdr:xfrm>
          <a:off x="8189426" y="4805082"/>
          <a:ext cx="3606496" cy="2185284"/>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6</xdr:col>
      <xdr:colOff>80153</xdr:colOff>
      <xdr:row>25</xdr:row>
      <xdr:rowOff>44006</xdr:rowOff>
    </xdr:from>
    <xdr:to>
      <xdr:col>15</xdr:col>
      <xdr:colOff>325173</xdr:colOff>
      <xdr:row>42</xdr:row>
      <xdr:rowOff>70900</xdr:rowOff>
    </xdr:to>
    <xdr:grpSp>
      <xdr:nvGrpSpPr>
        <xdr:cNvPr id="53" name="Group 52">
          <a:extLst>
            <a:ext uri="{FF2B5EF4-FFF2-40B4-BE49-F238E27FC236}">
              <a16:creationId xmlns:a16="http://schemas.microsoft.com/office/drawing/2014/main" id="{A5DFD15D-BBCD-F2B6-12DA-B4FE7437B82C}"/>
            </a:ext>
          </a:extLst>
        </xdr:cNvPr>
        <xdr:cNvGrpSpPr/>
      </xdr:nvGrpSpPr>
      <xdr:grpSpPr>
        <a:xfrm>
          <a:off x="4070262" y="4546733"/>
          <a:ext cx="6230184" cy="3088749"/>
          <a:chOff x="4042553" y="7276079"/>
          <a:chExt cx="6230184" cy="3088749"/>
        </a:xfrm>
      </xdr:grpSpPr>
      <xdr:sp macro="" textlink="">
        <xdr:nvSpPr>
          <xdr:cNvPr id="48" name="Rectangle: Rounded Corners 47">
            <a:extLst>
              <a:ext uri="{FF2B5EF4-FFF2-40B4-BE49-F238E27FC236}">
                <a16:creationId xmlns:a16="http://schemas.microsoft.com/office/drawing/2014/main" id="{8A803E44-8E27-4251-A935-7E2A4387254C}"/>
              </a:ext>
            </a:extLst>
          </xdr:cNvPr>
          <xdr:cNvSpPr/>
        </xdr:nvSpPr>
        <xdr:spPr>
          <a:xfrm>
            <a:off x="4042553" y="7276079"/>
            <a:ext cx="6230184" cy="3088749"/>
          </a:xfrm>
          <a:prstGeom prst="roundRect">
            <a:avLst>
              <a:gd name="adj" fmla="val 5536"/>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graphicFrame macro="">
        <xdr:nvGraphicFramePr>
          <xdr:cNvPr id="32" name="Chart 24">
            <a:extLst>
              <a:ext uri="{FF2B5EF4-FFF2-40B4-BE49-F238E27FC236}">
                <a16:creationId xmlns:a16="http://schemas.microsoft.com/office/drawing/2014/main" id="{69CDFF45-85C2-1D7C-E3DF-8AAD9B8CA17D}"/>
              </a:ext>
            </a:extLst>
          </xdr:cNvPr>
          <xdr:cNvGraphicFramePr/>
        </xdr:nvGraphicFramePr>
        <xdr:xfrm>
          <a:off x="4306409" y="7480405"/>
          <a:ext cx="5710425" cy="2763654"/>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16</xdr:col>
      <xdr:colOff>358172</xdr:colOff>
      <xdr:row>26</xdr:row>
      <xdr:rowOff>103517</xdr:rowOff>
    </xdr:from>
    <xdr:to>
      <xdr:col>24</xdr:col>
      <xdr:colOff>554181</xdr:colOff>
      <xdr:row>41</xdr:row>
      <xdr:rowOff>74570</xdr:rowOff>
    </xdr:to>
    <xdr:graphicFrame macro="">
      <xdr:nvGraphicFramePr>
        <xdr:cNvPr id="33" name="Chart 25">
          <a:extLst>
            <a:ext uri="{FF2B5EF4-FFF2-40B4-BE49-F238E27FC236}">
              <a16:creationId xmlns:a16="http://schemas.microsoft.com/office/drawing/2014/main" id="{A75883B5-2ADA-48B5-7972-2D958150B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415311</xdr:colOff>
      <xdr:row>7</xdr:row>
      <xdr:rowOff>80680</xdr:rowOff>
    </xdr:from>
    <xdr:to>
      <xdr:col>35</xdr:col>
      <xdr:colOff>419100</xdr:colOff>
      <xdr:row>24</xdr:row>
      <xdr:rowOff>107575</xdr:rowOff>
    </xdr:to>
    <xdr:grpSp>
      <xdr:nvGrpSpPr>
        <xdr:cNvPr id="60" name="Group 59">
          <a:extLst>
            <a:ext uri="{FF2B5EF4-FFF2-40B4-BE49-F238E27FC236}">
              <a16:creationId xmlns:a16="http://schemas.microsoft.com/office/drawing/2014/main" id="{1D084830-9195-3DC3-B62A-B4FE4F9C3376}"/>
            </a:ext>
          </a:extLst>
        </xdr:cNvPr>
        <xdr:cNvGrpSpPr/>
      </xdr:nvGrpSpPr>
      <xdr:grpSpPr>
        <a:xfrm>
          <a:off x="17040766" y="1341444"/>
          <a:ext cx="6653970" cy="3088749"/>
          <a:chOff x="17122161" y="1316691"/>
          <a:chExt cx="6247503" cy="2941545"/>
        </a:xfrm>
      </xdr:grpSpPr>
      <xdr:sp macro="" textlink="">
        <xdr:nvSpPr>
          <xdr:cNvPr id="50" name="Rectangle: Rounded Corners 49">
            <a:extLst>
              <a:ext uri="{FF2B5EF4-FFF2-40B4-BE49-F238E27FC236}">
                <a16:creationId xmlns:a16="http://schemas.microsoft.com/office/drawing/2014/main" id="{35CA62D8-6FC2-42F8-9F99-DE586A75258D}"/>
              </a:ext>
            </a:extLst>
          </xdr:cNvPr>
          <xdr:cNvSpPr/>
        </xdr:nvSpPr>
        <xdr:spPr>
          <a:xfrm>
            <a:off x="17122161" y="1316691"/>
            <a:ext cx="6247503" cy="2941545"/>
          </a:xfrm>
          <a:prstGeom prst="roundRect">
            <a:avLst>
              <a:gd name="adj" fmla="val 5536"/>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graphicFrame macro="">
        <xdr:nvGraphicFramePr>
          <xdr:cNvPr id="34" name="Chart 26">
            <a:extLst>
              <a:ext uri="{FF2B5EF4-FFF2-40B4-BE49-F238E27FC236}">
                <a16:creationId xmlns:a16="http://schemas.microsoft.com/office/drawing/2014/main" id="{4B490D8E-7CAE-9B4C-8F96-4B1F06A24EE1}"/>
              </a:ext>
            </a:extLst>
          </xdr:cNvPr>
          <xdr:cNvGraphicFramePr/>
        </xdr:nvGraphicFramePr>
        <xdr:xfrm>
          <a:off x="17363208" y="1497605"/>
          <a:ext cx="5874328" cy="2632955"/>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25</xdr:col>
      <xdr:colOff>398807</xdr:colOff>
      <xdr:row>25</xdr:row>
      <xdr:rowOff>127132</xdr:rowOff>
    </xdr:from>
    <xdr:to>
      <xdr:col>35</xdr:col>
      <xdr:colOff>381000</xdr:colOff>
      <xdr:row>42</xdr:row>
      <xdr:rowOff>154026</xdr:rowOff>
    </xdr:to>
    <xdr:grpSp>
      <xdr:nvGrpSpPr>
        <xdr:cNvPr id="59" name="Group 58">
          <a:extLst>
            <a:ext uri="{FF2B5EF4-FFF2-40B4-BE49-F238E27FC236}">
              <a16:creationId xmlns:a16="http://schemas.microsoft.com/office/drawing/2014/main" id="{731668D2-B96E-7626-CEBF-547BEBD3E10B}"/>
            </a:ext>
          </a:extLst>
        </xdr:cNvPr>
        <xdr:cNvGrpSpPr/>
      </xdr:nvGrpSpPr>
      <xdr:grpSpPr>
        <a:xfrm>
          <a:off x="17024262" y="4629859"/>
          <a:ext cx="6632374" cy="3088749"/>
          <a:chOff x="17067557" y="4413382"/>
          <a:chExt cx="6245771" cy="2941544"/>
        </a:xfrm>
      </xdr:grpSpPr>
      <xdr:sp macro="" textlink="">
        <xdr:nvSpPr>
          <xdr:cNvPr id="56" name="Rectangle: Rounded Corners 55">
            <a:extLst>
              <a:ext uri="{FF2B5EF4-FFF2-40B4-BE49-F238E27FC236}">
                <a16:creationId xmlns:a16="http://schemas.microsoft.com/office/drawing/2014/main" id="{3DAEEDD2-3383-488A-B161-DFBD0278A9D0}"/>
              </a:ext>
            </a:extLst>
          </xdr:cNvPr>
          <xdr:cNvSpPr/>
        </xdr:nvSpPr>
        <xdr:spPr>
          <a:xfrm>
            <a:off x="17067557" y="4413382"/>
            <a:ext cx="6245771" cy="2941544"/>
          </a:xfrm>
          <a:prstGeom prst="roundRect">
            <a:avLst>
              <a:gd name="adj" fmla="val 5536"/>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graphicFrame macro="">
        <xdr:nvGraphicFramePr>
          <xdr:cNvPr id="35" name="Chart 27">
            <a:extLst>
              <a:ext uri="{FF2B5EF4-FFF2-40B4-BE49-F238E27FC236}">
                <a16:creationId xmlns:a16="http://schemas.microsoft.com/office/drawing/2014/main" id="{CC7C88D6-DC44-7959-A766-2091E32901BE}"/>
              </a:ext>
            </a:extLst>
          </xdr:cNvPr>
          <xdr:cNvGraphicFramePr/>
        </xdr:nvGraphicFramePr>
        <xdr:xfrm>
          <a:off x="17304553" y="4521580"/>
          <a:ext cx="5808291" cy="2639844"/>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0</xdr:col>
      <xdr:colOff>398104</xdr:colOff>
      <xdr:row>8</xdr:row>
      <xdr:rowOff>105505</xdr:rowOff>
    </xdr:from>
    <xdr:to>
      <xdr:col>4</xdr:col>
      <xdr:colOff>618056</xdr:colOff>
      <xdr:row>50</xdr:row>
      <xdr:rowOff>147417</xdr:rowOff>
    </xdr:to>
    <xdr:grpSp>
      <xdr:nvGrpSpPr>
        <xdr:cNvPr id="43" name="Group 42">
          <a:extLst>
            <a:ext uri="{FF2B5EF4-FFF2-40B4-BE49-F238E27FC236}">
              <a16:creationId xmlns:a16="http://schemas.microsoft.com/office/drawing/2014/main" id="{6263CE93-7E4B-F2BB-B426-CC94E7FC900D}"/>
            </a:ext>
          </a:extLst>
        </xdr:cNvPr>
        <xdr:cNvGrpSpPr/>
      </xdr:nvGrpSpPr>
      <xdr:grpSpPr>
        <a:xfrm>
          <a:off x="398104" y="1546378"/>
          <a:ext cx="2880025" cy="7606494"/>
          <a:chOff x="948566" y="2338165"/>
          <a:chExt cx="2394429" cy="4647643"/>
        </a:xfrm>
      </xdr:grpSpPr>
      <xdr:grpSp>
        <xdr:nvGrpSpPr>
          <xdr:cNvPr id="38" name="Group 37">
            <a:extLst>
              <a:ext uri="{FF2B5EF4-FFF2-40B4-BE49-F238E27FC236}">
                <a16:creationId xmlns:a16="http://schemas.microsoft.com/office/drawing/2014/main" id="{DACD9ABD-DA44-A78A-C285-2FA0E1ADB4CA}"/>
              </a:ext>
            </a:extLst>
          </xdr:cNvPr>
          <xdr:cNvGrpSpPr/>
        </xdr:nvGrpSpPr>
        <xdr:grpSpPr>
          <a:xfrm>
            <a:off x="948566" y="2338165"/>
            <a:ext cx="2394429" cy="3016155"/>
            <a:chOff x="1224266" y="2101945"/>
            <a:chExt cx="2566144" cy="3016155"/>
          </a:xfrm>
          <a:solidFill>
            <a:schemeClr val="accent1"/>
          </a:solidFill>
        </xdr:grpSpPr>
        <mc:AlternateContent xmlns:mc="http://schemas.openxmlformats.org/markup-compatibility/2006" xmlns:a14="http://schemas.microsoft.com/office/drawing/2010/main">
          <mc:Choice Requires="a14">
            <xdr:graphicFrame macro="">
              <xdr:nvGraphicFramePr>
                <xdr:cNvPr id="9" name="isVanArsdel">
                  <a:extLst>
                    <a:ext uri="{FF2B5EF4-FFF2-40B4-BE49-F238E27FC236}">
                      <a16:creationId xmlns:a16="http://schemas.microsoft.com/office/drawing/2014/main" id="{E13B040B-5DAE-4F76-9650-99212E6ACBF9}"/>
                    </a:ext>
                  </a:extLst>
                </xdr:cNvPr>
                <xdr:cNvGraphicFramePr/>
              </xdr:nvGraphicFramePr>
              <xdr:xfrm>
                <a:off x="1224266" y="2101945"/>
                <a:ext cx="2560321" cy="421276"/>
              </xdr:xfrm>
              <a:graphic>
                <a:graphicData uri="http://schemas.microsoft.com/office/drawing/2010/slicer">
                  <sle:slicer xmlns:sle="http://schemas.microsoft.com/office/drawing/2010/slicer" name="isVanArsdel"/>
                </a:graphicData>
              </a:graphic>
            </xdr:graphicFrame>
          </mc:Choice>
          <mc:Fallback xmlns="">
            <xdr:sp macro="" textlink="">
              <xdr:nvSpPr>
                <xdr:cNvPr id="0" name=""/>
                <xdr:cNvSpPr>
                  <a:spLocks noTextEdit="1"/>
                </xdr:cNvSpPr>
              </xdr:nvSpPr>
              <xdr:spPr>
                <a:xfrm>
                  <a:off x="398104" y="1568545"/>
                  <a:ext cx="2895606" cy="700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MonthName">
                  <a:extLst>
                    <a:ext uri="{FF2B5EF4-FFF2-40B4-BE49-F238E27FC236}">
                      <a16:creationId xmlns:a16="http://schemas.microsoft.com/office/drawing/2014/main" id="{4EF64192-905A-42C7-8951-7DA67F559AD4}"/>
                    </a:ext>
                  </a:extLst>
                </xdr:cNvPr>
                <xdr:cNvGraphicFramePr/>
              </xdr:nvGraphicFramePr>
              <xdr:xfrm>
                <a:off x="1230090" y="2592744"/>
                <a:ext cx="2560320" cy="1151986"/>
              </xdr:xfrm>
              <a:graphic>
                <a:graphicData uri="http://schemas.microsoft.com/office/drawing/2010/slicer">
                  <sle:slicer xmlns:sle="http://schemas.microsoft.com/office/drawing/2010/slicer" name="MonthName"/>
                </a:graphicData>
              </a:graphic>
            </xdr:graphicFrame>
          </mc:Choice>
          <mc:Fallback xmlns="">
            <xdr:sp macro="" textlink="">
              <xdr:nvSpPr>
                <xdr:cNvPr id="0" name=""/>
                <xdr:cNvSpPr>
                  <a:spLocks noTextEdit="1"/>
                </xdr:cNvSpPr>
              </xdr:nvSpPr>
              <xdr:spPr>
                <a:xfrm>
                  <a:off x="404691" y="2384093"/>
                  <a:ext cx="2895605" cy="19142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Manufacturer">
                  <a:extLst>
                    <a:ext uri="{FF2B5EF4-FFF2-40B4-BE49-F238E27FC236}">
                      <a16:creationId xmlns:a16="http://schemas.microsoft.com/office/drawing/2014/main" id="{93C8A4AE-1D48-41E9-91BC-F7395836950B}"/>
                    </a:ext>
                  </a:extLst>
                </xdr:cNvPr>
                <xdr:cNvGraphicFramePr/>
              </xdr:nvGraphicFramePr>
              <xdr:xfrm>
                <a:off x="1228453" y="3837375"/>
                <a:ext cx="2560320" cy="1280725"/>
              </xdr:xfrm>
              <a:graphic>
                <a:graphicData uri="http://schemas.microsoft.com/office/drawing/2010/slicer">
                  <sle:slicer xmlns:sle="http://schemas.microsoft.com/office/drawing/2010/slicer" name="Manufacturer"/>
                </a:graphicData>
              </a:graphic>
            </xdr:graphicFrame>
          </mc:Choice>
          <mc:Fallback xmlns="">
            <xdr:sp macro="" textlink="">
              <xdr:nvSpPr>
                <xdr:cNvPr id="0" name=""/>
                <xdr:cNvSpPr>
                  <a:spLocks noTextEdit="1"/>
                </xdr:cNvSpPr>
              </xdr:nvSpPr>
              <xdr:spPr>
                <a:xfrm>
                  <a:off x="402839" y="4452265"/>
                  <a:ext cx="2895605" cy="2128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mc:AlternateContent xmlns:mc="http://schemas.openxmlformats.org/markup-compatibility/2006" xmlns:a14="http://schemas.microsoft.com/office/drawing/2010/main">
        <mc:Choice Requires="a14">
          <xdr:graphicFrame macro="">
            <xdr:nvGraphicFramePr>
              <xdr:cNvPr id="39" name="Segment">
                <a:extLst>
                  <a:ext uri="{FF2B5EF4-FFF2-40B4-BE49-F238E27FC236}">
                    <a16:creationId xmlns:a16="http://schemas.microsoft.com/office/drawing/2014/main" id="{F2B407BB-8E46-4C58-8FD0-22A75CEDA40A}"/>
                  </a:ext>
                </a:extLst>
              </xdr:cNvPr>
              <xdr:cNvGraphicFramePr/>
            </xdr:nvGraphicFramePr>
            <xdr:xfrm>
              <a:off x="950647" y="5447658"/>
              <a:ext cx="2386584" cy="1063285"/>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00626" y="6735512"/>
                <a:ext cx="2892683" cy="1766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1" name="Region">
                <a:extLst>
                  <a:ext uri="{FF2B5EF4-FFF2-40B4-BE49-F238E27FC236}">
                    <a16:creationId xmlns:a16="http://schemas.microsoft.com/office/drawing/2014/main" id="{198AD967-71D0-4F44-A338-73EF55036E4E}"/>
                  </a:ext>
                </a:extLst>
              </xdr:cNvPr>
              <xdr:cNvGraphicFramePr/>
            </xdr:nvGraphicFramePr>
            <xdr:xfrm>
              <a:off x="951270" y="6611602"/>
              <a:ext cx="2386584" cy="374206"/>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01381" y="8669608"/>
                <a:ext cx="2892683" cy="621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29</xdr:col>
      <xdr:colOff>206211</xdr:colOff>
      <xdr:row>44</xdr:row>
      <xdr:rowOff>136492</xdr:rowOff>
    </xdr:from>
    <xdr:to>
      <xdr:col>35</xdr:col>
      <xdr:colOff>247650</xdr:colOff>
      <xdr:row>60</xdr:row>
      <xdr:rowOff>136492</xdr:rowOff>
    </xdr:to>
    <xdr:graphicFrame macro="">
      <xdr:nvGraphicFramePr>
        <xdr:cNvPr id="57" name="Chart 33">
          <a:extLst>
            <a:ext uri="{FF2B5EF4-FFF2-40B4-BE49-F238E27FC236}">
              <a16:creationId xmlns:a16="http://schemas.microsoft.com/office/drawing/2014/main" id="{670E672F-AC48-F6CE-F402-F7C7E2BD6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476250</xdr:colOff>
      <xdr:row>62</xdr:row>
      <xdr:rowOff>95250</xdr:rowOff>
    </xdr:from>
    <xdr:to>
      <xdr:col>35</xdr:col>
      <xdr:colOff>495300</xdr:colOff>
      <xdr:row>72</xdr:row>
      <xdr:rowOff>38100</xdr:rowOff>
    </xdr:to>
    <xdr:grpSp>
      <xdr:nvGrpSpPr>
        <xdr:cNvPr id="64" name="Group 63">
          <a:extLst>
            <a:ext uri="{FF2B5EF4-FFF2-40B4-BE49-F238E27FC236}">
              <a16:creationId xmlns:a16="http://schemas.microsoft.com/office/drawing/2014/main" id="{7E4DF52F-162F-566E-C88B-D3C56D9C6C16}"/>
            </a:ext>
          </a:extLst>
        </xdr:cNvPr>
        <xdr:cNvGrpSpPr/>
      </xdr:nvGrpSpPr>
      <xdr:grpSpPr>
        <a:xfrm>
          <a:off x="15106650" y="11262014"/>
          <a:ext cx="8664286" cy="1743941"/>
          <a:chOff x="190500" y="10839450"/>
          <a:chExt cx="8496300" cy="1562100"/>
        </a:xfrm>
      </xdr:grpSpPr>
      <xdr:sp macro="" textlink="">
        <xdr:nvSpPr>
          <xdr:cNvPr id="62" name="Rectangle: Rounded Corners 61">
            <a:extLst>
              <a:ext uri="{FF2B5EF4-FFF2-40B4-BE49-F238E27FC236}">
                <a16:creationId xmlns:a16="http://schemas.microsoft.com/office/drawing/2014/main" id="{4CAA26BE-DC1E-46B9-85D5-0D1B24DDC813}"/>
              </a:ext>
            </a:extLst>
          </xdr:cNvPr>
          <xdr:cNvSpPr/>
        </xdr:nvSpPr>
        <xdr:spPr>
          <a:xfrm>
            <a:off x="190500" y="10839450"/>
            <a:ext cx="8496300" cy="1562100"/>
          </a:xfrm>
          <a:prstGeom prst="roundRect">
            <a:avLst>
              <a:gd name="adj" fmla="val 5536"/>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tsle="http://schemas.microsoft.com/office/drawing/2012/timeslicer">
        <mc:Choice Requires="tsle">
          <xdr:graphicFrame macro="">
            <xdr:nvGraphicFramePr>
              <xdr:cNvPr id="61" name="Date">
                <a:extLst>
                  <a:ext uri="{FF2B5EF4-FFF2-40B4-BE49-F238E27FC236}">
                    <a16:creationId xmlns:a16="http://schemas.microsoft.com/office/drawing/2014/main" id="{60E91902-D073-4ECB-A455-6B72DFB3A395}"/>
                  </a:ext>
                </a:extLst>
              </xdr:cNvPr>
              <xdr:cNvGraphicFramePr/>
            </xdr:nvGraphicFramePr>
            <xdr:xfrm>
              <a:off x="293370" y="10919460"/>
              <a:ext cx="8260080" cy="137160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5334346" y="11524553"/>
                <a:ext cx="8493437" cy="155559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clientData/>
  </xdr:twoCellAnchor>
  <xdr:twoCellAnchor>
    <xdr:from>
      <xdr:col>15</xdr:col>
      <xdr:colOff>540327</xdr:colOff>
      <xdr:row>62</xdr:row>
      <xdr:rowOff>26199</xdr:rowOff>
    </xdr:from>
    <xdr:to>
      <xdr:col>22</xdr:col>
      <xdr:colOff>263238</xdr:colOff>
      <xdr:row>81</xdr:row>
      <xdr:rowOff>133350</xdr:rowOff>
    </xdr:to>
    <xdr:grpSp>
      <xdr:nvGrpSpPr>
        <xdr:cNvPr id="69" name="Group 68">
          <a:extLst>
            <a:ext uri="{FF2B5EF4-FFF2-40B4-BE49-F238E27FC236}">
              <a16:creationId xmlns:a16="http://schemas.microsoft.com/office/drawing/2014/main" id="{003C369A-5561-C8E9-26F9-A6F1D7D949AD}"/>
            </a:ext>
          </a:extLst>
        </xdr:cNvPr>
        <xdr:cNvGrpSpPr/>
      </xdr:nvGrpSpPr>
      <xdr:grpSpPr>
        <a:xfrm>
          <a:off x="10515600" y="11192963"/>
          <a:ext cx="4378038" cy="3529223"/>
          <a:chOff x="10541577" y="10656099"/>
          <a:chExt cx="4390161" cy="2831301"/>
        </a:xfrm>
      </xdr:grpSpPr>
      <xdr:sp macro="" textlink="">
        <xdr:nvSpPr>
          <xdr:cNvPr id="65" name="Rectangle: Rounded Corners 64">
            <a:extLst>
              <a:ext uri="{FF2B5EF4-FFF2-40B4-BE49-F238E27FC236}">
                <a16:creationId xmlns:a16="http://schemas.microsoft.com/office/drawing/2014/main" id="{0F8979DC-BEB4-4063-B617-6DED869302A4}"/>
              </a:ext>
            </a:extLst>
          </xdr:cNvPr>
          <xdr:cNvSpPr/>
        </xdr:nvSpPr>
        <xdr:spPr>
          <a:xfrm>
            <a:off x="10541577" y="10656099"/>
            <a:ext cx="4390161" cy="2831301"/>
          </a:xfrm>
          <a:prstGeom prst="roundRect">
            <a:avLst>
              <a:gd name="adj" fmla="val 5536"/>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graphicFrame macro="">
        <xdr:nvGraphicFramePr>
          <xdr:cNvPr id="63" name="Chart 62">
            <a:extLst>
              <a:ext uri="{FF2B5EF4-FFF2-40B4-BE49-F238E27FC236}">
                <a16:creationId xmlns:a16="http://schemas.microsoft.com/office/drawing/2014/main" id="{AA954CC7-1302-47DD-8153-815E6D7D3243}"/>
              </a:ext>
            </a:extLst>
          </xdr:cNvPr>
          <xdr:cNvGraphicFramePr>
            <a:graphicFrameLocks/>
          </xdr:cNvGraphicFramePr>
        </xdr:nvGraphicFramePr>
        <xdr:xfrm>
          <a:off x="10687050" y="10725150"/>
          <a:ext cx="3981450" cy="27432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22</xdr:col>
      <xdr:colOff>476250</xdr:colOff>
      <xdr:row>72</xdr:row>
      <xdr:rowOff>76200</xdr:rowOff>
    </xdr:from>
    <xdr:to>
      <xdr:col>35</xdr:col>
      <xdr:colOff>495300</xdr:colOff>
      <xdr:row>82</xdr:row>
      <xdr:rowOff>19050</xdr:rowOff>
    </xdr:to>
    <xdr:grpSp>
      <xdr:nvGrpSpPr>
        <xdr:cNvPr id="66" name="Group 65">
          <a:extLst>
            <a:ext uri="{FF2B5EF4-FFF2-40B4-BE49-F238E27FC236}">
              <a16:creationId xmlns:a16="http://schemas.microsoft.com/office/drawing/2014/main" id="{0186F35F-1B0E-4E84-A031-F1236257B334}"/>
            </a:ext>
          </a:extLst>
        </xdr:cNvPr>
        <xdr:cNvGrpSpPr/>
      </xdr:nvGrpSpPr>
      <xdr:grpSpPr>
        <a:xfrm>
          <a:off x="15106650" y="13044055"/>
          <a:ext cx="8664286" cy="1743940"/>
          <a:chOff x="190500" y="10839450"/>
          <a:chExt cx="8496300" cy="1562100"/>
        </a:xfrm>
      </xdr:grpSpPr>
      <xdr:sp macro="" textlink="">
        <xdr:nvSpPr>
          <xdr:cNvPr id="67" name="Rectangle: Rounded Corners 66">
            <a:extLst>
              <a:ext uri="{FF2B5EF4-FFF2-40B4-BE49-F238E27FC236}">
                <a16:creationId xmlns:a16="http://schemas.microsoft.com/office/drawing/2014/main" id="{C6C0787F-7913-E60A-DDAB-6D64EC79E8D2}"/>
              </a:ext>
            </a:extLst>
          </xdr:cNvPr>
          <xdr:cNvSpPr/>
        </xdr:nvSpPr>
        <xdr:spPr>
          <a:xfrm>
            <a:off x="190500" y="10839450"/>
            <a:ext cx="8496300" cy="1562100"/>
          </a:xfrm>
          <a:prstGeom prst="roundRect">
            <a:avLst>
              <a:gd name="adj" fmla="val 5536"/>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tsle="http://schemas.microsoft.com/office/drawing/2012/timeslicer">
        <mc:Choice Requires="tsle">
          <xdr:graphicFrame macro="">
            <xdr:nvGraphicFramePr>
              <xdr:cNvPr id="68" name="Date 1">
                <a:extLst>
                  <a:ext uri="{FF2B5EF4-FFF2-40B4-BE49-F238E27FC236}">
                    <a16:creationId xmlns:a16="http://schemas.microsoft.com/office/drawing/2014/main" id="{EF63C141-0B0A-8455-672E-B460B1379740}"/>
                  </a:ext>
                </a:extLst>
              </xdr:cNvPr>
              <xdr:cNvGraphicFramePr/>
            </xdr:nvGraphicFramePr>
            <xdr:xfrm>
              <a:off x="293371" y="10919460"/>
              <a:ext cx="8260080" cy="137160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5334347" y="13334303"/>
                <a:ext cx="8493437" cy="155559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clientData/>
  </xdr:twoCellAnchor>
  <xdr:twoCellAnchor editAs="oneCell">
    <xdr:from>
      <xdr:col>0</xdr:col>
      <xdr:colOff>385307</xdr:colOff>
      <xdr:row>51</xdr:row>
      <xdr:rowOff>123079</xdr:rowOff>
    </xdr:from>
    <xdr:to>
      <xdr:col>4</xdr:col>
      <xdr:colOff>607016</xdr:colOff>
      <xdr:row>76</xdr:row>
      <xdr:rowOff>80340</xdr:rowOff>
    </xdr:to>
    <mc:AlternateContent xmlns:mc="http://schemas.openxmlformats.org/markup-compatibility/2006" xmlns:a14="http://schemas.microsoft.com/office/drawing/2010/main">
      <mc:Choice Requires="a14">
        <xdr:graphicFrame macro="">
          <xdr:nvGraphicFramePr>
            <xdr:cNvPr id="70" name="State">
              <a:extLst>
                <a:ext uri="{FF2B5EF4-FFF2-40B4-BE49-F238E27FC236}">
                  <a16:creationId xmlns:a16="http://schemas.microsoft.com/office/drawing/2014/main" id="{8E0E8783-4B49-49F4-841D-F31892C26BA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85307" y="9449959"/>
              <a:ext cx="2903949" cy="45292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87962962" createdVersion="5" refreshedVersion="8" minRefreshableVersion="3" recordCount="0" supportSubquery="1" supportAdvancedDrill="1" xr:uid="{8B12F3B1-751D-42BC-9339-AF0C198C100C}">
  <cacheSource type="external" connectionId="2"/>
  <cacheFields count="3">
    <cacheField name="[Product].[Category].[Category]" caption="Category" numFmtId="0" hierarchy="20" level="1">
      <sharedItems count="4">
        <s v="Mix"/>
        <s v="Rural"/>
        <s v="Urban"/>
        <s v="Youth"/>
      </sharedItems>
    </cacheField>
    <cacheField name="[Measures].[Sales $]" caption="Sales $" numFmtId="0" hierarchy="48" level="32767"/>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0"/>
      </fieldsUsage>
    </cacheHierarchy>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2"/>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oneField="1">
      <fieldsUsage count="1">
        <fieldUsage x="1"/>
      </fieldsUsage>
    </cacheHierarchy>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88773147" createdVersion="5" refreshedVersion="8" minRefreshableVersion="3" recordCount="0" supportSubquery="1" supportAdvancedDrill="1" xr:uid="{F031A22D-0B40-4CD1-9E98-B04F46BCAB46}">
  <cacheSource type="external" connectionId="2"/>
  <cacheFields count="3">
    <cacheField name="[Date].[Year].[Year]" caption="Year" numFmtId="0" hierarchy="5" level="1">
      <sharedItems containsSemiMixedTypes="0" containsString="0" containsNumber="1" containsInteger="1" minValue="1999" maxValue="2014" count="16">
        <n v="1999"/>
        <n v="2000"/>
        <n v="2001"/>
        <n v="2002"/>
        <n v="2003"/>
        <n v="2004"/>
        <n v="2005"/>
        <n v="2006"/>
        <n v="2007"/>
        <n v="2008"/>
        <n v="2009"/>
        <n v="2010"/>
        <n v="2011"/>
        <n v="2012"/>
        <n v="2013"/>
        <n v="2014"/>
      </sharedItems>
      <extLst>
        <ext xmlns:x15="http://schemas.microsoft.com/office/spreadsheetml/2010/11/main" uri="{4F2E5C28-24EA-4eb8-9CBF-B6C8F9C3D259}">
          <x15:cachedUniqueNames>
            <x15:cachedUniqueName index="0" name="[Date].[Year].&amp;[1999]"/>
            <x15:cachedUniqueName index="1" name="[Date].[Year].&amp;[2000]"/>
            <x15:cachedUniqueName index="2" name="[Date].[Year].&amp;[2001]"/>
            <x15:cachedUniqueName index="3" name="[Date].[Year].&amp;[2002]"/>
            <x15:cachedUniqueName index="4" name="[Date].[Year].&amp;[2003]"/>
            <x15:cachedUniqueName index="5" name="[Date].[Year].&amp;[2004]"/>
            <x15:cachedUniqueName index="6" name="[Date].[Year].&amp;[2005]"/>
            <x15:cachedUniqueName index="7" name="[Date].[Year].&amp;[2006]"/>
            <x15:cachedUniqueName index="8" name="[Date].[Year].&amp;[2007]"/>
            <x15:cachedUniqueName index="9" name="[Date].[Year].&amp;[2008]"/>
            <x15:cachedUniqueName index="10" name="[Date].[Year].&amp;[2009]"/>
            <x15:cachedUniqueName index="11" name="[Date].[Year].&amp;[2010]"/>
            <x15:cachedUniqueName index="12" name="[Date].[Year].&amp;[2011]"/>
            <x15:cachedUniqueName index="13" name="[Date].[Year].&amp;[2012]"/>
            <x15:cachedUniqueName index="14" name="[Date].[Year].&amp;[2013]"/>
            <x15:cachedUniqueName index="15" name="[Date].[Year].&amp;[2014]"/>
          </x15:cachedUniqueNames>
        </ext>
      </extLst>
    </cacheField>
    <cacheField name="[Measures].[Sales $]" caption="Sales $" numFmtId="0" hierarchy="48" level="32767"/>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2" memberValueDatatype="20" unbalanced="0">
      <fieldsUsage count="2">
        <fieldUsage x="-1"/>
        <fieldUsage x="0"/>
      </fieldsUsage>
    </cacheHierarchy>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2"/>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oneField="1">
      <fieldsUsage count="1">
        <fieldUsage x="1"/>
      </fieldsUsage>
    </cacheHierarchy>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89583332" createdVersion="5" refreshedVersion="8" minRefreshableVersion="3" recordCount="0" supportSubquery="1" supportAdvancedDrill="1" xr:uid="{9918590B-E582-4BCB-9E87-DF7B60E9E309}">
  <cacheSource type="external" connectionId="2"/>
  <cacheFields count="3">
    <cacheField name="[Date].[Year].[Year]" caption="Year" numFmtId="0" hierarchy="5" level="1">
      <sharedItems containsSemiMixedTypes="0" containsString="0" containsNumber="1" containsInteger="1" minValue="1999" maxValue="2014" count="16">
        <n v="1999"/>
        <n v="2000"/>
        <n v="2001"/>
        <n v="2002"/>
        <n v="2003"/>
        <n v="2004"/>
        <n v="2005"/>
        <n v="2006"/>
        <n v="2007"/>
        <n v="2008"/>
        <n v="2009"/>
        <n v="2010"/>
        <n v="2011"/>
        <n v="2012"/>
        <n v="2013"/>
        <n v="2014"/>
      </sharedItems>
      <extLst>
        <ext xmlns:x15="http://schemas.microsoft.com/office/spreadsheetml/2010/11/main" uri="{4F2E5C28-24EA-4eb8-9CBF-B6C8F9C3D259}">
          <x15:cachedUniqueNames>
            <x15:cachedUniqueName index="0" name="[Date].[Year].&amp;[1999]"/>
            <x15:cachedUniqueName index="1" name="[Date].[Year].&amp;[2000]"/>
            <x15:cachedUniqueName index="2" name="[Date].[Year].&amp;[2001]"/>
            <x15:cachedUniqueName index="3" name="[Date].[Year].&amp;[2002]"/>
            <x15:cachedUniqueName index="4" name="[Date].[Year].&amp;[2003]"/>
            <x15:cachedUniqueName index="5" name="[Date].[Year].&amp;[2004]"/>
            <x15:cachedUniqueName index="6" name="[Date].[Year].&amp;[2005]"/>
            <x15:cachedUniqueName index="7" name="[Date].[Year].&amp;[2006]"/>
            <x15:cachedUniqueName index="8" name="[Date].[Year].&amp;[2007]"/>
            <x15:cachedUniqueName index="9" name="[Date].[Year].&amp;[2008]"/>
            <x15:cachedUniqueName index="10" name="[Date].[Year].&amp;[2009]"/>
            <x15:cachedUniqueName index="11" name="[Date].[Year].&amp;[2010]"/>
            <x15:cachedUniqueName index="12" name="[Date].[Year].&amp;[2011]"/>
            <x15:cachedUniqueName index="13" name="[Date].[Year].&amp;[2012]"/>
            <x15:cachedUniqueName index="14" name="[Date].[Year].&amp;[2013]"/>
            <x15:cachedUniqueName index="15" name="[Date].[Year].&amp;[2014]"/>
          </x15:cachedUniqueNames>
        </ext>
      </extLst>
    </cacheField>
    <cacheField name="[Measures].[Total Units]" caption="Total Units" numFmtId="0" hierarchy="47" level="32767"/>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2" memberValueDatatype="20" unbalanced="0">
      <fieldsUsage count="2">
        <fieldUsage x="-1"/>
        <fieldUsage x="0"/>
      </fieldsUsage>
    </cacheHierarchy>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2"/>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oneField="1">
      <fieldsUsage count="1">
        <fieldUsage x="1"/>
      </fieldsUsage>
    </cacheHierarchy>
    <cacheHierarchy uniqueName="[Measures].[Sales $]" caption="Sales $" measure="1" displayFolder="" measureGroup="SalesFact" count="0"/>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0740741" createdVersion="5" refreshedVersion="8" minRefreshableVersion="3" recordCount="0" supportSubquery="1" supportAdvancedDrill="1" xr:uid="{00000000-000A-0000-FFFF-FFFF02000000}">
  <cacheSource type="external" connectionId="2"/>
  <cacheFields count="12">
    <cacheField name="[Date].[Running Months].[Running Months]" caption="Running Months" numFmtId="0" hierarchy="7" level="1">
      <sharedItems count="3">
        <s v="Running 12 Months"/>
        <s v="Running 13-24 Months"/>
        <s v="Running 25-36 Months"/>
      </sharedItems>
    </cacheField>
    <cacheField name="[Date].[YQMD].[Year]" caption="Year" numFmtId="0" hierarchy="11" level="1">
      <sharedItems containsSemiMixedTypes="0" containsNonDate="0" containsString="0"/>
    </cacheField>
    <cacheField name="[Date].[YQMD].[Quarter]" caption="Quarter" numFmtId="0" hierarchy="11" level="2">
      <sharedItems containsSemiMixedTypes="0" containsNonDate="0" containsString="0"/>
    </cacheField>
    <cacheField name="[Date].[YQMD].[Month]" caption="Month" numFmtId="0" hierarchy="11" level="3">
      <sharedItems containsSemiMixedTypes="0" containsNonDate="0" containsString="0"/>
    </cacheField>
    <cacheField name="[Date].[YQMD].[Date]" caption="Date" numFmtId="0" hierarchy="11" level="4">
      <sharedItems containsSemiMixedTypes="0" containsNonDate="0" containsString="0"/>
    </cacheField>
    <cacheField name="[Geo].[Region].[Region]" caption="Region" numFmtId="0" hierarchy="15" level="1">
      <sharedItems containsSemiMixedTypes="0" containsNonDate="0" containsString="0"/>
    </cacheField>
    <cacheField name="[Measures].[Total Units]" caption="Total Units" numFmtId="0" hierarchy="47" level="32767"/>
    <cacheField name="[Measures].[Total Units R12Ms]" caption="Total Units R12Ms" numFmtId="0" hierarchy="67" level="32767"/>
    <cacheField name="[Measures].[Total Units YTD]" caption="Total Units YTD" numFmtId="0" hierarchy="50" level="32767"/>
    <cacheField name="[Date].[Month].[Month]" caption="Month" numFmtId="0" hierarchy="3" level="1">
      <sharedItems count="24">
        <s v="Jan-12"/>
        <s v="Feb-12"/>
        <s v="Mar-12"/>
        <s v="Apr-12"/>
        <s v="May-12"/>
        <s v="Jun-12"/>
        <s v="Jul-12"/>
        <s v="Aug-12"/>
        <s v="Sep-12"/>
        <s v="Oct-12"/>
        <s v="Nov-12"/>
        <s v="Dec-12"/>
        <s v="Jan-13"/>
        <s v="Feb-13"/>
        <s v="Mar-13"/>
        <s v="Apr-13"/>
        <s v="May-13"/>
        <s v="Jun-13"/>
        <s v="Jul-13"/>
        <s v="Aug-13"/>
        <s v="Sep-13"/>
        <s v="Oct-13"/>
        <s v="Nov-13"/>
        <s v="Dec-13"/>
      </sharedItems>
    </cacheField>
    <cacheField name="[Date].[Year].[Year]" caption="Year" numFmtId="0" hierarchy="5" level="1">
      <sharedItems containsSemiMixedTypes="0" containsString="0" containsNumber="1" containsInteger="1" minValue="2012" maxValue="2013" count="2">
        <n v="2012"/>
        <n v="2013"/>
      </sharedItems>
      <extLst>
        <ext xmlns:x15="http://schemas.microsoft.com/office/spreadsheetml/2010/11/main" uri="{4F2E5C28-24EA-4eb8-9CBF-B6C8F9C3D259}">
          <x15:cachedUniqueNames>
            <x15:cachedUniqueName index="0" name="[Date].[Year].&amp;[2012]"/>
            <x15:cachedUniqueName index="1" name="[Date].[Year].&amp;[2013]"/>
          </x15:cachedUniqueNames>
        </ext>
      </extLst>
    </cacheField>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2" memberValueDatatype="130" unbalanced="0">
      <fieldsUsage count="2">
        <fieldUsage x="-1"/>
        <fieldUsage x="9"/>
      </fieldsUsage>
    </cacheHierarchy>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2" memberValueDatatype="20" unbalanced="0">
      <fieldsUsage count="2">
        <fieldUsage x="-1"/>
        <fieldUsage x="10"/>
      </fieldsUsage>
    </cacheHierarchy>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2" memberValueDatatype="130" unbalanced="0">
      <fieldsUsage count="2">
        <fieldUsage x="-1"/>
        <fieldUsage x="0"/>
      </fieldsUsage>
    </cacheHierarchy>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5" unbalanced="0">
      <fieldsUsage count="5">
        <fieldUsage x="-1"/>
        <fieldUsage x="1"/>
        <fieldUsage x="2"/>
        <fieldUsage x="3"/>
        <fieldUsage x="4"/>
      </fieldsUsage>
    </cacheHierarchy>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fieldsUsage count="2">
        <fieldUsage x="-1"/>
        <fieldUsage x="5"/>
      </fieldsUsage>
    </cacheHierarchy>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11"/>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oneField="1">
      <fieldsUsage count="1">
        <fieldUsage x="6"/>
      </fieldsUsage>
    </cacheHierarchy>
    <cacheHierarchy uniqueName="[Measures].[Sales $]" caption="Sales $" measure="1" displayFolder="" measureGroup="SalesFact" count="0"/>
    <cacheHierarchy uniqueName="[Measures].[Sentiment]" caption="Sentiment" measure="1" displayFolder="" measureGroup="SalesFact" count="0"/>
    <cacheHierarchy uniqueName="[Measures].[Total Units YTD]" caption="Total Units YTD" measure="1" displayFolder="" measureGroup="SalesFact" count="0" oneField="1">
      <fieldsUsage count="1">
        <fieldUsage x="8"/>
      </fieldsUsage>
    </cacheHierarchy>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oneField="1">
      <fieldsUsage count="1">
        <fieldUsage x="7"/>
      </fieldsUsage>
    </cacheHierarchy>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1319441" createdVersion="5" refreshedVersion="8" minRefreshableVersion="3" recordCount="0" supportSubquery="1" supportAdvancedDrill="1" xr:uid="{00000000-000A-0000-FFFF-FFFF03000000}">
  <cacheSource type="external" connectionId="2"/>
  <cacheFields count="10">
    <cacheField name="[Date].[Running Months].[Running Months]" caption="Running Months" numFmtId="0" hierarchy="7" level="1">
      <sharedItems count="3">
        <s v="Running 12 Months"/>
        <s v="Running 13-24 Months"/>
        <s v="Running 25-36 Months"/>
      </sharedItems>
    </cacheField>
    <cacheField name="[Date].[YQMD].[Year]" caption="Year" numFmtId="0" hierarchy="11" level="1">
      <sharedItems containsSemiMixedTypes="0" containsNonDate="0" containsString="0"/>
    </cacheField>
    <cacheField name="[Date].[YQMD].[Quarter]" caption="Quarter" numFmtId="0" hierarchy="11" level="2">
      <sharedItems containsSemiMixedTypes="0" containsNonDate="0" containsString="0"/>
    </cacheField>
    <cacheField name="[Date].[YQMD].[Month]" caption="Month" numFmtId="0" hierarchy="11" level="3">
      <sharedItems containsSemiMixedTypes="0" containsNonDate="0" containsString="0"/>
    </cacheField>
    <cacheField name="[Date].[YQMD].[Date]" caption="Date" numFmtId="0" hierarchy="11" level="4">
      <sharedItems containsSemiMixedTypes="0" containsNonDate="0" containsString="0"/>
    </cacheField>
    <cacheField name="[Geo].[Region].[Region]" caption="Region" numFmtId="0" hierarchy="15" level="1">
      <sharedItems containsSemiMixedTypes="0" containsNonDate="0" containsString="0"/>
    </cacheField>
    <cacheField name="[Measures].[Total Units]" caption="Total Units" numFmtId="0" hierarchy="47" level="32767"/>
    <cacheField name="[Measures].[Total Units R12Ms]" caption="Total Units R12Ms" numFmtId="0" hierarchy="67" level="32767"/>
    <cacheField name="[Date].[Date].[Date]" caption="Date" numFmtId="0" level="1">
      <sharedItems containsSemiMixedTypes="0" containsNonDate="0" containsString="0"/>
    </cacheField>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2" memberValueDatatype="7" unbalanced="0">
      <fieldsUsage count="2">
        <fieldUsage x="-1"/>
        <fieldUsage x="8"/>
      </fieldsUsage>
    </cacheHierarchy>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2" memberValueDatatype="130" unbalanced="0">
      <fieldsUsage count="2">
        <fieldUsage x="-1"/>
        <fieldUsage x="0"/>
      </fieldsUsage>
    </cacheHierarchy>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5" unbalanced="0">
      <fieldsUsage count="5">
        <fieldUsage x="-1"/>
        <fieldUsage x="1"/>
        <fieldUsage x="2"/>
        <fieldUsage x="3"/>
        <fieldUsage x="4"/>
      </fieldsUsage>
    </cacheHierarchy>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fieldsUsage count="2">
        <fieldUsage x="-1"/>
        <fieldUsage x="5"/>
      </fieldsUsage>
    </cacheHierarchy>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9"/>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oneField="1">
      <fieldsUsage count="1">
        <fieldUsage x="6"/>
      </fieldsUsage>
    </cacheHierarchy>
    <cacheHierarchy uniqueName="[Measures].[Sales $]" caption="Sales $" measure="1" displayFolder="" measureGroup="SalesFact" count="0"/>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oneField="1">
      <fieldsUsage count="1">
        <fieldUsage x="7"/>
      </fieldsUsage>
    </cacheHierarchy>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1898149" createdVersion="5" refreshedVersion="8" minRefreshableVersion="3" recordCount="0" supportSubquery="1" supportAdvancedDrill="1" xr:uid="{00000000-000A-0000-FFFF-FFFF01000000}">
  <cacheSource type="external" connectionId="2"/>
  <cacheFields count="4">
    <cacheField name="[Measures].[Total Units]" caption="Total Units" numFmtId="0" hierarchy="47" level="32767"/>
    <cacheField name="[Measures].[Total Category Volume]" caption="Total Category Volume" numFmtId="0" hierarchy="56" level="32767"/>
    <cacheField name="[Date].[Date].[Date]" caption="Date" numFmtId="0" level="1">
      <sharedItems containsSemiMixedTypes="0" containsNonDate="0" containsString="0"/>
    </cacheField>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2" memberValueDatatype="7" unbalanced="0">
      <fieldsUsage count="2">
        <fieldUsage x="-1"/>
        <fieldUsage x="2"/>
      </fieldsUsage>
    </cacheHierarchy>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3"/>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oneField="1">
      <fieldsUsage count="1">
        <fieldUsage x="0"/>
      </fieldsUsage>
    </cacheHierarchy>
    <cacheHierarchy uniqueName="[Measures].[Sales $]" caption="Sales $" measure="1" displayFolder="" measureGroup="SalesFact" count="0"/>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oneField="1">
      <fieldsUsage count="1">
        <fieldUsage x="1"/>
      </fieldsUsage>
    </cacheHierarchy>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2708334" createdVersion="5" refreshedVersion="8" minRefreshableVersion="3" recordCount="0" supportSubquery="1" supportAdvancedDrill="1" xr:uid="{1A6014AE-CDA2-46C2-9959-4CB5C9060C9F}">
  <cacheSource type="external" connectionId="2"/>
  <cacheFields count="4">
    <cacheField name="[Product].[Category].[Category]" caption="Category" numFmtId="0" hierarchy="20" level="1">
      <sharedItems count="4">
        <s v="Mix"/>
        <s v="Rural"/>
        <s v="Urban"/>
        <s v="Youth"/>
      </sharedItems>
    </cacheField>
    <cacheField name="[Manufacturer].[Manufacturer].[Manufacturer]" caption="Manufacturer" numFmtId="0" hierarchy="17" level="1">
      <sharedItems count="14">
        <s v="Abbas"/>
        <s v="Aliqui"/>
        <s v="Barba"/>
        <s v="Currus"/>
        <s v="Fama"/>
        <s v="Leo"/>
        <s v="Natura"/>
        <s v="Palma"/>
        <s v="Pirum"/>
        <s v="Pomum"/>
        <s v="Quibus"/>
        <s v="Salvus"/>
        <s v="VanArsdel"/>
        <s v="Victoria"/>
      </sharedItems>
    </cacheField>
    <cacheField name="[Measures].[Count of Product]" caption="Count of Product" numFmtId="0" hierarchy="85" level="32767"/>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1"/>
      </fieldsUsage>
    </cacheHierarchy>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0"/>
      </fieldsUsage>
    </cacheHierarchy>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3"/>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oneField="1" hidden="1">
      <fieldsUsage count="1">
        <fieldUsage x="2"/>
      </fieldsUsage>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3171296" createdVersion="5" refreshedVersion="8" minRefreshableVersion="3" recordCount="0" supportSubquery="1" supportAdvancedDrill="1" xr:uid="{7002EB40-BB1D-4359-982C-77C7C62B6739}">
  <cacheSource type="external" connectionId="2"/>
  <cacheFields count="3">
    <cacheField name="[Product].[Category].[Category]" caption="Category" numFmtId="0" hierarchy="20" level="1">
      <sharedItems count="4">
        <s v="Mix"/>
        <s v="Rural"/>
        <s v="Urban"/>
        <s v="Youth"/>
      </sharedItems>
    </cacheField>
    <cacheField name="[Measures].[Count of Product]" caption="Count of Product" numFmtId="0" hierarchy="85" level="32767"/>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0"/>
      </fieldsUsage>
    </cacheHierarchy>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2"/>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3981481" createdVersion="5" refreshedVersion="8" minRefreshableVersion="3" recordCount="0" supportSubquery="1" supportAdvancedDrill="1" xr:uid="{314C98FE-0776-4B26-9C61-444AE4E21229}">
  <cacheSource type="external" connectionId="2"/>
  <cacheFields count="3">
    <cacheField name="[Date].[Year].[Year]" caption="Year" numFmtId="0" hierarchy="5" level="1">
      <sharedItems containsSemiMixedTypes="0" containsString="0" containsNumber="1" containsInteger="1" minValue="1999" maxValue="2014" count="16">
        <n v="1999"/>
        <n v="2000"/>
        <n v="2001"/>
        <n v="2002"/>
        <n v="2003"/>
        <n v="2004"/>
        <n v="2005"/>
        <n v="2006"/>
        <n v="2007"/>
        <n v="2008"/>
        <n v="2009"/>
        <n v="2010"/>
        <n v="2011"/>
        <n v="2012"/>
        <n v="2013"/>
        <n v="2014"/>
      </sharedItems>
      <extLst>
        <ext xmlns:x15="http://schemas.microsoft.com/office/spreadsheetml/2010/11/main" uri="{4F2E5C28-24EA-4eb8-9CBF-B6C8F9C3D259}">
          <x15:cachedUniqueNames>
            <x15:cachedUniqueName index="0" name="[Date].[Year].&amp;[1999]"/>
            <x15:cachedUniqueName index="1" name="[Date].[Year].&amp;[2000]"/>
            <x15:cachedUniqueName index="2" name="[Date].[Year].&amp;[2001]"/>
            <x15:cachedUniqueName index="3" name="[Date].[Year].&amp;[2002]"/>
            <x15:cachedUniqueName index="4" name="[Date].[Year].&amp;[2003]"/>
            <x15:cachedUniqueName index="5" name="[Date].[Year].&amp;[2004]"/>
            <x15:cachedUniqueName index="6" name="[Date].[Year].&amp;[2005]"/>
            <x15:cachedUniqueName index="7" name="[Date].[Year].&amp;[2006]"/>
            <x15:cachedUniqueName index="8" name="[Date].[Year].&amp;[2007]"/>
            <x15:cachedUniqueName index="9" name="[Date].[Year].&amp;[2008]"/>
            <x15:cachedUniqueName index="10" name="[Date].[Year].&amp;[2009]"/>
            <x15:cachedUniqueName index="11" name="[Date].[Year].&amp;[2010]"/>
            <x15:cachedUniqueName index="12" name="[Date].[Year].&amp;[2011]"/>
            <x15:cachedUniqueName index="13" name="[Date].[Year].&amp;[2012]"/>
            <x15:cachedUniqueName index="14" name="[Date].[Year].&amp;[2013]"/>
            <x15:cachedUniqueName index="15" name="[Date].[Year].&amp;[2014]"/>
          </x15:cachedUniqueNames>
        </ext>
      </extLst>
    </cacheField>
    <cacheField name="[Product].[isVanArsdel].[isVanArsdel]" caption="isVanArsdel" numFmtId="0" hierarchy="23" level="1">
      <sharedItems count="2">
        <s v="No"/>
        <s v="Yes"/>
      </sharedItems>
    </cacheField>
    <cacheField name="[Measures].[Sales $]" caption="Sales $" numFmtId="0" hierarchy="48" level="32767"/>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2" memberValueDatatype="20" unbalanced="0">
      <fieldsUsage count="2">
        <fieldUsage x="-1"/>
        <fieldUsage x="0"/>
      </fieldsUsage>
    </cacheHierarchy>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1"/>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oneField="1">
      <fieldsUsage count="1">
        <fieldUsage x="2"/>
      </fieldsUsage>
    </cacheHierarchy>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4444443" createdVersion="5" refreshedVersion="8" minRefreshableVersion="3" recordCount="0" supportSubquery="1" supportAdvancedDrill="1" xr:uid="{43CABB71-A98E-4BF0-B25D-993049C637DA}">
  <cacheSource type="external" connectionId="2"/>
  <cacheFields count="3">
    <cacheField name="[Measures].[Total Units]" caption="Total Units" numFmtId="0" hierarchy="47" level="32767"/>
    <cacheField name="[Geo].[Region].[Region]" caption="Region" numFmtId="0" hierarchy="15" level="1">
      <sharedItems count="3">
        <s v="Central"/>
        <s v="East"/>
        <s v="West"/>
      </sharedItems>
    </cacheField>
    <cacheField name="[Product].[isVanArsdel].[isVanArsdel]" caption="isVanArsdel" numFmtId="0" hierarchy="23" level="1">
      <sharedItems count="2">
        <s v="No"/>
        <s v="Yes"/>
      </sharedItems>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fieldsUsage count="2">
        <fieldUsage x="-1"/>
        <fieldUsage x="1"/>
      </fieldsUsage>
    </cacheHierarchy>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2"/>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oneField="1">
      <fieldsUsage count="1">
        <fieldUsage x="0"/>
      </fieldsUsage>
    </cacheHierarchy>
    <cacheHierarchy uniqueName="[Measures].[Sales $]" caption="Sales $" measure="1" displayFolder="" measureGroup="SalesFact" count="0"/>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5023151" createdVersion="5" refreshedVersion="8" minRefreshableVersion="3" recordCount="0" supportSubquery="1" supportAdvancedDrill="1" xr:uid="{F7050BAC-E3EE-4940-9AFE-72CDF016F903}">
  <cacheSource type="external" connectionId="2"/>
  <cacheFields count="3">
    <cacheField name="[Measures].[Sales $]" caption="Sales $" numFmtId="0" hierarchy="48" level="32767"/>
    <cacheField name="[Product].[Segment].[Segment]" caption="Segment" numFmtId="0" hierarchy="21" level="1">
      <sharedItems count="8">
        <s v="All Season"/>
        <s v="Convenience"/>
        <s v="Extreme"/>
        <s v="Moderation"/>
        <s v="Productivity"/>
        <s v="Regular"/>
        <s v="Select"/>
        <s v="Youth"/>
      </sharedItems>
    </cacheField>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fieldsUsage count="2">
        <fieldUsage x="-1"/>
        <fieldUsage x="1"/>
      </fieldsUsage>
    </cacheHierarchy>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2"/>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oneField="1">
      <fieldsUsage count="1">
        <fieldUsage x="0"/>
      </fieldsUsage>
    </cacheHierarchy>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5601852" createdVersion="5" refreshedVersion="8" minRefreshableVersion="3" recordCount="0" supportSubquery="1" supportAdvancedDrill="1" xr:uid="{5AFC29E9-9B2E-4FF9-9450-D35047ED4A7F}">
  <cacheSource type="external" connectionId="2"/>
  <cacheFields count="4">
    <cacheField name="[Product].[Category].[Category]" caption="Category" numFmtId="0" hierarchy="20" level="1">
      <sharedItems count="4">
        <s v="Mix"/>
        <s v="Rural"/>
        <s v="Urban"/>
        <s v="Youth"/>
      </sharedItems>
    </cacheField>
    <cacheField name="[Geo].[Region].[Region]" caption="Region" numFmtId="0" hierarchy="15" level="1">
      <sharedItems count="3">
        <s v="Central"/>
        <s v="East"/>
        <s v="West"/>
      </sharedItems>
    </cacheField>
    <cacheField name="[Measures].[Sales $]" caption="Sales $" numFmtId="0" hierarchy="48" level="32767"/>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fieldsUsage count="2">
        <fieldUsage x="-1"/>
        <fieldUsage x="1"/>
      </fieldsUsage>
    </cacheHierarchy>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0"/>
      </fieldsUsage>
    </cacheHierarchy>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3"/>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oneField="1">
      <fieldsUsage count="1">
        <fieldUsage x="2"/>
      </fieldsUsage>
    </cacheHierarchy>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6180552" createdVersion="5" refreshedVersion="8" minRefreshableVersion="3" recordCount="0" supportSubquery="1" supportAdvancedDrill="1" xr:uid="{90DFC9C5-5ABD-471A-9A43-679F6C7133BF}">
  <cacheSource type="external" connectionId="2"/>
  <cacheFields count="3">
    <cacheField name="[Geo].[Region].[Region]" caption="Region" numFmtId="0" hierarchy="15" level="1">
      <sharedItems count="3">
        <s v="Central"/>
        <s v="East"/>
        <s v="West"/>
      </sharedItems>
    </cacheField>
    <cacheField name="[Measures].[Sales $]" caption="Sales $" numFmtId="0" hierarchy="48" level="32767"/>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fieldsUsage count="2">
        <fieldUsage x="-1"/>
        <fieldUsage x="0"/>
      </fieldsUsage>
    </cacheHierarchy>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2"/>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oneField="1">
      <fieldsUsage count="1">
        <fieldUsage x="1"/>
      </fieldsUsage>
    </cacheHierarchy>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6874999" createdVersion="5" refreshedVersion="8" minRefreshableVersion="3" recordCount="0" supportSubquery="1" supportAdvancedDrill="1" xr:uid="{00000000-000A-0000-FFFF-FFFF00000000}">
  <cacheSource type="external" connectionId="2"/>
  <cacheFields count="13">
    <cacheField name="[Measures].[TOTAL UNITS SPLY]" caption="TOTAL UNITS SPLY" numFmtId="0" hierarchy="59" level="32767"/>
    <cacheField name="[Date].[Month].[Month]" caption="Month" numFmtId="0" hierarchy="3" level="1">
      <sharedItems containsSemiMixedTypes="0" containsNonDate="0" containsString="0"/>
    </cacheField>
    <cacheField name="[Measures].[Total Units]" caption="Total Units" numFmtId="0" hierarchy="47" level="32767"/>
    <cacheField name="[Measures].[Total Units YTD]" caption="Total Units YTD" numFmtId="0" hierarchy="50" level="32767"/>
    <cacheField name="[Measures].[Total Units YTD SPLY]" caption="Total Units YTD SPLY" numFmtId="0" hierarchy="60" level="32767"/>
    <cacheField name="[Date].[YQMD].[Year]" caption="Year" numFmtId="0" hierarchy="11" level="1">
      <sharedItems containsSemiMixedTypes="0" containsNonDate="0" containsString="0"/>
    </cacheField>
    <cacheField name="[Date].[YQMD].[Quarter]" caption="Quarter" numFmtId="0" hierarchy="11" level="2">
      <sharedItems containsSemiMixedTypes="0" containsNonDate="0" containsString="0"/>
    </cacheField>
    <cacheField name="[Date].[YQMD].[Month]" caption="Month" numFmtId="0" hierarchy="11" level="3">
      <sharedItems containsSemiMixedTypes="0" containsNonDate="0" containsString="0"/>
    </cacheField>
    <cacheField name="[Date].[YQMD].[Date]" caption="Date" numFmtId="0" hierarchy="11" level="4">
      <sharedItems containsSemiMixedTypes="0" containsNonDate="0" containsString="0"/>
    </cacheField>
    <cacheField name="[Date].[MonthName].[MonthName]" caption="MonthName" numFmtId="0" hierarchy="2" level="1">
      <sharedItems count="6">
        <s v="Jan"/>
        <s v="Feb"/>
        <s v="Mar"/>
        <s v="Apr"/>
        <s v="May"/>
        <s v="Jun"/>
      </sharedItems>
    </cacheField>
    <cacheField name="[Measures].[Total Units YTD Var]" caption="Total Units YTD Var" numFmtId="0" hierarchy="72" level="32767"/>
    <cacheField name="[Measures].[Total Units YTD Var %]" caption="Total Units YTD Var %" numFmtId="0" hierarchy="73" level="32767"/>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fieldsUsage count="2">
        <fieldUsage x="-1"/>
        <fieldUsage x="9"/>
      </fieldsUsage>
    </cacheHierarchy>
    <cacheHierarchy uniqueName="[Date].[Month]" caption="Month" attribute="1" time="1" defaultMemberUniqueName="[Date].[Month].[All]" allUniqueName="[Date].[Month].[All]" dimensionUniqueName="[Date]" displayFolder="" count="2" memberValueDatatype="130" unbalanced="0">
      <fieldsUsage count="2">
        <fieldUsage x="-1"/>
        <fieldUsage x="1"/>
      </fieldsUsage>
    </cacheHierarchy>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5" unbalanced="0">
      <fieldsUsage count="5">
        <fieldUsage x="-1"/>
        <fieldUsage x="5"/>
        <fieldUsage x="6"/>
        <fieldUsage x="7"/>
        <fieldUsage x="8"/>
      </fieldsUsage>
    </cacheHierarchy>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12"/>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oneField="1">
      <fieldsUsage count="1">
        <fieldUsage x="2"/>
      </fieldsUsage>
    </cacheHierarchy>
    <cacheHierarchy uniqueName="[Measures].[Sales $]" caption="Sales $" measure="1" displayFolder="" measureGroup="SalesFact" count="0"/>
    <cacheHierarchy uniqueName="[Measures].[Sentiment]" caption="Sentiment" measure="1" displayFolder="" measureGroup="SalesFact" count="0"/>
    <cacheHierarchy uniqueName="[Measures].[Total Units YTD]" caption="Total Units YTD" measure="1" displayFolder="" measureGroup="SalesFact" count="0" oneField="1">
      <fieldsUsage count="1">
        <fieldUsage x="3"/>
      </fieldsUsage>
    </cacheHierarchy>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oneField="1">
      <fieldsUsage count="1">
        <fieldUsage x="0"/>
      </fieldsUsage>
    </cacheHierarchy>
    <cacheHierarchy uniqueName="[Measures].[Total Units YTD SPLY]" caption="Total Units YTD SPLY" measure="1" displayFolder="" measureGroup="SalesFact" count="0" oneField="1">
      <fieldsUsage count="1">
        <fieldUsage x="4"/>
      </fieldsUsage>
    </cacheHierarchy>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oneField="1">
      <fieldsUsage count="1">
        <fieldUsage x="10"/>
      </fieldsUsage>
    </cacheHierarchy>
    <cacheHierarchy uniqueName="[Measures].[Total Units YTD Var %]" caption="Total Units YTD Var %" measure="1" displayFolder="" measureGroup="SalesFact" count="0" oneField="1">
      <fieldsUsage count="1">
        <fieldUsage x="11"/>
      </fieldsUsage>
    </cacheHierarchy>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7453707" createdVersion="5" refreshedVersion="8" minRefreshableVersion="3" recordCount="0" supportSubquery="1" supportAdvancedDrill="1" xr:uid="{31072C5B-562A-47CF-8580-B03C23606650}">
  <cacheSource type="external" connectionId="2"/>
  <cacheFields count="3">
    <cacheField name="[Product].[Segment].[Segment]" caption="Segment" numFmtId="0" hierarchy="21" level="1">
      <sharedItems count="8">
        <s v="All Season"/>
        <s v="Convenience"/>
        <s v="Extreme"/>
        <s v="Moderation"/>
        <s v="Productivity"/>
        <s v="Regular"/>
        <s v="Select"/>
        <s v="Youth"/>
      </sharedItems>
    </cacheField>
    <cacheField name="[Measures].[Total Units]" caption="Total Units" numFmtId="0" hierarchy="47" level="32767"/>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2"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fieldsUsage count="2">
        <fieldUsage x="-1"/>
        <fieldUsage x="0"/>
      </fieldsUsage>
    </cacheHierarchy>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2"/>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oneField="1">
      <fieldsUsage count="1">
        <fieldUsage x="1"/>
      </fieldsUsage>
    </cacheHierarchy>
    <cacheHierarchy uniqueName="[Measures].[Sales $]" caption="Sales $" measure="1" displayFolder="" measureGroup="SalesFact" count="0"/>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8148146" createdVersion="5" refreshedVersion="8" minRefreshableVersion="3" recordCount="0" supportSubquery="1" supportAdvancedDrill="1" xr:uid="{9F5B8CCF-5655-469E-A127-EC28C0574ADF}">
  <cacheSource type="external" connectionId="2"/>
  <cacheFields count="3">
    <cacheField name="[Measures].[Count of Product]" caption="Count of Product" numFmtId="0" hierarchy="85" level="32767"/>
    <cacheField name="[Product].[Manufacturer].[Manufacturer]" caption="Manufacturer" numFmtId="0" hierarchy="19" level="1">
      <sharedItems count="14">
        <s v="Abbas"/>
        <s v="Aliqui"/>
        <s v="Barba"/>
        <s v="Currus"/>
        <s v="Fama"/>
        <s v="Leo"/>
        <s v="Natura"/>
        <s v="Palma"/>
        <s v="Pirum"/>
        <s v="Pomum"/>
        <s v="Quibus"/>
        <s v="Salvus"/>
        <s v="VanArsdel"/>
        <s v="Victoria"/>
      </sharedItems>
    </cacheField>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fieldsUsage count="2">
        <fieldUsage x="-1"/>
        <fieldUsage x="1"/>
      </fieldsUsage>
    </cacheHierarchy>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2"/>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8958331" createdVersion="5" refreshedVersion="8" minRefreshableVersion="3" recordCount="0" supportSubquery="1" supportAdvancedDrill="1" xr:uid="{3F05744B-F371-4FB6-AEB8-F7D7D1C2CB4D}">
  <cacheSource type="external" connectionId="2"/>
  <cacheFields count="4">
    <cacheField name="[Product].[Segment].[Segment]" caption="Segment" numFmtId="0" hierarchy="21" level="1">
      <sharedItems count="8">
        <s v="All Season"/>
        <s v="Convenience"/>
        <s v="Extreme"/>
        <s v="Moderation"/>
        <s v="Productivity"/>
        <s v="Regular"/>
        <s v="Select"/>
        <s v="Youth"/>
      </sharedItems>
    </cacheField>
    <cacheField name="[Measures].[Sales $]" caption="Sales $" numFmtId="0" hierarchy="48" level="32767"/>
    <cacheField name="[Date].[Year].[Year]" caption="Year" numFmtId="0" hierarchy="5" level="1">
      <sharedItems containsSemiMixedTypes="0" containsString="0" containsNumber="1" containsInteger="1" minValue="1999" maxValue="2014" count="16">
        <n v="1999"/>
        <n v="2000"/>
        <n v="2001"/>
        <n v="2002"/>
        <n v="2003"/>
        <n v="2004"/>
        <n v="2005"/>
        <n v="2006"/>
        <n v="2007"/>
        <n v="2008"/>
        <n v="2009"/>
        <n v="2010"/>
        <n v="2011"/>
        <n v="2012"/>
        <n v="2013"/>
        <n v="2014"/>
      </sharedItems>
      <extLst>
        <ext xmlns:x15="http://schemas.microsoft.com/office/spreadsheetml/2010/11/main" uri="{4F2E5C28-24EA-4eb8-9CBF-B6C8F9C3D259}">
          <x15:cachedUniqueNames>
            <x15:cachedUniqueName index="0" name="[Date].[Year].&amp;[1999]"/>
            <x15:cachedUniqueName index="1" name="[Date].[Year].&amp;[2000]"/>
            <x15:cachedUniqueName index="2" name="[Date].[Year].&amp;[2001]"/>
            <x15:cachedUniqueName index="3" name="[Date].[Year].&amp;[2002]"/>
            <x15:cachedUniqueName index="4" name="[Date].[Year].&amp;[2003]"/>
            <x15:cachedUniqueName index="5" name="[Date].[Year].&amp;[2004]"/>
            <x15:cachedUniqueName index="6" name="[Date].[Year].&amp;[2005]"/>
            <x15:cachedUniqueName index="7" name="[Date].[Year].&amp;[2006]"/>
            <x15:cachedUniqueName index="8" name="[Date].[Year].&amp;[2007]"/>
            <x15:cachedUniqueName index="9" name="[Date].[Year].&amp;[2008]"/>
            <x15:cachedUniqueName index="10" name="[Date].[Year].&amp;[2009]"/>
            <x15:cachedUniqueName index="11" name="[Date].[Year].&amp;[2010]"/>
            <x15:cachedUniqueName index="12" name="[Date].[Year].&amp;[2011]"/>
            <x15:cachedUniqueName index="13" name="[Date].[Year].&amp;[2012]"/>
            <x15:cachedUniqueName index="14" name="[Date].[Year].&amp;[2013]"/>
            <x15:cachedUniqueName index="15" name="[Date].[Year].&amp;[2014]"/>
          </x15:cachedUniqueNames>
        </ext>
      </extLst>
    </cacheField>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2"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fieldsUsage count="2">
        <fieldUsage x="-1"/>
        <fieldUsage x="0"/>
      </fieldsUsage>
    </cacheHierarchy>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3"/>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oneField="1">
      <fieldsUsage count="1">
        <fieldUsage x="1"/>
      </fieldsUsage>
    </cacheHierarchy>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399652778" createdVersion="5" refreshedVersion="8" minRefreshableVersion="3" recordCount="0" supportSubquery="1" supportAdvancedDrill="1" xr:uid="{8FA9FA52-146E-4C5C-988B-797CE564FAE1}">
  <cacheSource type="external" connectionId="2"/>
  <cacheFields count="4">
    <cacheField name="[Product].[Manufacturer].[Manufacturer]" caption="Manufacturer" numFmtId="0" hierarchy="19" level="1">
      <sharedItems count="14">
        <s v="Abbas"/>
        <s v="Aliqui"/>
        <s v="Barba"/>
        <s v="Currus"/>
        <s v="Fama"/>
        <s v="Leo"/>
        <s v="Natura"/>
        <s v="Palma"/>
        <s v="Pirum"/>
        <s v="Pomum"/>
        <s v="Quibus"/>
        <s v="Salvus"/>
        <s v="VanArsdel"/>
        <s v="Victoria"/>
      </sharedItems>
    </cacheField>
    <cacheField name="[Measures].[Total Units]" caption="Total Units" numFmtId="0" hierarchy="47" level="32767"/>
    <cacheField name="[Measures].[Sales $]" caption="Sales $" numFmtId="0" hierarchy="48" level="32767"/>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0"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0"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fieldsUsage count="2">
        <fieldUsage x="-1"/>
        <fieldUsage x="0"/>
      </fieldsUsage>
    </cacheHierarchy>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3"/>
      </fieldsUsage>
    </cacheHierarchy>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oneField="1">
      <fieldsUsage count="1">
        <fieldUsage x="1"/>
      </fieldsUsage>
    </cacheHierarchy>
    <cacheHierarchy uniqueName="[Measures].[Sales $]" caption="Sales $" measure="1" displayFolder="" measureGroup="SalesFact" count="0" oneField="1">
      <fieldsUsage count="1">
        <fieldUsage x="2"/>
      </fieldsUsage>
    </cacheHierarchy>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6.607400231478" createdVersion="5" refreshedVersion="8" minRefreshableVersion="3" recordCount="0" supportSubquery="1" supportAdvancedDrill="1" xr:uid="{AEF60B3B-C1F8-464A-848B-502B85E02750}">
  <cacheSource type="external" connectionId="2"/>
  <cacheFields count="4">
    <cacheField name="[Geo].[Region].[Region]" caption="Region" numFmtId="0" hierarchy="15" level="1">
      <sharedItems count="3">
        <s v="Central"/>
        <s v="East"/>
        <s v="West"/>
      </sharedItems>
    </cacheField>
    <cacheField name="[Measures].[Sales $]" caption="Sales $" numFmtId="0" hierarchy="48" level="32767"/>
    <cacheField name="[Product].[Category].[Category]" caption="Category" numFmtId="0" hierarchy="20" level="1">
      <sharedItems count="4">
        <s v="Mix"/>
        <s v="Rural"/>
        <s v="Urban"/>
        <s v="Youth"/>
      </sharedItems>
    </cacheField>
    <cacheField name="[Product].[isVanArsdel].[isVanArsdel]" caption="isVanArsdel" numFmtId="0" hierarchy="23" level="1">
      <sharedItems containsSemiMixedTypes="0" containsNonDate="0" containsString="0"/>
    </cacheField>
  </cacheFields>
  <cacheHierarchies count="88">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5"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4" unbalanced="0"/>
    <cacheHierarchy uniqueName="[Geo].[Region]" caption="Region" attribute="1" defaultMemberUniqueName="[Geo].[Region].[All]" allUniqueName="[Geo].[Region].[All]" dimensionUniqueName="[Geo]" displayFolder="" count="2" memberValueDatatype="130" unbalanced="0">
      <fieldsUsage count="2">
        <fieldUsage x="-1"/>
        <fieldUsage x="0"/>
      </fieldsUsage>
    </cacheHierarchy>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2"/>
      </fieldsUsage>
    </cacheHierarchy>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fieldsUsage count="2">
        <fieldUsage x="-1"/>
        <fieldUsage x="3"/>
      </fieldsUsage>
    </cacheHierarchy>
    <cacheHierarchy uniqueName="[Product].[ProductRollup]" caption="ProductRollup" defaultMemberUniqueName="[Product].[ProductRollup].[All]" allUniqueName="[Product].[ProductRollup].[All]" dimensionUniqueName="[Product]" displayFolder="" count="4"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oneField="1">
      <fieldsUsage count="1">
        <fieldUsage x="1"/>
      </fieldsUsage>
    </cacheHierarchy>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Product" count="0" hidden="1">
      <extLst>
        <ext xmlns:x15="http://schemas.microsoft.com/office/spreadsheetml/2010/11/main" uri="{B97F6D7D-B522-45F9-BDA1-12C45D357490}">
          <x15:cacheHierarchy aggregatedColumn="21"/>
        </ext>
      </extLst>
    </cacheHierarchy>
  </cacheHierarchies>
  <kpis count="0"/>
  <dimensions count="5">
    <dimension name="Date" uniqueName="[Date]" caption="Date"/>
    <dimension name="Geo" uniqueName="[Geo]" caption="Geo"/>
    <dimension name="Manufacturer" uniqueName="[Manufacturer]" caption="Manufacturer"/>
    <dimension measure="1" name="Measures" uniqueName="[Measures]" caption="Measures"/>
    <dimension name="Product" uniqueName="[Product]" caption="Product"/>
  </dimensions>
  <measureGroups count="6">
    <measureGroup name="Date" caption="Date"/>
    <measureGroup name="Geo" caption="Geo"/>
    <measureGroup name="Manufacturer" caption="Manufacturer"/>
    <measureGroup name="Product" caption="Product"/>
    <measureGroup name="SalesFact" caption="SalesFact"/>
    <measureGroup name="Sentiment" caption="Sentiment"/>
  </measureGroups>
  <maps count="12">
    <map measureGroup="0" dimension="0"/>
    <map measureGroup="1" dimension="1"/>
    <map measureGroup="2" dimension="2"/>
    <map measureGroup="3" dimension="2"/>
    <map measureGroup="3" dimension="4"/>
    <map measureGroup="4" dimension="0"/>
    <map measureGroup="4" dimension="1"/>
    <map measureGroup="4" dimension="2"/>
    <map measureGroup="4" dimension="4"/>
    <map measureGroup="5" dimension="0"/>
    <map measureGroup="5" dimension="1"/>
    <map measureGroup="5"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5.039384374999" createdVersion="3" refreshedVersion="8" minRefreshableVersion="3" recordCount="0" supportSubquery="1" supportAdvancedDrill="1" xr:uid="{BC370EFB-BDAD-47EA-8538-385FEAA1DF5D}">
  <cacheSource type="external" connectionId="2">
    <extLst>
      <ext xmlns:x14="http://schemas.microsoft.com/office/spreadsheetml/2009/9/main" uri="{F057638F-6D5F-4e77-A914-E7F072B9BCA8}">
        <x14:sourceConnection name="ThisWorkbookDataModel"/>
      </ext>
    </extLst>
  </cacheSource>
  <cacheFields count="0"/>
  <cacheHierarchies count="87">
    <cacheHierarchy uniqueName="[Date].[Date]" caption="Date" attribute="1" time="1" keyAttribute="1" defaultMemberUniqueName="[Date].[Date].[All]" allUniqueName="[Date].[Date].[All]" dimensionUniqueName="[Date]" displayFolder="" count="0"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2"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2"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2"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2"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2"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2" memberValueDatatype="130" unbalanced="0"/>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035161331"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yadaNet" refreshedDate="45075.039385069445" createdVersion="3" refreshedVersion="8" minRefreshableVersion="3" recordCount="0" supportSubquery="1" supportAdvancedDrill="1" xr:uid="{506C2ACA-707B-4658-9740-D0888DAC42C3}">
  <cacheSource type="external" connectionId="2">
    <extLst>
      <ext xmlns:x14="http://schemas.microsoft.com/office/spreadsheetml/2009/9/main" uri="{F057638F-6D5F-4e77-A914-E7F072B9BCA8}">
        <x14:sourceConnection name="ThisWorkbookDataModel"/>
      </ext>
    </extLst>
  </cacheSource>
  <cacheFields count="0"/>
  <cacheHierarchies count="87">
    <cacheHierarchy uniqueName="[Date].[Date]" caption="Date" attribute="1" time="1" keyAttribute="1" defaultMemberUniqueName="[Date].[Date].[All]" allUniqueName="[Date].[Date].[All]" dimensionUniqueName="[Date]" displayFolder="" count="2" memberValueDatatype="7" unbalanced="0"/>
    <cacheHierarchy uniqueName="[Date].[MonthNo]" caption="MonthNo" attribute="1" time="1" defaultMemberUniqueName="[Date].[MonthNo].[All]" allUniqueName="[Date].[MonthNo].[All]" dimensionUniqueName="[Date]" displayFolder="" count="0" memberValueDatatype="20" unbalanced="0"/>
    <cacheHierarchy uniqueName="[Date].[MonthName]" caption="MonthName" attribute="1" time="1" defaultMemberUniqueName="[Date].[MonthName].[All]" allUniqueName="[Date].[MonthName].[All]" dimensionUniqueName="[Date]" displayFolder="" count="0" memberValueDatatype="130" unbalanced="0"/>
    <cacheHierarchy uniqueName="[Date].[Month]" caption="Month" attribute="1" time="1" defaultMemberUniqueName="[Date].[Month].[All]" allUniqueName="[Date].[Month].[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Year]" caption="Year" attribute="1" time="1" defaultMemberUniqueName="[Date].[Year].[All]" allUniqueName="[Date].[Year].[All]" dimensionUniqueName="[Date]" displayFolder="" count="0" memberValueDatatype="20" unbalanced="0"/>
    <cacheHierarchy uniqueName="[Date].[Running Year]" caption="Running Year" attribute="1" time="1" defaultMemberUniqueName="[Date].[Running Year].[All]" allUniqueName="[Date].[Running Year].[All]" dimensionUniqueName="[Date]" displayFolder="" count="0" memberValueDatatype="20" unbalanced="0"/>
    <cacheHierarchy uniqueName="[Date].[Running Months]" caption="Running Months" attribute="1" time="1" defaultMemberUniqueName="[Date].[Running Months].[All]" allUniqueName="[Date].[Running Months].[All]" dimensionUniqueName="[Date]" displayFolder="" count="0" memberValueDatatype="130" unbalanced="0"/>
    <cacheHierarchy uniqueName="[Date].[Rolling Period]" caption="Rolling Period" attribute="1" time="1" defaultMemberUniqueName="[Date].[Rolling Period].[All]" allUniqueName="[Date].[Rolling Period].[All]" dimensionUniqueName="[Date]" displayFolder="" count="0" memberValueDatatype="130" unbalanced="0"/>
    <cacheHierarchy uniqueName="[Date].[Rolling Period Sort]" caption="Rolling Period Sort" attribute="1" time="1" defaultMemberUniqueName="[Date].[Rolling Period Sort].[All]" allUniqueName="[Date].[Rolling Period Sort].[All]" dimensionUniqueName="[Date]" displayFolder="" count="0" memberValueDatatype="20" unbalanced="0"/>
    <cacheHierarchy uniqueName="[Date].[MonthIndex]" caption="MonthIndex" attribute="1" time="1" defaultMemberUniqueName="[Date].[MonthIndex].[All]" allUniqueName="[Date].[MonthIndex].[All]" dimensionUniqueName="[Date]" displayFolder="" count="0" memberValueDatatype="20" unbalanced="0"/>
    <cacheHierarchy uniqueName="[Date].[YQMD]" caption="YQMD" time="1" defaultMemberUniqueName="[Date].[YQMD].[All]" allUniqueName="[Date].[YQMD].[All]" dimensionUniqueName="[Date]" displayFolder="" count="0" unbalanced="0"/>
    <cacheHierarchy uniqueName="[Geo].[City]" caption="City" attribute="1" defaultMemberUniqueName="[Geo].[City].[All]" allUniqueName="[Geo].[City].[All]" dimensionUniqueName="[Geo]" displayFolder="" count="0" memberValueDatatype="130" unbalanced="0"/>
    <cacheHierarchy uniqueName="[Geo].[State]" caption="State" attribute="1" defaultMemberUniqueName="[Geo].[State].[All]" allUniqueName="[Geo].[State].[All]" dimensionUniqueName="[Geo]" displayFolder="" count="0" memberValueDatatype="130" unbalanced="0"/>
    <cacheHierarchy uniqueName="[Geo].[GeoRollup]" caption="GeoRollup" defaultMemberUniqueName="[Geo].[GeoRollup].[All]" allUniqueName="[Geo].[GeoRollup].[All]" dimensionUniqueName="[Geo]" displayFolder="" count="0" unbalanced="0"/>
    <cacheHierarchy uniqueName="[Geo].[Region]" caption="Region" attribute="1" defaultMemberUniqueName="[Geo].[Region].[All]" allUniqueName="[Geo].[Region].[All]" dimensionUniqueName="[Geo]" displayFolder="" count="0" memberValueDatatype="130" unbalanced="0"/>
    <cacheHierarchy uniqueName="[Geo].[District]" caption="District" attribute="1" defaultMemberUniqueName="[Geo].[District].[All]" allUniqueName="[Geo].[District].[All]" dimensionUniqueName="[Geo]"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Manufacturer]" caption="Manufacturer" attribute="1" defaultMemberUniqueName="[Product].[Manufacturer].[All]" allUniqueName="[Product].[Manufacturer].[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egment]" caption="Segment" attribute="1" defaultMemberUniqueName="[Product].[Segment].[All]" allUniqueName="[Product].[Segment].[All]" dimensionUniqueName="[Produc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isVanArsdel]" caption="isVanArsdel" attribute="1" defaultMemberUniqueName="[Product].[isVanArsdel].[All]" allUniqueName="[Product].[isVanArsdel].[All]" dimensionUniqueName="[Product]" displayFolder="" count="0" memberValueDatatype="130" unbalanced="0"/>
    <cacheHierarchy uniqueName="[Product].[ProductRollup]" caption="ProductRollup" defaultMemberUniqueName="[Product].[ProductRollup].[All]" allUniqueName="[Product].[ProductRollup].[All]" dimensionUniqueName="[Product]" displayFolder="" count="0" unbalanced="0"/>
    <cacheHierarchy uniqueName="[Product].[IsCompete]" caption="IsCompete" attribute="1" defaultMemberUniqueName="[Product].[IsCompete].[All]" allUniqueName="[Product].[IsCompete].[All]" dimensionUniqueName="[Product]" displayFolder="" count="0" memberValueDatatype="130" unbalanced="0"/>
    <cacheHierarchy uniqueName="[Date].[MonthID]" caption="MonthID" attribute="1" time="1" defaultMemberUniqueName="[Date].[MonthID].[All]" allUniqueName="[Date].[MonthID].[All]" dimensionUniqueName="[Date]" displayFolder="" count="0" memberValueDatatype="20" unbalanced="0" hidden="1"/>
    <cacheHierarchy uniqueName="[Date].[RunningMonths]" caption="RunningMonths" attribute="1" time="1" defaultMemberUniqueName="[Date].[RunningMonths].[All]" allUniqueName="[Date].[RunningMonths].[All]" dimensionUniqueName="[Date]" displayFolder="" count="0" memberValueDatatype="20" unbalanced="0" hidden="1"/>
    <cacheHierarchy uniqueName="[Geo].[Zip]" caption="Zip" attribute="1" defaultMemberUniqueName="[Geo].[Zip].[All]" allUniqueName="[Geo].[Zip].[All]" dimensionUniqueName="[Geo]" displayFolder="" count="0" memberValueDatatype="130" unbalanced="0" hidden="1"/>
    <cacheHierarchy uniqueName="[Manufacturer].[ManufacturerID]" caption="ManufacturerID" attribute="1" defaultMemberUniqueName="[Manufacturer].[ManufacturerID].[All]" allUniqueName="[Manufacturer].[ManufacturerID].[All]" dimensionUniqueName="[Manufacturer]" displayFolder="" count="0" memberValueDatatype="2" unbalanced="0" hidden="1"/>
    <cacheHierarchy uniqueName="[Product].[IsCompeteHide]" caption="IsCompeteHide" attribute="1" defaultMemberUniqueName="[Product].[IsCompeteHide].[All]" allUniqueName="[Product].[IsCompeteHide].[All]" dimensionUniqueName="[Product]" displayFolder="" count="0" memberValueDatatype="130" unbalanced="0" hidden="1"/>
    <cacheHierarchy uniqueName="[Product].[ManufacturerID]" caption="ManufacturerID" attribute="1" defaultMemberUniqueName="[Product].[ManufacturerID].[All]" allUniqueName="[Product].[ManufacturerID].[All]" dimensionUniqueName="[Product]" displayFolder="" count="0" memberValueDatatype="2"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SalesFact].[Date]" caption="Date" attribute="1" time="1" defaultMemberUniqueName="[SalesFact].[Date].[All]" allUniqueName="[SalesFact].[Date].[All]" dimensionUniqueName="[SalesFact]" displayFolder="" count="0" memberValueDatatype="7" unbalanced="0" hidden="1"/>
    <cacheHierarchy uniqueName="[SalesFact].[ProductID]" caption="ProductID" attribute="1" defaultMemberUniqueName="[SalesFact].[ProductID].[All]" allUniqueName="[SalesFact].[ProductID].[All]" dimensionUniqueName="[SalesFact]" displayFolder="" count="0" memberValueDatatype="20" unbalanced="0" hidden="1"/>
    <cacheHierarchy uniqueName="[SalesFact].[Revenue]" caption="Revenue" attribute="1" defaultMemberUniqueName="[SalesFact].[Revenue].[All]" allUniqueName="[SalesFact].[Revenue].[All]" dimensionUniqueName="[SalesFact]" displayFolder="" count="0" memberValueDatatype="6" unbalanced="0" hidden="1"/>
    <cacheHierarchy uniqueName="[SalesFact].[Units]" caption="Units" attribute="1" defaultMemberUniqueName="[SalesFact].[Units].[All]" allUniqueName="[SalesFact].[Units].[All]" dimensionUniqueName="[SalesFact]" displayFolder="" count="0" memberValueDatatype="20" unbalanced="0" hidden="1"/>
    <cacheHierarchy uniqueName="[SalesFact].[Zip]" caption="Zip" attribute="1" defaultMemberUniqueName="[SalesFact].[Zip].[All]" allUniqueName="[SalesFact].[Zip].[All]" dimensionUniqueName="[SalesFact]" displayFolder="" count="0" memberValueDatatype="130" unbalanced="0" hidden="1"/>
    <cacheHierarchy uniqueName="[Sentiment].[Date]" caption="Date" attribute="1" time="1" defaultMemberUniqueName="[Sentiment].[Date].[All]" allUniqueName="[Sentiment].[Date].[All]" dimensionUniqueName="[Sentiment]" displayFolder="" count="0" memberValueDatatype="7" unbalanced="0" hidden="1"/>
    <cacheHierarchy uniqueName="[Sentiment].[DateID]" caption="DateID" attribute="1" defaultMemberUniqueName="[Sentiment].[DateID].[All]" allUniqueName="[Sentiment].[DateID].[All]" dimensionUniqueName="[Sentiment]" displayFolder="" count="0" memberValueDatatype="20" unbalanced="0" hidden="1"/>
    <cacheHierarchy uniqueName="[Sentiment].[Manufacturer]" caption="Manufacturer" attribute="1" defaultMemberUniqueName="[Sentiment].[Manufacturer].[All]" allUniqueName="[Sentiment].[Manufacturer].[All]" dimensionUniqueName="[Sentiment]" displayFolder="" count="0" memberValueDatatype="130" unbalanced="0" hidden="1"/>
    <cacheHierarchy uniqueName="[Sentiment].[ManufacturerID]" caption="ManufacturerID" attribute="1" defaultMemberUniqueName="[Sentiment].[ManufacturerID].[All]" allUniqueName="[Sentiment].[ManufacturerID].[All]" dimensionUniqueName="[Sentiment]" displayFolder="" count="0" memberValueDatatype="20" unbalanced="0" hidden="1"/>
    <cacheHierarchy uniqueName="[Sentiment].[ProductID]" caption="ProductID" attribute="1" defaultMemberUniqueName="[Sentiment].[ProductID].[All]" allUniqueName="[Sentiment].[ProductID].[All]" dimensionUniqueName="[Sentiment]" displayFolder="" count="0" memberValueDatatype="20" unbalanced="0" hidden="1"/>
    <cacheHierarchy uniqueName="[Sentiment].[Score]" caption="Score" attribute="1" defaultMemberUniqueName="[Sentiment].[Score].[All]" allUniqueName="[Sentiment].[Score].[All]" dimensionUniqueName="[Sentiment]" displayFolder="" count="0" memberValueDatatype="5" unbalanced="0" hidden="1"/>
    <cacheHierarchy uniqueName="[Sentiment].[State]" caption="State" attribute="1" defaultMemberUniqueName="[Sentiment].[State].[All]" allUniqueName="[Sentiment].[State].[All]" dimensionUniqueName="[Sentiment]" displayFolder="" count="0" memberValueDatatype="130" unbalanced="0" hidden="1"/>
    <cacheHierarchy uniqueName="[Sentiment].[StateID]" caption="StateID" attribute="1" defaultMemberUniqueName="[Sentiment].[StateID].[All]" allUniqueName="[Sentiment].[StateID].[All]" dimensionUniqueName="[Sentiment]" displayFolder="" count="0" memberValueDatatype="20" unbalanced="0" hidden="1"/>
    <cacheHierarchy uniqueName="[Sentiment].[zip]" caption="zip" attribute="1" defaultMemberUniqueName="[Sentiment].[zip].[All]" allUniqueName="[Sentiment].[zip].[All]" dimensionUniqueName="[Sentiment]" displayFolder="" count="0" memberValueDatatype="130" unbalanced="0" hidden="1"/>
    <cacheHierarchy uniqueName="[Measures].[Total Units]" caption="Total Units" measure="1" displayFolder="" measureGroup="SalesFact" count="0"/>
    <cacheHierarchy uniqueName="[Measures].[Sales $]" caption="Sales $" measure="1" displayFolder="" measureGroup="SalesFact" count="0"/>
    <cacheHierarchy uniqueName="[Measures].[Sentiment]" caption="Sentiment" measure="1" displayFolder="" measureGroup="SalesFact" count="0"/>
    <cacheHierarchy uniqueName="[Measures].[Total Units YTD]" caption="Total Units YTD" measure="1" displayFolder="" measureGroup="SalesFact" count="0"/>
    <cacheHierarchy uniqueName="[Measures].[Total VanArsdel Units YTD]" caption="Total VanArsdel Units YTD" measure="1" displayFolder="" measureGroup="SalesFact" count="0"/>
    <cacheHierarchy uniqueName="[Measures].[Total OTHER Units YTD]" caption="Total OTHER Units YTD" measure="1" displayFolder="" measureGroup="SalesFact" count="0"/>
    <cacheHierarchy uniqueName="[Measures].[Total VanArsdel Units]" caption="Total VanArsdel Units" measure="1" displayFolder="" measureGroup="SalesFact" count="0"/>
    <cacheHierarchy uniqueName="[Measures].[Total OTHER Units]" caption="Total OTHER Units" measure="1" displayFolder="" measureGroup="SalesFact" count="0"/>
    <cacheHierarchy uniqueName="[Measures].[% Units Market Share]" caption="% Units Market Share" measure="1" displayFolder="" measureGroup="SalesFact" count="0"/>
    <cacheHierarchy uniqueName="[Measures].[Total Category Volume]" caption="Total Category Volume" measure="1" displayFolder="" measureGroup="SalesFact" count="0"/>
    <cacheHierarchy uniqueName="[Measures].[Total Compete Volume]" caption="Total Compete Volume" measure="1" displayFolder="" measureGroup="SalesFact" count="0"/>
    <cacheHierarchy uniqueName="[Measures].[% Category Compete Share]" caption="% Category Compete Share" measure="1" displayFolder="" measureGroup="SalesFact" count="0"/>
    <cacheHierarchy uniqueName="[Measures].[TOTAL UNITS SPLY]" caption="TOTAL UNITS SPLY" measure="1" displayFolder="" measureGroup="SalesFact" count="0"/>
    <cacheHierarchy uniqueName="[Measures].[Total Units YTD SPLY]" caption="Total Units YTD SPLY" measure="1" displayFolder="" measureGroup="SalesFact" count="0"/>
    <cacheHierarchy uniqueName="[Measures].[Total VanArsdel Units YTD SPLY]" caption="Total VanArsdel Units YTD SPLY" measure="1" displayFolder="" measureGroup="SalesFact" count="0"/>
    <cacheHierarchy uniqueName="[Measures].[Total OTHER Units YTD SPLY]" caption="Total OTHER Units YTD SPLY" measure="1" displayFolder="" measureGroup="SalesFact" count="0"/>
    <cacheHierarchy uniqueName="[Measures].[% Units Market Share YTD]" caption="% Units Market Share YTD" measure="1" displayFolder="" measureGroup="SalesFact" count="0"/>
    <cacheHierarchy uniqueName="[Measures].[% Market Share SPLY YTD]" caption="% Market Share SPLY YTD" measure="1" displayFolder="" measureGroup="SalesFact" count="0"/>
    <cacheHierarchy uniqueName="[Measures].[% Unit Market Share YOY Change]" caption="% Unit Market Share YOY Change" measure="1" displayFolder="" measureGroup="SalesFact" count="0"/>
    <cacheHierarchy uniqueName="[Measures].[% Units Market Share SPLY]" caption="% Units Market Share SPLY" measure="1" displayFolder="" measureGroup="SalesFact" count="0"/>
    <cacheHierarchy uniqueName="[Measures].[Total Units R12Ms]" caption="Total Units R12Ms" measure="1" displayFolder="" measureGroup="SalesFact" count="0"/>
    <cacheHierarchy uniqueName="[Measures].[Total VanArsdel Units R12M]" caption="Total VanArsdel Units R12M" measure="1" displayFolder="" measureGroup="SalesFact" count="0"/>
    <cacheHierarchy uniqueName="[Measures].[Total OTHER Units R12M]" caption="Total OTHER Units R12M" measure="1" displayFolder="" measureGroup="SalesFact" count="0"/>
    <cacheHierarchy uniqueName="[Measures].[% Units Market Share R12M]" caption="% Units Market Share R12M" measure="1" displayFolder="" measureGroup="SalesFact" count="0"/>
    <cacheHierarchy uniqueName="[Measures].[Sentiment Gap]" caption="Sentiment Gap" measure="1" displayFolder="" measureGroup="SalesFact" count="0"/>
    <cacheHierarchy uniqueName="[Measures].[Total Units YTD Var]" caption="Total Units YTD Var" measure="1" displayFolder="" measureGroup="SalesFact" count="0"/>
    <cacheHierarchy uniqueName="[Measures].[Total Units YTD Var %]" caption="Total Units YTD Var %" measure="1" displayFolder="" measureGroup="SalesFact" count="0"/>
    <cacheHierarchy uniqueName="[Measures].[_Count Product]" caption="_Count Product" measure="1" displayFolder="" measureGroup="Product" count="0" hidden="1"/>
    <cacheHierarchy uniqueName="[Measures].[_Count SalesFact]" caption="_Count SalesFact" measure="1" displayFolder="" measureGroup="SalesFact" count="0" hidden="1"/>
    <cacheHierarchy uniqueName="[Measures].[_Count Date]" caption="_Count Date" measure="1" displayFolder="" measureGroup="Date" count="0" hidden="1"/>
    <cacheHierarchy uniqueName="[Measures].[_Count Geo]" caption="_Count Geo" measure="1" displayFolder="" measureGroup="Geo" count="0" hidden="1"/>
    <cacheHierarchy uniqueName="[Measures].[_Count Sentiment]" caption="_Count Sentiment" measure="1" displayFolder="" measureGroup="Sentiment" count="0" hidden="1"/>
    <cacheHierarchy uniqueName="[Measures].[_Count Manufacturer]" caption="_Count Manufacturer" measure="1" displayFolder="" measureGroup="Manufacturer" count="0" hidden="1"/>
    <cacheHierarchy uniqueName="[Measures].[__XL_Count of Models]" caption="__XL_Count of Models" measure="1" displayFolder="" count="0" hidden="1"/>
    <cacheHierarchy uniqueName="[Measures].[Sum of Units]" caption="Sum of Units" measure="1" displayFolder="" measureGroup="SalesFact" count="0" hidden="1">
      <extLst>
        <ext xmlns:x15="http://schemas.microsoft.com/office/spreadsheetml/2010/11/main" uri="{B97F6D7D-B522-45F9-BDA1-12C45D357490}">
          <x15:cacheHierarchy aggregatedColumn="36"/>
        </ext>
      </extLst>
    </cacheHierarchy>
    <cacheHierarchy uniqueName="[Measures].[Sum of Revenue]" caption="Sum of Revenue" measure="1" displayFolder="" measureGroup="SalesFact" count="0" hidden="1">
      <extLst>
        <ext xmlns:x15="http://schemas.microsoft.com/office/spreadsheetml/2010/11/main" uri="{B97F6D7D-B522-45F9-BDA1-12C45D357490}">
          <x15:cacheHierarchy aggregatedColumn="35"/>
        </ext>
      </extLst>
    </cacheHierarchy>
    <cacheHierarchy uniqueName="[Measures].[Sum of Score]" caption="Sum of Score" measure="1" displayFolder="" measureGroup="Sentiment" count="0" hidden="1">
      <extLst>
        <ext xmlns:x15="http://schemas.microsoft.com/office/spreadsheetml/2010/11/main" uri="{B97F6D7D-B522-45F9-BDA1-12C45D357490}">
          <x15:cacheHierarchy aggregatedColumn="43"/>
        </ext>
      </extLst>
    </cacheHierarchy>
    <cacheHierarchy uniqueName="[Measures].[Average of Score]" caption="Average of Score" measure="1" displayFolder="" measureGroup="Sentiment" count="0" hidden="1">
      <extLst>
        <ext xmlns:x15="http://schemas.microsoft.com/office/spreadsheetml/2010/11/main" uri="{B97F6D7D-B522-45F9-BDA1-12C45D357490}">
          <x15:cacheHierarchy aggregatedColumn="43"/>
        </ext>
      </extLst>
    </cacheHierarchy>
    <cacheHierarchy uniqueName="[Measures].[Count of Product]" caption="Count of Product" measure="1" displayFolder="" measureGroup="Product" count="0" hidden="1">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5015727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4" applyNumberFormats="0" applyBorderFormats="0" applyFontFormats="0" applyPatternFormats="0" applyAlignmentFormats="0" applyWidthHeightFormats="1" dataCaption="Values" tag="69ce8b93-204d-4a09-8580-90d5b3f53797" updatedVersion="8" minRefreshableVersion="5" useAutoFormatting="1" subtotalHiddenItems="1" itemPrintTitles="1" createdVersion="5" indent="0" outline="1" outlineData="1" multipleFieldFilters="0" chartFormat="19">
  <location ref="F5:G6" firstHeaderRow="0" firstDataRow="1" firstDataCol="0" rowPageCount="2" colPageCount="1"/>
  <pivotFields count="10">
    <pivotField allDrilled="1" showAll="0" dataSourceSort="1" defaultAttributeDrillState="1">
      <items count="4">
        <item s="1" x="0"/>
        <item s="1" x="1"/>
        <item s="1" x="2"/>
        <item t="default"/>
      </items>
    </pivotField>
    <pivotField axis="axisPage" allDrilled="1" showAll="0" dataSourceSort="1">
      <items count="1">
        <item t="default"/>
      </items>
    </pivotField>
    <pivotField axis="axisPage" showAll="0" dataSourceSort="1">
      <items count="1">
        <item t="default"/>
      </items>
    </pivotField>
    <pivotField axis="axisPage" showAll="0" dataSourceSort="1">
      <items count="1">
        <item t="default"/>
      </items>
    </pivotField>
    <pivotField axis="axisPage" showAll="0" dataSourceSort="1">
      <items count="1">
        <item t="default"/>
      </items>
    </pivotField>
    <pivotField axis="axisPage" allDrilled="1" showAll="0" dataSourceSort="1" defaultAttributeDrillState="1">
      <items count="1">
        <item t="default"/>
      </items>
    </pivotField>
    <pivotField dataField="1" showAll="0"/>
    <pivotField dataField="1" showAll="0"/>
    <pivotField allDrilled="1" showAll="0" dataSourceSort="1" defaultAttributeDrillState="1">
      <items count="1">
        <item t="default"/>
      </items>
    </pivotField>
    <pivotField allDrilled="1" showAll="0" dataSourceSort="1" defaultAttributeDrillState="1"/>
  </pivotFields>
  <rowItems count="1">
    <i/>
  </rowItems>
  <colFields count="1">
    <field x="-2"/>
  </colFields>
  <colItems count="2">
    <i>
      <x/>
    </i>
    <i i="1">
      <x v="1"/>
    </i>
  </colItems>
  <pageFields count="2">
    <pageField fld="1" hier="11" name="[Date].[YQMD].[Year].&amp;[2013].&amp;[Q1]" cap="Q1"/>
    <pageField fld="5" hier="15" name="[Geo].[Region].[All]" cap="All"/>
  </pageFields>
  <dataFields count="2">
    <dataField fld="6" subtotal="count" baseField="0" baseItem="0"/>
    <dataField fld="7" subtotal="count" baseField="0" baseItem="0"/>
  </dataFields>
  <chartFormats count="2">
    <chartFormat chart="15" format="477" series="1">
      <pivotArea type="data" outline="0" fieldPosition="0">
        <references count="1">
          <reference field="4294967294" count="1" selected="0">
            <x v="0"/>
          </reference>
        </references>
      </pivotArea>
    </chartFormat>
    <chartFormat chart="15" format="478" series="1">
      <pivotArea type="data" outline="0" fieldPosition="0">
        <references count="1">
          <reference field="4294967294" count="1" selected="0">
            <x v="1"/>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members count="3" level="2">
        <member name="[Date].[YQMD].[Year].&amp;[2013].&amp;[Q1]"/>
        <member name="[Date].[YQMD].[Year].&amp;[2013].&amp;[Q2]"/>
        <member name="[Date].[YQMD].[Year].&amp;[2013].&amp;[Q3]"/>
      </members>
      <members count="3" level="3">
        <member name="[Date].[YQMD].[Year].&amp;[2012].&amp;[Q4].&amp;[Dec-12]"/>
        <member name="[Date].[YQMD].[Year].&amp;[2013].&amp;[Q4].&amp;[Nov-13]"/>
        <member name="[Date].[YQMD].[Year].&amp;[2013].&amp;[Q4].&amp;[Oct-13]"/>
      </members>
    </pivotHierarchy>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8" type="dateBetween" evalOrder="-1" id="1" name="[Date].[Date]">
      <autoFilter ref="A1">
        <filterColumn colId="0">
          <customFilters and="1">
            <customFilter operator="greaterThanOrEqual" val="37257"/>
            <customFilter operator="lessThanOrEqual" val="42004"/>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x15:activeTabTopLevelEntity name="[SalesFact]"/>
        <x15:activeTabTopLevelEntity name="[Date]"/>
        <x15:activeTabTopLevelEntity name="[Geo]"/>
        <x15:activeTabTopLevelEntity name="[Sentiment]"/>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 applyNumberFormats="0" applyBorderFormats="0" applyFontFormats="0" applyPatternFormats="0" applyAlignmentFormats="0" applyWidthHeightFormats="1" dataCaption="Values" tag="8c782d4c-49f5-466b-b836-86a14ff34e3c" updatedVersion="8" minRefreshableVersion="5" useAutoFormatting="1" subtotalHiddenItems="1" itemPrintTitles="1" createdVersion="5" indent="0" outline="1" outlineData="1" multipleFieldFilters="0" chartFormat="19">
  <location ref="A5:D32" firstHeaderRow="0" firstDataRow="1" firstDataCol="1" rowPageCount="2" colPageCount="1"/>
  <pivotFields count="12">
    <pivotField allDrilled="1" showAll="0" dataSourceSort="1" defaultAttributeDrillState="1">
      <items count="4">
        <item s="1" x="0"/>
        <item s="1" x="1"/>
        <item s="1" x="2"/>
        <item t="default"/>
      </items>
    </pivotField>
    <pivotField axis="axisPage" allDrilled="1" showAll="0" dataSourceSort="1">
      <items count="1">
        <item t="default"/>
      </items>
    </pivotField>
    <pivotField axis="axisPage" showAll="0" dataSourceSort="1">
      <items count="1">
        <item t="default"/>
      </items>
    </pivotField>
    <pivotField axis="axisPage" showAll="0" dataSourceSort="1">
      <items count="1">
        <item t="default"/>
      </items>
    </pivotField>
    <pivotField axis="axisPage" showAll="0" dataSourceSort="1">
      <items count="1">
        <item t="default"/>
      </items>
    </pivotField>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xis="axisRow" allDrilled="1" showAll="0" dataSourceSort="1" defaultAttributeDrillState="1">
      <items count="3">
        <item x="0"/>
        <item x="1"/>
        <item t="default"/>
      </items>
    </pivotField>
    <pivotField allDrilled="1" showAll="0" dataSourceSort="1" defaultAttributeDrillState="1"/>
  </pivotFields>
  <rowFields count="2">
    <field x="10"/>
    <field x="9"/>
  </rowFields>
  <rowItems count="27">
    <i>
      <x/>
    </i>
    <i r="1">
      <x/>
    </i>
    <i r="1">
      <x v="1"/>
    </i>
    <i r="1">
      <x v="2"/>
    </i>
    <i r="1">
      <x v="3"/>
    </i>
    <i r="1">
      <x v="4"/>
    </i>
    <i r="1">
      <x v="5"/>
    </i>
    <i r="1">
      <x v="6"/>
    </i>
    <i r="1">
      <x v="7"/>
    </i>
    <i r="1">
      <x v="8"/>
    </i>
    <i r="1">
      <x v="9"/>
    </i>
    <i r="1">
      <x v="10"/>
    </i>
    <i r="1">
      <x v="11"/>
    </i>
    <i>
      <x v="1"/>
    </i>
    <i r="1">
      <x v="12"/>
    </i>
    <i r="1">
      <x v="13"/>
    </i>
    <i r="1">
      <x v="14"/>
    </i>
    <i r="1">
      <x v="15"/>
    </i>
    <i r="1">
      <x v="16"/>
    </i>
    <i r="1">
      <x v="17"/>
    </i>
    <i r="1">
      <x v="18"/>
    </i>
    <i r="1">
      <x v="19"/>
    </i>
    <i r="1">
      <x v="20"/>
    </i>
    <i r="1">
      <x v="21"/>
    </i>
    <i r="1">
      <x v="22"/>
    </i>
    <i r="1">
      <x v="23"/>
    </i>
    <i t="grand">
      <x/>
    </i>
  </rowItems>
  <colFields count="1">
    <field x="-2"/>
  </colFields>
  <colItems count="3">
    <i>
      <x/>
    </i>
    <i i="1">
      <x v="1"/>
    </i>
    <i i="2">
      <x v="2"/>
    </i>
  </colItems>
  <pageFields count="2">
    <pageField fld="1" hier="11" name="[Date].[YQMD].[Year].&amp;[2012]" cap="2012"/>
    <pageField fld="5" hier="15" name="[Geo].[Region].[All]" cap="All"/>
  </pageFields>
  <dataFields count="3">
    <dataField fld="6" subtotal="count" baseField="0" baseItem="0"/>
    <dataField fld="7" subtotal="count" baseField="0" baseItem="0"/>
    <dataField fld="8" subtotal="count" baseField="0" baseItem="0"/>
  </dataFields>
  <chartFormats count="3">
    <chartFormat chart="15" format="477" series="1">
      <pivotArea type="data" outline="0" fieldPosition="0">
        <references count="1">
          <reference field="4294967294" count="1" selected="0">
            <x v="0"/>
          </reference>
        </references>
      </pivotArea>
    </chartFormat>
    <chartFormat chart="15" format="478" series="1">
      <pivotArea type="data" outline="0" fieldPosition="0">
        <references count="1">
          <reference field="4294967294" count="1" selected="0">
            <x v="1"/>
          </reference>
        </references>
      </pivotArea>
    </chartFormat>
    <chartFormat chart="15" format="479" series="1">
      <pivotArea type="data" outline="0" fieldPosition="0">
        <references count="1">
          <reference field="4294967294" count="1" selected="0">
            <x v="2"/>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members count="2" level="1">
        <member name="[Date].[YQMD].[Year].&amp;[2012]"/>
        <member name="[Date].[YQMD].[Year].&amp;[2013]"/>
      </members>
    </pivotHierarchy>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9" type="dateBetween" evalOrder="-1" id="1" name="[Date].[Date]">
      <autoFilter ref="A1">
        <filterColumn colId="0">
          <customFilters and="1">
            <customFilter operator="greaterThanOrEqual" val="37257"/>
            <customFilter operator="lessThanOrEqual" val="42004"/>
          </customFilters>
        </filterColumn>
      </autoFilter>
      <extLst>
        <ext xmlns:x15="http://schemas.microsoft.com/office/spreadsheetml/2010/11/main" uri="{0605FD5F-26C8-4aeb-8148-2DB25E43C511}">
          <x15:pivotFilter useWholeDay="1"/>
        </ext>
      </extLst>
    </filter>
  </filters>
  <rowHierarchiesUsage count="2">
    <rowHierarchyUsage hierarchyUsage="5"/>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x15:activeTabTopLevelEntity name="[SalesFact]"/>
        <x15:activeTabTopLevelEntity name="[Date]"/>
        <x15:activeTabTopLevelEntity name="[Geo]"/>
        <x15:activeTabTopLevelEntity name="[Sentiment]"/>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5" applyNumberFormats="0" applyBorderFormats="0" applyFontFormats="0" applyPatternFormats="0" applyAlignmentFormats="0" applyWidthHeightFormats="1" dataCaption="Values" tag="9c309668-08a1-49fd-8400-cae6f57c6931" updatedVersion="8" minRefreshableVersion="5" useAutoFormatting="1" subtotalHiddenItems="1" itemPrintTitles="1" createdVersion="5" indent="0" outline="1" outlineData="1" multipleFieldFilters="0">
  <location ref="A1:B2" firstHeaderRow="0" firstDataRow="1" firstDataCol="0"/>
  <pivotFields count="4">
    <pivotField dataField="1" showAll="0"/>
    <pivotField dataField="1" showAll="0"/>
    <pivotField allDrilled="1" showAll="0" dataSourceSort="1" defaultAttributeDrillState="1">
      <items count="1">
        <item t="default"/>
      </items>
    </pivotField>
    <pivotField allDrilled="1" showAll="0" dataSourceSort="1"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 name="[Date].[Date]">
      <autoFilter ref="A1">
        <filterColumn colId="0">
          <customFilters and="1">
            <customFilter operator="greaterThanOrEqual" val="37257"/>
            <customFilter operator="lessThanOrEqual" val="42004"/>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x15:activeTabTopLevelEntity name="[Geo]"/>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63E35C-4881-4D89-ABA7-E550F1855B38}" name="Total units in year" cacheId="2" applyNumberFormats="0" applyBorderFormats="0" applyFontFormats="0" applyPatternFormats="0" applyAlignmentFormats="0" applyWidthHeightFormats="1" dataCaption="Values" tag="9dd126d6-e682-485b-a2be-d477e6b6da84" updatedVersion="8" minRefreshableVersion="5" useAutoFormatting="1" subtotalHiddenItems="1" itemPrintTitles="1" createdVersion="5" indent="0" outline="1" outlineData="1" multipleFieldFilters="0" chartFormat="5">
  <location ref="B23:C40" firstHeaderRow="1" firstDataRow="1" firstDataCol="1"/>
  <pivotFields count="3">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fld="1" subtotal="count" baseField="0" baseItem="0"/>
  </dataFields>
  <chartFormats count="1">
    <chartFormat chart="4" format="1" series="1">
      <pivotArea type="data" outline="0" fieldPosition="0">
        <references count="1">
          <reference field="4294967294" count="1" selected="0">
            <x v="0"/>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EFB178-D3DA-4827-BAED-4EB6200147D3}" name="Slaes for each category" cacheId="0" applyNumberFormats="0" applyBorderFormats="0" applyFontFormats="0" applyPatternFormats="0" applyAlignmentFormats="0" applyWidthHeightFormats="1" dataCaption="Values" tag="0f50d32e-ec1a-49ae-a563-4b46bbb93961" updatedVersion="8" minRefreshableVersion="5" useAutoFormatting="1" subtotalHiddenItems="1" itemPrintTitles="1" createdVersion="5" indent="0" outline="1" outlineData="1" multipleFieldFilters="0" chartFormat="8">
  <location ref="B71:C7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showDataAs="percentOfTotal" baseField="0" baseItem="0" numFmtId="10"/>
  </dataFields>
  <chartFormats count="5">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0" count="1" selected="0">
            <x v="0"/>
          </reference>
        </references>
      </pivotArea>
    </chartFormat>
    <chartFormat chart="7" format="3">
      <pivotArea type="data" outline="0" fieldPosition="0">
        <references count="2">
          <reference field="4294967294" count="1" selected="0">
            <x v="0"/>
          </reference>
          <reference field="0" count="1" selected="0">
            <x v="1"/>
          </reference>
        </references>
      </pivotArea>
    </chartFormat>
    <chartFormat chart="7" format="4">
      <pivotArea type="data" outline="0" fieldPosition="0">
        <references count="2">
          <reference field="4294967294" count="1" selected="0">
            <x v="0"/>
          </reference>
          <reference field="0" count="1" selected="0">
            <x v="2"/>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224038-DF25-4BB2-9CEC-10B9279B28FF}" name="VanArsdel Market Share in sales" cacheId="8" applyNumberFormats="0" applyBorderFormats="0" applyFontFormats="0" applyPatternFormats="0" applyAlignmentFormats="0" applyWidthHeightFormats="1" dataCaption="Values" tag="f0f71ffd-9868-41f5-b1e9-0128f5c38db7" updatedVersion="8" minRefreshableVersion="5" useAutoFormatting="1" subtotalHiddenItems="1" itemPrintTitles="1" createdVersion="5" indent="0" outline="1" outlineData="1" multipleFieldFilters="0" chartFormat="12">
  <location ref="B112:E130" firstHeaderRow="1" firstDataRow="2" firstDataCol="1"/>
  <pivotFields count="3">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17">
    <i>
      <x/>
    </i>
    <i>
      <x v="1"/>
    </i>
    <i>
      <x v="2"/>
    </i>
    <i>
      <x v="3"/>
    </i>
    <i>
      <x v="4"/>
    </i>
    <i>
      <x v="5"/>
    </i>
    <i>
      <x v="6"/>
    </i>
    <i>
      <x v="7"/>
    </i>
    <i>
      <x v="8"/>
    </i>
    <i>
      <x v="9"/>
    </i>
    <i>
      <x v="10"/>
    </i>
    <i>
      <x v="11"/>
    </i>
    <i>
      <x v="12"/>
    </i>
    <i>
      <x v="13"/>
    </i>
    <i>
      <x v="14"/>
    </i>
    <i>
      <x v="15"/>
    </i>
    <i t="grand">
      <x/>
    </i>
  </rowItems>
  <colFields count="1">
    <field x="1"/>
  </colFields>
  <colItems count="3">
    <i>
      <x/>
    </i>
    <i>
      <x v="1"/>
    </i>
    <i t="grand">
      <x/>
    </i>
  </colItems>
  <dataFields count="1">
    <dataField fld="2" subtotal="count" baseField="0" baseItem="0"/>
  </dataFields>
  <chartFormats count="2">
    <chartFormat chart="11" format="2" series="1">
      <pivotArea type="data" outline="0" fieldPosition="0">
        <references count="2">
          <reference field="4294967294" count="1" selected="0">
            <x v="0"/>
          </reference>
          <reference field="1" count="1" selected="0">
            <x v="0"/>
          </reference>
        </references>
      </pivotArea>
    </chartFormat>
    <chartFormat chart="11" format="3" series="1">
      <pivotArea type="data" outline="0" fieldPosition="0">
        <references count="2">
          <reference field="4294967294" count="1" selected="0">
            <x v="0"/>
          </reference>
          <reference field="1" count="1" selected="0">
            <x v="1"/>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multipleItemSelectionAllowed="1" dragToData="1"/>
    <pivotHierarchy multipleItemSelectionAllowed="1"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activeTabTopLevelEntity name="[Geo]"/>
        <x15:activeTabTopLevelEntity name="[Manufactur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29E335-34B4-4447-9F20-A0BB53C153C2}" name="Sales &amp; years" cacheId="1" applyNumberFormats="0" applyBorderFormats="0" applyFontFormats="0" applyPatternFormats="0" applyAlignmentFormats="0" applyWidthHeightFormats="1" dataCaption="Values" tag="a89a3ae3-52ba-4ed1-a11f-3cd1b4e63060" updatedVersion="8" minRefreshableVersion="5" useAutoFormatting="1" subtotalHiddenItems="1" itemPrintTitles="1" createdVersion="5" indent="0" outline="1" outlineData="1" multipleFieldFilters="0" chartFormat="4">
  <location ref="B3:C20" firstHeaderRow="1" firstDataRow="1" firstDataCol="1"/>
  <pivotFields count="3">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fld="1" subtotal="count" baseField="0" baseItem="0"/>
  </dataFields>
  <chartFormats count="1">
    <chartFormat chart="3" format="1" series="1">
      <pivotArea type="data" outline="0" fieldPosition="0">
        <references count="1">
          <reference field="4294967294" count="1" selected="0">
            <x v="0"/>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activeTabTopLevelEntity name="[Ge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3010E2-D58C-4C3E-B8EC-7A5205F8C9D9}" name="Sales of each segment" cacheId="10" applyNumberFormats="0" applyBorderFormats="0" applyFontFormats="0" applyPatternFormats="0" applyAlignmentFormats="0" applyWidthHeightFormats="1" dataCaption="Values" tag="606981cf-3b2c-433f-88e5-46e14aa00ea3" updatedVersion="8" minRefreshableVersion="5" useAutoFormatting="1" subtotalHiddenItems="1" itemPrintTitles="1" createdVersion="5" indent="0" outline="1" outlineData="1" multipleFieldFilters="0" chartFormat="9">
  <location ref="B80:C89" firstHeaderRow="1" firstDataRow="1" firstDataCol="1"/>
  <pivotFields count="3">
    <pivotField dataField="1" subtotalTop="0" showAll="0" defaultSubtotal="0"/>
    <pivotField axis="axisRow" allDrilled="1" subtotalTop="0" showAll="0" sortType="descending" defaultSubtotal="0" defaultAttributeDrillState="1">
      <items count="8">
        <item x="7"/>
        <item x="6"/>
        <item x="5"/>
        <item x="4"/>
        <item x="3"/>
        <item x="2"/>
        <item x="1"/>
        <item x="0"/>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fld="0" subtotal="count" baseField="0" baseItem="0"/>
  </dataFields>
  <chartFormats count="2">
    <chartFormat chart="4"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activeTabTopLevelEntity name="[Ge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EEA511-5A34-4106-A29A-DE9F471FB51B}" name="PivotTable12" cacheId="12" applyNumberFormats="0" applyBorderFormats="0" applyFontFormats="0" applyPatternFormats="0" applyAlignmentFormats="0" applyWidthHeightFormats="1" dataCaption="Values" tag="4b9eec38-68e3-449a-b01f-39e2e126192d" updatedVersion="8" minRefreshableVersion="5" useAutoFormatting="1" subtotalHiddenItems="1" itemPrintTitles="1" createdVersion="5" indent="0" outline="1" outlineData="1" multipleFieldFilters="0" chartFormat="14" rowHeaderCaption="">
  <location ref="B141:C14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4">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0" count="1" selected="0">
            <x v="0"/>
          </reference>
        </references>
      </pivotArea>
    </chartFormat>
    <chartFormat chart="13" format="3">
      <pivotArea type="data" outline="0" fieldPosition="0">
        <references count="2">
          <reference field="4294967294" count="1" selected="0">
            <x v="0"/>
          </reference>
          <reference field="0" count="1" selected="0">
            <x v="1"/>
          </reference>
        </references>
      </pivotArea>
    </chartFormat>
    <chartFormat chart="13" format="4">
      <pivotArea type="data" outline="0" fieldPosition="0">
        <references count="2">
          <reference field="4294967294" count="1" selected="0">
            <x v="0"/>
          </reference>
          <reference field="0" count="1" selected="0">
            <x v="2"/>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activeTabTopLevelEntity name="[Geo]"/>
        <x15:activeTabTopLevelEntity name="[Manufactur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DCED7E-1B96-4F1A-90AE-F6B3B951C2FC}" name="Manufacturer and its product" cacheId="6" applyNumberFormats="0" applyBorderFormats="0" applyFontFormats="0" applyPatternFormats="0" applyAlignmentFormats="0" applyWidthHeightFormats="1" dataCaption="Values" tag="aff305bb-a07f-488d-a339-d883ada2e620" updatedVersion="8" minRefreshableVersion="5" useAutoFormatting="1" subtotalHiddenItems="1" itemPrintTitles="1" createdVersion="5" indent="0" outline="1" outlineData="1" multipleFieldFilters="0" chartFormat="7">
  <location ref="B51:G67" firstHeaderRow="1" firstDataRow="2" firstDataCol="1"/>
  <pivotFields count="4">
    <pivotField axis="axisCol" allDrilled="1" subtotalTop="0" showAll="0" dataSourceSort="1" defaultSubtotal="0" defaultAttributeDrillState="1">
      <items count="4">
        <item x="0"/>
        <item x="1"/>
        <item x="2"/>
        <item x="3"/>
      </items>
    </pivotField>
    <pivotField axis="axisRow" allDrilled="1" subtotalTop="0" showAll="0" defaultSubtotal="0" defaultAttributeDrillState="1">
      <items count="14">
        <item x="0"/>
        <item x="1"/>
        <item x="2"/>
        <item x="3"/>
        <item x="4"/>
        <item x="5"/>
        <item x="6"/>
        <item x="7"/>
        <item x="8"/>
        <item x="9"/>
        <item x="10"/>
        <item x="11"/>
        <item x="13"/>
        <item x="12"/>
      </items>
    </pivotField>
    <pivotField dataField="1" subtotalTop="0" showAll="0" defaultSubtotal="0"/>
    <pivotField allDrilled="1" subtotalTop="0" showAll="0" dataSourceSort="1" defaultSubtotal="0" defaultAttributeDrillState="1"/>
  </pivotFields>
  <rowFields count="1">
    <field x="1"/>
  </rowFields>
  <rowItems count="15">
    <i>
      <x/>
    </i>
    <i>
      <x v="1"/>
    </i>
    <i>
      <x v="2"/>
    </i>
    <i>
      <x v="3"/>
    </i>
    <i>
      <x v="4"/>
    </i>
    <i>
      <x v="5"/>
    </i>
    <i>
      <x v="6"/>
    </i>
    <i>
      <x v="7"/>
    </i>
    <i>
      <x v="8"/>
    </i>
    <i>
      <x v="9"/>
    </i>
    <i>
      <x v="10"/>
    </i>
    <i>
      <x v="11"/>
    </i>
    <i>
      <x v="12"/>
    </i>
    <i>
      <x v="13"/>
    </i>
    <i t="grand">
      <x/>
    </i>
  </rowItems>
  <colFields count="1">
    <field x="0"/>
  </colFields>
  <colItems count="5">
    <i>
      <x/>
    </i>
    <i>
      <x v="1"/>
    </i>
    <i>
      <x v="2"/>
    </i>
    <i>
      <x v="3"/>
    </i>
    <i t="grand">
      <x/>
    </i>
  </colItems>
  <dataFields count="1">
    <dataField name="Count of Product" fld="2" subtotal="count" baseField="0" baseItem="0"/>
  </dataFields>
  <chartFormats count="4">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2">
          <reference field="4294967294" count="1" selected="0">
            <x v="0"/>
          </reference>
          <reference field="0" count="1" selected="0">
            <x v="2"/>
          </reference>
        </references>
      </pivotArea>
    </chartFormat>
    <chartFormat chart="6" format="7" series="1">
      <pivotArea type="data" outline="0" fieldPosition="0">
        <references count="2">
          <reference field="4294967294" count="1" selected="0">
            <x v="0"/>
          </reference>
          <reference field="0" count="1" selected="0">
            <x v="3"/>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activeTabTopLevelEntity name="[Manufacturer]"/>
        <x15:activeTabTopLevelEntity name="[Ge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96B09F-E342-43A2-9CE9-18CB8284E6E8}" name="Sales of each Category in each region" cacheId="11" applyNumberFormats="0" applyBorderFormats="0" applyFontFormats="0" applyPatternFormats="0" applyAlignmentFormats="0" applyWidthHeightFormats="1" dataCaption="Values" tag="f31083ee-9bef-4c48-a33c-f0f02433baa0" updatedVersion="8" minRefreshableVersion="5" useAutoFormatting="1" subtotalHiddenItems="1" itemPrintTitles="1" createdVersion="5" indent="0" outline="1" outlineData="1" multipleFieldFilters="0" chartFormat="12" rowHeaderCaption="">
  <location ref="B132:F138" firstHeaderRow="1" firstDataRow="2" firstDataCol="1"/>
  <pivotFields count="4">
    <pivotField axis="axisRow" allDrilled="1" subtotalTop="0" showAll="0" defaultSubtotal="0" defaultAttributeDrillState="1">
      <items count="4">
        <item x="1"/>
        <item x="2"/>
        <item x="0"/>
        <item x="3"/>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4">
    <i>
      <x/>
    </i>
    <i>
      <x v="1"/>
    </i>
    <i>
      <x v="2"/>
    </i>
    <i t="grand">
      <x/>
    </i>
  </colItems>
  <dataFields count="1">
    <dataField fld="2" subtotal="count" baseField="0" baseItem="0"/>
  </dataFields>
  <chartFormats count="3">
    <chartFormat chart="11" format="3" series="1">
      <pivotArea type="data" outline="0" fieldPosition="0">
        <references count="2">
          <reference field="4294967294" count="1" selected="0">
            <x v="0"/>
          </reference>
          <reference field="1" count="1" selected="0">
            <x v="0"/>
          </reference>
        </references>
      </pivotArea>
    </chartFormat>
    <chartFormat chart="11" format="4" series="1">
      <pivotArea type="data" outline="0" fieldPosition="0">
        <references count="2">
          <reference field="4294967294" count="1" selected="0">
            <x v="0"/>
          </reference>
          <reference field="1" count="1" selected="0">
            <x v="1"/>
          </reference>
        </references>
      </pivotArea>
    </chartFormat>
    <chartFormat chart="11" format="5" series="1">
      <pivotArea type="data" outline="0" fieldPosition="0">
        <references count="2">
          <reference field="4294967294" count="1" selected="0">
            <x v="0"/>
          </reference>
          <reference field="1" count="1" selected="0">
            <x v="2"/>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activeTabTopLevelEntity name="[Geo]"/>
        <x15:activeTabTopLevelEntity name="[Manufactur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E155305-2F84-4875-BBDF-E21C388D354C}" name="VanArsdel Total Units Market Share" cacheId="9" applyNumberFormats="0" applyBorderFormats="0" applyFontFormats="0" applyPatternFormats="0" applyAlignmentFormats="0" applyWidthHeightFormats="1" dataCaption="Values" tag="c7b5156e-d5e0-44b6-bbdf-a2421fac5450" updatedVersion="8" minRefreshableVersion="5" useAutoFormatting="1" subtotalHiddenItems="1" itemPrintTitles="1" createdVersion="5" indent="0" outline="1" outlineData="1" multipleFieldFilters="0" chartFormat="12">
  <location ref="B96:E101" firstHeaderRow="1" firstDataRow="2"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s>
  <rowFields count="1">
    <field x="1"/>
  </rowFields>
  <rowItems count="4">
    <i>
      <x/>
    </i>
    <i>
      <x v="1"/>
    </i>
    <i>
      <x v="2"/>
    </i>
    <i t="grand">
      <x/>
    </i>
  </rowItems>
  <colFields count="1">
    <field x="2"/>
  </colFields>
  <colItems count="3">
    <i>
      <x/>
    </i>
    <i>
      <x v="1"/>
    </i>
    <i t="grand">
      <x/>
    </i>
  </colItems>
  <dataFields count="1">
    <dataField fld="0" subtotal="count" baseField="0" baseItem="0"/>
  </dataFields>
  <chartFormats count="2">
    <chartFormat chart="11" format="2" series="1">
      <pivotArea type="data" outline="0" fieldPosition="0">
        <references count="2">
          <reference field="4294967294" count="1" selected="0">
            <x v="0"/>
          </reference>
          <reference field="2" count="1" selected="0">
            <x v="0"/>
          </reference>
        </references>
      </pivotArea>
    </chartFormat>
    <chartFormat chart="11" format="3" series="1">
      <pivotArea type="data" outline="0" fieldPosition="0">
        <references count="2">
          <reference field="4294967294" count="1" selected="0">
            <x v="0"/>
          </reference>
          <reference field="2" count="1" selected="0">
            <x v="1"/>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activeTabTopLevelEntity name="[Ge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91F0E2E-0DE4-4AC7-A7DA-A7639B3B9678}" name="PivotTable15" cacheId="14" applyNumberFormats="0" applyBorderFormats="0" applyFontFormats="0" applyPatternFormats="0" applyAlignmentFormats="0" applyWidthHeightFormats="1" dataCaption="Values" tag="0830a89f-da3c-45cc-9de6-fdbc97fa86e8" updatedVersion="8" minRefreshableVersion="5" useAutoFormatting="1" subtotalHiddenItems="1" itemPrintTitles="1" createdVersion="5" indent="0" outline="1" outlineData="1" multipleFieldFilters="0" chartFormat="13">
  <location ref="E80:F89" firstHeaderRow="1" firstDataRow="1" firstDataCol="1"/>
  <pivotFields count="3">
    <pivotField axis="axisRow" allDrilled="1" subtotalTop="0" showAll="0" sortType="descending" defaultSubtotal="0" defaultAttributeDrillState="1">
      <items count="8">
        <item x="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fld="1" subtotal="count" showDataAs="percentOfTotal" baseField="0" baseItem="0" numFmtId="10"/>
  </dataFields>
  <chartFormats count="10">
    <chartFormat chart="9" format="0"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0" count="1" selected="0">
            <x v="0"/>
          </reference>
        </references>
      </pivotArea>
    </chartFormat>
    <chartFormat chart="12" format="12">
      <pivotArea type="data" outline="0" fieldPosition="0">
        <references count="2">
          <reference field="4294967294" count="1" selected="0">
            <x v="0"/>
          </reference>
          <reference field="0" count="1" selected="0">
            <x v="1"/>
          </reference>
        </references>
      </pivotArea>
    </chartFormat>
    <chartFormat chart="12" format="13">
      <pivotArea type="data" outline="0" fieldPosition="0">
        <references count="2">
          <reference field="4294967294" count="1" selected="0">
            <x v="0"/>
          </reference>
          <reference field="0" count="1" selected="0">
            <x v="2"/>
          </reference>
        </references>
      </pivotArea>
    </chartFormat>
    <chartFormat chart="12" format="14">
      <pivotArea type="data" outline="0" fieldPosition="0">
        <references count="2">
          <reference field="4294967294" count="1" selected="0">
            <x v="0"/>
          </reference>
          <reference field="0" count="1" selected="0">
            <x v="3"/>
          </reference>
        </references>
      </pivotArea>
    </chartFormat>
    <chartFormat chart="12" format="15">
      <pivotArea type="data" outline="0" fieldPosition="0">
        <references count="2">
          <reference field="4294967294" count="1" selected="0">
            <x v="0"/>
          </reference>
          <reference field="0" count="1" selected="0">
            <x v="4"/>
          </reference>
        </references>
      </pivotArea>
    </chartFormat>
    <chartFormat chart="12" format="16">
      <pivotArea type="data" outline="0" fieldPosition="0">
        <references count="2">
          <reference field="4294967294" count="1" selected="0">
            <x v="0"/>
          </reference>
          <reference field="0" count="1" selected="0">
            <x v="5"/>
          </reference>
        </references>
      </pivotArea>
    </chartFormat>
    <chartFormat chart="12" format="17">
      <pivotArea type="data" outline="0" fieldPosition="0">
        <references count="2">
          <reference field="4294967294" count="1" selected="0">
            <x v="0"/>
          </reference>
          <reference field="0" count="1" selected="0">
            <x v="6"/>
          </reference>
        </references>
      </pivotArea>
    </chartFormat>
    <chartFormat chart="12" format="18">
      <pivotArea type="data" outline="0" fieldPosition="0">
        <references count="2">
          <reference field="4294967294" count="1" selected="0">
            <x v="0"/>
          </reference>
          <reference field="0" count="1" selected="0">
            <x v="7"/>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multipleItemSelectionAllowed="1"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activeTabTopLevelEntity name="[Ge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7BA04BA-A3EA-4324-AF3B-D7908B65C6CE}" name="Number of product in each category" cacheId="7" applyNumberFormats="0" applyBorderFormats="0" applyFontFormats="0" applyPatternFormats="0" applyAlignmentFormats="0" applyWidthHeightFormats="1" dataCaption="Values" tag="1bf9d8c4-f3ca-4da8-872c-78e9b7618b2f" updatedVersion="8" minRefreshableVersion="5" useAutoFormatting="1" subtotalHiddenItems="1" itemPrintTitles="1" createdVersion="5" indent="0" outline="1" outlineData="1" multipleFieldFilters="0" chartFormat="8">
  <location ref="B42:C4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Product" fld="1" subtotal="count" showDataAs="percentOfTotal" baseField="0" baseItem="0" numFmtId="10"/>
  </dataFields>
  <chartFormats count="5">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0" count="1" selected="0">
            <x v="0"/>
          </reference>
        </references>
      </pivotArea>
    </chartFormat>
    <chartFormat chart="7" format="3">
      <pivotArea type="data" outline="0" fieldPosition="0">
        <references count="2">
          <reference field="4294967294" count="1" selected="0">
            <x v="0"/>
          </reference>
          <reference field="0" count="1" selected="0">
            <x v="1"/>
          </reference>
        </references>
      </pivotArea>
    </chartFormat>
    <chartFormat chart="7" format="4">
      <pivotArea type="data" outline="0" fieldPosition="0">
        <references count="2">
          <reference field="4294967294" count="1" selected="0">
            <x v="0"/>
          </reference>
          <reference field="0" count="1" selected="0">
            <x v="2"/>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activeTabTopLevelEntity name="[Ge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85A6A47-51AE-4CFE-8E63-09E087F806ED}" name="PivotTable1" cacheId="15" applyNumberFormats="0" applyBorderFormats="0" applyFontFormats="0" applyPatternFormats="0" applyAlignmentFormats="0" applyWidthHeightFormats="1" dataCaption="Values" tag="e56fd5b7-ba1a-426b-a7e5-d67306f91b29" updatedVersion="8" minRefreshableVersion="5" useAutoFormatting="1" subtotalHiddenItems="1" itemPrintTitles="1" createdVersion="5" indent="0" outline="1" outlineData="1" multipleFieldFilters="0" chartFormat="8">
  <location ref="A2:B17" firstHeaderRow="1" firstDataRow="1" firstDataCol="1"/>
  <pivotFields count="3">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1"/>
  </rowFields>
  <rowItems count="15">
    <i>
      <x/>
    </i>
    <i>
      <x v="1"/>
    </i>
    <i>
      <x v="2"/>
    </i>
    <i>
      <x v="3"/>
    </i>
    <i>
      <x v="4"/>
    </i>
    <i>
      <x v="5"/>
    </i>
    <i>
      <x v="6"/>
    </i>
    <i>
      <x v="7"/>
    </i>
    <i>
      <x v="8"/>
    </i>
    <i>
      <x v="9"/>
    </i>
    <i>
      <x v="10"/>
    </i>
    <i>
      <x v="11"/>
    </i>
    <i>
      <x v="12"/>
    </i>
    <i>
      <x v="13"/>
    </i>
    <i t="grand">
      <x/>
    </i>
  </rowItems>
  <colItems count="1">
    <i/>
  </colItems>
  <dataFields count="1">
    <dataField name="Count of Product" fld="0" subtotal="count" baseField="0" baseItem="0"/>
  </dataFields>
  <conditionalFormats count="2">
    <conditionalFormat type="all" priority="2">
      <pivotAreas count="1">
        <pivotArea type="data" collapsedLevelsAreSubtotals="1" fieldPosition="0">
          <references count="2">
            <reference field="4294967294" count="1" selected="0">
              <x v="0"/>
            </reference>
            <reference field="1" count="14">
              <x v="0"/>
              <x v="1"/>
              <x v="2"/>
              <x v="3"/>
              <x v="4"/>
              <x v="5"/>
              <x v="6"/>
              <x v="7"/>
              <x v="8"/>
              <x v="9"/>
              <x v="10"/>
              <x v="11"/>
              <x v="12"/>
              <x v="13"/>
            </reference>
          </references>
        </pivotArea>
      </pivotAreas>
    </conditionalFormat>
    <conditionalFormat type="all" priority="1">
      <pivotAreas count="1">
        <pivotArea type="data" collapsedLevelsAreSubtotals="1" fieldPosition="0">
          <references count="2">
            <reference field="4294967294" count="1" selected="0">
              <x v="0"/>
            </reference>
            <reference field="1" count="14">
              <x v="0"/>
              <x v="1"/>
              <x v="2"/>
              <x v="3"/>
              <x v="4"/>
              <x v="5"/>
              <x v="6"/>
              <x v="7"/>
              <x v="8"/>
              <x v="9"/>
              <x v="10"/>
              <x v="11"/>
              <x v="12"/>
              <x v="13"/>
            </reference>
          </references>
        </pivotArea>
      </pivotAreas>
    </conditionalFormat>
  </conditionalFormats>
  <chartFormats count="1">
    <chartFormat chart="7" format="1" series="1">
      <pivotArea type="data" outline="0" fieldPosition="0">
        <references count="1">
          <reference field="4294967294" count="1" selected="0">
            <x v="0"/>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e]"/>
        <x15:activeTabTopLevelEntity name="[Product]"/>
        <x15:activeTabTopLevelEntity name="[Ge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DBD6351-2119-403D-B587-8C5FEEA27ECE}" name="PivotTable1" cacheId="18" applyNumberFormats="0" applyBorderFormats="0" applyFontFormats="0" applyPatternFormats="0" applyAlignmentFormats="0" applyWidthHeightFormats="1" dataCaption="Values" tag="4b9eec38-68e3-449a-b01f-39e2e126192d" updatedVersion="8" minRefreshableVersion="5" useAutoFormatting="1" subtotalHiddenItems="1" itemPrintTitles="1" createdVersion="5" indent="0" outline="1" outlineData="1" multipleFieldFilters="0" chartFormat="14" rowHeaderCaption="">
  <location ref="A3:F8" firstHeaderRow="1" firstDataRow="2"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4">
    <i>
      <x/>
    </i>
    <i>
      <x v="1"/>
    </i>
    <i>
      <x v="2"/>
    </i>
    <i t="grand">
      <x/>
    </i>
  </rowItems>
  <colFields count="1">
    <field x="2"/>
  </colFields>
  <colItems count="5">
    <i>
      <x/>
    </i>
    <i>
      <x v="1"/>
    </i>
    <i>
      <x v="2"/>
    </i>
    <i>
      <x v="3"/>
    </i>
    <i t="grand">
      <x/>
    </i>
  </colItems>
  <dataFields count="1">
    <dataField fld="1" subtotal="count" baseField="0" baseItem="0"/>
  </dataFields>
  <chartFormats count="4">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0" count="1" selected="0">
            <x v="0"/>
          </reference>
        </references>
      </pivotArea>
    </chartFormat>
    <chartFormat chart="13" format="3">
      <pivotArea type="data" outline="0" fieldPosition="0">
        <references count="2">
          <reference field="4294967294" count="1" selected="0">
            <x v="0"/>
          </reference>
          <reference field="0" count="1" selected="0">
            <x v="1"/>
          </reference>
        </references>
      </pivotArea>
    </chartFormat>
    <chartFormat chart="13" format="4">
      <pivotArea type="data" outline="0" fieldPosition="0">
        <references count="2">
          <reference field="4294967294" count="1" selected="0">
            <x v="0"/>
          </reference>
          <reference field="0" count="1" selected="0">
            <x v="2"/>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activeTabTopLevelEntity name="[Geo]"/>
        <x15:activeTabTopLevelEntity name="[Manufactur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3E2ED5A-16DF-4E43-A828-6EDFE4299B6B}" name="PivotTable3" cacheId="17" applyNumberFormats="0" applyBorderFormats="0" applyFontFormats="0" applyPatternFormats="0" applyAlignmentFormats="0" applyWidthHeightFormats="1" dataCaption="Values" tag="e31810ef-0a2a-4066-8094-62c67064f528" updatedVersion="8" minRefreshableVersion="5" useAutoFormatting="1" subtotalHiddenItems="1" itemPrintTitles="1" createdVersion="5" indent="0" outline="1" outlineData="1" multipleFieldFilters="0" chartFormat="8">
  <location ref="A2:C17" firstHeaderRow="0" firstDataRow="1" firstDataCol="1"/>
  <pivotFields count="4">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fld="1" subtotal="count" baseField="0" baseItem="0"/>
    <dataField fld="2" subtotal="count" baseField="0" baseItem="0"/>
  </dataField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activeTabTopLevelEntity name="[Ge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905A47B-56C2-4EB6-A6B7-8223642A394D}" name="PivotTable2" cacheId="16" applyNumberFormats="0" applyBorderFormats="0" applyFontFormats="0" applyPatternFormats="0" applyAlignmentFormats="0" applyWidthHeightFormats="1" dataCaption="Values" tag="59af4ce9-1bd2-480a-a52c-68939200cb50" updatedVersion="8" minRefreshableVersion="5" useAutoFormatting="1" subtotalHiddenItems="1" itemPrintTitles="1" createdVersion="5" indent="0" outline="1" outlineData="1" multipleFieldFilters="0" chartFormat="15">
  <location ref="A3:B20" firstHeaderRow="1" firstDataRow="1" firstDataCol="1" rowPageCount="1" colPageCount="1"/>
  <pivotFields count="4">
    <pivotField allDrilled="1" subtotalTop="0" showAll="0" sortType="descending" defaultSubtotal="0" defaultAttributeDrillState="1">
      <items count="8">
        <item x="7"/>
        <item x="6"/>
        <item x="5"/>
        <item x="4"/>
        <item x="3"/>
        <item x="2"/>
        <item x="1"/>
        <item x="0"/>
      </items>
    </pivotField>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Page" allDrilled="1" subtotalTop="0" showAll="0" dataSourceSort="1" defaultSubtotal="0" defaultAttributeDrillState="1"/>
  </pivotFields>
  <rowFields count="1">
    <field x="2"/>
  </rowFields>
  <rowItems count="17">
    <i>
      <x/>
    </i>
    <i>
      <x v="1"/>
    </i>
    <i>
      <x v="2"/>
    </i>
    <i>
      <x v="3"/>
    </i>
    <i>
      <x v="4"/>
    </i>
    <i>
      <x v="5"/>
    </i>
    <i>
      <x v="6"/>
    </i>
    <i>
      <x v="7"/>
    </i>
    <i>
      <x v="8"/>
    </i>
    <i>
      <x v="9"/>
    </i>
    <i>
      <x v="10"/>
    </i>
    <i>
      <x v="11"/>
    </i>
    <i>
      <x v="12"/>
    </i>
    <i>
      <x v="13"/>
    </i>
    <i>
      <x v="14"/>
    </i>
    <i>
      <x v="15"/>
    </i>
    <i t="grand">
      <x/>
    </i>
  </rowItems>
  <colItems count="1">
    <i/>
  </colItems>
  <pageFields count="1">
    <pageField fld="3" hier="23" name="[Product].[isVanArsdel].[All]" cap="All"/>
  </pageFields>
  <dataFields count="1">
    <dataField fld="1" subtotal="count" baseField="0" baseItem="0"/>
  </dataFields>
  <chartFormats count="1">
    <chartFormat chart="14" format="0" series="1">
      <pivotArea type="data" outline="0" fieldPosition="0">
        <references count="1">
          <reference field="4294967294" count="1" selected="0">
            <x v="0"/>
          </reference>
        </references>
      </pivotArea>
    </chartFormat>
  </chartFormats>
  <pivotHierarchies count="8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multipleItemSelectionAllowed="1" dragToData="1"/>
    <pivotHierarchy/>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Product]"/>
        <x15:activeTabTopLevelEntity name="[Ge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3" applyNumberFormats="0" applyBorderFormats="0" applyFontFormats="0" applyPatternFormats="0" applyAlignmentFormats="0" applyWidthHeightFormats="1" dataCaption="Values" tag="86ad1c10-8982-4466-8425-e8aacb00cae9" updatedVersion="8" minRefreshableVersion="5" useAutoFormatting="1" subtotalHiddenItems="1" itemPrintTitles="1" createdVersion="5" indent="0" outline="1" outlineData="1" multipleFieldFilters="0" fieldListSortAscending="1">
  <location ref="A4:G11" firstHeaderRow="0" firstDataRow="1" firstDataCol="1" rowPageCount="2" colPageCount="1"/>
  <pivotFields count="13">
    <pivotField dataField="1" showAll="0"/>
    <pivotField axis="axisPage" allDrilled="1" showAll="0" dataSourceSort="1" defaultAttributeDrillState="1">
      <items count="1">
        <item t="default"/>
      </items>
    </pivotField>
    <pivotField dataField="1" showAll="0"/>
    <pivotField dataField="1" showAll="0"/>
    <pivotField dataField="1" showAll="0"/>
    <pivotField axis="axisPage" allDrilled="1" showAll="0" dataSourceSort="1">
      <items count="1">
        <item t="default"/>
      </items>
    </pivotField>
    <pivotField axis="axisPage" showAll="0" dataSourceSort="1">
      <items count="1">
        <item t="default"/>
      </items>
    </pivotField>
    <pivotField axis="axisPage" showAll="0" dataSourceSort="1">
      <items count="1">
        <item t="default"/>
      </items>
    </pivotField>
    <pivotField axis="axisPage" showAll="0" dataSourceSort="1">
      <items count="1">
        <item t="default"/>
      </items>
    </pivotField>
    <pivotField axis="axisRow" allDrilled="1" showAll="0" dataSourceSort="1" defaultAttributeDrillState="1">
      <items count="7">
        <item x="0"/>
        <item x="1"/>
        <item x="2"/>
        <item x="3"/>
        <item x="4"/>
        <item x="5"/>
        <item t="default"/>
      </items>
    </pivotField>
    <pivotField dataField="1" showAll="0"/>
    <pivotField dataField="1" showAll="0"/>
    <pivotField allDrilled="1" showAll="0" dataSourceSort="1" defaultAttributeDrillState="1"/>
  </pivotFields>
  <rowFields count="1">
    <field x="9"/>
  </rowFields>
  <rowItems count="7">
    <i>
      <x/>
    </i>
    <i>
      <x v="1"/>
    </i>
    <i>
      <x v="2"/>
    </i>
    <i>
      <x v="3"/>
    </i>
    <i>
      <x v="4"/>
    </i>
    <i>
      <x v="5"/>
    </i>
    <i t="grand">
      <x/>
    </i>
  </rowItems>
  <colFields count="1">
    <field x="-2"/>
  </colFields>
  <colItems count="6">
    <i>
      <x/>
    </i>
    <i i="1">
      <x v="1"/>
    </i>
    <i i="2">
      <x v="2"/>
    </i>
    <i i="3">
      <x v="3"/>
    </i>
    <i i="4">
      <x v="4"/>
    </i>
    <i i="5">
      <x v="5"/>
    </i>
  </colItems>
  <pageFields count="2">
    <pageField fld="5" hier="11" name="[Date].[YQMD].[Year].&amp;[2014]" cap="2014"/>
    <pageField fld="1" hier="3" name="[Date].[Month].&amp;[Apr-14]" cap="Apr-14"/>
  </pageFields>
  <dataFields count="6">
    <dataField fld="0" subtotal="count" baseField="0" baseItem="0"/>
    <dataField fld="2" subtotal="count" baseField="0" baseItem="0"/>
    <dataField fld="3" subtotal="count" baseField="0" baseItem="0"/>
    <dataField fld="4" subtotal="count" baseField="0" baseItem="0"/>
    <dataField fld="10" subtotal="count" baseField="0" baseItem="0"/>
    <dataField fld="11" subtotal="count" baseField="0" baseItem="0"/>
  </dataFields>
  <pivotHierarchies count="88">
    <pivotHierarchy dragToData="1"/>
    <pivotHierarchy dragToData="1"/>
    <pivotHierarchy multipleItemSelectionAllowed="1" dragToData="1"/>
    <pivotHierarchy multipleItemSelectionAllowed="1" dragToData="1">
      <members count="6" level="1">
        <member name="[Date].[Month].&amp;[Apr-14]"/>
        <member name="[Date].[Month].&amp;[Feb-14]"/>
        <member name="[Date].[Month].&amp;[Jan-14]"/>
        <member name="[Date].[Month].&amp;[Jun-14]"/>
        <member name="[Date].[Month].&amp;[Mar-14]"/>
        <member name="[Date].[Month].&amp;[May-14]"/>
      </members>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9" type="dateBetween" evalOrder="-1" id="1" name="[Date].[Date]">
      <autoFilter ref="A1">
        <filterColumn colId="0">
          <customFilters and="1">
            <customFilter operator="greaterThanOrEqual" val="37257"/>
            <customFilter operator="lessThanOrEqual" val="42004"/>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x15:activeTabTopLevelEntity name="[Manufacturer]"/>
        <x15:activeTabTopLevelEntity name="[Dat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VanArsdel" xr10:uid="{067D2779-41C2-45D9-A9F1-E2A101B2FC5E}" sourceName="[Product].[isVanArsdel]">
  <pivotTables>
    <pivotTable tabId="11" name="Slaes for each category"/>
    <pivotTable tabId="11" name="Sales &amp; years"/>
    <pivotTable tabId="11" name="Total units in year"/>
    <pivotTable tabId="1" name="PivotTable1"/>
    <pivotTable tabId="1" name="PivotTable2"/>
    <pivotTable tabId="2" name="PivotTable1"/>
    <pivotTable tabId="11" name="Manufacturer and its product"/>
    <pivotTable tabId="11" name="Number of product in each category"/>
    <pivotTable tabId="11" name="VanArsdel Market Share in sales"/>
    <pivotTable tabId="11" name="VanArsdel Total Units Market Share"/>
    <pivotTable tabId="11" name="Sales of each segment"/>
    <pivotTable tabId="11" name="Sales of each Category in each region"/>
    <pivotTable tabId="11" name="PivotTable12"/>
    <pivotTable tabId="6" name="PivotTable1"/>
    <pivotTable tabId="11" name="PivotTable15"/>
    <pivotTable tabId="16" name="PivotTable1"/>
    <pivotTable tabId="19" name="PivotTable2"/>
    <pivotTable tabId="18" name="PivotTable3"/>
    <pivotTable tabId="17" name="PivotTable1"/>
  </pivotTables>
  <data>
    <olap pivotCacheId="1035161331">
      <levels count="2">
        <level uniqueName="[Product].[isVanArsdel].[(All)]" sourceCaption="(All)" count="0"/>
        <level uniqueName="[Product].[isVanArsdel].[isVanArsdel]" sourceCaption="isVanArsdel" count="2">
          <ranges>
            <range startItem="0">
              <i n="[Product].[isVanArsdel].&amp;[No]" c="No"/>
              <i n="[Product].[isVanArsdel].&amp;[Yes]" c="Yes"/>
            </range>
          </ranges>
        </level>
      </levels>
      <selections count="1">
        <selection n="[Product].[isVanArsdel].[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 xr10:uid="{FEDF1D7C-766C-45E2-BE9C-342CA66FFB42}" sourceName="[Date].[MonthName]">
  <pivotTables>
    <pivotTable tabId="11" name="Sales &amp; years"/>
    <pivotTable tabId="11" name="Total units in year"/>
    <pivotTable tabId="11" name="Number of product in each category"/>
    <pivotTable tabId="11" name="Manufacturer and its product"/>
    <pivotTable tabId="11" name="Slaes for each category"/>
    <pivotTable tabId="11" name="Sales of each segment"/>
    <pivotTable tabId="11" name="VanArsdel Total Units Market Share"/>
    <pivotTable tabId="11" name="VanArsdel Market Share in sales"/>
    <pivotTable tabId="1" name="PivotTable1"/>
    <pivotTable tabId="1" name="PivotTable2"/>
    <pivotTable tabId="2" name="PivotTable1"/>
    <pivotTable tabId="6" name="PivotTable1"/>
    <pivotTable tabId="11" name="Sales of each Category in each region"/>
    <pivotTable tabId="11" name="PivotTable12"/>
    <pivotTable tabId="11" name="PivotTable15"/>
    <pivotTable tabId="16" name="PivotTable1"/>
    <pivotTable tabId="19" name="PivotTable2"/>
    <pivotTable tabId="18" name="PivotTable3"/>
    <pivotTable tabId="17" name="PivotTable1"/>
  </pivotTables>
  <data>
    <olap pivotCacheId="1035161331">
      <levels count="2">
        <level uniqueName="[Date].[MonthName].[(All)]" sourceCaption="(All)" count="0"/>
        <level uniqueName="[Date].[MonthName].[MonthName]" sourceCaption="MonthName" count="12">
          <ranges>
            <range startItem="0">
              <i n="[Date].[MonthName].&amp;[Jan]" c="Jan"/>
              <i n="[Date].[MonthName].&amp;[Feb]" c="Feb"/>
              <i n="[Date].[MonthName].&amp;[Mar]" c="Mar"/>
              <i n="[Date].[MonthName].&amp;[Apr]" c="Apr"/>
              <i n="[Date].[MonthName].&amp;[May]" c="May"/>
              <i n="[Date].[MonthName].&amp;[Jun]" c="Jun"/>
              <i n="[Date].[MonthName].&amp;[Jul]" c="Jul"/>
              <i n="[Date].[MonthName].&amp;[Aug]" c="Aug"/>
              <i n="[Date].[MonthName].&amp;[Sep]" c="Sep"/>
              <i n="[Date].[MonthName].&amp;[Oct]" c="Oct"/>
              <i n="[Date].[MonthName].&amp;[Nov]" c="Nov"/>
              <i n="[Date].[MonthName].&amp;[Dec]" c="Dec"/>
            </range>
          </ranges>
        </level>
      </levels>
      <selections count="1">
        <selection n="[Date].[Month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 xr10:uid="{2F308BA8-90E4-4275-99AA-48ABC62C0452}" sourceName="[Product].[Manufacturer]">
  <pivotTables>
    <pivotTable tabId="11" name="Number of product in each category"/>
    <pivotTable tabId="1" name="PivotTable1"/>
    <pivotTable tabId="1" name="PivotTable2"/>
    <pivotTable tabId="2" name="PivotTable1"/>
    <pivotTable tabId="11" name="Manufacturer and its product"/>
    <pivotTable tabId="11" name="PivotTable12"/>
    <pivotTable tabId="11" name="Sales &amp; years"/>
    <pivotTable tabId="11" name="Sales of each Category in each region"/>
    <pivotTable tabId="11" name="Sales of each segment"/>
    <pivotTable tabId="11" name="Slaes for each category"/>
    <pivotTable tabId="11" name="Total units in year"/>
    <pivotTable tabId="11" name="VanArsdel Market Share in sales"/>
    <pivotTable tabId="11" name="VanArsdel Total Units Market Share"/>
    <pivotTable tabId="6" name="PivotTable1"/>
    <pivotTable tabId="11" name="PivotTable15"/>
    <pivotTable tabId="16" name="PivotTable1"/>
    <pivotTable tabId="19" name="PivotTable2"/>
    <pivotTable tabId="18" name="PivotTable3"/>
    <pivotTable tabId="17" name="PivotTable1"/>
  </pivotTables>
  <data>
    <olap pivotCacheId="1035161331">
      <levels count="2">
        <level uniqueName="[Product].[Manufacturer].[(All)]" sourceCaption="(All)" count="0"/>
        <level uniqueName="[Product].[Manufacturer].[Manufacturer]" sourceCaption="Manufacturer" count="14">
          <ranges>
            <range startItem="0">
              <i n="[Product].[Manufacturer].&amp;[Abbas]" c="Abbas"/>
              <i n="[Product].[Manufacturer].&amp;[Aliqui]" c="Aliqui"/>
              <i n="[Product].[Manufacturer].&amp;[Barba]" c="Barba"/>
              <i n="[Product].[Manufacturer].&amp;[Currus]" c="Currus"/>
              <i n="[Product].[Manufacturer].&amp;[Fama]" c="Fama"/>
              <i n="[Product].[Manufacturer].&amp;[Leo]" c="Leo"/>
              <i n="[Product].[Manufacturer].&amp;[Natura]" c="Natura"/>
              <i n="[Product].[Manufacturer].&amp;[Palma]" c="Palma"/>
              <i n="[Product].[Manufacturer].&amp;[Pirum]" c="Pirum"/>
              <i n="[Product].[Manufacturer].&amp;[Pomum]" c="Pomum"/>
              <i n="[Product].[Manufacturer].&amp;[Quibus]" c="Quibus"/>
              <i n="[Product].[Manufacturer].&amp;[Salvus]" c="Salvus"/>
              <i n="[Product].[Manufacturer].&amp;[VanArsdel]" c="VanArsdel"/>
              <i n="[Product].[Manufacturer].&amp;[Victoria]" c="Victoria"/>
            </range>
          </ranges>
        </level>
      </levels>
      <selections count="1">
        <selection n="[Product].[Manufactur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96200F6-0AEB-4BF1-BD3A-169393FDD1C3}" sourceName="[Product].[Segment]">
  <pivotTables>
    <pivotTable tabId="11" name="VanArsdel Market Share in sales"/>
    <pivotTable tabId="1" name="PivotTable1"/>
    <pivotTable tabId="1" name="PivotTable2"/>
    <pivotTable tabId="2" name="PivotTable1"/>
    <pivotTable tabId="11" name="Manufacturer and its product"/>
    <pivotTable tabId="11" name="Number of product in each category"/>
    <pivotTable tabId="11" name="PivotTable12"/>
    <pivotTable tabId="11" name="Sales &amp; years"/>
    <pivotTable tabId="11" name="Sales of each Category in each region"/>
    <pivotTable tabId="11" name="Sales of each segment"/>
    <pivotTable tabId="11" name="Slaes for each category"/>
    <pivotTable tabId="11" name="Total units in year"/>
    <pivotTable tabId="11" name="PivotTable15"/>
    <pivotTable tabId="16" name="PivotTable1"/>
    <pivotTable tabId="19" name="PivotTable2"/>
    <pivotTable tabId="18" name="PivotTable3"/>
    <pivotTable tabId="17" name="PivotTable1"/>
  </pivotTables>
  <data>
    <olap pivotCacheId="1035161331">
      <levels count="2">
        <level uniqueName="[Product].[Segment].[(All)]" sourceCaption="(All)" count="0"/>
        <level uniqueName="[Product].[Segment].[Segment]" sourceCaption="Segment" count="8">
          <ranges>
            <range startItem="0">
              <i n="[Product].[Segment].&amp;[All Season]" c="All Season"/>
              <i n="[Product].[Segment].&amp;[Convenience]" c="Convenience"/>
              <i n="[Product].[Segment].&amp;[Extreme]" c="Extreme"/>
              <i n="[Product].[Segment].&amp;[Moderation]" c="Moderation"/>
              <i n="[Product].[Segment].&amp;[Productivity]" c="Productivity"/>
              <i n="[Product].[Segment].&amp;[Regular]" c="Regular"/>
              <i n="[Product].[Segment].&amp;[Select]" c="Select"/>
              <i n="[Product].[Segment].&amp;[Youth]" c="Youth"/>
            </range>
          </ranges>
        </level>
      </levels>
      <selections count="1">
        <selection n="[Product].[Seg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28F99A-E6C6-41F2-B7D5-A9CB89E9A9B2}" sourceName="[Geo].[Region]">
  <pivotTables>
    <pivotTable tabId="11" name="VanArsdel Market Share in sales"/>
    <pivotTable tabId="1" name="PivotTable1"/>
    <pivotTable tabId="1" name="PivotTable2"/>
    <pivotTable tabId="2" name="PivotTable1"/>
    <pivotTable tabId="11" name="Manufacturer and its product"/>
    <pivotTable tabId="11" name="Number of product in each category"/>
    <pivotTable tabId="11" name="PivotTable12"/>
    <pivotTable tabId="11" name="Sales &amp; years"/>
    <pivotTable tabId="11" name="Sales of each Category in each region"/>
    <pivotTable tabId="11" name="Sales of each segment"/>
    <pivotTable tabId="11" name="Slaes for each category"/>
    <pivotTable tabId="11" name="Total units in year"/>
    <pivotTable tabId="11" name="VanArsdel Total Units Market Share"/>
    <pivotTable tabId="6" name="PivotTable1"/>
    <pivotTable tabId="11" name="PivotTable15"/>
    <pivotTable tabId="16" name="PivotTable1"/>
    <pivotTable tabId="19" name="PivotTable2"/>
    <pivotTable tabId="18" name="PivotTable3"/>
    <pivotTable tabId="17" name="PivotTable1"/>
  </pivotTables>
  <data>
    <olap pivotCacheId="1035161331">
      <levels count="2">
        <level uniqueName="[Geo].[Region].[(All)]" sourceCaption="(All)" count="0"/>
        <level uniqueName="[Geo].[Region].[Region]" sourceCaption="Region" count="3">
          <ranges>
            <range startItem="0">
              <i n="[Geo].[Region].&amp;[Central]" c="Central"/>
              <i n="[Geo].[Region].&amp;[East]" c="East"/>
              <i n="[Geo].[Region].&amp;[West]" c="West"/>
            </range>
          </ranges>
        </level>
      </levels>
      <selections count="1">
        <selection n="[Geo].[Reg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34C5116-3667-414D-978A-0DB161040033}" sourceName="[Geo].[State]">
  <pivotTables>
    <pivotTable tabId="11" name="PivotTable15"/>
    <pivotTable tabId="19" name="PivotTable2"/>
  </pivotTables>
  <data>
    <olap pivotCacheId="1035161331">
      <levels count="2">
        <level uniqueName="[Geo].[State].[(All)]" sourceCaption="(All)" count="0"/>
        <level uniqueName="[Geo].[State].[State]" sourceCaption="State" count="49">
          <ranges>
            <range startItem="0">
              <i n="[Geo].[State].&amp;[AK]" c="AK"/>
              <i n="[Geo].[State].&amp;[AL]" c="AL"/>
              <i n="[Geo].[State].&amp;[AR]" c="AR"/>
              <i n="[Geo].[State].&amp;[AZ]" c="AZ"/>
              <i n="[Geo].[State].&amp;[CA]" c="CA"/>
              <i n="[Geo].[State].&amp;[CO]" c="CO"/>
              <i n="[Geo].[State].&amp;[CT]" c="CT"/>
              <i n="[Geo].[State].&amp;[DC]" c="DC"/>
              <i n="[Geo].[State].&amp;[DE]" c="DE"/>
              <i n="[Geo].[State].&amp;[FL]" c="FL"/>
              <i n="[Geo].[State].&amp;[GA]" c="GA"/>
              <i n="[Geo].[State].&amp;[IA]" c="IA"/>
              <i n="[Geo].[State].&amp;[ID]" c="ID"/>
              <i n="[Geo].[State].&amp;[IL]" c="IL"/>
              <i n="[Geo].[State].&amp;[IN]" c="IN"/>
              <i n="[Geo].[State].&amp;[KS]" c="KS"/>
              <i n="[Geo].[State].&amp;[KY]" c="KY"/>
              <i n="[Geo].[State].&amp;[LA]" c="LA"/>
              <i n="[Geo].[State].&amp;[MA]" c="MA"/>
              <i n="[Geo].[State].&amp;[MD]" c="MD"/>
              <i n="[Geo].[State].&amp;[MI]" c="MI"/>
              <i n="[Geo].[State].&amp;[MN]" c="MN"/>
              <i n="[Geo].[State].&amp;[MO]" c="MO"/>
              <i n="[Geo].[State].&amp;[MS]" c="MS"/>
              <i n="[Geo].[State].&amp;[MT]" c="MT"/>
              <i n="[Geo].[State].&amp;[NC]" c="NC"/>
              <i n="[Geo].[State].&amp;[ND]" c="ND"/>
              <i n="[Geo].[State].&amp;[NE]" c="NE"/>
              <i n="[Geo].[State].&amp;[NH]" c="NH"/>
              <i n="[Geo].[State].&amp;[NJ]" c="NJ"/>
              <i n="[Geo].[State].&amp;[NM]" c="NM"/>
              <i n="[Geo].[State].&amp;[NV]" c="NV"/>
              <i n="[Geo].[State].&amp;[NY]" c="NY"/>
              <i n="[Geo].[State].&amp;[OH]" c="OH"/>
              <i n="[Geo].[State].&amp;[OK]" c="OK"/>
              <i n="[Geo].[State].&amp;[OR]" c="OR"/>
              <i n="[Geo].[State].&amp;[PA]" c="PA"/>
              <i n="[Geo].[State].&amp;[RI]" c="RI"/>
              <i n="[Geo].[State].&amp;[SC]" c="SC"/>
              <i n="[Geo].[State].&amp;[SD]" c="SD"/>
              <i n="[Geo].[State].&amp;[TN]" c="TN"/>
              <i n="[Geo].[State].&amp;[TX]" c="TX"/>
              <i n="[Geo].[State].&amp;[UT]" c="UT"/>
              <i n="[Geo].[State].&amp;[VA]" c="VA"/>
              <i n="[Geo].[State].&amp;[VT]" c="VT"/>
              <i n="[Geo].[State].&amp;[WA]" c="WA"/>
              <i n="[Geo].[State].&amp;[WI]" c="WI"/>
              <i n="[Geo].[State].&amp;[WV]" c="WV"/>
              <i n="[Geo].[State].&amp;[WY]" c="WY"/>
            </range>
          </ranges>
        </level>
      </levels>
      <selections count="1">
        <selection n="[Geo].[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VanArsdel" xr10:uid="{6CB4F254-EA31-4825-9604-1CFAF7A28174}" cache="Slicer_isVanArsdel" caption="isVanArsdel" columnCount="2" level="1" rowHeight="234950"/>
  <slicer name="MonthName" xr10:uid="{9D69F4A7-E6DA-4D40-8CC2-0B6006FDF31D}" cache="Slicer_MonthName" caption="MonthName" columnCount="3" level="1" rowHeight="234950"/>
  <slicer name="Manufacturer" xr10:uid="{288BE72D-5C6A-4438-8CC6-5876AF7DEA37}" cache="Slicer_Manufacturer" caption="Manufacturer" columnCount="2" level="1" rowHeight="182880"/>
  <slicer name="Segment" xr10:uid="{4B146733-8F01-40F7-8B3B-F0B6D906FF98}" cache="Slicer_Segment" caption="Segment" columnCount="2" level="1" rowHeight="222250"/>
  <slicer name="Region" xr10:uid="{626FB07A-184D-4748-BD3A-C9E5A6212DFB}" cache="Slicer_Region" caption="Region" columnCount="3" level="1" rowHeight="222250"/>
  <slicer name="State" xr10:uid="{A66908E0-5FD0-4E56-BFB8-D43FE3849B94}" cache="Slicer_State" caption="State" columnCount="4" level="1" rowHeight="2222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D1987827-073C-481B-BE0A-EF154D619CB0}" sourceName="[Date].[Date]">
  <pivotTables>
    <pivotTable tabId="11" name="VanArsdel Market Share in sales"/>
    <pivotTable tabId="11" name="Manufacturer and its product"/>
    <pivotTable tabId="11" name="Number of product in each category"/>
    <pivotTable tabId="11" name="Sales &amp; years"/>
    <pivotTable tabId="11" name="Sales of each Category in each region"/>
    <pivotTable tabId="11" name="Sales of each segment"/>
    <pivotTable tabId="11" name="Slaes for each category"/>
    <pivotTable tabId="11" name="Total units in year"/>
    <pivotTable tabId="11" name="VanArsdel Total Units Market Share"/>
    <pivotTable tabId="11" name="PivotTable12"/>
    <pivotTable tabId="11" name="PivotTable15"/>
    <pivotTable tabId="16" name="PivotTable1"/>
    <pivotTable tabId="19" name="PivotTable2"/>
    <pivotTable tabId="18" name="PivotTable3"/>
    <pivotTable tabId="17" name="PivotTable1"/>
  </pivotTables>
  <state minimalRefreshVersion="6" lastRefreshVersion="6" pivotCacheId="501572773" filterType="unknown">
    <bounds startDate="1999-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B218E3C-EA8C-4510-AD03-4B6D8AC5925E}" cache="Timeline_Date" caption="Date" level="0" selectionLevel="0" scrollPosition="1999-11-12T00:00:00"/>
  <timeline name="Date 1" xr10:uid="{8C8B6855-2DF2-4DFF-9340-2C56BD7FEC9E}" cache="Timeline_Date" caption="Date" level="2" selectionLevel="0" scrollPosition="2007-02-27T00:00:00"/>
</timeline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32"/>
  <sheetViews>
    <sheetView workbookViewId="0">
      <selection activeCell="G1" sqref="G1:G1048576"/>
    </sheetView>
  </sheetViews>
  <sheetFormatPr defaultRowHeight="13.8" x14ac:dyDescent="0.25"/>
  <cols>
    <col min="1" max="1" width="11.8984375" bestFit="1" customWidth="1"/>
    <col min="2" max="2" width="13.796875" bestFit="1" customWidth="1"/>
    <col min="3" max="3" width="15.09765625" bestFit="1" customWidth="1"/>
    <col min="4" max="4" width="12.796875" bestFit="1" customWidth="1"/>
    <col min="5" max="5" width="13.69921875" customWidth="1"/>
    <col min="6" max="6" width="9.19921875" bestFit="1" customWidth="1"/>
    <col min="7" max="7" width="15.09765625" bestFit="1" customWidth="1"/>
    <col min="8" max="8" width="11.8984375" customWidth="1"/>
    <col min="9" max="22" width="10.796875" customWidth="1"/>
    <col min="23" max="23" width="4.5" customWidth="1"/>
    <col min="24" max="28" width="10.796875" customWidth="1"/>
    <col min="29" max="29" width="9.8984375" customWidth="1"/>
    <col min="30" max="31" width="10.796875" customWidth="1"/>
    <col min="32" max="32" width="12.19921875" customWidth="1"/>
    <col min="33" max="33" width="10.59765625" customWidth="1"/>
    <col min="34" max="34" width="10.796875" customWidth="1"/>
    <col min="35" max="35" width="5.3984375" customWidth="1"/>
    <col min="36" max="46" width="10.796875" customWidth="1"/>
    <col min="47" max="47" width="13.09765625" customWidth="1"/>
    <col min="48" max="49" width="10.796875" customWidth="1"/>
    <col min="50" max="50" width="5.3984375" customWidth="1"/>
    <col min="51" max="52" width="10.796875" customWidth="1"/>
    <col min="53" max="53" width="9.8984375" customWidth="1"/>
    <col min="54" max="54" width="5.796875" customWidth="1"/>
    <col min="55" max="60" width="10.796875" customWidth="1"/>
    <col min="61" max="61" width="9.8984375" customWidth="1"/>
    <col min="62" max="62" width="13.09765625" customWidth="1"/>
    <col min="63" max="76" width="10.796875" customWidth="1"/>
    <col min="77" max="77" width="13.09765625" customWidth="1"/>
    <col min="78" max="78" width="9.69921875" customWidth="1"/>
    <col min="79" max="81" width="10.796875" customWidth="1"/>
    <col min="82" max="82" width="5" customWidth="1"/>
    <col min="83" max="83" width="10.796875" customWidth="1"/>
    <col min="84" max="84" width="9.8984375" customWidth="1"/>
    <col min="85" max="86" width="10.796875" customWidth="1"/>
    <col min="87" max="87" width="5.3984375" customWidth="1"/>
    <col min="88" max="91" width="10.796875" customWidth="1"/>
    <col min="92" max="92" width="12.19921875" customWidth="1"/>
    <col min="93" max="103" width="10.796875" customWidth="1"/>
    <col min="104" max="104" width="6.09765625" customWidth="1"/>
    <col min="105" max="106" width="10.796875" customWidth="1"/>
    <col min="107" max="107" width="12.19921875" customWidth="1"/>
    <col min="108" max="108" width="9.69921875" customWidth="1"/>
    <col min="109" max="110" width="9.8984375" customWidth="1"/>
    <col min="111" max="111" width="10.796875" customWidth="1"/>
    <col min="112" max="112" width="9.8984375" customWidth="1"/>
    <col min="113" max="115" width="10.796875" customWidth="1"/>
    <col min="116" max="116" width="7.19921875" customWidth="1"/>
    <col min="117" max="121" width="10.796875" customWidth="1"/>
    <col min="122" max="122" width="12.19921875" customWidth="1"/>
    <col min="123" max="123" width="9.8984375" customWidth="1"/>
    <col min="124" max="125" width="10.796875" customWidth="1"/>
    <col min="126" max="126" width="9.8984375" customWidth="1"/>
    <col min="127" max="129" width="10.796875" customWidth="1"/>
    <col min="130" max="130" width="6.09765625" customWidth="1"/>
    <col min="131" max="136" width="10.796875" customWidth="1"/>
    <col min="137" max="137" width="12.19921875" customWidth="1"/>
    <col min="138" max="138" width="10.796875" customWidth="1"/>
    <col min="139" max="139" width="9.8984375" customWidth="1"/>
    <col min="140" max="142" width="10.796875" customWidth="1"/>
    <col min="143" max="143" width="9.8984375" customWidth="1"/>
    <col min="144" max="148" width="10.796875" customWidth="1"/>
    <col min="149" max="149" width="6.296875" customWidth="1"/>
    <col min="150" max="151" width="10.796875" customWidth="1"/>
    <col min="152" max="152" width="12.19921875" customWidth="1"/>
    <col min="153" max="155" width="10.796875" customWidth="1"/>
    <col min="156" max="156" width="6.296875" customWidth="1"/>
    <col min="157" max="157" width="5" customWidth="1"/>
    <col min="158" max="160" width="10.796875" customWidth="1"/>
    <col min="161" max="161" width="7.19921875" customWidth="1"/>
    <col min="162" max="162" width="9.8984375" customWidth="1"/>
    <col min="163" max="166" width="10.796875" customWidth="1"/>
    <col min="167" max="167" width="12.19921875" customWidth="1"/>
    <col min="168" max="173" width="10.796875" customWidth="1"/>
    <col min="174" max="174" width="5.796875" customWidth="1"/>
    <col min="175" max="178" width="10.796875" customWidth="1"/>
    <col min="179" max="179" width="6.09765625" customWidth="1"/>
    <col min="180" max="181" width="10.796875" customWidth="1"/>
    <col min="182" max="182" width="12.19921875" customWidth="1"/>
    <col min="183" max="183" width="9.69921875" customWidth="1"/>
    <col min="184" max="184" width="10.796875" customWidth="1"/>
    <col min="185" max="185" width="9.8984375" customWidth="1"/>
    <col min="186" max="188" width="10.796875" customWidth="1"/>
    <col min="189" max="189" width="7.19921875" customWidth="1"/>
    <col min="190" max="195" width="10.796875" customWidth="1"/>
    <col min="196" max="196" width="7.19921875" customWidth="1"/>
    <col min="197" max="197" width="12.19921875" customWidth="1"/>
    <col min="198" max="206" width="10.796875" customWidth="1"/>
    <col min="207" max="211" width="10.796875" bestFit="1" customWidth="1"/>
    <col min="212" max="212" width="12.19921875" bestFit="1" customWidth="1"/>
    <col min="213" max="215" width="10.796875" bestFit="1" customWidth="1"/>
    <col min="216" max="216" width="5.796875" customWidth="1"/>
    <col min="217" max="222" width="10.796875" bestFit="1" customWidth="1"/>
    <col min="223" max="223" width="7" customWidth="1"/>
    <col min="224" max="226" width="10.796875" bestFit="1" customWidth="1"/>
    <col min="227" max="227" width="12.19921875" bestFit="1" customWidth="1"/>
    <col min="228" max="228" width="9.8984375" bestFit="1" customWidth="1"/>
    <col min="229" max="241" width="10.796875" bestFit="1" customWidth="1"/>
    <col min="242" max="242" width="12.19921875" bestFit="1" customWidth="1"/>
    <col min="243" max="243" width="9.69921875" bestFit="1" customWidth="1"/>
    <col min="244" max="250" width="10.796875" bestFit="1" customWidth="1"/>
    <col min="251" max="251" width="9.8984375" bestFit="1" customWidth="1"/>
    <col min="252" max="253" width="10.796875" bestFit="1" customWidth="1"/>
    <col min="254" max="255" width="7.19921875" customWidth="1"/>
    <col min="256" max="256" width="9.8984375" bestFit="1" customWidth="1"/>
    <col min="257" max="257" width="12.19921875" bestFit="1" customWidth="1"/>
    <col min="258" max="258" width="9.69921875" bestFit="1" customWidth="1"/>
    <col min="259" max="259" width="10.796875" bestFit="1" customWidth="1"/>
    <col min="260" max="260" width="5.3984375" customWidth="1"/>
    <col min="261" max="262" width="10.796875" bestFit="1" customWidth="1"/>
    <col min="263" max="264" width="9.8984375" bestFit="1" customWidth="1"/>
    <col min="265" max="271" width="10.796875" bestFit="1" customWidth="1"/>
    <col min="272" max="272" width="12.19921875" bestFit="1" customWidth="1"/>
    <col min="273" max="273" width="10.796875" bestFit="1" customWidth="1"/>
  </cols>
  <sheetData>
    <row r="2" spans="1:7" x14ac:dyDescent="0.25">
      <c r="A2" s="1" t="s">
        <v>3</v>
      </c>
      <c r="B2" t="s" vm="3">
        <v>9</v>
      </c>
      <c r="F2" s="1" t="s">
        <v>3</v>
      </c>
      <c r="G2" t="s" vm="2">
        <v>9</v>
      </c>
    </row>
    <row r="3" spans="1:7" x14ac:dyDescent="0.25">
      <c r="A3" s="1" t="s">
        <v>4</v>
      </c>
      <c r="B3" t="s" vm="1">
        <v>2</v>
      </c>
      <c r="F3" s="1" t="s">
        <v>4</v>
      </c>
      <c r="G3" t="s" vm="1">
        <v>2</v>
      </c>
    </row>
    <row r="5" spans="1:7" x14ac:dyDescent="0.25">
      <c r="A5" s="1" t="s">
        <v>0</v>
      </c>
      <c r="B5" t="s">
        <v>5</v>
      </c>
      <c r="C5" t="s">
        <v>7</v>
      </c>
      <c r="D5" t="s">
        <v>11</v>
      </c>
      <c r="F5" t="s">
        <v>5</v>
      </c>
      <c r="G5" t="s">
        <v>7</v>
      </c>
    </row>
    <row r="6" spans="1:7" x14ac:dyDescent="0.25">
      <c r="A6" s="2">
        <v>2012</v>
      </c>
      <c r="B6" s="4">
        <v>49058</v>
      </c>
      <c r="C6" s="4">
        <v>49058</v>
      </c>
      <c r="D6" s="4">
        <v>49058</v>
      </c>
      <c r="F6" s="4">
        <v>47266</v>
      </c>
      <c r="G6" s="4">
        <v>47266</v>
      </c>
    </row>
    <row r="7" spans="1:7" x14ac:dyDescent="0.25">
      <c r="A7" s="3" t="s">
        <v>12</v>
      </c>
      <c r="B7" s="4">
        <v>4327</v>
      </c>
      <c r="C7" s="4">
        <v>48565</v>
      </c>
      <c r="D7" s="4">
        <v>4327</v>
      </c>
    </row>
    <row r="8" spans="1:7" x14ac:dyDescent="0.25">
      <c r="A8" s="3" t="s">
        <v>13</v>
      </c>
      <c r="B8" s="4">
        <v>4235</v>
      </c>
      <c r="C8" s="4">
        <v>48343</v>
      </c>
      <c r="D8" s="4">
        <v>8562</v>
      </c>
    </row>
    <row r="9" spans="1:7" x14ac:dyDescent="0.25">
      <c r="A9" s="3" t="s">
        <v>14</v>
      </c>
      <c r="B9" s="4">
        <v>3262</v>
      </c>
      <c r="C9" s="4">
        <v>48181</v>
      </c>
      <c r="D9" s="4">
        <v>11824</v>
      </c>
    </row>
    <row r="10" spans="1:7" x14ac:dyDescent="0.25">
      <c r="A10" s="3" t="s">
        <v>15</v>
      </c>
      <c r="B10" s="4">
        <v>2549</v>
      </c>
      <c r="C10" s="4">
        <v>47936</v>
      </c>
      <c r="D10" s="4">
        <v>14373</v>
      </c>
    </row>
    <row r="11" spans="1:7" x14ac:dyDescent="0.25">
      <c r="A11" s="3" t="s">
        <v>16</v>
      </c>
      <c r="B11" s="4">
        <v>2334</v>
      </c>
      <c r="C11" s="4">
        <v>48027</v>
      </c>
      <c r="D11" s="4">
        <v>16707</v>
      </c>
    </row>
    <row r="12" spans="1:7" x14ac:dyDescent="0.25">
      <c r="A12" s="3" t="s">
        <v>17</v>
      </c>
      <c r="B12" s="4">
        <v>3438</v>
      </c>
      <c r="C12" s="4">
        <v>48112</v>
      </c>
      <c r="D12" s="4">
        <v>20145</v>
      </c>
    </row>
    <row r="13" spans="1:7" x14ac:dyDescent="0.25">
      <c r="A13" s="3" t="s">
        <v>18</v>
      </c>
      <c r="B13" s="4">
        <v>2305</v>
      </c>
      <c r="C13" s="4">
        <v>48566</v>
      </c>
      <c r="D13" s="4">
        <v>22450</v>
      </c>
    </row>
    <row r="14" spans="1:7" x14ac:dyDescent="0.25">
      <c r="A14" s="3" t="s">
        <v>19</v>
      </c>
      <c r="B14" s="4">
        <v>3270</v>
      </c>
      <c r="C14" s="4">
        <v>49003</v>
      </c>
      <c r="D14" s="4">
        <v>25720</v>
      </c>
    </row>
    <row r="15" spans="1:7" x14ac:dyDescent="0.25">
      <c r="A15" s="3" t="s">
        <v>20</v>
      </c>
      <c r="B15" s="4">
        <v>6457</v>
      </c>
      <c r="C15" s="4">
        <v>48784</v>
      </c>
      <c r="D15" s="4">
        <v>32177</v>
      </c>
    </row>
    <row r="16" spans="1:7" x14ac:dyDescent="0.25">
      <c r="A16" s="3" t="s">
        <v>21</v>
      </c>
      <c r="B16" s="4">
        <v>5660</v>
      </c>
      <c r="C16" s="4">
        <v>48985</v>
      </c>
      <c r="D16" s="4">
        <v>37837</v>
      </c>
    </row>
    <row r="17" spans="1:4" x14ac:dyDescent="0.25">
      <c r="A17" s="3" t="s">
        <v>22</v>
      </c>
      <c r="B17" s="4">
        <v>5893</v>
      </c>
      <c r="C17" s="4">
        <v>49080</v>
      </c>
      <c r="D17" s="4">
        <v>43730</v>
      </c>
    </row>
    <row r="18" spans="1:4" x14ac:dyDescent="0.25">
      <c r="A18" s="3" t="s">
        <v>23</v>
      </c>
      <c r="B18" s="4">
        <v>5328</v>
      </c>
      <c r="C18" s="4">
        <v>49058</v>
      </c>
      <c r="D18" s="4">
        <v>49058</v>
      </c>
    </row>
    <row r="19" spans="1:4" x14ac:dyDescent="0.25">
      <c r="A19" s="2">
        <v>2013</v>
      </c>
      <c r="B19" s="4">
        <v>47250</v>
      </c>
      <c r="C19" s="4">
        <v>47250</v>
      </c>
      <c r="D19" s="4">
        <v>47250</v>
      </c>
    </row>
    <row r="20" spans="1:4" x14ac:dyDescent="0.25">
      <c r="A20" s="3" t="s">
        <v>24</v>
      </c>
      <c r="B20" s="4">
        <v>4202</v>
      </c>
      <c r="C20" s="4">
        <v>48933</v>
      </c>
      <c r="D20" s="4">
        <v>4202</v>
      </c>
    </row>
    <row r="21" spans="1:4" x14ac:dyDescent="0.25">
      <c r="A21" s="3" t="s">
        <v>25</v>
      </c>
      <c r="B21" s="4">
        <v>4034</v>
      </c>
      <c r="C21" s="4">
        <v>48732</v>
      </c>
      <c r="D21" s="4">
        <v>8236</v>
      </c>
    </row>
    <row r="22" spans="1:4" x14ac:dyDescent="0.25">
      <c r="A22" s="3" t="s">
        <v>26</v>
      </c>
      <c r="B22" s="4">
        <v>3405</v>
      </c>
      <c r="C22" s="4">
        <v>48875</v>
      </c>
      <c r="D22" s="4">
        <v>11641</v>
      </c>
    </row>
    <row r="23" spans="1:4" x14ac:dyDescent="0.25">
      <c r="A23" s="3" t="s">
        <v>27</v>
      </c>
      <c r="B23" s="4">
        <v>2868</v>
      </c>
      <c r="C23" s="4">
        <v>49194</v>
      </c>
      <c r="D23" s="4">
        <v>14509</v>
      </c>
    </row>
    <row r="24" spans="1:4" x14ac:dyDescent="0.25">
      <c r="A24" s="3" t="s">
        <v>28</v>
      </c>
      <c r="B24" s="4">
        <v>2372</v>
      </c>
      <c r="C24" s="4">
        <v>49232</v>
      </c>
      <c r="D24" s="4">
        <v>16881</v>
      </c>
    </row>
    <row r="25" spans="1:4" x14ac:dyDescent="0.25">
      <c r="A25" s="3" t="s">
        <v>29</v>
      </c>
      <c r="B25" s="4">
        <v>3564</v>
      </c>
      <c r="C25" s="4">
        <v>49358</v>
      </c>
      <c r="D25" s="4">
        <v>20445</v>
      </c>
    </row>
    <row r="26" spans="1:4" x14ac:dyDescent="0.25">
      <c r="A26" s="3" t="s">
        <v>30</v>
      </c>
      <c r="B26" s="4">
        <v>2163</v>
      </c>
      <c r="C26" s="4">
        <v>49216</v>
      </c>
      <c r="D26" s="4">
        <v>22608</v>
      </c>
    </row>
    <row r="27" spans="1:4" x14ac:dyDescent="0.25">
      <c r="A27" s="3" t="s">
        <v>31</v>
      </c>
      <c r="B27" s="4">
        <v>2874</v>
      </c>
      <c r="C27" s="4">
        <v>48820</v>
      </c>
      <c r="D27" s="4">
        <v>25482</v>
      </c>
    </row>
    <row r="28" spans="1:4" x14ac:dyDescent="0.25">
      <c r="A28" s="3" t="s">
        <v>32</v>
      </c>
      <c r="B28" s="4">
        <v>4915</v>
      </c>
      <c r="C28" s="4">
        <v>47278</v>
      </c>
      <c r="D28" s="4">
        <v>30397</v>
      </c>
    </row>
    <row r="29" spans="1:4" x14ac:dyDescent="0.25">
      <c r="A29" s="3" t="s">
        <v>33</v>
      </c>
      <c r="B29" s="4">
        <v>5560</v>
      </c>
      <c r="C29" s="4">
        <v>47178</v>
      </c>
      <c r="D29" s="4">
        <v>35957</v>
      </c>
    </row>
    <row r="30" spans="1:4" x14ac:dyDescent="0.25">
      <c r="A30" s="3" t="s">
        <v>8</v>
      </c>
      <c r="B30" s="4">
        <v>5981</v>
      </c>
      <c r="C30" s="4">
        <v>47266</v>
      </c>
      <c r="D30" s="4">
        <v>41938</v>
      </c>
    </row>
    <row r="31" spans="1:4" x14ac:dyDescent="0.25">
      <c r="A31" s="3" t="s">
        <v>10</v>
      </c>
      <c r="B31" s="4">
        <v>5312</v>
      </c>
      <c r="C31" s="4">
        <v>47250</v>
      </c>
      <c r="D31" s="4">
        <v>47250</v>
      </c>
    </row>
    <row r="32" spans="1:4" x14ac:dyDescent="0.25">
      <c r="A32" s="2" t="s">
        <v>1</v>
      </c>
      <c r="B32" s="4">
        <v>96308</v>
      </c>
      <c r="C32" s="4">
        <v>47250</v>
      </c>
      <c r="D32" s="4">
        <v>47250</v>
      </c>
    </row>
  </sheetData>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
  <sheetViews>
    <sheetView workbookViewId="0">
      <selection activeCell="B2" sqref="B2"/>
    </sheetView>
  </sheetViews>
  <sheetFormatPr defaultRowHeight="13.8" x14ac:dyDescent="0.25"/>
  <cols>
    <col min="1" max="1" width="9.19921875" bestFit="1" customWidth="1"/>
    <col min="2" max="2" width="19" bestFit="1" customWidth="1"/>
    <col min="3" max="3" width="20.3984375" customWidth="1"/>
  </cols>
  <sheetData>
    <row r="1" spans="1:2" x14ac:dyDescent="0.25">
      <c r="A1" t="s">
        <v>5</v>
      </c>
      <c r="B1" t="s">
        <v>6</v>
      </c>
    </row>
    <row r="2" spans="1:2" x14ac:dyDescent="0.25">
      <c r="A2" s="4">
        <v>1299599</v>
      </c>
      <c r="B2" s="4">
        <v>1299599</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3.8" x14ac:dyDescent="0.25"/>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90C9A-6D8A-4544-A89B-E6AEB6F7E45F}">
  <dimension ref="B3:G145"/>
  <sheetViews>
    <sheetView topLeftCell="A61" zoomScale="97" zoomScaleNormal="85" workbookViewId="0">
      <selection activeCell="C4" sqref="C4"/>
    </sheetView>
  </sheetViews>
  <sheetFormatPr defaultRowHeight="13.8" x14ac:dyDescent="0.25"/>
  <cols>
    <col min="2" max="2" width="10.3984375" bestFit="1" customWidth="1"/>
    <col min="3" max="4" width="13.8984375" bestFit="1" customWidth="1"/>
    <col min="5" max="5" width="12.296875" bestFit="1" customWidth="1"/>
    <col min="6" max="6" width="9.5" bestFit="1" customWidth="1"/>
    <col min="7" max="7" width="10.3984375" bestFit="1" customWidth="1"/>
    <col min="8" max="8" width="15.5" customWidth="1"/>
    <col min="9" max="2173" width="14" bestFit="1" customWidth="1"/>
    <col min="2174" max="2174" width="9.69921875" bestFit="1" customWidth="1"/>
  </cols>
  <sheetData>
    <row r="3" spans="2:3" x14ac:dyDescent="0.25">
      <c r="B3" s="1" t="s">
        <v>0</v>
      </c>
      <c r="C3" t="s">
        <v>46</v>
      </c>
    </row>
    <row r="4" spans="2:3" x14ac:dyDescent="0.25">
      <c r="B4" s="2">
        <v>1999</v>
      </c>
      <c r="C4" s="6">
        <v>154717359.30000001</v>
      </c>
    </row>
    <row r="5" spans="2:3" x14ac:dyDescent="0.25">
      <c r="B5" s="2">
        <v>2000</v>
      </c>
      <c r="C5" s="6">
        <v>318657974.67000002</v>
      </c>
    </row>
    <row r="6" spans="2:3" x14ac:dyDescent="0.25">
      <c r="B6" s="2">
        <v>2001</v>
      </c>
      <c r="C6" s="6">
        <v>396511429.23000002</v>
      </c>
    </row>
    <row r="7" spans="2:3" x14ac:dyDescent="0.25">
      <c r="B7" s="2">
        <v>2002</v>
      </c>
      <c r="C7" s="6">
        <v>454327401.77999997</v>
      </c>
    </row>
    <row r="8" spans="2:3" x14ac:dyDescent="0.25">
      <c r="B8" s="2">
        <v>2003</v>
      </c>
      <c r="C8" s="6">
        <v>495619775.27999997</v>
      </c>
    </row>
    <row r="9" spans="2:3" x14ac:dyDescent="0.25">
      <c r="B9" s="2">
        <v>2004</v>
      </c>
      <c r="C9" s="6">
        <v>548030018.97000003</v>
      </c>
    </row>
    <row r="10" spans="2:3" x14ac:dyDescent="0.25">
      <c r="B10" s="2">
        <v>2005</v>
      </c>
      <c r="C10" s="6">
        <v>567172783.79999995</v>
      </c>
    </row>
    <row r="11" spans="2:3" x14ac:dyDescent="0.25">
      <c r="B11" s="2">
        <v>2006</v>
      </c>
      <c r="C11" s="6">
        <v>634280405.22000003</v>
      </c>
    </row>
    <row r="12" spans="2:3" x14ac:dyDescent="0.25">
      <c r="B12" s="2">
        <v>2007</v>
      </c>
      <c r="C12" s="6">
        <v>622374963.84000003</v>
      </c>
    </row>
    <row r="13" spans="2:3" x14ac:dyDescent="0.25">
      <c r="B13" s="2">
        <v>2008</v>
      </c>
      <c r="C13" s="6">
        <v>601582208.85000002</v>
      </c>
    </row>
    <row r="14" spans="2:3" x14ac:dyDescent="0.25">
      <c r="B14" s="2">
        <v>2009</v>
      </c>
      <c r="C14" s="6">
        <v>435291963.12</v>
      </c>
    </row>
    <row r="15" spans="2:3" x14ac:dyDescent="0.25">
      <c r="B15" s="2">
        <v>2010</v>
      </c>
      <c r="C15" s="6">
        <v>343132782.93000001</v>
      </c>
    </row>
    <row r="16" spans="2:3" x14ac:dyDescent="0.25">
      <c r="B16" s="2">
        <v>2011</v>
      </c>
      <c r="C16" s="6">
        <v>337136183.37</v>
      </c>
    </row>
    <row r="17" spans="2:3" x14ac:dyDescent="0.25">
      <c r="B17" s="2">
        <v>2012</v>
      </c>
      <c r="C17" s="6">
        <v>364493017.98000002</v>
      </c>
    </row>
    <row r="18" spans="2:3" x14ac:dyDescent="0.25">
      <c r="B18" s="2">
        <v>2013</v>
      </c>
      <c r="C18" s="6">
        <v>357377573.69999999</v>
      </c>
    </row>
    <row r="19" spans="2:3" x14ac:dyDescent="0.25">
      <c r="B19" s="2">
        <v>2014</v>
      </c>
      <c r="C19" s="6">
        <v>393703982.91000003</v>
      </c>
    </row>
    <row r="20" spans="2:3" x14ac:dyDescent="0.25">
      <c r="B20" s="2" t="s">
        <v>1</v>
      </c>
      <c r="C20" s="6">
        <v>7024409824.9499998</v>
      </c>
    </row>
    <row r="23" spans="2:3" x14ac:dyDescent="0.25">
      <c r="B23" s="1" t="s">
        <v>0</v>
      </c>
      <c r="C23" t="s">
        <v>5</v>
      </c>
    </row>
    <row r="24" spans="2:3" x14ac:dyDescent="0.25">
      <c r="B24" s="2">
        <v>1999</v>
      </c>
      <c r="C24" s="4">
        <v>32751</v>
      </c>
    </row>
    <row r="25" spans="2:3" x14ac:dyDescent="0.25">
      <c r="B25" s="2">
        <v>2000</v>
      </c>
      <c r="C25" s="4">
        <v>70132</v>
      </c>
    </row>
    <row r="26" spans="2:3" x14ac:dyDescent="0.25">
      <c r="B26" s="2">
        <v>2001</v>
      </c>
      <c r="C26" s="4">
        <v>89013</v>
      </c>
    </row>
    <row r="27" spans="2:3" x14ac:dyDescent="0.25">
      <c r="B27" s="2">
        <v>2002</v>
      </c>
      <c r="C27" s="4">
        <v>101927</v>
      </c>
    </row>
    <row r="28" spans="2:3" x14ac:dyDescent="0.25">
      <c r="B28" s="2">
        <v>2003</v>
      </c>
      <c r="C28" s="4">
        <v>108817</v>
      </c>
    </row>
    <row r="29" spans="2:3" x14ac:dyDescent="0.25">
      <c r="B29" s="2">
        <v>2004</v>
      </c>
      <c r="C29" s="4">
        <v>118289</v>
      </c>
    </row>
    <row r="30" spans="2:3" x14ac:dyDescent="0.25">
      <c r="B30" s="2">
        <v>2005</v>
      </c>
      <c r="C30" s="4">
        <v>116942</v>
      </c>
    </row>
    <row r="31" spans="2:3" x14ac:dyDescent="0.25">
      <c r="B31" s="2">
        <v>2006</v>
      </c>
      <c r="C31" s="4">
        <v>122953</v>
      </c>
    </row>
    <row r="32" spans="2:3" x14ac:dyDescent="0.25">
      <c r="B32" s="2">
        <v>2007</v>
      </c>
      <c r="C32" s="4">
        <v>113514</v>
      </c>
    </row>
    <row r="33" spans="2:3" x14ac:dyDescent="0.25">
      <c r="B33" s="2">
        <v>2008</v>
      </c>
      <c r="C33" s="4">
        <v>107395</v>
      </c>
    </row>
    <row r="34" spans="2:3" x14ac:dyDescent="0.25">
      <c r="B34" s="2">
        <v>2009</v>
      </c>
      <c r="C34" s="4">
        <v>69935</v>
      </c>
    </row>
    <row r="35" spans="2:3" x14ac:dyDescent="0.25">
      <c r="B35" s="2">
        <v>2010</v>
      </c>
      <c r="C35" s="4">
        <v>53063</v>
      </c>
    </row>
    <row r="36" spans="2:3" x14ac:dyDescent="0.25">
      <c r="B36" s="2">
        <v>2011</v>
      </c>
      <c r="C36" s="4">
        <v>48728</v>
      </c>
    </row>
    <row r="37" spans="2:3" x14ac:dyDescent="0.25">
      <c r="B37" s="2">
        <v>2012</v>
      </c>
      <c r="C37" s="4">
        <v>49058</v>
      </c>
    </row>
    <row r="38" spans="2:3" x14ac:dyDescent="0.25">
      <c r="B38" s="2">
        <v>2013</v>
      </c>
      <c r="C38" s="4">
        <v>47250</v>
      </c>
    </row>
    <row r="39" spans="2:3" x14ac:dyDescent="0.25">
      <c r="B39" s="2">
        <v>2014</v>
      </c>
      <c r="C39" s="4">
        <v>49832</v>
      </c>
    </row>
    <row r="40" spans="2:3" x14ac:dyDescent="0.25">
      <c r="B40" s="2" t="s">
        <v>1</v>
      </c>
      <c r="C40" s="4">
        <v>1299599</v>
      </c>
    </row>
    <row r="42" spans="2:3" x14ac:dyDescent="0.25">
      <c r="B42" s="1" t="s">
        <v>0</v>
      </c>
      <c r="C42" t="s">
        <v>52</v>
      </c>
    </row>
    <row r="43" spans="2:3" x14ac:dyDescent="0.25">
      <c r="B43" s="2" t="s">
        <v>48</v>
      </c>
      <c r="C43" s="7">
        <v>8.3333333333333329E-2</v>
      </c>
    </row>
    <row r="44" spans="2:3" x14ac:dyDescent="0.25">
      <c r="B44" s="2" t="s">
        <v>49</v>
      </c>
      <c r="C44" s="7">
        <v>0.3080431177446103</v>
      </c>
    </row>
    <row r="45" spans="2:3" x14ac:dyDescent="0.25">
      <c r="B45" s="2" t="s">
        <v>50</v>
      </c>
      <c r="C45" s="7">
        <v>0.54726368159203975</v>
      </c>
    </row>
    <row r="46" spans="2:3" x14ac:dyDescent="0.25">
      <c r="B46" s="2" t="s">
        <v>51</v>
      </c>
      <c r="C46" s="7">
        <v>6.1359867330016582E-2</v>
      </c>
    </row>
    <row r="47" spans="2:3" x14ac:dyDescent="0.25">
      <c r="B47" s="2" t="s">
        <v>1</v>
      </c>
      <c r="C47" s="7">
        <v>1</v>
      </c>
    </row>
    <row r="51" spans="2:7" x14ac:dyDescent="0.25">
      <c r="B51" s="1" t="s">
        <v>52</v>
      </c>
      <c r="C51" s="1" t="s">
        <v>47</v>
      </c>
    </row>
    <row r="52" spans="2:7" x14ac:dyDescent="0.25">
      <c r="B52" s="1" t="s">
        <v>0</v>
      </c>
      <c r="C52" t="s">
        <v>48</v>
      </c>
      <c r="D52" t="s">
        <v>49</v>
      </c>
      <c r="E52" t="s">
        <v>50</v>
      </c>
      <c r="F52" t="s">
        <v>51</v>
      </c>
      <c r="G52" t="s">
        <v>1</v>
      </c>
    </row>
    <row r="53" spans="2:7" x14ac:dyDescent="0.25">
      <c r="B53" s="2" t="s">
        <v>53</v>
      </c>
      <c r="C53">
        <v>45</v>
      </c>
      <c r="D53">
        <v>28</v>
      </c>
      <c r="E53">
        <v>123</v>
      </c>
      <c r="F53">
        <v>2</v>
      </c>
      <c r="G53">
        <v>198</v>
      </c>
    </row>
    <row r="54" spans="2:7" x14ac:dyDescent="0.25">
      <c r="B54" s="2" t="s">
        <v>54</v>
      </c>
      <c r="C54">
        <v>17</v>
      </c>
      <c r="D54">
        <v>82</v>
      </c>
      <c r="E54">
        <v>106</v>
      </c>
      <c r="F54">
        <v>21</v>
      </c>
      <c r="G54">
        <v>226</v>
      </c>
    </row>
    <row r="55" spans="2:7" x14ac:dyDescent="0.25">
      <c r="B55" s="2" t="s">
        <v>55</v>
      </c>
      <c r="E55">
        <v>12</v>
      </c>
      <c r="G55">
        <v>12</v>
      </c>
    </row>
    <row r="56" spans="2:7" x14ac:dyDescent="0.25">
      <c r="B56" s="2" t="s">
        <v>56</v>
      </c>
      <c r="C56">
        <v>18</v>
      </c>
      <c r="D56">
        <v>68</v>
      </c>
      <c r="E56">
        <v>103</v>
      </c>
      <c r="F56">
        <v>5</v>
      </c>
      <c r="G56">
        <v>194</v>
      </c>
    </row>
    <row r="57" spans="2:7" x14ac:dyDescent="0.25">
      <c r="B57" s="2" t="s">
        <v>57</v>
      </c>
      <c r="C57">
        <v>2</v>
      </c>
      <c r="D57">
        <v>10</v>
      </c>
      <c r="E57">
        <v>169</v>
      </c>
      <c r="G57">
        <v>181</v>
      </c>
    </row>
    <row r="58" spans="2:7" x14ac:dyDescent="0.25">
      <c r="B58" s="2" t="s">
        <v>58</v>
      </c>
      <c r="E58">
        <v>45</v>
      </c>
      <c r="G58">
        <v>45</v>
      </c>
    </row>
    <row r="59" spans="2:7" x14ac:dyDescent="0.25">
      <c r="B59" s="2" t="s">
        <v>59</v>
      </c>
      <c r="C59">
        <v>19</v>
      </c>
      <c r="D59">
        <v>104</v>
      </c>
      <c r="E59">
        <v>183</v>
      </c>
      <c r="F59">
        <v>27</v>
      </c>
      <c r="G59">
        <v>333</v>
      </c>
    </row>
    <row r="60" spans="2:7" x14ac:dyDescent="0.25">
      <c r="B60" s="2" t="s">
        <v>60</v>
      </c>
      <c r="E60">
        <v>16</v>
      </c>
      <c r="G60">
        <v>16</v>
      </c>
    </row>
    <row r="61" spans="2:7" x14ac:dyDescent="0.25">
      <c r="B61" s="2" t="s">
        <v>61</v>
      </c>
      <c r="C61">
        <v>12</v>
      </c>
      <c r="D61">
        <v>69</v>
      </c>
      <c r="E61">
        <v>109</v>
      </c>
      <c r="G61">
        <v>190</v>
      </c>
    </row>
    <row r="62" spans="2:7" x14ac:dyDescent="0.25">
      <c r="B62" s="2" t="s">
        <v>62</v>
      </c>
      <c r="C62">
        <v>6</v>
      </c>
      <c r="D62">
        <v>17</v>
      </c>
      <c r="E62">
        <v>57</v>
      </c>
      <c r="F62">
        <v>57</v>
      </c>
      <c r="G62">
        <v>137</v>
      </c>
    </row>
    <row r="63" spans="2:7" x14ac:dyDescent="0.25">
      <c r="B63" s="2" t="s">
        <v>63</v>
      </c>
      <c r="C63">
        <v>76</v>
      </c>
      <c r="D63">
        <v>359</v>
      </c>
      <c r="E63">
        <v>20</v>
      </c>
      <c r="G63">
        <v>455</v>
      </c>
    </row>
    <row r="64" spans="2:7" x14ac:dyDescent="0.25">
      <c r="B64" s="2" t="s">
        <v>64</v>
      </c>
      <c r="E64">
        <v>2</v>
      </c>
      <c r="F64">
        <v>36</v>
      </c>
      <c r="G64">
        <v>38</v>
      </c>
    </row>
    <row r="65" spans="2:7" x14ac:dyDescent="0.25">
      <c r="B65" s="2" t="s">
        <v>66</v>
      </c>
      <c r="C65">
        <v>6</v>
      </c>
      <c r="D65">
        <v>2</v>
      </c>
      <c r="E65">
        <v>77</v>
      </c>
      <c r="G65">
        <v>85</v>
      </c>
    </row>
    <row r="66" spans="2:7" x14ac:dyDescent="0.25">
      <c r="B66" s="2" t="s">
        <v>65</v>
      </c>
      <c r="D66">
        <v>4</v>
      </c>
      <c r="E66">
        <v>298</v>
      </c>
      <c r="G66">
        <v>302</v>
      </c>
    </row>
    <row r="67" spans="2:7" x14ac:dyDescent="0.25">
      <c r="B67" s="2" t="s">
        <v>1</v>
      </c>
      <c r="C67">
        <v>201</v>
      </c>
      <c r="D67">
        <v>743</v>
      </c>
      <c r="E67">
        <v>1320</v>
      </c>
      <c r="F67">
        <v>148</v>
      </c>
      <c r="G67">
        <v>2412</v>
      </c>
    </row>
    <row r="71" spans="2:7" x14ac:dyDescent="0.25">
      <c r="B71" s="1" t="s">
        <v>0</v>
      </c>
      <c r="C71" t="s">
        <v>46</v>
      </c>
    </row>
    <row r="72" spans="2:7" x14ac:dyDescent="0.25">
      <c r="B72" s="2" t="s">
        <v>48</v>
      </c>
      <c r="C72" s="7">
        <v>2.7230291803391687E-2</v>
      </c>
    </row>
    <row r="73" spans="2:7" x14ac:dyDescent="0.25">
      <c r="B73" s="2" t="s">
        <v>49</v>
      </c>
      <c r="C73" s="7">
        <v>0.15240220529952067</v>
      </c>
    </row>
    <row r="74" spans="2:7" x14ac:dyDescent="0.25">
      <c r="B74" s="2" t="s">
        <v>50</v>
      </c>
      <c r="C74" s="7">
        <v>0.80204516634393597</v>
      </c>
    </row>
    <row r="75" spans="2:7" x14ac:dyDescent="0.25">
      <c r="B75" s="2" t="s">
        <v>51</v>
      </c>
      <c r="C75" s="7">
        <v>1.8322336553151797E-2</v>
      </c>
    </row>
    <row r="76" spans="2:7" x14ac:dyDescent="0.25">
      <c r="B76" s="2" t="s">
        <v>1</v>
      </c>
      <c r="C76" s="7">
        <v>1</v>
      </c>
    </row>
    <row r="80" spans="2:7" x14ac:dyDescent="0.25">
      <c r="B80" s="1" t="s">
        <v>0</v>
      </c>
      <c r="C80" t="s">
        <v>46</v>
      </c>
      <c r="E80" s="1" t="s">
        <v>0</v>
      </c>
      <c r="F80" t="s">
        <v>5</v>
      </c>
    </row>
    <row r="81" spans="2:6" x14ac:dyDescent="0.25">
      <c r="B81" s="2" t="s">
        <v>51</v>
      </c>
      <c r="C81" s="6">
        <v>128703600.90000001</v>
      </c>
      <c r="E81" s="2" t="s">
        <v>51</v>
      </c>
      <c r="F81" s="7">
        <v>4.7771658796290244E-2</v>
      </c>
    </row>
    <row r="82" spans="2:6" x14ac:dyDescent="0.25">
      <c r="B82" s="2" t="s">
        <v>69</v>
      </c>
      <c r="C82" s="6">
        <v>224065415.06999999</v>
      </c>
      <c r="E82" s="2" t="s">
        <v>69</v>
      </c>
      <c r="F82" s="7">
        <v>4.7780892413736856E-2</v>
      </c>
    </row>
    <row r="83" spans="2:6" x14ac:dyDescent="0.25">
      <c r="B83" s="2" t="s">
        <v>73</v>
      </c>
      <c r="C83" s="6">
        <v>115102038.87</v>
      </c>
      <c r="E83" s="2" t="s">
        <v>73</v>
      </c>
      <c r="F83" s="7">
        <v>1.7965541678625484E-2</v>
      </c>
    </row>
    <row r="84" spans="2:6" x14ac:dyDescent="0.25">
      <c r="B84" s="2" t="s">
        <v>68</v>
      </c>
      <c r="C84" s="6">
        <v>856735471.62</v>
      </c>
      <c r="E84" s="2" t="s">
        <v>68</v>
      </c>
      <c r="F84" s="7">
        <v>0.32448008962764668</v>
      </c>
    </row>
    <row r="85" spans="2:6" x14ac:dyDescent="0.25">
      <c r="B85" s="2" t="s">
        <v>72</v>
      </c>
      <c r="C85" s="6">
        <v>2231630925.3000002</v>
      </c>
      <c r="E85" s="2" t="s">
        <v>72</v>
      </c>
      <c r="F85" s="7">
        <v>0.14505628274567769</v>
      </c>
    </row>
    <row r="86" spans="2:6" x14ac:dyDescent="0.25">
      <c r="B86" s="2" t="s">
        <v>71</v>
      </c>
      <c r="C86" s="6">
        <v>1003738591.17</v>
      </c>
      <c r="E86" s="2" t="s">
        <v>71</v>
      </c>
      <c r="F86" s="7">
        <v>0.13181296692287389</v>
      </c>
    </row>
    <row r="87" spans="2:6" x14ac:dyDescent="0.25">
      <c r="B87" s="2" t="s">
        <v>70</v>
      </c>
      <c r="C87" s="6">
        <v>2283422391.1799998</v>
      </c>
      <c r="E87" s="2" t="s">
        <v>70</v>
      </c>
      <c r="F87" s="7">
        <v>0.25366055221649142</v>
      </c>
    </row>
    <row r="88" spans="2:6" x14ac:dyDescent="0.25">
      <c r="B88" s="2" t="s">
        <v>67</v>
      </c>
      <c r="C88" s="6">
        <v>181011390.84</v>
      </c>
      <c r="E88" s="2" t="s">
        <v>67</v>
      </c>
      <c r="F88" s="7">
        <v>3.147201559865774E-2</v>
      </c>
    </row>
    <row r="89" spans="2:6" x14ac:dyDescent="0.25">
      <c r="B89" s="2" t="s">
        <v>1</v>
      </c>
      <c r="C89" s="6">
        <v>7024409824.9499998</v>
      </c>
      <c r="E89" s="2" t="s">
        <v>1</v>
      </c>
      <c r="F89" s="7">
        <v>1</v>
      </c>
    </row>
    <row r="96" spans="2:6" x14ac:dyDescent="0.25">
      <c r="B96" s="1" t="s">
        <v>5</v>
      </c>
      <c r="C96" s="1" t="s">
        <v>47</v>
      </c>
    </row>
    <row r="97" spans="2:5" x14ac:dyDescent="0.25">
      <c r="B97" s="1" t="s">
        <v>0</v>
      </c>
      <c r="C97" t="s">
        <v>74</v>
      </c>
      <c r="D97" t="s">
        <v>75</v>
      </c>
      <c r="E97" t="s">
        <v>1</v>
      </c>
    </row>
    <row r="98" spans="2:5" x14ac:dyDescent="0.25">
      <c r="B98" s="2" t="s">
        <v>76</v>
      </c>
      <c r="C98" s="4">
        <v>266756</v>
      </c>
      <c r="D98" s="4">
        <v>98014</v>
      </c>
      <c r="E98" s="4">
        <v>364770</v>
      </c>
    </row>
    <row r="99" spans="2:5" x14ac:dyDescent="0.25">
      <c r="B99" s="2" t="s">
        <v>77</v>
      </c>
      <c r="C99" s="4">
        <v>447778</v>
      </c>
      <c r="D99" s="4">
        <v>145477</v>
      </c>
      <c r="E99" s="4">
        <v>593255</v>
      </c>
    </row>
    <row r="100" spans="2:5" x14ac:dyDescent="0.25">
      <c r="B100" s="2" t="s">
        <v>78</v>
      </c>
      <c r="C100" s="4">
        <v>287459</v>
      </c>
      <c r="D100" s="4">
        <v>54115</v>
      </c>
      <c r="E100" s="4">
        <v>341574</v>
      </c>
    </row>
    <row r="101" spans="2:5" x14ac:dyDescent="0.25">
      <c r="B101" s="2" t="s">
        <v>1</v>
      </c>
      <c r="C101" s="4">
        <v>1001993</v>
      </c>
      <c r="D101" s="4">
        <v>297606</v>
      </c>
      <c r="E101" s="4">
        <v>1299599</v>
      </c>
    </row>
    <row r="112" spans="2:5" x14ac:dyDescent="0.25">
      <c r="B112" s="1" t="s">
        <v>46</v>
      </c>
      <c r="C112" s="1" t="s">
        <v>47</v>
      </c>
    </row>
    <row r="113" spans="2:5" x14ac:dyDescent="0.25">
      <c r="B113" s="1" t="s">
        <v>0</v>
      </c>
      <c r="C113" t="s">
        <v>74</v>
      </c>
      <c r="D113" t="s">
        <v>75</v>
      </c>
      <c r="E113" t="s">
        <v>1</v>
      </c>
    </row>
    <row r="114" spans="2:5" x14ac:dyDescent="0.25">
      <c r="B114" s="2">
        <v>1999</v>
      </c>
      <c r="C114" s="6">
        <v>96454360.170000002</v>
      </c>
      <c r="D114" s="6">
        <v>58262999.130000003</v>
      </c>
      <c r="E114" s="6">
        <v>154717359.30000001</v>
      </c>
    </row>
    <row r="115" spans="2:5" x14ac:dyDescent="0.25">
      <c r="B115" s="2">
        <v>2000</v>
      </c>
      <c r="C115" s="6">
        <v>194616538.83000001</v>
      </c>
      <c r="D115" s="6">
        <v>124041435.84</v>
      </c>
      <c r="E115" s="6">
        <v>318657974.67000002</v>
      </c>
    </row>
    <row r="116" spans="2:5" x14ac:dyDescent="0.25">
      <c r="B116" s="2">
        <v>2001</v>
      </c>
      <c r="C116" s="6">
        <v>250352929.25999999</v>
      </c>
      <c r="D116" s="6">
        <v>146158499.97</v>
      </c>
      <c r="E116" s="6">
        <v>396511429.23000002</v>
      </c>
    </row>
    <row r="117" spans="2:5" x14ac:dyDescent="0.25">
      <c r="B117" s="2">
        <v>2002</v>
      </c>
      <c r="C117" s="6">
        <v>277959075.02999997</v>
      </c>
      <c r="D117" s="6">
        <v>176368326.75</v>
      </c>
      <c r="E117" s="6">
        <v>454327401.77999997</v>
      </c>
    </row>
    <row r="118" spans="2:5" x14ac:dyDescent="0.25">
      <c r="B118" s="2">
        <v>2003</v>
      </c>
      <c r="C118" s="6">
        <v>286459479.18000001</v>
      </c>
      <c r="D118" s="6">
        <v>209160296.09999999</v>
      </c>
      <c r="E118" s="6">
        <v>495619775.27999997</v>
      </c>
    </row>
    <row r="119" spans="2:5" x14ac:dyDescent="0.25">
      <c r="B119" s="2">
        <v>2004</v>
      </c>
      <c r="C119" s="6">
        <v>314168119.01999998</v>
      </c>
      <c r="D119" s="6">
        <v>233861899.94999999</v>
      </c>
      <c r="E119" s="6">
        <v>548030018.97000003</v>
      </c>
    </row>
    <row r="120" spans="2:5" x14ac:dyDescent="0.25">
      <c r="B120" s="2">
        <v>2005</v>
      </c>
      <c r="C120" s="6">
        <v>332393699.61000001</v>
      </c>
      <c r="D120" s="6">
        <v>234779084.19</v>
      </c>
      <c r="E120" s="6">
        <v>567172783.79999995</v>
      </c>
    </row>
    <row r="121" spans="2:5" x14ac:dyDescent="0.25">
      <c r="B121" s="2">
        <v>2006</v>
      </c>
      <c r="C121" s="6">
        <v>368482250.43000001</v>
      </c>
      <c r="D121" s="6">
        <v>265798154.78999999</v>
      </c>
      <c r="E121" s="6">
        <v>634280405.22000003</v>
      </c>
    </row>
    <row r="122" spans="2:5" x14ac:dyDescent="0.25">
      <c r="B122" s="2">
        <v>2007</v>
      </c>
      <c r="C122" s="6">
        <v>361412487.44999999</v>
      </c>
      <c r="D122" s="6">
        <v>260962476.38999999</v>
      </c>
      <c r="E122" s="6">
        <v>622374963.84000003</v>
      </c>
    </row>
    <row r="123" spans="2:5" x14ac:dyDescent="0.25">
      <c r="B123" s="2">
        <v>2008</v>
      </c>
      <c r="C123" s="6">
        <v>361105747.38</v>
      </c>
      <c r="D123" s="6">
        <v>240476461.47</v>
      </c>
      <c r="E123" s="6">
        <v>601582208.85000002</v>
      </c>
    </row>
    <row r="124" spans="2:5" x14ac:dyDescent="0.25">
      <c r="B124" s="2">
        <v>2009</v>
      </c>
      <c r="C124" s="6">
        <v>238849537.5</v>
      </c>
      <c r="D124" s="6">
        <v>196442425.62</v>
      </c>
      <c r="E124" s="6">
        <v>435291963.12</v>
      </c>
    </row>
    <row r="125" spans="2:5" x14ac:dyDescent="0.25">
      <c r="B125" s="2">
        <v>2010</v>
      </c>
      <c r="C125" s="6">
        <v>180225101.69999999</v>
      </c>
      <c r="D125" s="6">
        <v>162907681.22999999</v>
      </c>
      <c r="E125" s="6">
        <v>343132782.93000001</v>
      </c>
    </row>
    <row r="126" spans="2:5" x14ac:dyDescent="0.25">
      <c r="B126" s="2">
        <v>2011</v>
      </c>
      <c r="C126" s="6">
        <v>172853271.36000001</v>
      </c>
      <c r="D126" s="6">
        <v>164282912.00999999</v>
      </c>
      <c r="E126" s="6">
        <v>337136183.37</v>
      </c>
    </row>
    <row r="127" spans="2:5" x14ac:dyDescent="0.25">
      <c r="B127" s="2">
        <v>2012</v>
      </c>
      <c r="C127" s="6">
        <v>179516157.03</v>
      </c>
      <c r="D127" s="6">
        <v>184976860.94999999</v>
      </c>
      <c r="E127" s="6">
        <v>364493017.98000002</v>
      </c>
    </row>
    <row r="128" spans="2:5" x14ac:dyDescent="0.25">
      <c r="B128" s="2">
        <v>2013</v>
      </c>
      <c r="C128" s="6">
        <v>172640072.43000001</v>
      </c>
      <c r="D128" s="6">
        <v>184737501.27000001</v>
      </c>
      <c r="E128" s="6">
        <v>357377573.69999999</v>
      </c>
    </row>
    <row r="129" spans="2:6" x14ac:dyDescent="0.25">
      <c r="B129" s="2">
        <v>2014</v>
      </c>
      <c r="C129" s="6">
        <v>185763489.66</v>
      </c>
      <c r="D129" s="6">
        <v>207940493.25</v>
      </c>
      <c r="E129" s="6">
        <v>393703982.91000003</v>
      </c>
    </row>
    <row r="130" spans="2:6" x14ac:dyDescent="0.25">
      <c r="B130" s="2" t="s">
        <v>1</v>
      </c>
      <c r="C130" s="6">
        <v>3973252316.04</v>
      </c>
      <c r="D130" s="6">
        <v>3051157508.9099998</v>
      </c>
      <c r="E130" s="6">
        <v>7024409824.9499998</v>
      </c>
    </row>
    <row r="132" spans="2:6" x14ac:dyDescent="0.25">
      <c r="B132" s="1" t="s">
        <v>46</v>
      </c>
      <c r="C132" s="1" t="s">
        <v>47</v>
      </c>
    </row>
    <row r="133" spans="2:6" x14ac:dyDescent="0.25">
      <c r="B133" s="1" t="s">
        <v>79</v>
      </c>
      <c r="C133" t="s">
        <v>76</v>
      </c>
      <c r="D133" t="s">
        <v>77</v>
      </c>
      <c r="E133" t="s">
        <v>78</v>
      </c>
      <c r="F133" t="s">
        <v>1</v>
      </c>
    </row>
    <row r="134" spans="2:6" x14ac:dyDescent="0.25">
      <c r="B134" s="2" t="s">
        <v>49</v>
      </c>
      <c r="C134" s="6">
        <v>251316441.18000001</v>
      </c>
      <c r="D134" s="6">
        <v>402485445.81</v>
      </c>
      <c r="E134" s="6">
        <v>416733661.25999999</v>
      </c>
      <c r="F134" s="6">
        <v>1070535548.25</v>
      </c>
    </row>
    <row r="135" spans="2:6" x14ac:dyDescent="0.25">
      <c r="B135" s="2" t="s">
        <v>50</v>
      </c>
      <c r="C135" s="6">
        <v>1772043915.5999999</v>
      </c>
      <c r="D135" s="6">
        <v>2756413561.8600001</v>
      </c>
      <c r="E135" s="6">
        <v>1105436469.0599999</v>
      </c>
      <c r="F135" s="6">
        <v>5633893946.5200005</v>
      </c>
    </row>
    <row r="136" spans="2:6" x14ac:dyDescent="0.25">
      <c r="B136" s="2" t="s">
        <v>48</v>
      </c>
      <c r="C136" s="6">
        <v>43656541.109999999</v>
      </c>
      <c r="D136" s="6">
        <v>71042454.629999995</v>
      </c>
      <c r="E136" s="6">
        <v>76577733.540000007</v>
      </c>
      <c r="F136" s="6">
        <v>191276729.28</v>
      </c>
    </row>
    <row r="137" spans="2:6" x14ac:dyDescent="0.25">
      <c r="B137" s="2" t="s">
        <v>51</v>
      </c>
      <c r="C137" s="6">
        <v>38388082.950000003</v>
      </c>
      <c r="D137" s="6">
        <v>61115615.189999998</v>
      </c>
      <c r="E137" s="6">
        <v>29199902.760000002</v>
      </c>
      <c r="F137" s="6">
        <v>128703600.90000001</v>
      </c>
    </row>
    <row r="138" spans="2:6" x14ac:dyDescent="0.25">
      <c r="B138" s="2" t="s">
        <v>1</v>
      </c>
      <c r="C138" s="6">
        <v>2105404980.8399999</v>
      </c>
      <c r="D138" s="6">
        <v>3291057077.4899998</v>
      </c>
      <c r="E138" s="6">
        <v>1627947766.6199999</v>
      </c>
      <c r="F138" s="6">
        <v>7024409824.9499998</v>
      </c>
    </row>
    <row r="141" spans="2:6" x14ac:dyDescent="0.25">
      <c r="B141" s="1" t="s">
        <v>79</v>
      </c>
      <c r="C141" t="s">
        <v>46</v>
      </c>
    </row>
    <row r="142" spans="2:6" x14ac:dyDescent="0.25">
      <c r="B142" s="2" t="s">
        <v>76</v>
      </c>
      <c r="C142" s="6">
        <v>2105404980.8399999</v>
      </c>
    </row>
    <row r="143" spans="2:6" x14ac:dyDescent="0.25">
      <c r="B143" s="2" t="s">
        <v>77</v>
      </c>
      <c r="C143" s="6">
        <v>3291057077.4899998</v>
      </c>
    </row>
    <row r="144" spans="2:6" x14ac:dyDescent="0.25">
      <c r="B144" s="2" t="s">
        <v>78</v>
      </c>
      <c r="C144" s="6">
        <v>1627947766.6199999</v>
      </c>
    </row>
    <row r="145" spans="2:3" x14ac:dyDescent="0.25">
      <c r="B145" s="2" t="s">
        <v>1</v>
      </c>
      <c r="C145" s="6">
        <v>7024409824.9499998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8975E-8DB8-4466-A85D-CD8A5027D17B}">
  <sheetPr>
    <tabColor theme="7" tint="-0.249977111117893"/>
  </sheetPr>
  <dimension ref="A1:B17"/>
  <sheetViews>
    <sheetView workbookViewId="0">
      <selection activeCell="D24" sqref="D24"/>
    </sheetView>
  </sheetViews>
  <sheetFormatPr defaultRowHeight="13.8" x14ac:dyDescent="0.25"/>
  <cols>
    <col min="1" max="1" width="11.8984375" bestFit="1" customWidth="1"/>
    <col min="2" max="2" width="14" customWidth="1"/>
  </cols>
  <sheetData>
    <row r="1" spans="1:2" x14ac:dyDescent="0.25">
      <c r="A1" s="18"/>
      <c r="B1" s="18"/>
    </row>
    <row r="2" spans="1:2" x14ac:dyDescent="0.25">
      <c r="A2" s="1" t="s">
        <v>0</v>
      </c>
      <c r="B2" t="s">
        <v>52</v>
      </c>
    </row>
    <row r="3" spans="1:2" x14ac:dyDescent="0.25">
      <c r="A3" s="2" t="s">
        <v>53</v>
      </c>
      <c r="B3">
        <v>198</v>
      </c>
    </row>
    <row r="4" spans="1:2" x14ac:dyDescent="0.25">
      <c r="A4" s="2" t="s">
        <v>54</v>
      </c>
      <c r="B4">
        <v>226</v>
      </c>
    </row>
    <row r="5" spans="1:2" x14ac:dyDescent="0.25">
      <c r="A5" s="2" t="s">
        <v>55</v>
      </c>
      <c r="B5">
        <v>12</v>
      </c>
    </row>
    <row r="6" spans="1:2" x14ac:dyDescent="0.25">
      <c r="A6" s="2" t="s">
        <v>56</v>
      </c>
      <c r="B6">
        <v>194</v>
      </c>
    </row>
    <row r="7" spans="1:2" x14ac:dyDescent="0.25">
      <c r="A7" s="2" t="s">
        <v>57</v>
      </c>
      <c r="B7">
        <v>181</v>
      </c>
    </row>
    <row r="8" spans="1:2" x14ac:dyDescent="0.25">
      <c r="A8" s="2" t="s">
        <v>58</v>
      </c>
      <c r="B8">
        <v>45</v>
      </c>
    </row>
    <row r="9" spans="1:2" x14ac:dyDescent="0.25">
      <c r="A9" s="2" t="s">
        <v>59</v>
      </c>
      <c r="B9">
        <v>333</v>
      </c>
    </row>
    <row r="10" spans="1:2" x14ac:dyDescent="0.25">
      <c r="A10" s="2" t="s">
        <v>60</v>
      </c>
      <c r="B10">
        <v>16</v>
      </c>
    </row>
    <row r="11" spans="1:2" x14ac:dyDescent="0.25">
      <c r="A11" s="2" t="s">
        <v>61</v>
      </c>
      <c r="B11">
        <v>190</v>
      </c>
    </row>
    <row r="12" spans="1:2" x14ac:dyDescent="0.25">
      <c r="A12" s="2" t="s">
        <v>62</v>
      </c>
      <c r="B12">
        <v>137</v>
      </c>
    </row>
    <row r="13" spans="1:2" x14ac:dyDescent="0.25">
      <c r="A13" s="2" t="s">
        <v>63</v>
      </c>
      <c r="B13">
        <v>455</v>
      </c>
    </row>
    <row r="14" spans="1:2" x14ac:dyDescent="0.25">
      <c r="A14" s="2" t="s">
        <v>64</v>
      </c>
      <c r="B14">
        <v>38</v>
      </c>
    </row>
    <row r="15" spans="1:2" x14ac:dyDescent="0.25">
      <c r="A15" s="2" t="s">
        <v>65</v>
      </c>
      <c r="B15">
        <v>302</v>
      </c>
    </row>
    <row r="16" spans="1:2" x14ac:dyDescent="0.25">
      <c r="A16" s="2" t="s">
        <v>66</v>
      </c>
      <c r="B16">
        <v>85</v>
      </c>
    </row>
    <row r="17" spans="1:2" x14ac:dyDescent="0.25">
      <c r="A17" s="2" t="s">
        <v>1</v>
      </c>
      <c r="B17">
        <v>2412</v>
      </c>
    </row>
  </sheetData>
  <mergeCells count="1">
    <mergeCell ref="A1:B1"/>
  </mergeCells>
  <conditionalFormatting pivot="1" sqref="B3:B16">
    <cfRule type="top10" dxfId="1" priority="2" rank="1"/>
  </conditionalFormatting>
  <conditionalFormatting pivot="1" sqref="B3:B16">
    <cfRule type="top10" dxfId="0" priority="1" bottom="1" rank="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720C8-3FB5-4629-B754-F4B68093A25C}">
  <sheetPr>
    <tabColor rgb="FFFF0000"/>
  </sheetPr>
  <dimension ref="A3:I10"/>
  <sheetViews>
    <sheetView workbookViewId="0">
      <selection activeCell="J5" sqref="J5"/>
    </sheetView>
  </sheetViews>
  <sheetFormatPr defaultRowHeight="13.8" x14ac:dyDescent="0.25"/>
  <cols>
    <col min="1" max="1" width="10.09765625" bestFit="1" customWidth="1"/>
    <col min="2" max="2" width="14.3984375" bestFit="1" customWidth="1"/>
    <col min="3" max="4" width="13.5" bestFit="1" customWidth="1"/>
    <col min="5" max="5" width="11.8984375" bestFit="1" customWidth="1"/>
    <col min="6" max="6" width="13.5" bestFit="1" customWidth="1"/>
    <col min="9" max="9" width="5.8984375" bestFit="1" customWidth="1"/>
    <col min="10" max="10" width="25.3984375" bestFit="1" customWidth="1"/>
    <col min="11" max="11" width="6.69921875" bestFit="1" customWidth="1"/>
    <col min="12" max="12" width="8.3984375" bestFit="1" customWidth="1"/>
    <col min="13" max="13" width="9.3984375" bestFit="1" customWidth="1"/>
  </cols>
  <sheetData>
    <row r="3" spans="1:9" x14ac:dyDescent="0.25">
      <c r="A3" s="1" t="s">
        <v>46</v>
      </c>
      <c r="B3" s="1" t="s">
        <v>47</v>
      </c>
      <c r="H3" t="s">
        <v>85</v>
      </c>
      <c r="I3">
        <f>2*3</f>
        <v>6</v>
      </c>
    </row>
    <row r="4" spans="1:9" x14ac:dyDescent="0.25">
      <c r="A4" s="1" t="s">
        <v>79</v>
      </c>
      <c r="B4" t="s">
        <v>48</v>
      </c>
      <c r="C4" t="s">
        <v>49</v>
      </c>
      <c r="D4" t="s">
        <v>50</v>
      </c>
      <c r="E4" t="s">
        <v>51</v>
      </c>
      <c r="F4" t="s">
        <v>1</v>
      </c>
      <c r="H4" t="s">
        <v>86</v>
      </c>
    </row>
    <row r="5" spans="1:9" x14ac:dyDescent="0.25">
      <c r="A5" s="2" t="s">
        <v>76</v>
      </c>
      <c r="B5" s="6">
        <v>43656541.109999999</v>
      </c>
      <c r="C5" s="6">
        <v>251316441.18000001</v>
      </c>
      <c r="D5" s="6">
        <v>1772043915.5999999</v>
      </c>
      <c r="E5" s="6">
        <v>38388082.950000003</v>
      </c>
      <c r="F5" s="6">
        <v>2105404980.8399999</v>
      </c>
    </row>
    <row r="6" spans="1:9" x14ac:dyDescent="0.25">
      <c r="A6" s="2" t="s">
        <v>77</v>
      </c>
      <c r="B6" s="6">
        <v>71042454.629999995</v>
      </c>
      <c r="C6" s="6">
        <v>402485445.81</v>
      </c>
      <c r="D6" s="6">
        <v>2756413561.8600001</v>
      </c>
      <c r="E6" s="6">
        <v>61115615.189999998</v>
      </c>
      <c r="F6" s="6">
        <v>3291057077.4899998</v>
      </c>
    </row>
    <row r="7" spans="1:9" x14ac:dyDescent="0.25">
      <c r="A7" s="2" t="s">
        <v>78</v>
      </c>
      <c r="B7" s="6">
        <v>76577733.540000007</v>
      </c>
      <c r="C7" s="6">
        <v>416733661.25999999</v>
      </c>
      <c r="D7" s="6">
        <v>1105436469.0599999</v>
      </c>
      <c r="E7" s="6">
        <v>29199902.760000002</v>
      </c>
      <c r="F7" s="6">
        <v>1627947766.6199999</v>
      </c>
    </row>
    <row r="8" spans="1:9" x14ac:dyDescent="0.25">
      <c r="A8" s="2" t="s">
        <v>1</v>
      </c>
      <c r="B8" s="6">
        <v>191276729.28</v>
      </c>
      <c r="C8" s="6">
        <v>1070535548.25</v>
      </c>
      <c r="D8" s="6">
        <v>5633893946.5200005</v>
      </c>
      <c r="E8" s="6">
        <v>128703600.90000001</v>
      </c>
      <c r="F8" s="6">
        <v>7024409824.9499998</v>
      </c>
    </row>
    <row r="10" spans="1:9" x14ac:dyDescent="0.25">
      <c r="A10" t="e" cm="1">
        <f t="array" ref="A10">chi</f>
        <v>#NAME?</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B54A-8DFE-4012-BD3A-7D82A8545620}">
  <sheetPr>
    <tabColor theme="7" tint="-0.249977111117893"/>
  </sheetPr>
  <dimension ref="A1:G17"/>
  <sheetViews>
    <sheetView workbookViewId="0">
      <selection activeCell="E23" sqref="E23"/>
    </sheetView>
  </sheetViews>
  <sheetFormatPr defaultRowHeight="13.8" x14ac:dyDescent="0.25"/>
  <cols>
    <col min="1" max="1" width="11.8984375" bestFit="1" customWidth="1"/>
    <col min="2" max="2" width="9.19921875" bestFit="1" customWidth="1"/>
    <col min="3" max="3" width="13.5" bestFit="1" customWidth="1"/>
  </cols>
  <sheetData>
    <row r="1" spans="1:7" ht="25.8" thickBot="1" x14ac:dyDescent="0.5">
      <c r="A1" s="17" t="s">
        <v>84</v>
      </c>
    </row>
    <row r="2" spans="1:7" ht="14.4" thickBot="1" x14ac:dyDescent="0.3">
      <c r="A2" s="1" t="s">
        <v>0</v>
      </c>
      <c r="B2" t="s">
        <v>5</v>
      </c>
      <c r="C2" t="s">
        <v>46</v>
      </c>
      <c r="E2" s="16"/>
      <c r="F2" s="16" t="s">
        <v>81</v>
      </c>
      <c r="G2" s="16" t="s">
        <v>83</v>
      </c>
    </row>
    <row r="3" spans="1:7" x14ac:dyDescent="0.25">
      <c r="A3" s="2" t="s">
        <v>53</v>
      </c>
      <c r="B3" s="4">
        <v>19026</v>
      </c>
      <c r="C3" s="6">
        <v>176647835.06999999</v>
      </c>
      <c r="E3" s="16" t="s">
        <v>81</v>
      </c>
      <c r="F3">
        <v>1</v>
      </c>
    </row>
    <row r="4" spans="1:7" ht="14.4" thickBot="1" x14ac:dyDescent="0.3">
      <c r="A4" s="2" t="s">
        <v>54</v>
      </c>
      <c r="B4" s="4">
        <v>243746</v>
      </c>
      <c r="C4" s="6">
        <v>829176158.78999996</v>
      </c>
      <c r="E4" t="s">
        <v>82</v>
      </c>
      <c r="F4" s="15">
        <v>0.81923725999284536</v>
      </c>
      <c r="G4" s="15">
        <v>1</v>
      </c>
    </row>
    <row r="5" spans="1:7" x14ac:dyDescent="0.25">
      <c r="A5" s="2" t="s">
        <v>55</v>
      </c>
      <c r="B5" s="4">
        <v>4041</v>
      </c>
      <c r="C5" s="6">
        <v>57150048.060000002</v>
      </c>
    </row>
    <row r="6" spans="1:7" x14ac:dyDescent="0.25">
      <c r="A6" s="2" t="s">
        <v>56</v>
      </c>
      <c r="B6" s="4">
        <v>134690</v>
      </c>
      <c r="C6" s="6">
        <v>583361169.29999995</v>
      </c>
    </row>
    <row r="7" spans="1:7" x14ac:dyDescent="0.25">
      <c r="A7" s="2" t="s">
        <v>57</v>
      </c>
      <c r="B7" s="4">
        <v>10113</v>
      </c>
      <c r="C7" s="6">
        <v>88824675.870000005</v>
      </c>
    </row>
    <row r="8" spans="1:7" x14ac:dyDescent="0.25">
      <c r="A8" s="2" t="s">
        <v>58</v>
      </c>
      <c r="B8" s="4">
        <v>7859</v>
      </c>
      <c r="C8" s="6">
        <v>85720374.180000007</v>
      </c>
    </row>
    <row r="9" spans="1:7" x14ac:dyDescent="0.25">
      <c r="A9" s="2" t="s">
        <v>59</v>
      </c>
      <c r="B9" s="4">
        <v>363789</v>
      </c>
      <c r="C9" s="6">
        <v>1263093451.2</v>
      </c>
    </row>
    <row r="10" spans="1:7" x14ac:dyDescent="0.25">
      <c r="A10" s="2" t="s">
        <v>60</v>
      </c>
      <c r="B10" s="4">
        <v>1574</v>
      </c>
      <c r="C10" s="6">
        <v>21241165.68</v>
      </c>
    </row>
    <row r="11" spans="1:7" x14ac:dyDescent="0.25">
      <c r="A11" s="2" t="s">
        <v>61</v>
      </c>
      <c r="B11" s="4">
        <v>143801</v>
      </c>
      <c r="C11" s="6">
        <v>558489013.11000001</v>
      </c>
    </row>
    <row r="12" spans="1:7" x14ac:dyDescent="0.25">
      <c r="A12" s="2" t="s">
        <v>62</v>
      </c>
      <c r="B12" s="4">
        <v>15646</v>
      </c>
      <c r="C12" s="6">
        <v>56201031.810000002</v>
      </c>
    </row>
    <row r="13" spans="1:7" x14ac:dyDescent="0.25">
      <c r="A13" s="2" t="s">
        <v>63</v>
      </c>
      <c r="B13" s="4">
        <v>42876</v>
      </c>
      <c r="C13" s="6">
        <v>173725443.36000001</v>
      </c>
    </row>
    <row r="14" spans="1:7" x14ac:dyDescent="0.25">
      <c r="A14" s="2" t="s">
        <v>64</v>
      </c>
      <c r="B14" s="4">
        <v>2834</v>
      </c>
      <c r="C14" s="6">
        <v>4586284.08</v>
      </c>
    </row>
    <row r="15" spans="1:7" x14ac:dyDescent="0.25">
      <c r="A15" s="2" t="s">
        <v>65</v>
      </c>
      <c r="B15" s="4">
        <v>297606</v>
      </c>
      <c r="C15" s="6">
        <v>3051157508.9099998</v>
      </c>
    </row>
    <row r="16" spans="1:7" x14ac:dyDescent="0.25">
      <c r="A16" s="2" t="s">
        <v>66</v>
      </c>
      <c r="B16" s="4">
        <v>11998</v>
      </c>
      <c r="C16" s="6">
        <v>75035665.530000001</v>
      </c>
    </row>
    <row r="17" spans="1:3" x14ac:dyDescent="0.25">
      <c r="A17" s="2" t="s">
        <v>1</v>
      </c>
      <c r="B17" s="4">
        <v>1299599</v>
      </c>
      <c r="C17" s="6">
        <v>7024409824.9499998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FB570-9B9A-439D-B9B1-2DA268A37231}">
  <sheetPr>
    <tabColor theme="7" tint="-0.249977111117893"/>
  </sheetPr>
  <dimension ref="A1:P56"/>
  <sheetViews>
    <sheetView zoomScale="74" workbookViewId="0">
      <selection activeCell="P14" sqref="P14"/>
    </sheetView>
  </sheetViews>
  <sheetFormatPr defaultRowHeight="13.8" x14ac:dyDescent="0.25"/>
  <cols>
    <col min="1" max="1" width="11.8984375" customWidth="1"/>
    <col min="2" max="2" width="15.19921875" bestFit="1" customWidth="1"/>
    <col min="3" max="3" width="11.8984375" bestFit="1" customWidth="1"/>
    <col min="4" max="4" width="17.69921875" customWidth="1"/>
    <col min="5" max="5" width="17.3984375" customWidth="1"/>
    <col min="6" max="7" width="10.8984375" bestFit="1" customWidth="1"/>
    <col min="8" max="8" width="13.5" bestFit="1" customWidth="1"/>
    <col min="9" max="9" width="10.8984375" bestFit="1" customWidth="1"/>
    <col min="10" max="10" width="11.8984375" bestFit="1" customWidth="1"/>
    <col min="11" max="11" width="10.8984375" bestFit="1" customWidth="1"/>
    <col min="12" max="12" width="11.8984375" bestFit="1" customWidth="1"/>
    <col min="13" max="13" width="9.8984375" bestFit="1" customWidth="1"/>
    <col min="14" max="14" width="13.5" bestFit="1" customWidth="1"/>
    <col min="15" max="15" width="10.8984375" bestFit="1" customWidth="1"/>
    <col min="16" max="16" width="13.5" bestFit="1" customWidth="1"/>
    <col min="18" max="18" width="11.8984375" bestFit="1" customWidth="1"/>
    <col min="19" max="20" width="13.5" bestFit="1" customWidth="1"/>
    <col min="21" max="21" width="10.8984375" bestFit="1" customWidth="1"/>
    <col min="22" max="22" width="11.8984375" bestFit="1" customWidth="1"/>
    <col min="23" max="24" width="10.8984375" bestFit="1" customWidth="1"/>
    <col min="25" max="25" width="13.5" bestFit="1" customWidth="1"/>
    <col min="26" max="26" width="10.8984375" bestFit="1" customWidth="1"/>
    <col min="27" max="27" width="11.8984375" bestFit="1" customWidth="1"/>
    <col min="28" max="28" width="10.8984375" bestFit="1" customWidth="1"/>
    <col min="29" max="29" width="11.8984375" bestFit="1" customWidth="1"/>
    <col min="30" max="30" width="9.8984375" bestFit="1" customWidth="1"/>
    <col min="31" max="31" width="13.5" bestFit="1" customWidth="1"/>
    <col min="32" max="32" width="10.8984375" bestFit="1" customWidth="1"/>
    <col min="33" max="33" width="13.5" bestFit="1" customWidth="1"/>
  </cols>
  <sheetData>
    <row r="1" spans="1:5" x14ac:dyDescent="0.25">
      <c r="A1" s="1" t="s">
        <v>87</v>
      </c>
      <c r="B1" t="s" vm="6">
        <v>2</v>
      </c>
    </row>
    <row r="2" spans="1:5" ht="19.8" thickBot="1" x14ac:dyDescent="0.4">
      <c r="D2" s="19"/>
      <c r="E2" s="19"/>
    </row>
    <row r="3" spans="1:5" ht="14.4" thickTop="1" x14ac:dyDescent="0.25">
      <c r="A3" s="1" t="s">
        <v>0</v>
      </c>
      <c r="B3" t="s">
        <v>46</v>
      </c>
      <c r="D3" s="9" t="s">
        <v>80</v>
      </c>
      <c r="E3" s="9" t="s">
        <v>88</v>
      </c>
    </row>
    <row r="4" spans="1:5" x14ac:dyDescent="0.25">
      <c r="A4" s="2">
        <v>1999</v>
      </c>
      <c r="B4" s="6">
        <v>154717359.30000001</v>
      </c>
      <c r="D4" s="11">
        <v>1999</v>
      </c>
      <c r="E4" s="13">
        <v>58262999.130000003</v>
      </c>
    </row>
    <row r="5" spans="1:5" x14ac:dyDescent="0.25">
      <c r="A5" s="2">
        <v>2000</v>
      </c>
      <c r="B5" s="6">
        <v>318657974.67000002</v>
      </c>
      <c r="D5" s="11">
        <v>2000</v>
      </c>
      <c r="E5" s="13">
        <v>124041435.84</v>
      </c>
    </row>
    <row r="6" spans="1:5" x14ac:dyDescent="0.25">
      <c r="A6" s="2">
        <v>2001</v>
      </c>
      <c r="B6" s="6">
        <v>396511429.23000002</v>
      </c>
      <c r="D6" s="11">
        <v>2001</v>
      </c>
      <c r="E6" s="13">
        <v>146158499.97</v>
      </c>
    </row>
    <row r="7" spans="1:5" x14ac:dyDescent="0.25">
      <c r="A7" s="2">
        <v>2002</v>
      </c>
      <c r="B7" s="6">
        <v>454327401.77999997</v>
      </c>
      <c r="D7" s="11">
        <v>2002</v>
      </c>
      <c r="E7" s="13">
        <v>176368326.75</v>
      </c>
    </row>
    <row r="8" spans="1:5" x14ac:dyDescent="0.25">
      <c r="A8" s="2">
        <v>2003</v>
      </c>
      <c r="B8" s="6">
        <v>495619775.27999997</v>
      </c>
      <c r="D8" s="11">
        <v>2003</v>
      </c>
      <c r="E8" s="13">
        <v>209160296.09999999</v>
      </c>
    </row>
    <row r="9" spans="1:5" x14ac:dyDescent="0.25">
      <c r="A9" s="2">
        <v>2004</v>
      </c>
      <c r="B9" s="6">
        <v>548030018.97000003</v>
      </c>
      <c r="D9" s="11">
        <v>2004</v>
      </c>
      <c r="E9" s="13">
        <v>233861899.94999999</v>
      </c>
    </row>
    <row r="10" spans="1:5" x14ac:dyDescent="0.25">
      <c r="A10" s="2">
        <v>2005</v>
      </c>
      <c r="B10" s="6">
        <v>567172783.79999995</v>
      </c>
      <c r="D10" s="11">
        <v>2005</v>
      </c>
      <c r="E10" s="13">
        <v>234779084.19</v>
      </c>
    </row>
    <row r="11" spans="1:5" x14ac:dyDescent="0.25">
      <c r="A11" s="2">
        <v>2006</v>
      </c>
      <c r="B11" s="6">
        <v>634280405.22000003</v>
      </c>
      <c r="D11" s="11">
        <v>2006</v>
      </c>
      <c r="E11" s="13">
        <v>265798154.78999999</v>
      </c>
    </row>
    <row r="12" spans="1:5" x14ac:dyDescent="0.25">
      <c r="A12" s="2">
        <v>2007</v>
      </c>
      <c r="B12" s="6">
        <v>622374963.84000003</v>
      </c>
      <c r="D12" s="11">
        <v>2007</v>
      </c>
      <c r="E12" s="13">
        <v>260962476.38999999</v>
      </c>
    </row>
    <row r="13" spans="1:5" x14ac:dyDescent="0.25">
      <c r="A13" s="2">
        <v>2008</v>
      </c>
      <c r="B13" s="6">
        <v>601582208.85000002</v>
      </c>
      <c r="D13" s="11">
        <v>2008</v>
      </c>
      <c r="E13" s="13">
        <v>240476461.47</v>
      </c>
    </row>
    <row r="14" spans="1:5" x14ac:dyDescent="0.25">
      <c r="A14" s="2">
        <v>2009</v>
      </c>
      <c r="B14" s="6">
        <v>435291963.12</v>
      </c>
      <c r="D14" s="11">
        <v>2009</v>
      </c>
      <c r="E14" s="13">
        <v>196442425.62</v>
      </c>
    </row>
    <row r="15" spans="1:5" x14ac:dyDescent="0.25">
      <c r="A15" s="2">
        <v>2010</v>
      </c>
      <c r="B15" s="6">
        <v>343132782.93000001</v>
      </c>
      <c r="D15" s="11">
        <v>2010</v>
      </c>
      <c r="E15" s="13">
        <v>162907681.22999999</v>
      </c>
    </row>
    <row r="16" spans="1:5" x14ac:dyDescent="0.25">
      <c r="A16" s="2">
        <v>2011</v>
      </c>
      <c r="B16" s="6">
        <v>337136183.37</v>
      </c>
      <c r="D16" s="11">
        <v>2011</v>
      </c>
      <c r="E16" s="13">
        <v>164282912.00999999</v>
      </c>
    </row>
    <row r="17" spans="1:16" x14ac:dyDescent="0.25">
      <c r="A17" s="2">
        <v>2012</v>
      </c>
      <c r="B17" s="6">
        <v>364493017.98000002</v>
      </c>
      <c r="D17" s="11">
        <v>2012</v>
      </c>
      <c r="E17" s="13">
        <v>184976860.94999999</v>
      </c>
    </row>
    <row r="18" spans="1:16" x14ac:dyDescent="0.25">
      <c r="A18" s="2">
        <v>2013</v>
      </c>
      <c r="B18" s="6">
        <v>357377573.69999999</v>
      </c>
      <c r="D18" s="11">
        <v>2013</v>
      </c>
      <c r="E18" s="13">
        <v>184737501.27000001</v>
      </c>
    </row>
    <row r="19" spans="1:16" x14ac:dyDescent="0.25">
      <c r="A19" s="2">
        <v>2014</v>
      </c>
      <c r="B19" s="6">
        <v>393703982.91000003</v>
      </c>
      <c r="D19" s="11">
        <v>2014</v>
      </c>
      <c r="E19" s="13">
        <v>207940493.25</v>
      </c>
    </row>
    <row r="20" spans="1:16" x14ac:dyDescent="0.25">
      <c r="A20" s="2" t="s">
        <v>1</v>
      </c>
      <c r="B20" s="6">
        <v>7024409824.9499998</v>
      </c>
      <c r="D20" s="12">
        <v>2015</v>
      </c>
      <c r="E20" s="14">
        <f>FORECAST(D20,E4:E19,D4:D19)</f>
        <v>226370285.28450012</v>
      </c>
    </row>
    <row r="21" spans="1:16" x14ac:dyDescent="0.25">
      <c r="A21" s="2"/>
      <c r="B21" s="10"/>
      <c r="C21" s="10"/>
      <c r="D21" s="12">
        <v>2016</v>
      </c>
      <c r="E21" s="14">
        <f>FORECAST(D21,E5:E20,D5:D20)</f>
        <v>215423368.75237465</v>
      </c>
      <c r="F21" s="10"/>
      <c r="G21" s="10"/>
      <c r="H21" s="10"/>
      <c r="I21" s="10"/>
      <c r="J21" s="10"/>
      <c r="K21" s="10"/>
      <c r="L21" s="10"/>
      <c r="M21" s="10"/>
      <c r="N21" s="10"/>
      <c r="O21" s="10"/>
      <c r="P21" s="10"/>
    </row>
    <row r="22" spans="1:16" x14ac:dyDescent="0.25">
      <c r="A22" s="2"/>
      <c r="B22" s="10"/>
      <c r="C22" s="10"/>
      <c r="D22" s="12">
        <v>2017</v>
      </c>
      <c r="E22" s="14">
        <f t="shared" ref="E22" si="0">FORECAST(D22,E6:E21,D6:D21)</f>
        <v>207403806.4398562</v>
      </c>
      <c r="F22" s="10"/>
      <c r="G22" s="10"/>
      <c r="H22" s="10"/>
      <c r="I22" s="10"/>
      <c r="J22" s="10"/>
      <c r="K22" s="10"/>
      <c r="L22" s="10"/>
      <c r="M22" s="10"/>
      <c r="N22" s="10"/>
      <c r="O22" s="10"/>
      <c r="P22" s="10"/>
    </row>
    <row r="23" spans="1:16" x14ac:dyDescent="0.25">
      <c r="A23" s="2"/>
      <c r="B23" s="10"/>
      <c r="C23" s="10"/>
      <c r="D23" s="10"/>
      <c r="E23" s="10"/>
      <c r="F23" s="10"/>
      <c r="G23" s="10"/>
      <c r="H23" s="10"/>
      <c r="I23" s="10"/>
      <c r="J23" s="10"/>
      <c r="K23" s="10"/>
      <c r="L23" s="10"/>
      <c r="M23" s="10"/>
      <c r="N23" s="10"/>
      <c r="O23" s="10"/>
      <c r="P23" s="10"/>
    </row>
    <row r="24" spans="1:16" x14ac:dyDescent="0.25">
      <c r="A24" s="2"/>
      <c r="B24" s="10"/>
      <c r="C24" s="10"/>
      <c r="F24" s="10"/>
      <c r="G24" s="10"/>
      <c r="H24" s="10"/>
      <c r="I24" s="10"/>
      <c r="J24" s="10"/>
      <c r="K24" s="10"/>
      <c r="L24" s="10"/>
      <c r="M24" s="10"/>
      <c r="N24" s="10"/>
      <c r="O24" s="10"/>
      <c r="P24" s="10"/>
    </row>
    <row r="25" spans="1:16" x14ac:dyDescent="0.25">
      <c r="A25" s="2"/>
      <c r="B25" s="10"/>
      <c r="C25" s="10"/>
      <c r="D25" s="10"/>
      <c r="E25" s="10"/>
      <c r="F25" s="10"/>
      <c r="G25" s="10"/>
      <c r="H25" s="10"/>
      <c r="I25" s="10"/>
      <c r="J25" s="10"/>
      <c r="K25" s="10"/>
      <c r="L25" s="10"/>
      <c r="M25" s="10"/>
      <c r="N25" s="10"/>
      <c r="O25" s="10"/>
      <c r="P25" s="10"/>
    </row>
    <row r="26" spans="1:16" x14ac:dyDescent="0.25">
      <c r="A26" s="2"/>
      <c r="B26" s="10"/>
      <c r="C26" s="10"/>
      <c r="D26" s="10"/>
      <c r="E26" s="10"/>
      <c r="F26" s="10"/>
      <c r="G26" s="10"/>
      <c r="H26" s="10"/>
      <c r="I26" s="10"/>
      <c r="J26" s="10"/>
      <c r="K26" s="10"/>
      <c r="L26" s="10"/>
      <c r="M26" s="10"/>
      <c r="N26" s="10"/>
      <c r="O26" s="10"/>
      <c r="P26" s="10"/>
    </row>
    <row r="27" spans="1:16" x14ac:dyDescent="0.25">
      <c r="A27" s="2"/>
      <c r="B27" s="10"/>
      <c r="C27" s="10"/>
      <c r="D27" s="10"/>
      <c r="E27" s="10"/>
      <c r="F27" s="10"/>
      <c r="G27" s="10"/>
      <c r="H27" s="10"/>
      <c r="I27" s="10"/>
      <c r="J27" s="10"/>
      <c r="K27" s="10"/>
      <c r="L27" s="10"/>
      <c r="M27" s="10"/>
      <c r="N27" s="10"/>
      <c r="O27" s="10"/>
      <c r="P27" s="10"/>
    </row>
    <row r="28" spans="1:16" x14ac:dyDescent="0.25">
      <c r="A28" s="2"/>
      <c r="B28" s="10"/>
      <c r="C28" s="10"/>
      <c r="F28" s="10"/>
      <c r="G28" s="10"/>
      <c r="H28" s="10"/>
      <c r="I28" s="10"/>
      <c r="J28" s="10"/>
      <c r="K28" s="10"/>
      <c r="L28" s="10"/>
      <c r="M28" s="10"/>
      <c r="N28" s="10"/>
      <c r="O28" s="10"/>
      <c r="P28" s="10"/>
    </row>
    <row r="29" spans="1:16" x14ac:dyDescent="0.25">
      <c r="A29" s="2"/>
      <c r="B29" s="10"/>
      <c r="C29" s="10"/>
      <c r="D29" s="10"/>
      <c r="E29" s="10"/>
      <c r="F29" s="10"/>
      <c r="G29" s="10"/>
      <c r="H29" s="10"/>
      <c r="I29" s="10"/>
      <c r="J29" s="10"/>
      <c r="K29" s="10"/>
      <c r="L29" s="10"/>
      <c r="M29" s="10"/>
      <c r="N29" s="10"/>
      <c r="O29" s="10"/>
      <c r="P29" s="10"/>
    </row>
    <row r="31" spans="1:16" x14ac:dyDescent="0.25">
      <c r="C31" s="10"/>
      <c r="D31" s="10"/>
      <c r="E31" s="10"/>
      <c r="F31" s="10"/>
      <c r="G31" s="10"/>
      <c r="H31" s="10"/>
      <c r="I31" s="10"/>
      <c r="J31" s="10"/>
      <c r="K31" s="10"/>
      <c r="L31" s="10"/>
      <c r="M31" s="10"/>
      <c r="N31" s="10"/>
      <c r="O31" s="10"/>
      <c r="P31" s="10"/>
    </row>
    <row r="32" spans="1:16" x14ac:dyDescent="0.25">
      <c r="C32" s="10"/>
      <c r="D32" s="10"/>
      <c r="E32" s="10"/>
      <c r="F32" s="10"/>
      <c r="G32" s="10"/>
      <c r="H32" s="10"/>
      <c r="I32" s="10"/>
      <c r="J32" s="10"/>
      <c r="K32" s="10"/>
      <c r="L32" s="10"/>
      <c r="M32" s="10"/>
      <c r="N32" s="10"/>
      <c r="O32" s="10"/>
      <c r="P32" s="10"/>
    </row>
    <row r="33" spans="3:16" x14ac:dyDescent="0.25">
      <c r="C33" s="10"/>
      <c r="D33" s="10"/>
      <c r="E33" s="10"/>
      <c r="F33" s="10"/>
      <c r="G33" s="10"/>
      <c r="H33" s="10"/>
      <c r="I33" s="10"/>
      <c r="J33" s="10"/>
      <c r="K33" s="10"/>
      <c r="L33" s="10"/>
      <c r="M33" s="10"/>
      <c r="N33" s="10"/>
      <c r="O33" s="10"/>
      <c r="P33" s="10"/>
    </row>
    <row r="34" spans="3:16" x14ac:dyDescent="0.25">
      <c r="C34" s="10"/>
      <c r="D34" s="10"/>
      <c r="E34" s="10"/>
      <c r="F34" s="10"/>
      <c r="G34" s="10"/>
      <c r="H34" s="10"/>
      <c r="I34" s="10"/>
      <c r="J34" s="10"/>
      <c r="K34" s="10"/>
      <c r="L34" s="10"/>
      <c r="M34" s="10"/>
      <c r="N34" s="10"/>
      <c r="O34" s="10"/>
      <c r="P34" s="10"/>
    </row>
    <row r="35" spans="3:16" x14ac:dyDescent="0.25">
      <c r="C35" s="10"/>
      <c r="D35" s="10"/>
      <c r="E35" s="10"/>
      <c r="F35" s="10"/>
      <c r="G35" s="10"/>
      <c r="H35" s="10"/>
      <c r="I35" s="10"/>
      <c r="J35" s="10"/>
      <c r="K35" s="10"/>
      <c r="L35" s="10"/>
      <c r="M35" s="10"/>
      <c r="N35" s="10"/>
      <c r="O35" s="10"/>
      <c r="P35" s="10"/>
    </row>
    <row r="36" spans="3:16" x14ac:dyDescent="0.25">
      <c r="C36" s="10"/>
      <c r="D36" s="10"/>
      <c r="E36" s="10"/>
      <c r="F36" s="10"/>
      <c r="G36" s="10"/>
      <c r="H36" s="10"/>
      <c r="I36" s="10"/>
      <c r="J36" s="10"/>
      <c r="K36" s="10"/>
      <c r="L36" s="10"/>
      <c r="M36" s="10"/>
      <c r="N36" s="10"/>
      <c r="O36" s="10"/>
      <c r="P36" s="10"/>
    </row>
    <row r="37" spans="3:16" x14ac:dyDescent="0.25">
      <c r="C37" s="10"/>
      <c r="D37" s="10"/>
      <c r="E37" s="10"/>
      <c r="F37" s="10"/>
      <c r="G37" s="10"/>
      <c r="H37" s="10"/>
      <c r="I37" s="10"/>
      <c r="J37" s="10"/>
      <c r="K37" s="10"/>
      <c r="L37" s="10"/>
      <c r="M37" s="10"/>
      <c r="N37" s="10"/>
      <c r="O37" s="10"/>
      <c r="P37" s="10"/>
    </row>
    <row r="38" spans="3:16" x14ac:dyDescent="0.25">
      <c r="C38" s="10"/>
      <c r="D38" s="10"/>
      <c r="E38" s="10"/>
      <c r="F38" s="10"/>
      <c r="G38" s="10"/>
      <c r="H38" s="10"/>
      <c r="I38" s="10"/>
      <c r="J38" s="10"/>
      <c r="K38" s="10"/>
      <c r="L38" s="10"/>
      <c r="M38" s="10"/>
      <c r="N38" s="10"/>
      <c r="O38" s="10"/>
      <c r="P38" s="10"/>
    </row>
    <row r="39" spans="3:16" x14ac:dyDescent="0.25">
      <c r="C39" s="10"/>
      <c r="D39" s="10"/>
      <c r="E39" s="10"/>
      <c r="F39" s="10"/>
      <c r="G39" s="10"/>
      <c r="H39" s="10"/>
      <c r="I39" s="10"/>
      <c r="J39" s="10"/>
      <c r="K39" s="10"/>
      <c r="L39" s="10"/>
      <c r="M39" s="10"/>
      <c r="N39" s="10"/>
      <c r="O39" s="10"/>
      <c r="P39" s="10"/>
    </row>
    <row r="40" spans="3:16" x14ac:dyDescent="0.25">
      <c r="C40" s="10"/>
      <c r="D40" s="10"/>
      <c r="E40" s="10"/>
      <c r="F40" s="10"/>
      <c r="G40" s="10"/>
      <c r="H40" s="10"/>
      <c r="I40" s="10"/>
      <c r="J40" s="10"/>
      <c r="K40" s="10"/>
      <c r="L40" s="10"/>
      <c r="M40" s="10"/>
      <c r="N40" s="10"/>
      <c r="O40" s="10"/>
      <c r="P40" s="10"/>
    </row>
    <row r="41" spans="3:16" x14ac:dyDescent="0.25">
      <c r="C41" s="10"/>
      <c r="D41" s="10"/>
      <c r="E41" s="10"/>
      <c r="F41" s="10"/>
      <c r="G41" s="10"/>
      <c r="H41" s="10"/>
      <c r="I41" s="10"/>
      <c r="J41" s="10"/>
      <c r="K41" s="10"/>
      <c r="L41" s="10"/>
      <c r="M41" s="10"/>
      <c r="N41" s="10"/>
      <c r="O41" s="10"/>
      <c r="P41" s="10"/>
    </row>
    <row r="42" spans="3:16" x14ac:dyDescent="0.25">
      <c r="C42" s="10"/>
      <c r="D42" s="10"/>
      <c r="E42" s="10"/>
      <c r="F42" s="10"/>
      <c r="G42" s="10"/>
      <c r="H42" s="10"/>
      <c r="I42" s="10"/>
      <c r="J42" s="10"/>
      <c r="K42" s="10"/>
      <c r="L42" s="10"/>
      <c r="M42" s="10"/>
      <c r="N42" s="10"/>
      <c r="O42" s="10"/>
      <c r="P42" s="10"/>
    </row>
    <row r="43" spans="3:16" x14ac:dyDescent="0.25">
      <c r="C43" s="10"/>
      <c r="D43" s="10"/>
      <c r="E43" s="10"/>
      <c r="F43" s="10"/>
      <c r="G43" s="10"/>
      <c r="H43" s="10"/>
      <c r="I43" s="10"/>
      <c r="J43" s="10"/>
      <c r="K43" s="10"/>
      <c r="L43" s="10"/>
      <c r="M43" s="10"/>
      <c r="N43" s="10"/>
      <c r="O43" s="10"/>
      <c r="P43" s="10"/>
    </row>
    <row r="44" spans="3:16" x14ac:dyDescent="0.25">
      <c r="C44" s="10"/>
      <c r="D44" s="10"/>
      <c r="E44" s="10"/>
      <c r="F44" s="10"/>
      <c r="G44" s="10"/>
      <c r="H44" s="10"/>
      <c r="I44" s="10"/>
      <c r="J44" s="10"/>
      <c r="K44" s="10"/>
      <c r="L44" s="10"/>
      <c r="M44" s="10"/>
      <c r="N44" s="10"/>
      <c r="O44" s="10"/>
      <c r="P44" s="10"/>
    </row>
    <row r="45" spans="3:16" x14ac:dyDescent="0.25">
      <c r="C45" s="10"/>
      <c r="D45" s="10"/>
      <c r="E45" s="10"/>
      <c r="F45" s="10"/>
      <c r="G45" s="10"/>
      <c r="H45" s="10"/>
      <c r="I45" s="10"/>
      <c r="J45" s="10"/>
      <c r="K45" s="10"/>
      <c r="L45" s="10"/>
      <c r="M45" s="10"/>
      <c r="N45" s="10"/>
      <c r="O45" s="10"/>
      <c r="P45" s="10"/>
    </row>
    <row r="46" spans="3:16" x14ac:dyDescent="0.25">
      <c r="C46" s="10"/>
      <c r="D46" s="10"/>
      <c r="E46" s="10"/>
      <c r="F46" s="10"/>
      <c r="G46" s="10"/>
      <c r="H46" s="10"/>
      <c r="I46" s="10"/>
      <c r="J46" s="10"/>
      <c r="K46" s="10"/>
      <c r="L46" s="10"/>
      <c r="M46" s="10"/>
      <c r="N46" s="10"/>
      <c r="O46" s="10"/>
      <c r="P46" s="10"/>
    </row>
    <row r="47" spans="3:16" x14ac:dyDescent="0.25">
      <c r="C47" s="10"/>
      <c r="D47" s="10"/>
      <c r="E47" s="10"/>
      <c r="F47" s="10"/>
      <c r="G47" s="10"/>
      <c r="H47" s="10"/>
      <c r="I47" s="10"/>
      <c r="J47" s="10"/>
      <c r="K47" s="10"/>
      <c r="L47" s="10"/>
      <c r="M47" s="10"/>
      <c r="N47" s="10"/>
      <c r="O47" s="10"/>
      <c r="P47" s="10"/>
    </row>
    <row r="48" spans="3:16" x14ac:dyDescent="0.25">
      <c r="C48" s="10"/>
      <c r="D48" s="10"/>
      <c r="E48" s="10"/>
      <c r="F48" s="10"/>
      <c r="G48" s="10"/>
      <c r="H48" s="10"/>
      <c r="I48" s="10"/>
      <c r="J48" s="10"/>
      <c r="K48" s="10"/>
      <c r="L48" s="10"/>
      <c r="M48" s="10"/>
      <c r="N48" s="10"/>
      <c r="O48" s="10"/>
      <c r="P48" s="10"/>
    </row>
    <row r="49" spans="3:16" x14ac:dyDescent="0.25">
      <c r="C49" s="10"/>
      <c r="D49" s="10"/>
      <c r="E49" s="10"/>
      <c r="F49" s="10"/>
      <c r="G49" s="10"/>
      <c r="H49" s="10"/>
      <c r="I49" s="10"/>
      <c r="J49" s="10"/>
      <c r="K49" s="10"/>
      <c r="L49" s="10"/>
      <c r="M49" s="10"/>
      <c r="N49" s="10"/>
      <c r="O49" s="10"/>
      <c r="P49" s="10"/>
    </row>
    <row r="50" spans="3:16" x14ac:dyDescent="0.25">
      <c r="C50" s="10"/>
      <c r="D50" s="10"/>
      <c r="E50" s="10"/>
      <c r="F50" s="10"/>
      <c r="G50" s="10"/>
      <c r="H50" s="10"/>
      <c r="I50" s="10"/>
      <c r="J50" s="10"/>
      <c r="K50" s="10"/>
      <c r="L50" s="10"/>
      <c r="M50" s="10"/>
      <c r="N50" s="10"/>
      <c r="O50" s="10"/>
      <c r="P50" s="10"/>
    </row>
    <row r="51" spans="3:16" x14ac:dyDescent="0.25">
      <c r="C51" s="10"/>
      <c r="D51" s="10"/>
      <c r="E51" s="10"/>
      <c r="F51" s="10"/>
      <c r="G51" s="10"/>
      <c r="H51" s="10"/>
      <c r="I51" s="10"/>
      <c r="J51" s="10"/>
      <c r="K51" s="10"/>
      <c r="L51" s="10"/>
      <c r="M51" s="10"/>
      <c r="N51" s="10"/>
      <c r="O51" s="10"/>
      <c r="P51" s="10"/>
    </row>
    <row r="52" spans="3:16" x14ac:dyDescent="0.25">
      <c r="C52" s="10"/>
      <c r="D52" s="10"/>
      <c r="E52" s="10"/>
      <c r="F52" s="10"/>
      <c r="G52" s="10"/>
      <c r="H52" s="10"/>
      <c r="I52" s="10"/>
      <c r="J52" s="10"/>
      <c r="K52" s="10"/>
      <c r="L52" s="10"/>
      <c r="M52" s="10"/>
      <c r="N52" s="10"/>
      <c r="O52" s="10"/>
      <c r="P52" s="10"/>
    </row>
    <row r="53" spans="3:16" x14ac:dyDescent="0.25">
      <c r="C53" s="10"/>
      <c r="D53" s="10"/>
      <c r="E53" s="10"/>
      <c r="F53" s="10"/>
      <c r="G53" s="10"/>
      <c r="H53" s="10"/>
      <c r="I53" s="10"/>
      <c r="J53" s="10"/>
      <c r="K53" s="10"/>
      <c r="L53" s="10"/>
      <c r="M53" s="10"/>
      <c r="N53" s="10"/>
      <c r="O53" s="10"/>
      <c r="P53" s="10"/>
    </row>
    <row r="54" spans="3:16" x14ac:dyDescent="0.25">
      <c r="C54" s="10"/>
      <c r="D54" s="10"/>
      <c r="E54" s="10"/>
      <c r="F54" s="10"/>
      <c r="G54" s="10"/>
      <c r="H54" s="10"/>
      <c r="I54" s="10"/>
      <c r="J54" s="10"/>
      <c r="K54" s="10"/>
      <c r="L54" s="10"/>
      <c r="M54" s="10"/>
      <c r="N54" s="10"/>
      <c r="O54" s="10"/>
      <c r="P54" s="10"/>
    </row>
    <row r="55" spans="3:16" x14ac:dyDescent="0.25">
      <c r="C55" s="10"/>
      <c r="D55" s="10"/>
      <c r="E55" s="10"/>
      <c r="F55" s="10"/>
      <c r="G55" s="10"/>
      <c r="H55" s="10"/>
      <c r="I55" s="10"/>
      <c r="J55" s="10"/>
      <c r="K55" s="10"/>
      <c r="L55" s="10"/>
      <c r="M55" s="10"/>
      <c r="N55" s="10"/>
      <c r="O55" s="10"/>
      <c r="P55" s="10"/>
    </row>
    <row r="56" spans="3:16" x14ac:dyDescent="0.25">
      <c r="C56" s="10"/>
      <c r="D56" s="10"/>
      <c r="E56" s="10"/>
      <c r="F56" s="10"/>
      <c r="G56" s="10"/>
      <c r="H56" s="10"/>
      <c r="I56" s="10"/>
      <c r="J56" s="10"/>
      <c r="K56" s="10"/>
      <c r="L56" s="10"/>
      <c r="M56" s="10"/>
      <c r="N56" s="10"/>
      <c r="O56" s="10"/>
      <c r="P56" s="10"/>
    </row>
  </sheetData>
  <mergeCells count="1">
    <mergeCell ref="D2:E2"/>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D7DD9-48E6-4105-A752-7092DA17DA08}">
  <sheetPr>
    <tabColor theme="7" tint="-0.249977111117893"/>
  </sheetPr>
  <dimension ref="A1"/>
  <sheetViews>
    <sheetView showGridLines="0" tabSelected="1" zoomScale="55" zoomScaleNormal="55" workbookViewId="0">
      <selection activeCell="AN29" sqref="AN29"/>
    </sheetView>
  </sheetViews>
  <sheetFormatPr defaultRowHeight="13.8" x14ac:dyDescent="0.25"/>
  <cols>
    <col min="1" max="16384" width="8.796875" style="8"/>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1"/>
  <sheetViews>
    <sheetView workbookViewId="0">
      <selection activeCell="F10" sqref="F10"/>
    </sheetView>
  </sheetViews>
  <sheetFormatPr defaultRowHeight="13.8" x14ac:dyDescent="0.25"/>
  <cols>
    <col min="1" max="1" width="11.8984375" bestFit="1" customWidth="1"/>
    <col min="2" max="2" width="15.5" bestFit="1" customWidth="1"/>
    <col min="3" max="3" width="9.19921875" bestFit="1" customWidth="1"/>
    <col min="4" max="4" width="12.796875" bestFit="1" customWidth="1"/>
    <col min="5" max="5" width="17.296875" bestFit="1" customWidth="1"/>
    <col min="6" max="6" width="16.09765625" bestFit="1" customWidth="1"/>
    <col min="7" max="7" width="18.3984375" bestFit="1" customWidth="1"/>
    <col min="8" max="8" width="10.69921875" customWidth="1"/>
  </cols>
  <sheetData>
    <row r="1" spans="1:7" x14ac:dyDescent="0.25">
      <c r="A1" s="1" t="s">
        <v>3</v>
      </c>
      <c r="B1" t="s" vm="4">
        <v>36</v>
      </c>
    </row>
    <row r="2" spans="1:7" x14ac:dyDescent="0.25">
      <c r="A2" s="1" t="s">
        <v>37</v>
      </c>
      <c r="B2" t="s" vm="5">
        <v>9</v>
      </c>
    </row>
    <row r="4" spans="1:7" x14ac:dyDescent="0.25">
      <c r="A4" s="1" t="s">
        <v>0</v>
      </c>
      <c r="B4" t="s">
        <v>34</v>
      </c>
      <c r="C4" t="s">
        <v>5</v>
      </c>
      <c r="D4" t="s">
        <v>11</v>
      </c>
      <c r="E4" t="s">
        <v>35</v>
      </c>
      <c r="F4" t="s">
        <v>44</v>
      </c>
      <c r="G4" t="s">
        <v>45</v>
      </c>
    </row>
    <row r="5" spans="1:7" x14ac:dyDescent="0.25">
      <c r="A5" s="2" t="s">
        <v>38</v>
      </c>
      <c r="B5" s="4">
        <v>4202</v>
      </c>
      <c r="C5" s="4">
        <v>4755</v>
      </c>
      <c r="D5" s="4">
        <v>4755</v>
      </c>
      <c r="E5" s="4">
        <v>4202</v>
      </c>
      <c r="F5" s="4">
        <v>553</v>
      </c>
      <c r="G5" s="5">
        <v>0.1316039980961447</v>
      </c>
    </row>
    <row r="6" spans="1:7" x14ac:dyDescent="0.25">
      <c r="A6" s="2" t="s">
        <v>39</v>
      </c>
      <c r="B6" s="4">
        <v>4034</v>
      </c>
      <c r="C6" s="4">
        <v>4730</v>
      </c>
      <c r="D6" s="4">
        <v>9485</v>
      </c>
      <c r="E6" s="4">
        <v>8236</v>
      </c>
      <c r="F6" s="4">
        <v>1249</v>
      </c>
      <c r="G6" s="5">
        <v>0.30961824491819534</v>
      </c>
    </row>
    <row r="7" spans="1:7" x14ac:dyDescent="0.25">
      <c r="A7" s="2" t="s">
        <v>40</v>
      </c>
      <c r="B7" s="4">
        <v>3405</v>
      </c>
      <c r="C7" s="4">
        <v>3826</v>
      </c>
      <c r="D7" s="4">
        <v>13311</v>
      </c>
      <c r="E7" s="4">
        <v>11641</v>
      </c>
      <c r="F7" s="4">
        <v>1670</v>
      </c>
      <c r="G7" s="5">
        <v>0.49045521292217326</v>
      </c>
    </row>
    <row r="8" spans="1:7" x14ac:dyDescent="0.25">
      <c r="A8" s="2" t="s">
        <v>41</v>
      </c>
      <c r="B8" s="4">
        <v>2868</v>
      </c>
      <c r="C8" s="4">
        <v>3235</v>
      </c>
      <c r="D8" s="4">
        <v>16546</v>
      </c>
      <c r="E8" s="4">
        <v>14509</v>
      </c>
      <c r="F8" s="4">
        <v>2037</v>
      </c>
      <c r="G8" s="5">
        <v>0.71025104602510458</v>
      </c>
    </row>
    <row r="9" spans="1:7" x14ac:dyDescent="0.25">
      <c r="A9" s="2" t="s">
        <v>42</v>
      </c>
      <c r="B9" s="4">
        <v>2372</v>
      </c>
      <c r="C9" s="4">
        <v>2642</v>
      </c>
      <c r="D9" s="4">
        <v>19188</v>
      </c>
      <c r="E9" s="4">
        <v>16881</v>
      </c>
      <c r="F9" s="4">
        <v>2307</v>
      </c>
      <c r="G9" s="5">
        <v>0.97259696458684652</v>
      </c>
    </row>
    <row r="10" spans="1:7" x14ac:dyDescent="0.25">
      <c r="A10" s="2" t="s">
        <v>43</v>
      </c>
      <c r="B10" s="4">
        <v>3564</v>
      </c>
      <c r="C10" s="4">
        <v>3239</v>
      </c>
      <c r="D10" s="4">
        <v>22427</v>
      </c>
      <c r="E10" s="4">
        <v>20445</v>
      </c>
      <c r="F10" s="4">
        <v>1982</v>
      </c>
      <c r="G10" s="5">
        <v>0.55611672278338942</v>
      </c>
    </row>
    <row r="11" spans="1:7" x14ac:dyDescent="0.25">
      <c r="A11" s="2" t="s">
        <v>1</v>
      </c>
      <c r="B11" s="4">
        <v>20445</v>
      </c>
      <c r="C11" s="4">
        <v>22427</v>
      </c>
      <c r="D11" s="4">
        <v>22427</v>
      </c>
      <c r="E11" s="4">
        <v>20445</v>
      </c>
      <c r="F11" s="4">
        <v>1982</v>
      </c>
      <c r="G11" s="5">
        <v>9.6943017852775745E-2</v>
      </c>
    </row>
  </sheetData>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xml version="1.0" encoding="utf-8"?>
<ct:contentTypeSchema xmlns:ct="http://schemas.microsoft.com/office/2006/metadata/contentType" xmlns:ma="http://schemas.microsoft.com/office/2006/metadata/properties/metaAttributes" ct:_="" ma:_="" ma:contentTypeName="Document" ma:contentTypeID="0x01010010A8EB3600AE1D45AADE93E527840CFF" ma:contentTypeVersion="3" ma:contentTypeDescription="Create a new document." ma:contentTypeScope="" ma:versionID="7a566a733010a61f5d1f48e93c465a77">
  <xsd:schema xmlns:xsd="http://www.w3.org/2001/XMLSchema" xmlns:xs="http://www.w3.org/2001/XMLSchema" xmlns:p="http://schemas.microsoft.com/office/2006/metadata/properties" xmlns:ns3="7a72e88f-b9cf-44df-aeea-23f492853601" targetNamespace="http://schemas.microsoft.com/office/2006/metadata/properties" ma:root="true" ma:fieldsID="b4236132076d19ffcdd7e82c96c2e60c" ns3:_="">
    <xsd:import namespace="7a72e88f-b9cf-44df-aeea-23f492853601"/>
    <xsd:element name="properties">
      <xsd:complexType>
        <xsd:sequence>
          <xsd:element name="documentManagement">
            <xsd:complexType>
              <xsd:all>
                <xsd:element ref="ns3:SharedWithUsers" minOccurs="0"/>
                <xsd:element ref="ns3:SharingHintHash"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a72e88f-b9cf-44df-aeea-23f49285360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xml version="1.0" encoding="utf-8"?>
<p:properties xmlns:p="http://schemas.microsoft.com/office/2006/metadata/properties" xmlns:xsi="http://www.w3.org/2001/XMLSchema-instance" xmlns:pc="http://schemas.microsoft.com/office/infopath/2007/PartnerControls">
  <documentManagement/>
</p:properties>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xml version="1.0" encoding="utf-8"?>
<?mso-contentType ?>
<FormTemplates xmlns="http://schemas.microsoft.com/sharepoint/v3/contenttype/forms">
  <Display>DocumentLibraryForm</Display>
  <Edit>DocumentLibraryForm</Edit>
  <New>DocumentLibraryForm</New>
</FormTemplates>
</file>

<file path=customXml/item42.xml>��
</file>

<file path=customXml/item43.xml>��
</file>

<file path=customXml/item44.xml>��
</file>

<file path=customXml/item45.xml>��
</file>

<file path=customXml/item46.xml>��
</file>

<file path=customXml/itemProps1.xml><?xml version="1.0" encoding="utf-8"?>
<ds:datastoreItem xmlns:ds="http://schemas.openxmlformats.org/officeDocument/2006/customXml" ds:itemID="{92A67A7F-EB51-493E-9478-199E871845C1}">
  <ds:schemaRefs>
    <ds:schemaRef ds:uri="http://gemini/pivotcustomization/9c309668-08a1-49fd-8400-cae6f57c6931"/>
  </ds:schemaRefs>
</ds:datastoreItem>
</file>

<file path=customXml/itemProps2.xml><?xml version="1.0" encoding="utf-8"?>
<ds:datastoreItem xmlns:ds="http://schemas.openxmlformats.org/officeDocument/2006/customXml" ds:itemID="{903885DE-E1B0-469B-A6EE-FD5EDFC5E003}">
  <ds:schemaRefs/>
</ds:datastoreItem>
</file>

<file path=customXml/itemProps3.xml><?xml version="1.0" encoding="utf-8"?>
<ds:datastoreItem xmlns:ds="http://schemas.openxmlformats.org/officeDocument/2006/customXml" ds:itemID="{4A4CB22C-3DA6-4400-8081-948E6F06F0C6}">
  <ds:schemaRefs/>
</ds:datastoreItem>
</file>

<file path=customXml/itemProps4.xml><?xml version="1.0" encoding="utf-8"?>
<ds:datastoreItem xmlns:ds="http://schemas.openxmlformats.org/officeDocument/2006/customXml" ds:itemID="{6B1D6555-C7E4-41A6-A777-C085BADE6C51}">
  <ds:schemaRefs/>
</ds:datastoreItem>
</file>

<file path=customXml/itemProps5.xml><?xml version="1.0" encoding="utf-8"?>
<ds:datastoreItem xmlns:ds="http://schemas.openxmlformats.org/officeDocument/2006/customXml" ds:itemID="{5C5F7FAB-D75B-40E7-B4A5-B6EE181FD1E7}">
  <ds:schemaRefs/>
</ds:datastoreItem>
</file>

<file path=customXml/itemProps6.xml><?xml version="1.0" encoding="utf-8"?>
<ds:datastoreItem xmlns:ds="http://schemas.openxmlformats.org/officeDocument/2006/customXml" ds:itemID="{A27424EE-167C-4830-8134-09599A3CF774}">
  <ds:schemaRefs/>
</ds:datastoreItem>
</file>

<file path=customXml/itemProps7.xml><?xml version="1.0" encoding="utf-8"?>
<ds:datastoreItem xmlns:ds="http://schemas.openxmlformats.org/officeDocument/2006/customXml" ds:itemID="{9A8C7632-1138-4EB5-AADE-347B95058B15}">
  <ds:schemaRefs>
    <ds:schemaRef ds:uri="http://gemini/pivotcustomization/TableCountInSandbox"/>
  </ds:schemaRefs>
</ds:datastoreItem>
</file>

<file path=customXml/itemProps8.xml><?xml version="1.0" encoding="utf-8"?>
<ds:datastoreItem xmlns:ds="http://schemas.openxmlformats.org/officeDocument/2006/customXml" ds:itemID="{19D65305-D98E-4BCB-BF2D-E3F80C50FBCA}">
  <ds:schemaRefs/>
</ds:datastoreItem>
</file>

<file path=customXml/itemProps9.xml><?xml version="1.0" encoding="utf-8"?>
<ds:datastoreItem xmlns:ds="http://schemas.openxmlformats.org/officeDocument/2006/customXml" ds:itemID="{D8B6C92B-D7A3-4903-8615-25AD9544ED1C}">
  <ds:schemaRefs/>
</ds:datastoreItem>
</file>

<file path=customXml/itemProps10.xml><?xml version="1.0" encoding="utf-8"?>
<ds:datastoreItem xmlns:ds="http://schemas.openxmlformats.org/officeDocument/2006/customXml" ds:itemID="{5E67147E-7A4E-4DC6-BC70-7833D4266D7E}">
  <ds:schemaRefs>
    <ds:schemaRef ds:uri="http://gemini/pivotcustomization/LinkedTableUpdateMode"/>
  </ds:schemaRefs>
</ds:datastoreItem>
</file>

<file path=customXml/itemProps11.xml><?xml version="1.0" encoding="utf-8"?>
<ds:datastoreItem xmlns:ds="http://schemas.openxmlformats.org/officeDocument/2006/customXml" ds:itemID="{39837FC3-D8D7-4325-8660-B9BB24C44AFD}">
  <ds:schemaRefs/>
</ds:datastoreItem>
</file>

<file path=customXml/itemProps12.xml><?xml version="1.0" encoding="utf-8"?>
<ds:datastoreItem xmlns:ds="http://schemas.openxmlformats.org/officeDocument/2006/customXml" ds:itemID="{D09744D6-CB82-4B4E-A361-57190ADBAB52}">
  <ds:schemaRefs>
    <ds:schemaRef ds:uri="http://gemini/pivotcustomization/TableXML_Sentiment_d7150d13-3813-4fc6-8649-6f11db867a72"/>
  </ds:schemaRefs>
</ds:datastoreItem>
</file>

<file path=customXml/itemProps13.xml><?xml version="1.0" encoding="utf-8"?>
<ds:datastoreItem xmlns:ds="http://schemas.openxmlformats.org/officeDocument/2006/customXml" ds:itemID="{C3786EE8-A71A-46C2-A214-E1B6E3171303}">
  <ds:schemaRefs/>
</ds:datastoreItem>
</file>

<file path=customXml/itemProps14.xml><?xml version="1.0" encoding="utf-8"?>
<ds:datastoreItem xmlns:ds="http://schemas.openxmlformats.org/officeDocument/2006/customXml" ds:itemID="{BF99AC38-DD4E-4975-9569-354BE2D50590}">
  <ds:schemaRefs/>
</ds:datastoreItem>
</file>

<file path=customXml/itemProps15.xml><?xml version="1.0" encoding="utf-8"?>
<ds:datastoreItem xmlns:ds="http://schemas.openxmlformats.org/officeDocument/2006/customXml" ds:itemID="{8ECA637D-8158-4106-88C9-75A1E54A07EE}">
  <ds:schemaRefs>
    <ds:schemaRef ds:uri="http://gemini/pivotcustomization/TableXML_Manufacturer_470e234d-21c0-4bc7-b39d-7d5788e3ca54"/>
  </ds:schemaRefs>
</ds:datastoreItem>
</file>

<file path=customXml/itemProps16.xml><?xml version="1.0" encoding="utf-8"?>
<ds:datastoreItem xmlns:ds="http://schemas.openxmlformats.org/officeDocument/2006/customXml" ds:itemID="{607D30B3-8CFF-44FC-B5C2-F963805E998A}">
  <ds:schemaRefs/>
</ds:datastoreItem>
</file>

<file path=customXml/itemProps17.xml><?xml version="1.0" encoding="utf-8"?>
<ds:datastoreItem xmlns:ds="http://schemas.openxmlformats.org/officeDocument/2006/customXml" ds:itemID="{6FC7A2F7-47A6-4980-9F14-C9B43D594C3B}">
  <ds:schemaRefs>
    <ds:schemaRef ds:uri="http://gemini/pivotcustomization/TableXML_SalesFact_219a3c9a-d8b4-4b2b-a369-949603b53a9a"/>
  </ds:schemaRefs>
</ds:datastoreItem>
</file>

<file path=customXml/itemProps18.xml><?xml version="1.0" encoding="utf-8"?>
<ds:datastoreItem xmlns:ds="http://schemas.openxmlformats.org/officeDocument/2006/customXml" ds:itemID="{C3F912D3-E395-46F0-9CDA-71AE449111E9}">
  <ds:schemaRefs/>
</ds:datastoreItem>
</file>

<file path=customXml/itemProps19.xml><?xml version="1.0" encoding="utf-8"?>
<ds:datastoreItem xmlns:ds="http://schemas.openxmlformats.org/officeDocument/2006/customXml" ds:itemID="{65C11154-5BE6-496B-A013-71DA672EDB05}">
  <ds:schemaRefs>
    <ds:schemaRef ds:uri="http://gemini/pivotcustomization/TableXML_Date_c0ae6a3e-12ec-4843-b7fc-e5ae742d52de"/>
  </ds:schemaRefs>
</ds:datastoreItem>
</file>

<file path=customXml/itemProps20.xml><?xml version="1.0" encoding="utf-8"?>
<ds:datastoreItem xmlns:ds="http://schemas.openxmlformats.org/officeDocument/2006/customXml" ds:itemID="{E496DAC4-913A-4F0B-BD20-036752B8DF1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a72e88f-b9cf-44df-aeea-23f4928536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1.xml><?xml version="1.0" encoding="utf-8"?>
<ds:datastoreItem xmlns:ds="http://schemas.openxmlformats.org/officeDocument/2006/customXml" ds:itemID="{FEF916B1-5E56-4074-B198-2B53C028A8CD}">
  <ds:schemaRefs/>
</ds:datastoreItem>
</file>

<file path=customXml/itemProps22.xml><?xml version="1.0" encoding="utf-8"?>
<ds:datastoreItem xmlns:ds="http://schemas.openxmlformats.org/officeDocument/2006/customXml" ds:itemID="{169BE546-6AC3-48EA-8F4A-853494B047CC}">
  <ds:schemaRefs/>
</ds:datastoreItem>
</file>

<file path=customXml/itemProps23.xml><?xml version="1.0" encoding="utf-8"?>
<ds:datastoreItem xmlns:ds="http://schemas.openxmlformats.org/officeDocument/2006/customXml" ds:itemID="{FC161F23-4C05-48F3-8A88-582F66F762E2}">
  <ds:schemaRefs/>
</ds:datastoreItem>
</file>

<file path=customXml/itemProps24.xml><?xml version="1.0" encoding="utf-8"?>
<ds:datastoreItem xmlns:ds="http://schemas.openxmlformats.org/officeDocument/2006/customXml" ds:itemID="{202D15B1-CA7A-477F-9FE4-1B585339E624}">
  <ds:schemaRefs>
    <ds:schemaRef ds:uri="http://gemini/pivotcustomization/TableXML_Geo_5651ae4b-2edb-445d-ac79-8ae7c893b343"/>
  </ds:schemaRefs>
</ds:datastoreItem>
</file>

<file path=customXml/itemProps25.xml><?xml version="1.0" encoding="utf-8"?>
<ds:datastoreItem xmlns:ds="http://schemas.openxmlformats.org/officeDocument/2006/customXml" ds:itemID="{C652073C-B42D-4F37-BB2F-50FC090A41CA}">
  <ds:schemaRefs/>
</ds:datastoreItem>
</file>

<file path=customXml/itemProps26.xml><?xml version="1.0" encoding="utf-8"?>
<ds:datastoreItem xmlns:ds="http://schemas.openxmlformats.org/officeDocument/2006/customXml" ds:itemID="{717891EC-B71D-4A66-B4E3-EE7799361563}">
  <ds:schemaRefs>
    <ds:schemaRef ds:uri="http://gemini/pivotcustomization/69ce8b93-204d-4a09-8580-90d5b3f53797"/>
  </ds:schemaRefs>
</ds:datastoreItem>
</file>

<file path=customXml/itemProps27.xml><?xml version="1.0" encoding="utf-8"?>
<ds:datastoreItem xmlns:ds="http://schemas.openxmlformats.org/officeDocument/2006/customXml" ds:itemID="{3F491C0E-514E-4A5E-83DF-489C78B1AA1B}">
  <ds:schemaRefs>
    <ds:schemaRef ds:uri="http://gemini/pivotcustomization/TableOrder"/>
  </ds:schemaRefs>
</ds:datastoreItem>
</file>

<file path=customXml/itemProps28.xml><?xml version="1.0" encoding="utf-8"?>
<ds:datastoreItem xmlns:ds="http://schemas.openxmlformats.org/officeDocument/2006/customXml" ds:itemID="{59781DFB-43A4-480A-B09B-C8D103327AAA}">
  <ds:schemaRefs>
    <ds:schemaRef ds:uri="http://gemini/pivotcustomization/8c782d4c-49f5-466b-b836-86a14ff34e3c"/>
  </ds:schemaRefs>
</ds:datastoreItem>
</file>

<file path=customXml/itemProps29.xml><?xml version="1.0" encoding="utf-8"?>
<ds:datastoreItem xmlns:ds="http://schemas.openxmlformats.org/officeDocument/2006/customXml" ds:itemID="{B9D1FA8B-D79C-45FB-B02A-6BD8846822C9}">
  <ds:schemaRefs>
    <ds:schemaRef ds:uri="http://schemas.microsoft.com/office/2006/documentManagement/types"/>
    <ds:schemaRef ds:uri="http://schemas.openxmlformats.org/package/2006/metadata/core-properties"/>
    <ds:schemaRef ds:uri="http://purl.org/dc/elements/1.1/"/>
    <ds:schemaRef ds:uri="http://schemas.microsoft.com/office/2006/metadata/properties"/>
    <ds:schemaRef ds:uri="http://purl.org/dc/dcmitype/"/>
    <ds:schemaRef ds:uri="http://purl.org/dc/terms/"/>
    <ds:schemaRef ds:uri="http://schemas.microsoft.com/office/infopath/2007/PartnerControls"/>
    <ds:schemaRef ds:uri="7a72e88f-b9cf-44df-aeea-23f492853601"/>
    <ds:schemaRef ds:uri="http://www.w3.org/XML/1998/namespace"/>
  </ds:schemaRefs>
</ds:datastoreItem>
</file>

<file path=customXml/itemProps30.xml><?xml version="1.0" encoding="utf-8"?>
<ds:datastoreItem xmlns:ds="http://schemas.openxmlformats.org/officeDocument/2006/customXml" ds:itemID="{EB70BAE1-40AF-440F-8994-77F8E64270C5}">
  <ds:schemaRefs/>
</ds:datastoreItem>
</file>

<file path=customXml/itemProps31.xml><?xml version="1.0" encoding="utf-8"?>
<ds:datastoreItem xmlns:ds="http://schemas.openxmlformats.org/officeDocument/2006/customXml" ds:itemID="{CEF4C293-8990-4AFF-A480-AE864E73976F}">
  <ds:schemaRefs/>
</ds:datastoreItem>
</file>

<file path=customXml/itemProps32.xml><?xml version="1.0" encoding="utf-8"?>
<ds:datastoreItem xmlns:ds="http://schemas.openxmlformats.org/officeDocument/2006/customXml" ds:itemID="{362022ED-4D9F-487C-807B-F2927537EF7E}">
  <ds:schemaRefs/>
</ds:datastoreItem>
</file>

<file path=customXml/itemProps33.xml><?xml version="1.0" encoding="utf-8"?>
<ds:datastoreItem xmlns:ds="http://schemas.openxmlformats.org/officeDocument/2006/customXml" ds:itemID="{9B64E882-EF93-4554-9CB3-7C2A26010A9F}">
  <ds:schemaRefs/>
</ds:datastoreItem>
</file>

<file path=customXml/itemProps34.xml><?xml version="1.0" encoding="utf-8"?>
<ds:datastoreItem xmlns:ds="http://schemas.openxmlformats.org/officeDocument/2006/customXml" ds:itemID="{2EE6693C-E039-436A-A089-454CF5E176AE}">
  <ds:schemaRefs>
    <ds:schemaRef ds:uri="http://gemini/pivotcustomization/ShowHidden"/>
  </ds:schemaRefs>
</ds:datastoreItem>
</file>

<file path=customXml/itemProps35.xml><?xml version="1.0" encoding="utf-8"?>
<ds:datastoreItem xmlns:ds="http://schemas.openxmlformats.org/officeDocument/2006/customXml" ds:itemID="{8A3491CA-9DB2-4DC6-875C-2C143D24A1F3}">
  <ds:schemaRefs>
    <ds:schemaRef ds:uri="http://gemini/pivotcustomization/86ad1c10-8982-4466-8425-e8aacb00cae9"/>
  </ds:schemaRefs>
</ds:datastoreItem>
</file>

<file path=customXml/itemProps36.xml><?xml version="1.0" encoding="utf-8"?>
<ds:datastoreItem xmlns:ds="http://schemas.openxmlformats.org/officeDocument/2006/customXml" ds:itemID="{4B459775-F0D2-433A-97D3-10D6A10A2676}">
  <ds:schemaRefs/>
</ds:datastoreItem>
</file>

<file path=customXml/itemProps37.xml><?xml version="1.0" encoding="utf-8"?>
<ds:datastoreItem xmlns:ds="http://schemas.openxmlformats.org/officeDocument/2006/customXml" ds:itemID="{69C45A29-709B-44CF-BEFB-A9A582C90F34}">
  <ds:schemaRefs/>
</ds:datastoreItem>
</file>

<file path=customXml/itemProps38.xml><?xml version="1.0" encoding="utf-8"?>
<ds:datastoreItem xmlns:ds="http://schemas.openxmlformats.org/officeDocument/2006/customXml" ds:itemID="{047E66F8-BA02-4423-BAC8-12749A8AC09F}">
  <ds:schemaRefs/>
</ds:datastoreItem>
</file>

<file path=customXml/itemProps39.xml><?xml version="1.0" encoding="utf-8"?>
<ds:datastoreItem xmlns:ds="http://schemas.openxmlformats.org/officeDocument/2006/customXml" ds:itemID="{83289AD6-CD69-48FE-BB77-4E0E1D939E06}">
  <ds:schemaRefs/>
</ds:datastoreItem>
</file>

<file path=customXml/itemProps40.xml><?xml version="1.0" encoding="utf-8"?>
<ds:datastoreItem xmlns:ds="http://schemas.openxmlformats.org/officeDocument/2006/customXml" ds:itemID="{1B0E6FB6-9F1B-43EB-8C6B-A4A1D365804E}">
  <ds:schemaRefs/>
</ds:datastoreItem>
</file>

<file path=customXml/itemProps41.xml><?xml version="1.0" encoding="utf-8"?>
<ds:datastoreItem xmlns:ds="http://schemas.openxmlformats.org/officeDocument/2006/customXml" ds:itemID="{FB296E93-7FDF-477A-B5E6-5FFE180D313C}">
  <ds:schemaRefs>
    <ds:schemaRef ds:uri="http://schemas.microsoft.com/sharepoint/v3/contenttype/forms"/>
  </ds:schemaRefs>
</ds:datastoreItem>
</file>

<file path=customXml/itemProps42.xml><?xml version="1.0" encoding="utf-8"?>
<ds:datastoreItem xmlns:ds="http://schemas.openxmlformats.org/officeDocument/2006/customXml" ds:itemID="{32E2E33F-52A8-45CB-B188-250EC6708C3F}">
  <ds:schemaRefs>
    <ds:schemaRef ds:uri="http://gemini/pivotcustomization/ManualCalcMode"/>
  </ds:schemaRefs>
</ds:datastoreItem>
</file>

<file path=customXml/itemProps43.xml><?xml version="1.0" encoding="utf-8"?>
<ds:datastoreItem xmlns:ds="http://schemas.openxmlformats.org/officeDocument/2006/customXml" ds:itemID="{64378CF5-4028-4887-A271-7BBC57AF841A}">
  <ds:schemaRefs/>
</ds:datastoreItem>
</file>

<file path=customXml/itemProps44.xml><?xml version="1.0" encoding="utf-8"?>
<ds:datastoreItem xmlns:ds="http://schemas.openxmlformats.org/officeDocument/2006/customXml" ds:itemID="{E4E87C95-04B5-4BB5-A371-9DADBC87648F}">
  <ds:schemaRefs/>
</ds:datastoreItem>
</file>

<file path=customXml/itemProps45.xml><?xml version="1.0" encoding="utf-8"?>
<ds:datastoreItem xmlns:ds="http://schemas.openxmlformats.org/officeDocument/2006/customXml" ds:itemID="{3833AAEA-222D-408C-8521-40BDE9D0496A}">
  <ds:schemaRefs/>
</ds:datastoreItem>
</file>

<file path=customXml/itemProps46.xml><?xml version="1.0" encoding="utf-8"?>
<ds:datastoreItem xmlns:ds="http://schemas.openxmlformats.org/officeDocument/2006/customXml" ds:itemID="{77559EC8-791C-4D9E-81FB-875B2D8CD419}">
  <ds:schemaRefs>
    <ds:schemaRef ds:uri="http://gemini/pivotcustomization/ShowImplicitMeasures"/>
  </ds:schemaRefs>
</ds:datastoreItem>
</file>

<file path=docMetadata/LabelInfo.xml><?xml version="1.0" encoding="utf-8"?>
<clbl:labelList xmlns:clbl="http://schemas.microsoft.com/office/2020/mipLabelMetadata">
  <clbl:label id="{72f988bf-86f1-41af-91ab-2d7cd011db47}" enabled="0" method="" siteId="{72f988bf-86f1-41af-91ab-2d7cd011db47}"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Sheet4</vt:lpstr>
      <vt:lpstr>Descriptive</vt:lpstr>
      <vt:lpstr>Inferential</vt:lpstr>
      <vt:lpstr>Exploratory</vt:lpstr>
      <vt:lpstr>Predictive</vt:lpstr>
      <vt:lpstr>DB</vt: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Abdulrahman Mahmoud</dc:creator>
  <cp:lastModifiedBy>Abdulrahman Mahmoud</cp:lastModifiedBy>
  <dcterms:created xsi:type="dcterms:W3CDTF">2015-02-27T00:37:07Z</dcterms:created>
  <dcterms:modified xsi:type="dcterms:W3CDTF">2024-05-04T08:05:02Z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0x01010010A8EB3600AE1D45AADE93E527840CFF</vt:lpwstr>
  </property>
</Properties>
</file>