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workbookProtection lockStructure="1"/>
  <bookViews>
    <workbookView xWindow="510" yWindow="615" windowWidth="9015" windowHeight="7365" activeTab="3"/>
  </bookViews>
  <sheets>
    <sheet name="Feuille 1" sheetId="1" r:id="rId1"/>
    <sheet name="table 1" sheetId="2" r:id="rId2"/>
    <sheet name="Table 2" sheetId="5" r:id="rId3"/>
    <sheet name="Table 3" sheetId="6" r:id="rId4"/>
  </sheets>
  <definedNames>
    <definedName name="_xlnm._FilterDatabase" localSheetId="0" hidden="1">'Feuille 1'!$A$2:$C$42</definedName>
  </definedNames>
  <calcPr calcId="144525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C71" i="1" l="1"/>
  <c r="C72" i="1"/>
  <c r="C73" i="1"/>
  <c r="C74" i="1"/>
  <c r="C75" i="1"/>
  <c r="C76" i="1"/>
  <c r="C77" i="1"/>
  <c r="C78" i="1"/>
  <c r="C79" i="1"/>
  <c r="C70" i="1"/>
  <c r="G65" i="1"/>
  <c r="G64" i="1"/>
  <c r="E48" i="1"/>
  <c r="F48" i="1" s="1"/>
  <c r="G48" i="1" s="1"/>
  <c r="E49" i="1"/>
  <c r="E50" i="1"/>
  <c r="E51" i="1"/>
  <c r="E52" i="1"/>
  <c r="F52" i="1" s="1"/>
  <c r="G52" i="1" s="1"/>
  <c r="E53" i="1"/>
  <c r="E54" i="1"/>
  <c r="F54" i="1" s="1"/>
  <c r="G54" i="1" s="1"/>
  <c r="E55" i="1"/>
  <c r="E56" i="1"/>
  <c r="E57" i="1"/>
  <c r="E58" i="1"/>
  <c r="F58" i="1" s="1"/>
  <c r="G58" i="1" s="1"/>
  <c r="E59" i="1"/>
  <c r="E60" i="1"/>
  <c r="F50" i="1"/>
  <c r="G50" i="1" s="1"/>
  <c r="F60" i="1"/>
  <c r="G60" i="1" s="1"/>
  <c r="F56" i="1"/>
  <c r="G56" i="1" s="1"/>
  <c r="E47" i="1"/>
  <c r="F47" i="1" s="1"/>
  <c r="G47" i="1" s="1"/>
  <c r="F51" i="1"/>
  <c r="G51" i="1" s="1"/>
  <c r="F55" i="1"/>
  <c r="G55" i="1" s="1"/>
  <c r="F59" i="1"/>
  <c r="G59" i="1" s="1"/>
  <c r="F49" i="1"/>
  <c r="G49" i="1" s="1"/>
  <c r="F53" i="1"/>
  <c r="G53" i="1" s="1"/>
  <c r="F57" i="1"/>
  <c r="G57" i="1" s="1"/>
  <c r="D49" i="1"/>
  <c r="D50" i="1"/>
  <c r="D51" i="1"/>
  <c r="D52" i="1"/>
  <c r="D53" i="1"/>
  <c r="D54" i="1"/>
  <c r="D55" i="1"/>
  <c r="D56" i="1"/>
  <c r="D57" i="1"/>
  <c r="D58" i="1"/>
  <c r="D59" i="1"/>
  <c r="D60" i="1"/>
  <c r="D48" i="1"/>
  <c r="G62" i="1" l="1"/>
</calcChain>
</file>

<file path=xl/sharedStrings.xml><?xml version="1.0" encoding="utf-8"?>
<sst xmlns="http://schemas.openxmlformats.org/spreadsheetml/2006/main" count="137" uniqueCount="37">
  <si>
    <t>Brown</t>
  </si>
  <si>
    <t>Dartmouth</t>
  </si>
  <si>
    <t>Harvard</t>
  </si>
  <si>
    <t>Columbia</t>
  </si>
  <si>
    <t>Cornell</t>
  </si>
  <si>
    <t>Princeton</t>
  </si>
  <si>
    <t>DartMouth</t>
  </si>
  <si>
    <t>Penn state</t>
  </si>
  <si>
    <t>Arts</t>
  </si>
  <si>
    <t>Physics</t>
  </si>
  <si>
    <t>Economics</t>
  </si>
  <si>
    <t>Mathematics</t>
  </si>
  <si>
    <t>Psychology</t>
  </si>
  <si>
    <t>Yale</t>
  </si>
  <si>
    <t xml:space="preserve">  Students</t>
  </si>
  <si>
    <t>Somme de   Students</t>
  </si>
  <si>
    <t>Étiquettes de lignes</t>
  </si>
  <si>
    <t>Total général</t>
  </si>
  <si>
    <t>Étiquettes de colonnes</t>
  </si>
  <si>
    <t>University</t>
  </si>
  <si>
    <t>Faculty</t>
  </si>
  <si>
    <t>IVY  League   Applicants</t>
  </si>
  <si>
    <t>Moyenne de   Students2</t>
  </si>
  <si>
    <t>ID</t>
  </si>
  <si>
    <t>PU</t>
  </si>
  <si>
    <t>QTE</t>
  </si>
  <si>
    <t>PT</t>
  </si>
  <si>
    <t>Remise</t>
  </si>
  <si>
    <t>Total à payer</t>
  </si>
  <si>
    <t>Val Remise</t>
  </si>
  <si>
    <t>Val TVA</t>
  </si>
  <si>
    <t>TTC:</t>
  </si>
  <si>
    <t>TVA:</t>
  </si>
  <si>
    <t>Total facture:</t>
  </si>
  <si>
    <t xml:space="preserve">      Time(s)</t>
  </si>
  <si>
    <t xml:space="preserve">   Distance(m)</t>
  </si>
  <si>
    <t xml:space="preserve">    Speed(m/s)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</si>
</sst>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_D\Z\D;\-#,##0.00\ _D\Z\D"/>
    <numFmt numFmtId="165" formatCode="#,##0.00\ _ \D\Z\D;\-#,##0.00\ _ \D\Z\D"/>
  </numFmts>
  <fonts count="11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theme="1"/>
      <name val="Arial"/>
      <family val="2"/>
      <scheme val="major"/>
    </font>
    <font>
      <sz val="12"/>
      <color rgb="FF000000"/>
      <name val="Arial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sz val="12"/>
      <color rgb="FF000000"/>
      <name val="Cambria"/>
      <family val="1"/>
    </font>
    <font>
      <b/>
      <i/>
      <sz val="14"/>
      <color rgb="FF0070C0"/>
      <name val="Cambria"/>
      <family val="1"/>
    </font>
    <font>
      <b/>
      <sz val="18"/>
      <color rgb="FFFFFFFF"/>
      <name val="Arial"/>
      <family val="2"/>
      <scheme val="major"/>
    </font>
    <font>
      <b/>
      <sz val="12"/>
      <color rgb="FFFFFFFF"/>
      <name val="Arial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2DDB9"/>
        <bgColor rgb="FFD9EAD3"/>
      </patternFill>
    </fill>
    <fill>
      <patternFill patternType="solid">
        <fgColor rgb="FFC2DDB9"/>
        <bgColor indexed="64"/>
      </patternFill>
    </fill>
    <fill>
      <patternFill patternType="solid">
        <fgColor rgb="FF6EA92D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B9ED7"/>
        <bgColor rgb="FF6FA8DC"/>
      </patternFill>
    </fill>
    <fill>
      <patternFill patternType="solid">
        <fgColor rgb="FF7B9ED7"/>
        <bgColor rgb="FF4A86E8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2" fillId="0" borderId="0" xfId="0" applyFont="1" applyAlignment="1"/>
    <xf numFmtId="0" fontId="0" fillId="0" borderId="0" xfId="0" applyNumberFormat="1" applyFont="1" applyAlignment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/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pivotButton="1" applyFont="1" applyAlignme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NumberFormat="1" applyFont="1" applyAlignment="1"/>
    <xf numFmtId="0" fontId="5" fillId="0" borderId="7" xfId="0" applyFont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165" fontId="5" fillId="0" borderId="11" xfId="0" applyNumberFormat="1" applyFont="1" applyBorder="1" applyAlignment="1"/>
    <xf numFmtId="165" fontId="5" fillId="7" borderId="11" xfId="0" applyNumberFormat="1" applyFont="1" applyFill="1" applyBorder="1" applyAlignment="1"/>
    <xf numFmtId="0" fontId="5" fillId="0" borderId="12" xfId="0" applyFont="1" applyBorder="1" applyAlignment="1"/>
    <xf numFmtId="0" fontId="5" fillId="7" borderId="12" xfId="0" applyFont="1" applyFill="1" applyBorder="1" applyAlignment="1"/>
    <xf numFmtId="165" fontId="5" fillId="0" borderId="13" xfId="0" applyNumberFormat="1" applyFont="1" applyBorder="1" applyAlignment="1"/>
    <xf numFmtId="165" fontId="5" fillId="7" borderId="13" xfId="0" applyNumberFormat="1" applyFont="1" applyFill="1" applyBorder="1" applyAlignment="1"/>
    <xf numFmtId="10" fontId="5" fillId="0" borderId="12" xfId="0" applyNumberFormat="1" applyFont="1" applyBorder="1" applyAlignment="1"/>
    <xf numFmtId="10" fontId="5" fillId="7" borderId="12" xfId="0" applyNumberFormat="1" applyFont="1" applyFill="1" applyBorder="1" applyAlignment="1"/>
    <xf numFmtId="165" fontId="5" fillId="0" borderId="18" xfId="0" applyNumberFormat="1" applyFont="1" applyBorder="1" applyAlignment="1"/>
    <xf numFmtId="165" fontId="5" fillId="7" borderId="18" xfId="0" applyNumberFormat="1" applyFont="1" applyFill="1" applyBorder="1" applyAlignment="1"/>
    <xf numFmtId="165" fontId="5" fillId="7" borderId="19" xfId="0" applyNumberFormat="1" applyFont="1" applyFill="1" applyBorder="1" applyAlignment="1"/>
    <xf numFmtId="0" fontId="5" fillId="7" borderId="20" xfId="0" applyFont="1" applyFill="1" applyBorder="1" applyAlignment="1"/>
    <xf numFmtId="10" fontId="5" fillId="7" borderId="20" xfId="0" applyNumberFormat="1" applyFont="1" applyFill="1" applyBorder="1" applyAlignment="1"/>
    <xf numFmtId="165" fontId="5" fillId="7" borderId="21" xfId="0" applyNumberFormat="1" applyFont="1" applyFill="1" applyBorder="1" applyAlignment="1"/>
    <xf numFmtId="165" fontId="5" fillId="7" borderId="22" xfId="0" applyNumberFormat="1" applyFont="1" applyFill="1" applyBorder="1" applyAlignment="1"/>
    <xf numFmtId="0" fontId="0" fillId="0" borderId="0" xfId="0" applyFont="1" applyAlignment="1">
      <alignment horizontal="center"/>
    </xf>
    <xf numFmtId="0" fontId="7" fillId="0" borderId="27" xfId="0" applyFont="1" applyBorder="1" applyAlignment="1">
      <alignment horizontal="right"/>
    </xf>
    <xf numFmtId="165" fontId="7" fillId="0" borderId="28" xfId="0" applyNumberFormat="1" applyFont="1" applyBorder="1" applyAlignment="1"/>
    <xf numFmtId="0" fontId="7" fillId="0" borderId="25" xfId="0" applyFont="1" applyBorder="1" applyAlignment="1">
      <alignment horizontal="right"/>
    </xf>
    <xf numFmtId="0" fontId="7" fillId="0" borderId="23" xfId="0" applyFont="1" applyBorder="1" applyAlignment="1">
      <alignment horizontal="right"/>
    </xf>
    <xf numFmtId="165" fontId="7" fillId="0" borderId="24" xfId="0" applyNumberFormat="1" applyFont="1" applyBorder="1" applyAlignment="1"/>
    <xf numFmtId="0" fontId="7" fillId="0" borderId="9" xfId="0" applyFont="1" applyBorder="1" applyAlignment="1">
      <alignment horizontal="right"/>
    </xf>
    <xf numFmtId="9" fontId="7" fillId="0" borderId="26" xfId="0" applyNumberFormat="1" applyFont="1" applyBorder="1" applyAlignment="1"/>
    <xf numFmtId="165" fontId="8" fillId="8" borderId="10" xfId="0" applyNumberFormat="1" applyFont="1" applyFill="1" applyBorder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164" fontId="6" fillId="9" borderId="14" xfId="0" applyNumberFormat="1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/>
    </xf>
    <xf numFmtId="10" fontId="6" fillId="9" borderId="15" xfId="0" applyNumberFormat="1" applyFont="1" applyFill="1" applyBorder="1" applyAlignment="1">
      <alignment horizontal="center" vertical="center"/>
    </xf>
    <xf numFmtId="0" fontId="6" fillId="9" borderId="16" xfId="0" applyFont="1" applyFill="1" applyBorder="1" applyAlignment="1">
      <alignment horizontal="center" vertical="center"/>
    </xf>
    <xf numFmtId="164" fontId="6" fillId="9" borderId="17" xfId="0" applyNumberFormat="1" applyFont="1" applyFill="1" applyBorder="1" applyAlignment="1">
      <alignment horizontal="center" vertical="center"/>
    </xf>
    <xf numFmtId="0" fontId="6" fillId="10" borderId="5" xfId="1" applyFont="1" applyFill="1" applyBorder="1" applyAlignment="1">
      <alignment horizontal="center" vertical="center"/>
    </xf>
    <xf numFmtId="0" fontId="6" fillId="10" borderId="15" xfId="1" applyFont="1" applyFill="1" applyBorder="1" applyAlignment="1">
      <alignment horizontal="center" vertical="center"/>
    </xf>
    <xf numFmtId="0" fontId="6" fillId="10" borderId="6" xfId="1" applyFont="1" applyFill="1" applyBorder="1" applyAlignment="1">
      <alignment horizontal="center" vertical="center"/>
    </xf>
    <xf numFmtId="0" fontId="5" fillId="0" borderId="7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6" borderId="7" xfId="1" applyFont="1" applyFill="1" applyBorder="1" applyAlignment="1">
      <alignment horizontal="center"/>
    </xf>
    <xf numFmtId="0" fontId="5" fillId="6" borderId="12" xfId="1" applyFont="1" applyFill="1" applyBorder="1" applyAlignment="1">
      <alignment horizontal="center"/>
    </xf>
    <xf numFmtId="0" fontId="5" fillId="6" borderId="8" xfId="1" applyFont="1" applyFill="1" applyBorder="1" applyAlignment="1">
      <alignment horizontal="center"/>
    </xf>
    <xf numFmtId="0" fontId="5" fillId="6" borderId="9" xfId="1" applyFont="1" applyFill="1" applyBorder="1" applyAlignment="1">
      <alignment horizontal="center"/>
    </xf>
    <xf numFmtId="0" fontId="5" fillId="6" borderId="20" xfId="1" applyFont="1" applyFill="1" applyBorder="1" applyAlignment="1">
      <alignment horizontal="center"/>
    </xf>
    <xf numFmtId="0" fontId="5" fillId="6" borderId="10" xfId="1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3">
    <dxf>
      <font>
        <sz val="12"/>
      </font>
    </dxf>
    <dxf>
      <font>
        <sz val="12"/>
      </font>
    </dxf>
    <dxf>
      <font>
        <sz val="12"/>
      </font>
    </dxf>
  </dxfs>
  <tableStyles count="0" defaultTableStyle="TableStyleMedium2" defaultPivotStyle="PivotStyleLight16"/>
  <colors>
    <mruColors>
      <color rgb="FF7B9ED7"/>
      <color rgb="FF6C93D2"/>
      <color rgb="FF3868B6"/>
      <color rgb="FF70A4F8"/>
      <color rgb="FF6EA92D"/>
      <color rgb="FFC2DDB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0">
                <a:solidFill>
                  <a:schemeClr val="tx2">
                    <a:lumMod val="65000"/>
                    <a:lumOff val="35000"/>
                  </a:schemeClr>
                </a:solidFill>
              </a:rPr>
              <a:t>Speed/time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849518810148728E-2"/>
          <c:y val="0.17163552661813361"/>
          <c:w val="0.80478188322567601"/>
          <c:h val="0.60607440140578495"/>
        </c:manualLayout>
      </c:layout>
      <c:lineChart>
        <c:grouping val="standard"/>
        <c:varyColors val="0"/>
        <c:ser>
          <c:idx val="0"/>
          <c:order val="0"/>
          <c:tx>
            <c:v>Speed (m/s)</c:v>
          </c:tx>
          <c:marker>
            <c:symbol val="none"/>
          </c:marker>
          <c:val>
            <c:numRef>
              <c:f>'Feuille 1'!$C$70:$C$79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75712"/>
        <c:axId val="148658368"/>
      </c:lineChart>
      <c:catAx>
        <c:axId val="19467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8658368"/>
        <c:crosses val="autoZero"/>
        <c:auto val="1"/>
        <c:lblAlgn val="ctr"/>
        <c:lblOffset val="100"/>
        <c:noMultiLvlLbl val="0"/>
      </c:catAx>
      <c:valAx>
        <c:axId val="14865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75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17222222222222"/>
          <c:y val="0.88088051492318253"/>
          <c:w val="0.26162695544832776"/>
          <c:h val="7.17597621066016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0" i="0">
                <a:solidFill>
                  <a:schemeClr val="tx2">
                    <a:lumMod val="65000"/>
                    <a:lumOff val="35000"/>
                  </a:schemeClr>
                </a:solidFill>
              </a:rPr>
              <a:t>Speed/Distnace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849518810148728E-2"/>
          <c:y val="0.17163552661813361"/>
          <c:w val="0.82027009986363042"/>
          <c:h val="0.60607440140578495"/>
        </c:manualLayout>
      </c:layout>
      <c:lineChart>
        <c:grouping val="standard"/>
        <c:varyColors val="0"/>
        <c:ser>
          <c:idx val="0"/>
          <c:order val="0"/>
          <c:tx>
            <c:v>Distance (m)</c:v>
          </c:tx>
          <c:marker>
            <c:symbol val="none"/>
          </c:marker>
          <c:cat>
            <c:numRef>
              <c:f>'Feuille 1'!$B$70:$B$79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'Feuille 1'!$C$70:$C$79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76224"/>
        <c:axId val="191758336"/>
      </c:lineChart>
      <c:catAx>
        <c:axId val="19467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758336"/>
        <c:crosses val="autoZero"/>
        <c:auto val="1"/>
        <c:lblAlgn val="ctr"/>
        <c:lblOffset val="100"/>
        <c:noMultiLvlLbl val="0"/>
      </c:catAx>
      <c:valAx>
        <c:axId val="19175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76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17222222222222"/>
          <c:y val="0.88088051492318253"/>
          <c:w val="0.26847274720230369"/>
          <c:h val="7.17597621066016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80</xdr:row>
      <xdr:rowOff>61291</xdr:rowOff>
    </xdr:from>
    <xdr:to>
      <xdr:col>3</xdr:col>
      <xdr:colOff>356152</xdr:colOff>
      <xdr:row>95</xdr:row>
      <xdr:rowOff>82826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1085023</xdr:colOff>
      <xdr:row>80</xdr:row>
      <xdr:rowOff>66262</xdr:rowOff>
    </xdr:from>
    <xdr:to>
      <xdr:col>7</xdr:col>
      <xdr:colOff>430696</xdr:colOff>
      <xdr:row>95</xdr:row>
      <xdr:rowOff>87797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5293.795981712959" createdVersion="4" refreshedVersion="4" minRefreshableVersion="3" recordCount="40">
  <cacheSource type="worksheet">
    <worksheetSource ref="A2:B42" sheet="Feuille 1"/>
  </cacheSource>
  <cacheFields count="2">
    <cacheField name="  Students" numFmtId="0">
      <sharedItems containsSemiMixedTypes="0" containsString="0" containsNumber="1" containsInteger="1" minValue="135" maxValue="9567"/>
    </cacheField>
    <cacheField name="   Faculty" numFmtId="0">
      <sharedItems count="5">
        <s v="Arts"/>
        <s v="Physics"/>
        <s v="Economics"/>
        <s v="Mathematics"/>
        <s v="Psycholog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c" refreshedDate="45293.805186226855" createdVersion="4" refreshedVersion="4" minRefreshableVersion="3" recordCount="40">
  <cacheSource type="worksheet">
    <worksheetSource ref="A2:C42" sheet="Feuille 1"/>
  </cacheSource>
  <cacheFields count="3">
    <cacheField name="  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591"/>
    <x v="0"/>
  </r>
  <r>
    <n v="9567"/>
    <x v="1"/>
  </r>
  <r>
    <n v="542"/>
    <x v="2"/>
  </r>
  <r>
    <n v="346"/>
    <x v="2"/>
  </r>
  <r>
    <n v="849"/>
    <x v="0"/>
  </r>
  <r>
    <n v="552"/>
    <x v="2"/>
  </r>
  <r>
    <n v="173"/>
    <x v="0"/>
  </r>
  <r>
    <n v="1355"/>
    <x v="0"/>
  </r>
  <r>
    <n v="193"/>
    <x v="3"/>
  </r>
  <r>
    <n v="615"/>
    <x v="3"/>
  </r>
  <r>
    <n v="1579"/>
    <x v="3"/>
  </r>
  <r>
    <n v="547"/>
    <x v="1"/>
  </r>
  <r>
    <n v="1687"/>
    <x v="4"/>
  </r>
  <r>
    <n v="972"/>
    <x v="2"/>
  </r>
  <r>
    <n v="234"/>
    <x v="2"/>
  </r>
  <r>
    <n v="151"/>
    <x v="4"/>
  </r>
  <r>
    <n v="1793"/>
    <x v="1"/>
  </r>
  <r>
    <n v="315"/>
    <x v="4"/>
  </r>
  <r>
    <n v="618"/>
    <x v="1"/>
  </r>
  <r>
    <n v="246"/>
    <x v="1"/>
  </r>
  <r>
    <n v="784"/>
    <x v="1"/>
  </r>
  <r>
    <n v="316"/>
    <x v="3"/>
  </r>
  <r>
    <n v="3155"/>
    <x v="0"/>
  </r>
  <r>
    <n v="318"/>
    <x v="4"/>
  </r>
  <r>
    <n v="608"/>
    <x v="2"/>
  </r>
  <r>
    <n v="561"/>
    <x v="0"/>
  </r>
  <r>
    <n v="357"/>
    <x v="4"/>
  </r>
  <r>
    <n v="1688"/>
    <x v="3"/>
  </r>
  <r>
    <n v="972"/>
    <x v="2"/>
  </r>
  <r>
    <n v="568"/>
    <x v="1"/>
  </r>
  <r>
    <n v="632"/>
    <x v="3"/>
  </r>
  <r>
    <n v="551"/>
    <x v="4"/>
  </r>
  <r>
    <n v="948"/>
    <x v="1"/>
  </r>
  <r>
    <n v="1358"/>
    <x v="0"/>
  </r>
  <r>
    <n v="135"/>
    <x v="0"/>
  </r>
  <r>
    <n v="849"/>
    <x v="3"/>
  </r>
  <r>
    <n v="158"/>
    <x v="4"/>
  </r>
  <r>
    <n v="1889"/>
    <x v="3"/>
  </r>
  <r>
    <n v="651"/>
    <x v="4"/>
  </r>
  <r>
    <n v="65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4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1:C7" firstHeaderRow="0" firstDataRow="1" firstDataCol="1"/>
  <pivotFields count="2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  Students" fld="0" baseField="0" baseItem="0"/>
    <dataField name="Moyenne de   Students2" fld="0" subtotal="average" baseField="1" baseItem="0"/>
  </dataFields>
  <formats count="1"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7" cacheId="1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1:C10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  Students" fld="0" baseField="0" baseItem="0"/>
    <dataField name="Moyenne de   Students2" fld="0" subtotal="average" baseField="2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8" cacheId="1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1:G11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  Students" fld="0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G83"/>
  <sheetViews>
    <sheetView zoomScale="115" zoomScaleNormal="115" workbookViewId="0">
      <selection activeCell="D11" sqref="D11"/>
    </sheetView>
  </sheetViews>
  <sheetFormatPr baseColWidth="10" defaultRowHeight="15.75" customHeight="1" x14ac:dyDescent="0.2"/>
  <cols>
    <col min="1" max="1" width="21.5703125" customWidth="1"/>
    <col min="2" max="2" width="20.5703125" customWidth="1"/>
    <col min="3" max="3" width="16.7109375" style="2" customWidth="1"/>
    <col min="4" max="4" width="17" customWidth="1"/>
    <col min="5" max="5" width="16" customWidth="1"/>
    <col min="6" max="6" width="17.140625" bestFit="1" customWidth="1"/>
    <col min="7" max="7" width="21.140625" customWidth="1"/>
  </cols>
  <sheetData>
    <row r="1" spans="1:6" ht="39.75" customHeight="1" x14ac:dyDescent="0.2">
      <c r="A1" s="62" t="s">
        <v>21</v>
      </c>
      <c r="B1" s="63"/>
      <c r="C1" s="64"/>
    </row>
    <row r="2" spans="1:6" x14ac:dyDescent="0.2">
      <c r="A2" s="43" t="s">
        <v>14</v>
      </c>
      <c r="B2" s="43" t="s">
        <v>20</v>
      </c>
      <c r="C2" s="43" t="s">
        <v>19</v>
      </c>
    </row>
    <row r="3" spans="1:6" ht="15" x14ac:dyDescent="0.2">
      <c r="A3" s="5">
        <v>591</v>
      </c>
      <c r="B3" s="6" t="s">
        <v>8</v>
      </c>
      <c r="C3" s="7" t="s">
        <v>13</v>
      </c>
      <c r="D3" s="3"/>
    </row>
    <row r="4" spans="1:6" ht="15" x14ac:dyDescent="0.2">
      <c r="A4" s="8">
        <v>9567</v>
      </c>
      <c r="B4" s="9" t="s">
        <v>9</v>
      </c>
      <c r="C4" s="10" t="s">
        <v>0</v>
      </c>
      <c r="D4" s="3"/>
    </row>
    <row r="5" spans="1:6" ht="15" x14ac:dyDescent="0.2">
      <c r="A5" s="5">
        <v>542</v>
      </c>
      <c r="B5" s="6" t="s">
        <v>10</v>
      </c>
      <c r="C5" s="7" t="s">
        <v>1</v>
      </c>
      <c r="D5" s="3"/>
    </row>
    <row r="6" spans="1:6" ht="15" x14ac:dyDescent="0.2">
      <c r="A6" s="8">
        <v>346</v>
      </c>
      <c r="B6" s="9" t="s">
        <v>10</v>
      </c>
      <c r="C6" s="10" t="s">
        <v>2</v>
      </c>
    </row>
    <row r="7" spans="1:6" ht="15" x14ac:dyDescent="0.2">
      <c r="A7" s="5">
        <v>849</v>
      </c>
      <c r="B7" s="6" t="s">
        <v>8</v>
      </c>
      <c r="C7" s="7" t="s">
        <v>3</v>
      </c>
    </row>
    <row r="8" spans="1:6" ht="15" x14ac:dyDescent="0.2">
      <c r="A8" s="11">
        <v>552</v>
      </c>
      <c r="B8" s="9" t="s">
        <v>10</v>
      </c>
      <c r="C8" s="10" t="s">
        <v>4</v>
      </c>
    </row>
    <row r="9" spans="1:6" ht="15" x14ac:dyDescent="0.2">
      <c r="A9" s="5">
        <v>173</v>
      </c>
      <c r="B9" s="6" t="s">
        <v>8</v>
      </c>
      <c r="C9" s="7" t="s">
        <v>2</v>
      </c>
    </row>
    <row r="10" spans="1:6" ht="15" x14ac:dyDescent="0.2">
      <c r="A10" s="8">
        <v>1355</v>
      </c>
      <c r="B10" s="9" t="s">
        <v>8</v>
      </c>
      <c r="C10" s="10" t="s">
        <v>4</v>
      </c>
    </row>
    <row r="11" spans="1:6" ht="15" x14ac:dyDescent="0.2">
      <c r="A11" s="5">
        <v>193</v>
      </c>
      <c r="B11" s="6" t="s">
        <v>11</v>
      </c>
      <c r="C11" s="7" t="s">
        <v>5</v>
      </c>
    </row>
    <row r="12" spans="1:6" ht="15" x14ac:dyDescent="0.2">
      <c r="A12" s="8">
        <v>615</v>
      </c>
      <c r="B12" s="9" t="s">
        <v>11</v>
      </c>
      <c r="C12" s="10" t="s">
        <v>2</v>
      </c>
      <c r="D12" s="3"/>
    </row>
    <row r="13" spans="1:6" ht="15" x14ac:dyDescent="0.2">
      <c r="A13" s="5">
        <v>1579</v>
      </c>
      <c r="B13" s="6" t="s">
        <v>11</v>
      </c>
      <c r="C13" s="7" t="s">
        <v>0</v>
      </c>
    </row>
    <row r="14" spans="1:6" ht="14.25" customHeight="1" x14ac:dyDescent="0.2">
      <c r="A14" s="8">
        <v>547</v>
      </c>
      <c r="B14" s="9" t="s">
        <v>9</v>
      </c>
      <c r="C14" s="10" t="s">
        <v>6</v>
      </c>
    </row>
    <row r="15" spans="1:6" ht="15" x14ac:dyDescent="0.2">
      <c r="A15" s="5">
        <v>1687</v>
      </c>
      <c r="B15" s="6" t="s">
        <v>12</v>
      </c>
      <c r="C15" s="7" t="s">
        <v>6</v>
      </c>
    </row>
    <row r="16" spans="1:6" ht="15" x14ac:dyDescent="0.2">
      <c r="A16" s="8">
        <v>972</v>
      </c>
      <c r="B16" s="9" t="s">
        <v>10</v>
      </c>
      <c r="C16" s="10" t="s">
        <v>0</v>
      </c>
      <c r="F16" s="3"/>
    </row>
    <row r="17" spans="1:3" ht="15" x14ac:dyDescent="0.2">
      <c r="A17" s="5">
        <v>234</v>
      </c>
      <c r="B17" s="6" t="s">
        <v>10</v>
      </c>
      <c r="C17" s="7" t="s">
        <v>7</v>
      </c>
    </row>
    <row r="18" spans="1:3" ht="15" x14ac:dyDescent="0.2">
      <c r="A18" s="8">
        <v>151</v>
      </c>
      <c r="B18" s="9" t="s">
        <v>12</v>
      </c>
      <c r="C18" s="10" t="s">
        <v>5</v>
      </c>
    </row>
    <row r="19" spans="1:3" ht="15" x14ac:dyDescent="0.2">
      <c r="A19" s="5">
        <v>1793</v>
      </c>
      <c r="B19" s="6" t="s">
        <v>9</v>
      </c>
      <c r="C19" s="7" t="s">
        <v>3</v>
      </c>
    </row>
    <row r="20" spans="1:3" ht="15" x14ac:dyDescent="0.2">
      <c r="A20" s="8">
        <v>315</v>
      </c>
      <c r="B20" s="9" t="s">
        <v>12</v>
      </c>
      <c r="C20" s="10" t="s">
        <v>3</v>
      </c>
    </row>
    <row r="21" spans="1:3" ht="15" x14ac:dyDescent="0.2">
      <c r="A21" s="5">
        <v>618</v>
      </c>
      <c r="B21" s="6" t="s">
        <v>9</v>
      </c>
      <c r="C21" s="7" t="s">
        <v>4</v>
      </c>
    </row>
    <row r="22" spans="1:3" ht="15" x14ac:dyDescent="0.2">
      <c r="A22" s="8">
        <v>246</v>
      </c>
      <c r="B22" s="9" t="s">
        <v>9</v>
      </c>
      <c r="C22" s="10" t="s">
        <v>13</v>
      </c>
    </row>
    <row r="23" spans="1:3" ht="15" x14ac:dyDescent="0.2">
      <c r="A23" s="5">
        <v>784</v>
      </c>
      <c r="B23" s="6" t="s">
        <v>9</v>
      </c>
      <c r="C23" s="7" t="s">
        <v>5</v>
      </c>
    </row>
    <row r="24" spans="1:3" ht="15" x14ac:dyDescent="0.2">
      <c r="A24" s="8">
        <v>316</v>
      </c>
      <c r="B24" s="9" t="s">
        <v>11</v>
      </c>
      <c r="C24" s="10" t="s">
        <v>6</v>
      </c>
    </row>
    <row r="25" spans="1:3" ht="15" x14ac:dyDescent="0.2">
      <c r="A25" s="5">
        <v>3155</v>
      </c>
      <c r="B25" s="6" t="s">
        <v>8</v>
      </c>
      <c r="C25" s="7" t="s">
        <v>6</v>
      </c>
    </row>
    <row r="26" spans="1:3" ht="15" x14ac:dyDescent="0.2">
      <c r="A26" s="8">
        <v>318</v>
      </c>
      <c r="B26" s="9" t="s">
        <v>12</v>
      </c>
      <c r="C26" s="10" t="s">
        <v>7</v>
      </c>
    </row>
    <row r="27" spans="1:3" ht="15" x14ac:dyDescent="0.2">
      <c r="A27" s="5">
        <v>608</v>
      </c>
      <c r="B27" s="6" t="s">
        <v>10</v>
      </c>
      <c r="C27" s="7" t="s">
        <v>3</v>
      </c>
    </row>
    <row r="28" spans="1:3" ht="15" x14ac:dyDescent="0.2">
      <c r="A28" s="8">
        <v>561</v>
      </c>
      <c r="B28" s="9" t="s">
        <v>8</v>
      </c>
      <c r="C28" s="10" t="s">
        <v>5</v>
      </c>
    </row>
    <row r="29" spans="1:3" ht="15" x14ac:dyDescent="0.2">
      <c r="A29" s="5">
        <v>357</v>
      </c>
      <c r="B29" s="6" t="s">
        <v>12</v>
      </c>
      <c r="C29" s="7" t="s">
        <v>13</v>
      </c>
    </row>
    <row r="30" spans="1:3" ht="15" x14ac:dyDescent="0.2">
      <c r="A30" s="8">
        <v>1688</v>
      </c>
      <c r="B30" s="9" t="s">
        <v>11</v>
      </c>
      <c r="C30" s="10" t="s">
        <v>3</v>
      </c>
    </row>
    <row r="31" spans="1:3" ht="15" x14ac:dyDescent="0.2">
      <c r="A31" s="5">
        <v>972</v>
      </c>
      <c r="B31" s="6" t="s">
        <v>10</v>
      </c>
      <c r="C31" s="7" t="s">
        <v>5</v>
      </c>
    </row>
    <row r="32" spans="1:3" ht="15" x14ac:dyDescent="0.2">
      <c r="A32" s="8">
        <v>568</v>
      </c>
      <c r="B32" s="9" t="s">
        <v>9</v>
      </c>
      <c r="C32" s="10" t="s">
        <v>7</v>
      </c>
    </row>
    <row r="33" spans="1:7" ht="15" x14ac:dyDescent="0.2">
      <c r="A33" s="5">
        <v>632</v>
      </c>
      <c r="B33" s="6" t="s">
        <v>11</v>
      </c>
      <c r="C33" s="7" t="s">
        <v>7</v>
      </c>
    </row>
    <row r="34" spans="1:7" ht="15" x14ac:dyDescent="0.2">
      <c r="A34" s="8">
        <v>551</v>
      </c>
      <c r="B34" s="9" t="s">
        <v>12</v>
      </c>
      <c r="C34" s="10" t="s">
        <v>4</v>
      </c>
    </row>
    <row r="35" spans="1:7" ht="15" x14ac:dyDescent="0.2">
      <c r="A35" s="5">
        <v>948</v>
      </c>
      <c r="B35" s="6" t="s">
        <v>9</v>
      </c>
      <c r="C35" s="7" t="s">
        <v>2</v>
      </c>
    </row>
    <row r="36" spans="1:7" ht="15" x14ac:dyDescent="0.2">
      <c r="A36" s="8">
        <v>1358</v>
      </c>
      <c r="B36" s="9" t="s">
        <v>8</v>
      </c>
      <c r="C36" s="10" t="s">
        <v>0</v>
      </c>
    </row>
    <row r="37" spans="1:7" ht="15" x14ac:dyDescent="0.2">
      <c r="A37" s="5">
        <v>135</v>
      </c>
      <c r="B37" s="6" t="s">
        <v>8</v>
      </c>
      <c r="C37" s="7" t="s">
        <v>7</v>
      </c>
    </row>
    <row r="38" spans="1:7" ht="15" x14ac:dyDescent="0.2">
      <c r="A38" s="8">
        <v>849</v>
      </c>
      <c r="B38" s="9" t="s">
        <v>11</v>
      </c>
      <c r="C38" s="10" t="s">
        <v>13</v>
      </c>
    </row>
    <row r="39" spans="1:7" ht="15" x14ac:dyDescent="0.2">
      <c r="A39" s="5">
        <v>158</v>
      </c>
      <c r="B39" s="6" t="s">
        <v>12</v>
      </c>
      <c r="C39" s="7" t="s">
        <v>2</v>
      </c>
    </row>
    <row r="40" spans="1:7" ht="15" x14ac:dyDescent="0.2">
      <c r="A40" s="8">
        <v>1889</v>
      </c>
      <c r="B40" s="9" t="s">
        <v>11</v>
      </c>
      <c r="C40" s="10" t="s">
        <v>4</v>
      </c>
    </row>
    <row r="41" spans="1:7" ht="15" x14ac:dyDescent="0.2">
      <c r="A41" s="5">
        <v>651</v>
      </c>
      <c r="B41" s="6" t="s">
        <v>12</v>
      </c>
      <c r="C41" s="7" t="s">
        <v>0</v>
      </c>
    </row>
    <row r="42" spans="1:7" ht="15" x14ac:dyDescent="0.2">
      <c r="A42" s="8">
        <v>651</v>
      </c>
      <c r="B42" s="9" t="s">
        <v>10</v>
      </c>
      <c r="C42" s="10" t="s">
        <v>13</v>
      </c>
    </row>
    <row r="45" spans="1:7" ht="15.75" customHeight="1" thickBot="1" x14ac:dyDescent="0.25"/>
    <row r="46" spans="1:7" ht="15.75" customHeight="1" x14ac:dyDescent="0.2">
      <c r="A46" s="44" t="s">
        <v>23</v>
      </c>
      <c r="B46" s="45" t="s">
        <v>24</v>
      </c>
      <c r="C46" s="46" t="s">
        <v>25</v>
      </c>
      <c r="D46" s="45" t="s">
        <v>26</v>
      </c>
      <c r="E46" s="47" t="s">
        <v>27</v>
      </c>
      <c r="F46" s="48" t="s">
        <v>29</v>
      </c>
      <c r="G46" s="49" t="s">
        <v>28</v>
      </c>
    </row>
    <row r="47" spans="1:7" ht="15.75" customHeight="1" x14ac:dyDescent="0.25">
      <c r="A47" s="16">
        <v>1</v>
      </c>
      <c r="B47" s="19">
        <v>120</v>
      </c>
      <c r="C47" s="21">
        <v>100</v>
      </c>
      <c r="D47" s="19">
        <v>360</v>
      </c>
      <c r="E47" s="25">
        <f>IF(D47&gt;1000,10%,IF(D47&gt;100,5%,0))</f>
        <v>0.05</v>
      </c>
      <c r="F47" s="23">
        <f>D47*E47</f>
        <v>18</v>
      </c>
      <c r="G47" s="27">
        <f>D47-F47</f>
        <v>342</v>
      </c>
    </row>
    <row r="48" spans="1:7" ht="15.75" customHeight="1" x14ac:dyDescent="0.25">
      <c r="A48" s="17">
        <v>2</v>
      </c>
      <c r="B48" s="20">
        <v>56</v>
      </c>
      <c r="C48" s="22">
        <v>5</v>
      </c>
      <c r="D48" s="20">
        <f t="shared" ref="D48:D60" si="0">B48*C48</f>
        <v>280</v>
      </c>
      <c r="E48" s="26">
        <f t="shared" ref="E48:E60" si="1">IF(D48&gt;1000,10%,IF(D48&gt;100,5%,0))</f>
        <v>0.05</v>
      </c>
      <c r="F48" s="24">
        <f t="shared" ref="F48:F60" si="2">D48*E48</f>
        <v>14</v>
      </c>
      <c r="G48" s="28">
        <f t="shared" ref="G48:G60" si="3">D48-F48</f>
        <v>266</v>
      </c>
    </row>
    <row r="49" spans="1:7" ht="15.75" customHeight="1" x14ac:dyDescent="0.25">
      <c r="A49" s="16">
        <v>3</v>
      </c>
      <c r="B49" s="19">
        <v>70</v>
      </c>
      <c r="C49" s="21">
        <v>2</v>
      </c>
      <c r="D49" s="19">
        <f t="shared" si="0"/>
        <v>140</v>
      </c>
      <c r="E49" s="25">
        <f t="shared" si="1"/>
        <v>0.05</v>
      </c>
      <c r="F49" s="23">
        <f t="shared" si="2"/>
        <v>7</v>
      </c>
      <c r="G49" s="27">
        <f t="shared" si="3"/>
        <v>133</v>
      </c>
    </row>
    <row r="50" spans="1:7" ht="15.75" customHeight="1" x14ac:dyDescent="0.25">
      <c r="A50" s="17">
        <v>4</v>
      </c>
      <c r="B50" s="20">
        <v>430</v>
      </c>
      <c r="C50" s="22">
        <v>7</v>
      </c>
      <c r="D50" s="20">
        <f t="shared" si="0"/>
        <v>3010</v>
      </c>
      <c r="E50" s="26">
        <f t="shared" si="1"/>
        <v>0.1</v>
      </c>
      <c r="F50" s="24">
        <f t="shared" si="2"/>
        <v>301</v>
      </c>
      <c r="G50" s="28">
        <f t="shared" si="3"/>
        <v>2709</v>
      </c>
    </row>
    <row r="51" spans="1:7" ht="15.75" customHeight="1" x14ac:dyDescent="0.25">
      <c r="A51" s="16">
        <v>5</v>
      </c>
      <c r="B51" s="19">
        <v>230</v>
      </c>
      <c r="C51" s="21">
        <v>23</v>
      </c>
      <c r="D51" s="19">
        <f t="shared" si="0"/>
        <v>5290</v>
      </c>
      <c r="E51" s="25">
        <f t="shared" si="1"/>
        <v>0.1</v>
      </c>
      <c r="F51" s="23">
        <f t="shared" si="2"/>
        <v>529</v>
      </c>
      <c r="G51" s="27">
        <f t="shared" si="3"/>
        <v>4761</v>
      </c>
    </row>
    <row r="52" spans="1:7" ht="15.75" customHeight="1" x14ac:dyDescent="0.25">
      <c r="A52" s="17">
        <v>6</v>
      </c>
      <c r="B52" s="20">
        <v>10</v>
      </c>
      <c r="C52" s="22">
        <v>2</v>
      </c>
      <c r="D52" s="20">
        <f t="shared" si="0"/>
        <v>20</v>
      </c>
      <c r="E52" s="26">
        <f t="shared" si="1"/>
        <v>0</v>
      </c>
      <c r="F52" s="24">
        <f t="shared" si="2"/>
        <v>0</v>
      </c>
      <c r="G52" s="28">
        <f t="shared" si="3"/>
        <v>20</v>
      </c>
    </row>
    <row r="53" spans="1:7" ht="15.75" customHeight="1" x14ac:dyDescent="0.25">
      <c r="A53" s="16">
        <v>7</v>
      </c>
      <c r="B53" s="19">
        <v>5</v>
      </c>
      <c r="C53" s="21">
        <v>8</v>
      </c>
      <c r="D53" s="19">
        <f t="shared" si="0"/>
        <v>40</v>
      </c>
      <c r="E53" s="25">
        <f t="shared" si="1"/>
        <v>0</v>
      </c>
      <c r="F53" s="23">
        <f t="shared" si="2"/>
        <v>0</v>
      </c>
      <c r="G53" s="27">
        <f t="shared" si="3"/>
        <v>40</v>
      </c>
    </row>
    <row r="54" spans="1:7" ht="15.75" customHeight="1" x14ac:dyDescent="0.25">
      <c r="A54" s="17">
        <v>8</v>
      </c>
      <c r="B54" s="20">
        <v>5040</v>
      </c>
      <c r="C54" s="22">
        <v>1</v>
      </c>
      <c r="D54" s="20">
        <f t="shared" si="0"/>
        <v>5040</v>
      </c>
      <c r="E54" s="26">
        <f t="shared" si="1"/>
        <v>0.1</v>
      </c>
      <c r="F54" s="24">
        <f t="shared" si="2"/>
        <v>504</v>
      </c>
      <c r="G54" s="28">
        <f t="shared" si="3"/>
        <v>4536</v>
      </c>
    </row>
    <row r="55" spans="1:7" ht="15.75" customHeight="1" x14ac:dyDescent="0.25">
      <c r="A55" s="16">
        <v>9</v>
      </c>
      <c r="B55" s="19">
        <v>1200</v>
      </c>
      <c r="C55" s="21">
        <v>3</v>
      </c>
      <c r="D55" s="19">
        <f t="shared" si="0"/>
        <v>3600</v>
      </c>
      <c r="E55" s="25">
        <f t="shared" si="1"/>
        <v>0.1</v>
      </c>
      <c r="F55" s="23">
        <f t="shared" si="2"/>
        <v>360</v>
      </c>
      <c r="G55" s="27">
        <f t="shared" si="3"/>
        <v>3240</v>
      </c>
    </row>
    <row r="56" spans="1:7" ht="15.75" customHeight="1" x14ac:dyDescent="0.25">
      <c r="A56" s="17">
        <v>10</v>
      </c>
      <c r="B56" s="20">
        <v>480</v>
      </c>
      <c r="C56" s="22">
        <v>4</v>
      </c>
      <c r="D56" s="20">
        <f t="shared" si="0"/>
        <v>1920</v>
      </c>
      <c r="E56" s="26">
        <f t="shared" si="1"/>
        <v>0.1</v>
      </c>
      <c r="F56" s="24">
        <f t="shared" si="2"/>
        <v>192</v>
      </c>
      <c r="G56" s="28">
        <f t="shared" si="3"/>
        <v>1728</v>
      </c>
    </row>
    <row r="57" spans="1:7" ht="15.75" customHeight="1" x14ac:dyDescent="0.25">
      <c r="A57" s="16">
        <v>11</v>
      </c>
      <c r="B57" s="19">
        <v>33</v>
      </c>
      <c r="C57" s="21">
        <v>5</v>
      </c>
      <c r="D57" s="19">
        <f t="shared" si="0"/>
        <v>165</v>
      </c>
      <c r="E57" s="25">
        <f t="shared" si="1"/>
        <v>0.05</v>
      </c>
      <c r="F57" s="23">
        <f t="shared" si="2"/>
        <v>8.25</v>
      </c>
      <c r="G57" s="27">
        <f t="shared" si="3"/>
        <v>156.75</v>
      </c>
    </row>
    <row r="58" spans="1:7" ht="15.75" customHeight="1" x14ac:dyDescent="0.25">
      <c r="A58" s="17">
        <v>12</v>
      </c>
      <c r="B58" s="20">
        <v>1200</v>
      </c>
      <c r="C58" s="22">
        <v>2</v>
      </c>
      <c r="D58" s="20">
        <f t="shared" si="0"/>
        <v>2400</v>
      </c>
      <c r="E58" s="26">
        <f t="shared" si="1"/>
        <v>0.1</v>
      </c>
      <c r="F58" s="24">
        <f t="shared" si="2"/>
        <v>240</v>
      </c>
      <c r="G58" s="28">
        <f t="shared" si="3"/>
        <v>2160</v>
      </c>
    </row>
    <row r="59" spans="1:7" ht="15.75" customHeight="1" x14ac:dyDescent="0.25">
      <c r="A59" s="16">
        <v>13</v>
      </c>
      <c r="B59" s="19">
        <v>15</v>
      </c>
      <c r="C59" s="21">
        <v>10</v>
      </c>
      <c r="D59" s="19">
        <f t="shared" si="0"/>
        <v>150</v>
      </c>
      <c r="E59" s="25">
        <f t="shared" si="1"/>
        <v>0.05</v>
      </c>
      <c r="F59" s="23">
        <f t="shared" si="2"/>
        <v>7.5</v>
      </c>
      <c r="G59" s="27">
        <f t="shared" si="3"/>
        <v>142.5</v>
      </c>
    </row>
    <row r="60" spans="1:7" ht="15.75" customHeight="1" thickBot="1" x14ac:dyDescent="0.3">
      <c r="A60" s="18">
        <v>14</v>
      </c>
      <c r="B60" s="29">
        <v>24</v>
      </c>
      <c r="C60" s="30">
        <v>5</v>
      </c>
      <c r="D60" s="29">
        <f t="shared" si="0"/>
        <v>120</v>
      </c>
      <c r="E60" s="31">
        <f t="shared" si="1"/>
        <v>0.05</v>
      </c>
      <c r="F60" s="32">
        <f t="shared" si="2"/>
        <v>6</v>
      </c>
      <c r="G60" s="33">
        <f t="shared" si="3"/>
        <v>114</v>
      </c>
    </row>
    <row r="61" spans="1:7" ht="15.75" customHeight="1" thickBot="1" x14ac:dyDescent="0.25"/>
    <row r="62" spans="1:7" ht="15.75" customHeight="1" x14ac:dyDescent="0.25">
      <c r="F62" s="35" t="s">
        <v>33</v>
      </c>
      <c r="G62" s="36">
        <f>SUM(G47:G60)</f>
        <v>20348.25</v>
      </c>
    </row>
    <row r="63" spans="1:7" ht="15.75" customHeight="1" x14ac:dyDescent="0.25">
      <c r="F63" s="37" t="s">
        <v>32</v>
      </c>
      <c r="G63" s="41">
        <v>0.19</v>
      </c>
    </row>
    <row r="64" spans="1:7" ht="15.75" customHeight="1" x14ac:dyDescent="0.25">
      <c r="F64" s="38" t="s">
        <v>30</v>
      </c>
      <c r="G64" s="39">
        <f>G62*G63</f>
        <v>3866.1675</v>
      </c>
    </row>
    <row r="65" spans="1:7" ht="15.75" customHeight="1" thickBot="1" x14ac:dyDescent="0.3">
      <c r="F65" s="40" t="s">
        <v>31</v>
      </c>
      <c r="G65" s="42">
        <f>G62+G64</f>
        <v>24214.4175</v>
      </c>
    </row>
    <row r="66" spans="1:7" ht="15.75" customHeight="1" x14ac:dyDescent="0.2">
      <c r="F66" s="34"/>
    </row>
    <row r="68" spans="1:7" ht="15.75" customHeight="1" thickBot="1" x14ac:dyDescent="0.25"/>
    <row r="69" spans="1:7" ht="15.75" customHeight="1" x14ac:dyDescent="0.2">
      <c r="A69" s="50" t="s">
        <v>34</v>
      </c>
      <c r="B69" s="51" t="s">
        <v>35</v>
      </c>
      <c r="C69" s="52" t="s">
        <v>36</v>
      </c>
    </row>
    <row r="70" spans="1:7" ht="15.75" customHeight="1" x14ac:dyDescent="0.25">
      <c r="A70" s="53">
        <v>1</v>
      </c>
      <c r="B70" s="54">
        <v>5</v>
      </c>
      <c r="C70" s="55">
        <f>B70/A70</f>
        <v>5</v>
      </c>
    </row>
    <row r="71" spans="1:7" ht="15.75" customHeight="1" x14ac:dyDescent="0.25">
      <c r="A71" s="56">
        <v>2</v>
      </c>
      <c r="B71" s="57">
        <v>10</v>
      </c>
      <c r="C71" s="58">
        <f t="shared" ref="C71:C79" si="4">B71/A71</f>
        <v>5</v>
      </c>
    </row>
    <row r="72" spans="1:7" ht="15.75" customHeight="1" x14ac:dyDescent="0.25">
      <c r="A72" s="53">
        <v>3</v>
      </c>
      <c r="B72" s="54">
        <v>17</v>
      </c>
      <c r="C72" s="55">
        <f t="shared" si="4"/>
        <v>5.666666666666667</v>
      </c>
    </row>
    <row r="73" spans="1:7" ht="15.75" customHeight="1" x14ac:dyDescent="0.25">
      <c r="A73" s="56">
        <v>4</v>
      </c>
      <c r="B73" s="57">
        <v>27</v>
      </c>
      <c r="C73" s="58">
        <f t="shared" si="4"/>
        <v>6.75</v>
      </c>
    </row>
    <row r="74" spans="1:7" ht="15.75" customHeight="1" x14ac:dyDescent="0.25">
      <c r="A74" s="53">
        <v>5</v>
      </c>
      <c r="B74" s="54">
        <v>37</v>
      </c>
      <c r="C74" s="55">
        <f t="shared" si="4"/>
        <v>7.4</v>
      </c>
    </row>
    <row r="75" spans="1:7" ht="15.75" customHeight="1" x14ac:dyDescent="0.25">
      <c r="A75" s="56">
        <v>6</v>
      </c>
      <c r="B75" s="57">
        <v>49</v>
      </c>
      <c r="C75" s="58">
        <f t="shared" si="4"/>
        <v>8.1666666666666661</v>
      </c>
    </row>
    <row r="76" spans="1:7" ht="15.75" customHeight="1" x14ac:dyDescent="0.25">
      <c r="A76" s="53">
        <v>7</v>
      </c>
      <c r="B76" s="54">
        <v>63</v>
      </c>
      <c r="C76" s="55">
        <f t="shared" si="4"/>
        <v>9</v>
      </c>
    </row>
    <row r="77" spans="1:7" ht="15.75" customHeight="1" x14ac:dyDescent="0.25">
      <c r="A77" s="56">
        <v>8</v>
      </c>
      <c r="B77" s="57">
        <v>75</v>
      </c>
      <c r="C77" s="58">
        <f t="shared" si="4"/>
        <v>9.375</v>
      </c>
    </row>
    <row r="78" spans="1:7" ht="15.75" customHeight="1" x14ac:dyDescent="0.25">
      <c r="A78" s="53">
        <v>9</v>
      </c>
      <c r="B78" s="54">
        <v>83</v>
      </c>
      <c r="C78" s="55">
        <f t="shared" si="4"/>
        <v>9.2222222222222214</v>
      </c>
    </row>
    <row r="79" spans="1:7" ht="15.75" customHeight="1" thickBot="1" x14ac:dyDescent="0.3">
      <c r="A79" s="59">
        <v>10</v>
      </c>
      <c r="B79" s="60">
        <v>91</v>
      </c>
      <c r="C79" s="61">
        <f t="shared" si="4"/>
        <v>9.1</v>
      </c>
    </row>
    <row r="82" spans="1:1" ht="15.75" customHeight="1" x14ac:dyDescent="0.2">
      <c r="A82" s="2"/>
    </row>
    <row r="83" spans="1:1" ht="17.25" customHeight="1" x14ac:dyDescent="0.2">
      <c r="A83" s="2"/>
    </row>
  </sheetData>
  <sheetProtection sheet="1" objects="1" scenarios="1" selectLockedCells="1" selectUnlockedCells="1"/>
  <autoFilter ref="A2:C42"/>
  <mergeCells count="1">
    <mergeCell ref="A1:C1"/>
  </mergeCells>
  <printOptions horizontalCentered="1" gridLines="1"/>
  <pageMargins left="0.7" right="0.7" top="0.75" bottom="0.75" header="0" footer="0"/>
  <pageSetup paperSize="9" fitToHeight="0" pageOrder="overThenDown" orientation="landscape" cellComments="atEnd" r:id="rId1"/>
  <ignoredErrors>
    <ignoredError sqref="E47:E6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F15" sqref="F15"/>
    </sheetView>
  </sheetViews>
  <sheetFormatPr baseColWidth="10" defaultRowHeight="12.75" x14ac:dyDescent="0.2"/>
  <cols>
    <col min="1" max="1" width="25.28515625" customWidth="1"/>
    <col min="2" max="2" width="24.7109375" customWidth="1"/>
    <col min="3" max="3" width="27.85546875" customWidth="1"/>
    <col min="4" max="4" width="12.42578125" customWidth="1"/>
    <col min="5" max="5" width="7.7109375" customWidth="1"/>
    <col min="6" max="6" width="11.28515625" customWidth="1"/>
    <col min="7" max="7" width="13.140625" customWidth="1"/>
    <col min="8" max="29" width="4" customWidth="1"/>
    <col min="30" max="38" width="5" customWidth="1"/>
    <col min="39" max="39" width="13.140625" bestFit="1" customWidth="1"/>
  </cols>
  <sheetData>
    <row r="1" spans="1:3" ht="15" x14ac:dyDescent="0.2">
      <c r="A1" s="12" t="s">
        <v>16</v>
      </c>
      <c r="B1" s="13" t="s">
        <v>15</v>
      </c>
      <c r="C1" s="13" t="s">
        <v>22</v>
      </c>
    </row>
    <row r="2" spans="1:3" ht="15" x14ac:dyDescent="0.2">
      <c r="A2" s="14" t="s">
        <v>8</v>
      </c>
      <c r="B2" s="15">
        <v>8177</v>
      </c>
      <c r="C2" s="15">
        <v>1022.125</v>
      </c>
    </row>
    <row r="3" spans="1:3" ht="15" x14ac:dyDescent="0.2">
      <c r="A3" s="14" t="s">
        <v>10</v>
      </c>
      <c r="B3" s="15">
        <v>4877</v>
      </c>
      <c r="C3" s="15">
        <v>609.625</v>
      </c>
    </row>
    <row r="4" spans="1:3" ht="15" x14ac:dyDescent="0.2">
      <c r="A4" s="14" t="s">
        <v>11</v>
      </c>
      <c r="B4" s="15">
        <v>7761</v>
      </c>
      <c r="C4" s="15">
        <v>970.125</v>
      </c>
    </row>
    <row r="5" spans="1:3" ht="15" x14ac:dyDescent="0.2">
      <c r="A5" s="14" t="s">
        <v>9</v>
      </c>
      <c r="B5" s="15">
        <v>15071</v>
      </c>
      <c r="C5" s="15">
        <v>1883.875</v>
      </c>
    </row>
    <row r="6" spans="1:3" ht="15" x14ac:dyDescent="0.2">
      <c r="A6" s="14" t="s">
        <v>12</v>
      </c>
      <c r="B6" s="15">
        <v>4188</v>
      </c>
      <c r="C6" s="15">
        <v>523.5</v>
      </c>
    </row>
    <row r="7" spans="1:3" ht="15" x14ac:dyDescent="0.2">
      <c r="A7" s="14" t="s">
        <v>17</v>
      </c>
      <c r="B7" s="15">
        <v>40074</v>
      </c>
      <c r="C7" s="15">
        <v>1001.85</v>
      </c>
    </row>
    <row r="33" spans="2:3" x14ac:dyDescent="0.2">
      <c r="B33" s="1"/>
      <c r="C33" s="4"/>
    </row>
    <row r="34" spans="2:3" x14ac:dyDescent="0.2">
      <c r="B34" s="1"/>
      <c r="C34" s="4"/>
    </row>
    <row r="35" spans="2:3" x14ac:dyDescent="0.2">
      <c r="B35" s="1"/>
      <c r="C35" s="4"/>
    </row>
    <row r="36" spans="2:3" x14ac:dyDescent="0.2">
      <c r="B36" s="1"/>
      <c r="C36" s="4"/>
    </row>
    <row r="37" spans="2:3" x14ac:dyDescent="0.2">
      <c r="B37" s="1"/>
      <c r="C37" s="4"/>
    </row>
    <row r="38" spans="2:3" x14ac:dyDescent="0.2">
      <c r="B38" s="1"/>
      <c r="C38" s="4"/>
    </row>
  </sheetData>
  <sheetProtection sheet="1" objects="1" scenarios="1" selectLockedCells="1" selectUn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7" sqref="B15:C17"/>
    </sheetView>
  </sheetViews>
  <sheetFormatPr baseColWidth="10" defaultRowHeight="12.75" x14ac:dyDescent="0.2"/>
  <cols>
    <col min="1" max="1" width="25.28515625" customWidth="1"/>
    <col min="2" max="2" width="24.7109375" customWidth="1"/>
    <col min="3" max="3" width="27.85546875" customWidth="1"/>
    <col min="4" max="24" width="5.140625" customWidth="1"/>
    <col min="25" max="25" width="6.42578125" customWidth="1"/>
    <col min="26" max="26" width="5.140625" customWidth="1"/>
    <col min="27" max="27" width="6.42578125" customWidth="1"/>
    <col min="28" max="28" width="5.140625" customWidth="1"/>
    <col min="29" max="38" width="6.42578125" customWidth="1"/>
    <col min="39" max="39" width="15.42578125" bestFit="1" customWidth="1"/>
  </cols>
  <sheetData>
    <row r="1" spans="1:3" ht="15" x14ac:dyDescent="0.2">
      <c r="A1" s="12" t="s">
        <v>16</v>
      </c>
      <c r="B1" s="13" t="s">
        <v>15</v>
      </c>
      <c r="C1" s="13" t="s">
        <v>22</v>
      </c>
    </row>
    <row r="2" spans="1:3" ht="15" x14ac:dyDescent="0.2">
      <c r="A2" s="14" t="s">
        <v>0</v>
      </c>
      <c r="B2" s="15">
        <v>14127</v>
      </c>
      <c r="C2" s="15">
        <v>2825.4</v>
      </c>
    </row>
    <row r="3" spans="1:3" ht="15" x14ac:dyDescent="0.2">
      <c r="A3" s="14" t="s">
        <v>3</v>
      </c>
      <c r="B3" s="15">
        <v>5253</v>
      </c>
      <c r="C3" s="15">
        <v>1050.5999999999999</v>
      </c>
    </row>
    <row r="4" spans="1:3" ht="15" x14ac:dyDescent="0.2">
      <c r="A4" s="14" t="s">
        <v>4</v>
      </c>
      <c r="B4" s="15">
        <v>4965</v>
      </c>
      <c r="C4" s="15">
        <v>993</v>
      </c>
    </row>
    <row r="5" spans="1:3" ht="15" x14ac:dyDescent="0.2">
      <c r="A5" s="14" t="s">
        <v>1</v>
      </c>
      <c r="B5" s="15">
        <v>6247</v>
      </c>
      <c r="C5" s="15">
        <v>1249.4000000000001</v>
      </c>
    </row>
    <row r="6" spans="1:3" ht="15" x14ac:dyDescent="0.2">
      <c r="A6" s="14" t="s">
        <v>2</v>
      </c>
      <c r="B6" s="15">
        <v>2240</v>
      </c>
      <c r="C6" s="15">
        <v>448</v>
      </c>
    </row>
    <row r="7" spans="1:3" ht="15" x14ac:dyDescent="0.2">
      <c r="A7" s="14" t="s">
        <v>7</v>
      </c>
      <c r="B7" s="15">
        <v>1887</v>
      </c>
      <c r="C7" s="15">
        <v>377.4</v>
      </c>
    </row>
    <row r="8" spans="1:3" ht="15" x14ac:dyDescent="0.2">
      <c r="A8" s="14" t="s">
        <v>5</v>
      </c>
      <c r="B8" s="15">
        <v>2661</v>
      </c>
      <c r="C8" s="15">
        <v>532.20000000000005</v>
      </c>
    </row>
    <row r="9" spans="1:3" ht="15" x14ac:dyDescent="0.2">
      <c r="A9" s="14" t="s">
        <v>13</v>
      </c>
      <c r="B9" s="15">
        <v>2694</v>
      </c>
      <c r="C9" s="15">
        <v>538.79999999999995</v>
      </c>
    </row>
    <row r="10" spans="1:3" ht="15" x14ac:dyDescent="0.2">
      <c r="A10" s="14" t="s">
        <v>17</v>
      </c>
      <c r="B10" s="15">
        <v>40074</v>
      </c>
      <c r="C10" s="15">
        <v>1001.85</v>
      </c>
    </row>
  </sheetData>
  <sheetProtection sheet="1" objects="1" scenarios="1"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85" zoomScaleNormal="85" workbookViewId="0">
      <selection activeCell="D18" sqref="D18:E20"/>
    </sheetView>
  </sheetViews>
  <sheetFormatPr baseColWidth="10" defaultRowHeight="12.75" x14ac:dyDescent="0.2"/>
  <cols>
    <col min="1" max="1" width="29.7109375" customWidth="1"/>
    <col min="2" max="2" width="57.140625" customWidth="1"/>
    <col min="3" max="3" width="15.7109375" customWidth="1"/>
    <col min="4" max="4" width="15.5703125" customWidth="1"/>
    <col min="5" max="5" width="11.140625" customWidth="1"/>
    <col min="6" max="6" width="15.5703125" customWidth="1"/>
    <col min="7" max="7" width="17.85546875" customWidth="1"/>
  </cols>
  <sheetData>
    <row r="1" spans="1:7" ht="15" x14ac:dyDescent="0.2">
      <c r="A1" s="12" t="s">
        <v>15</v>
      </c>
      <c r="B1" s="12" t="s">
        <v>18</v>
      </c>
      <c r="C1" s="13"/>
      <c r="D1" s="13"/>
      <c r="E1" s="13"/>
      <c r="F1" s="13"/>
      <c r="G1" s="13"/>
    </row>
    <row r="2" spans="1:7" ht="15" x14ac:dyDescent="0.2">
      <c r="A2" s="12" t="s">
        <v>16</v>
      </c>
      <c r="B2" s="13" t="s">
        <v>8</v>
      </c>
      <c r="C2" s="13" t="s">
        <v>10</v>
      </c>
      <c r="D2" s="13" t="s">
        <v>11</v>
      </c>
      <c r="E2" s="13" t="s">
        <v>9</v>
      </c>
      <c r="F2" s="13" t="s">
        <v>12</v>
      </c>
      <c r="G2" s="13" t="s">
        <v>17</v>
      </c>
    </row>
    <row r="3" spans="1:7" ht="15" x14ac:dyDescent="0.2">
      <c r="A3" s="14" t="s">
        <v>0</v>
      </c>
      <c r="B3" s="15">
        <v>1358</v>
      </c>
      <c r="C3" s="15">
        <v>972</v>
      </c>
      <c r="D3" s="15">
        <v>1579</v>
      </c>
      <c r="E3" s="15">
        <v>9567</v>
      </c>
      <c r="F3" s="15">
        <v>651</v>
      </c>
      <c r="G3" s="15">
        <v>14127</v>
      </c>
    </row>
    <row r="4" spans="1:7" ht="15" x14ac:dyDescent="0.2">
      <c r="A4" s="14" t="s">
        <v>3</v>
      </c>
      <c r="B4" s="15">
        <v>849</v>
      </c>
      <c r="C4" s="15">
        <v>608</v>
      </c>
      <c r="D4" s="15">
        <v>1688</v>
      </c>
      <c r="E4" s="15">
        <v>1793</v>
      </c>
      <c r="F4" s="15">
        <v>315</v>
      </c>
      <c r="G4" s="15">
        <v>5253</v>
      </c>
    </row>
    <row r="5" spans="1:7" ht="15" x14ac:dyDescent="0.2">
      <c r="A5" s="14" t="s">
        <v>4</v>
      </c>
      <c r="B5" s="15">
        <v>1355</v>
      </c>
      <c r="C5" s="15">
        <v>552</v>
      </c>
      <c r="D5" s="15">
        <v>1889</v>
      </c>
      <c r="E5" s="15">
        <v>618</v>
      </c>
      <c r="F5" s="15">
        <v>551</v>
      </c>
      <c r="G5" s="15">
        <v>4965</v>
      </c>
    </row>
    <row r="6" spans="1:7" ht="15" x14ac:dyDescent="0.2">
      <c r="A6" s="14" t="s">
        <v>1</v>
      </c>
      <c r="B6" s="15">
        <v>3155</v>
      </c>
      <c r="C6" s="15">
        <v>542</v>
      </c>
      <c r="D6" s="15">
        <v>316</v>
      </c>
      <c r="E6" s="15">
        <v>547</v>
      </c>
      <c r="F6" s="15">
        <v>1687</v>
      </c>
      <c r="G6" s="15">
        <v>6247</v>
      </c>
    </row>
    <row r="7" spans="1:7" ht="15" x14ac:dyDescent="0.2">
      <c r="A7" s="14" t="s">
        <v>2</v>
      </c>
      <c r="B7" s="15">
        <v>173</v>
      </c>
      <c r="C7" s="15">
        <v>346</v>
      </c>
      <c r="D7" s="15">
        <v>615</v>
      </c>
      <c r="E7" s="15">
        <v>948</v>
      </c>
      <c r="F7" s="15">
        <v>158</v>
      </c>
      <c r="G7" s="15">
        <v>2240</v>
      </c>
    </row>
    <row r="8" spans="1:7" ht="15" x14ac:dyDescent="0.2">
      <c r="A8" s="14" t="s">
        <v>7</v>
      </c>
      <c r="B8" s="15">
        <v>135</v>
      </c>
      <c r="C8" s="15">
        <v>234</v>
      </c>
      <c r="D8" s="15">
        <v>632</v>
      </c>
      <c r="E8" s="15">
        <v>568</v>
      </c>
      <c r="F8" s="15">
        <v>318</v>
      </c>
      <c r="G8" s="15">
        <v>1887</v>
      </c>
    </row>
    <row r="9" spans="1:7" ht="15" x14ac:dyDescent="0.2">
      <c r="A9" s="14" t="s">
        <v>5</v>
      </c>
      <c r="B9" s="15">
        <v>561</v>
      </c>
      <c r="C9" s="15">
        <v>972</v>
      </c>
      <c r="D9" s="15">
        <v>193</v>
      </c>
      <c r="E9" s="15">
        <v>784</v>
      </c>
      <c r="F9" s="15">
        <v>151</v>
      </c>
      <c r="G9" s="15">
        <v>2661</v>
      </c>
    </row>
    <row r="10" spans="1:7" ht="15" x14ac:dyDescent="0.2">
      <c r="A10" s="14" t="s">
        <v>13</v>
      </c>
      <c r="B10" s="15">
        <v>591</v>
      </c>
      <c r="C10" s="15">
        <v>651</v>
      </c>
      <c r="D10" s="15">
        <v>849</v>
      </c>
      <c r="E10" s="15">
        <v>246</v>
      </c>
      <c r="F10" s="15">
        <v>357</v>
      </c>
      <c r="G10" s="15">
        <v>2694</v>
      </c>
    </row>
    <row r="11" spans="1:7" ht="15" x14ac:dyDescent="0.2">
      <c r="A11" s="14" t="s">
        <v>17</v>
      </c>
      <c r="B11" s="15">
        <v>8177</v>
      </c>
      <c r="C11" s="15">
        <v>4877</v>
      </c>
      <c r="D11" s="15">
        <v>7761</v>
      </c>
      <c r="E11" s="15">
        <v>15071</v>
      </c>
      <c r="F11" s="15">
        <v>4188</v>
      </c>
      <c r="G11" s="15">
        <v>40074</v>
      </c>
    </row>
  </sheetData>
  <sheetProtection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Feuille 1</vt:lpstr>
      <vt:lpstr>table 1</vt:lpstr>
      <vt:lpstr>Table 2</vt:lpstr>
      <vt:lpstr>Table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2024-01-03T21:42:49Z</dcterms:modified>
</cp:coreProperties>
</file>