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bdielmelendez/Downloads/"/>
    </mc:Choice>
  </mc:AlternateContent>
  <xr:revisionPtr revIDLastSave="0" documentId="13_ncr:1_{5109BDE9-1AAD-A649-B79C-6FB21F9F020F}" xr6:coauthVersionLast="47" xr6:coauthVersionMax="47" xr10:uidLastSave="{00000000-0000-0000-0000-000000000000}"/>
  <bookViews>
    <workbookView xWindow="0" yWindow="740" windowWidth="30240" windowHeight="18900" xr2:uid="{5362C09D-6098-2C4D-A8B1-7A6E0E48F143}"/>
  </bookViews>
  <sheets>
    <sheet name="Charts" sheetId="2" r:id="rId1"/>
    <sheet name="DataSheet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H15" i="2"/>
  <c r="J13" i="2"/>
  <c r="H13" i="2"/>
  <c r="J11" i="2"/>
  <c r="H11" i="2"/>
  <c r="I15" i="2"/>
  <c r="I13" i="2"/>
  <c r="I11" i="2"/>
  <c r="O9" i="2"/>
  <c r="O5" i="2"/>
  <c r="O6" i="2"/>
  <c r="O7" i="2"/>
  <c r="O8" i="2"/>
  <c r="O4" i="2"/>
  <c r="J17" i="2"/>
  <c r="H17" i="2"/>
  <c r="J16" i="2"/>
  <c r="H16" i="2"/>
  <c r="J14" i="2"/>
  <c r="H14" i="2"/>
  <c r="J12" i="2"/>
  <c r="H12" i="2"/>
  <c r="I17" i="2"/>
  <c r="I16" i="2"/>
  <c r="I14" i="2"/>
  <c r="I12" i="2"/>
</calcChain>
</file>

<file path=xl/sharedStrings.xml><?xml version="1.0" encoding="utf-8"?>
<sst xmlns="http://schemas.openxmlformats.org/spreadsheetml/2006/main" count="1562" uniqueCount="85">
  <si>
    <t>Tallahassee</t>
  </si>
  <si>
    <t>Jacksonville</t>
  </si>
  <si>
    <t>Gainesville</t>
  </si>
  <si>
    <t>Orlando</t>
  </si>
  <si>
    <t>Tampa</t>
  </si>
  <si>
    <t>Miami</t>
  </si>
  <si>
    <t>Fort Myers</t>
  </si>
  <si>
    <t>Latitude</t>
  </si>
  <si>
    <t>Longitude</t>
  </si>
  <si>
    <t>Weather</t>
  </si>
  <si>
    <t>Cloudy</t>
  </si>
  <si>
    <t>Temperature (F)</t>
  </si>
  <si>
    <t>Wind (mph)</t>
  </si>
  <si>
    <t>City</t>
  </si>
  <si>
    <t>Date and Time</t>
  </si>
  <si>
    <t>Clear</t>
  </si>
  <si>
    <t>Smokey</t>
  </si>
  <si>
    <t>2/13/2025 4:30pm</t>
  </si>
  <si>
    <t>Rainy</t>
  </si>
  <si>
    <t>Misty</t>
  </si>
  <si>
    <t>2/14/2025 12:00pm</t>
  </si>
  <si>
    <t>2/15/2025 2:30pm</t>
  </si>
  <si>
    <t>2/16/2025 11:15am</t>
  </si>
  <si>
    <t>Car Accidents</t>
  </si>
  <si>
    <t>2/17/2025 4:30pm</t>
  </si>
  <si>
    <t>2/18/2025 4:15pm</t>
  </si>
  <si>
    <t>2/19/2025 4:30pm</t>
  </si>
  <si>
    <t>2/20/2025 3:30pm</t>
  </si>
  <si>
    <t>2/21/2025 3:30pm</t>
  </si>
  <si>
    <t>2/22/2025 3:30pm</t>
  </si>
  <si>
    <t>2/23/2025 4:00pm</t>
  </si>
  <si>
    <t>2/24/2025 3:15pm</t>
  </si>
  <si>
    <t>2/25/2025 4:30pm</t>
  </si>
  <si>
    <t>2/26/2025 4:30pm</t>
  </si>
  <si>
    <t>2/27/2025 3:15pm</t>
  </si>
  <si>
    <t>2/28/2025 3:45pm</t>
  </si>
  <si>
    <t>3/1/2025 4:30pm</t>
  </si>
  <si>
    <t>3/2/2025 7:00pm</t>
  </si>
  <si>
    <t>3/3/2025 3:45pm</t>
  </si>
  <si>
    <t>3/4/2025 4:20pm</t>
  </si>
  <si>
    <t>3/5/2025 4:30pm</t>
  </si>
  <si>
    <t>3/6/2025 3:00pm</t>
  </si>
  <si>
    <t>3/7/2025 6:00pm</t>
  </si>
  <si>
    <t>3/8/2025 11:30am</t>
  </si>
  <si>
    <t>3/9/2025 4:50pm</t>
  </si>
  <si>
    <t>3/10/2025 5:00pm</t>
  </si>
  <si>
    <t>3/11/2025 3:15pm</t>
  </si>
  <si>
    <t>3/12/2025 3:45pm</t>
  </si>
  <si>
    <t>3/13/2025 4:00pm</t>
  </si>
  <si>
    <t>3/14/2025 5:00pm</t>
  </si>
  <si>
    <t>3/15/2025 4:30pm</t>
  </si>
  <si>
    <t>3/16/2025 11:00am</t>
  </si>
  <si>
    <t>3/17/2025 10:45pm</t>
  </si>
  <si>
    <t>3/18/2025 3:30pm</t>
  </si>
  <si>
    <t>3/19/2025 3:45pm</t>
  </si>
  <si>
    <t>3/20/2025 6:00pm</t>
  </si>
  <si>
    <t>3/21/2025 9:00pm</t>
  </si>
  <si>
    <t>3/22/2025 12:15pm</t>
  </si>
  <si>
    <t>3/23/2025 11:00am</t>
  </si>
  <si>
    <t>3/24/2025 4:45pm</t>
  </si>
  <si>
    <t>3/25/2025 4:20pm</t>
  </si>
  <si>
    <t>3/26/2025 4:45pm</t>
  </si>
  <si>
    <t>3/27/2025 3:00pm</t>
  </si>
  <si>
    <t>3/28/2025 4:00pm</t>
  </si>
  <si>
    <t>3/29/2025 2:30pm</t>
  </si>
  <si>
    <t>3/30/2025 5:15pm</t>
  </si>
  <si>
    <t>3/31/2025 4:45pm</t>
  </si>
  <si>
    <t>4/01/2025 4:30pm</t>
  </si>
  <si>
    <t>4/02/2025 3:00pm</t>
  </si>
  <si>
    <t>4/03/2025 5:00pm</t>
  </si>
  <si>
    <t>4/04/2025 10:00pm</t>
  </si>
  <si>
    <t>4/05/2025 4:15pm</t>
  </si>
  <si>
    <t>4/06/2025 6:30pm</t>
  </si>
  <si>
    <t>Row Labels</t>
  </si>
  <si>
    <t>Grand Total</t>
  </si>
  <si>
    <t>Sum of Car Accidents</t>
  </si>
  <si>
    <t>Average of Wind (mph)</t>
  </si>
  <si>
    <t>Average of Temperature (F)</t>
  </si>
  <si>
    <t xml:space="preserve">Tallahassee </t>
  </si>
  <si>
    <t>Total</t>
  </si>
  <si>
    <t>Total SUM</t>
  </si>
  <si>
    <t>Cities</t>
  </si>
  <si>
    <t>Min Temp</t>
  </si>
  <si>
    <t>Max Temp</t>
  </si>
  <si>
    <t>Avg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</si>
</sst>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rgb="FF48484A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5" fillId="0" borderId="0" xfId="0" applyFont="1"/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Car Accidents VS Weather</a:t>
            </a:r>
            <a:r>
              <a:rPr lang="en-US" b="1" u="sng" baseline="0"/>
              <a:t> Conditions (</a:t>
            </a:r>
            <a:r>
              <a:rPr lang="en-US"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02/13/25-04/06/25)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Charts!$G$4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Charts!$H$3:$N$3</c:f>
              <c:strCache>
                <c:ptCount val="7"/>
                <c:pt idx="0">
                  <c:v>Tallahassee 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Charts!$H$4:$N$4</c:f>
              <c:numCache>
                <c:formatCode>General</c:formatCode>
                <c:ptCount val="7"/>
                <c:pt idx="0">
                  <c:v>17</c:v>
                </c:pt>
                <c:pt idx="1">
                  <c:v>34</c:v>
                </c:pt>
                <c:pt idx="2">
                  <c:v>68</c:v>
                </c:pt>
                <c:pt idx="3">
                  <c:v>276</c:v>
                </c:pt>
                <c:pt idx="4">
                  <c:v>162</c:v>
                </c:pt>
                <c:pt idx="5">
                  <c:v>25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7444-A46F-07076D8A58CC}"/>
            </c:ext>
          </c:extLst>
        </c:ser>
        <c:ser>
          <c:idx val="1"/>
          <c:order val="1"/>
          <c:tx>
            <c:strRef>
              <c:f>Charts!$G$5</c:f>
              <c:strCache>
                <c:ptCount val="1"/>
                <c:pt idx="0">
                  <c:v>Cloudy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Charts!$H$3:$N$3</c:f>
              <c:strCache>
                <c:ptCount val="7"/>
                <c:pt idx="0">
                  <c:v>Tallahassee 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Charts!$H$5:$N$5</c:f>
              <c:numCache>
                <c:formatCode>General</c:formatCode>
                <c:ptCount val="7"/>
                <c:pt idx="0">
                  <c:v>52</c:v>
                </c:pt>
                <c:pt idx="1">
                  <c:v>127</c:v>
                </c:pt>
                <c:pt idx="2">
                  <c:v>59</c:v>
                </c:pt>
                <c:pt idx="3">
                  <c:v>406</c:v>
                </c:pt>
                <c:pt idx="4">
                  <c:v>634</c:v>
                </c:pt>
                <c:pt idx="5">
                  <c:v>21</c:v>
                </c:pt>
                <c:pt idx="6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2-7444-A46F-07076D8A58CC}"/>
            </c:ext>
          </c:extLst>
        </c:ser>
        <c:ser>
          <c:idx val="2"/>
          <c:order val="2"/>
          <c:tx>
            <c:strRef>
              <c:f>Charts!$G$6</c:f>
              <c:strCache>
                <c:ptCount val="1"/>
                <c:pt idx="0">
                  <c:v>Rainy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Charts!$H$3:$N$3</c:f>
              <c:strCache>
                <c:ptCount val="7"/>
                <c:pt idx="0">
                  <c:v>Tallahassee 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Charts!$H$6:$N$6</c:f>
              <c:numCache>
                <c:formatCode>General</c:formatCode>
                <c:ptCount val="7"/>
                <c:pt idx="0">
                  <c:v>16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46</c:v>
                </c:pt>
                <c:pt idx="5">
                  <c:v>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2-7444-A46F-07076D8A58CC}"/>
            </c:ext>
          </c:extLst>
        </c:ser>
        <c:ser>
          <c:idx val="3"/>
          <c:order val="3"/>
          <c:tx>
            <c:strRef>
              <c:f>Charts!$G$7</c:f>
              <c:strCache>
                <c:ptCount val="1"/>
                <c:pt idx="0">
                  <c:v>Misty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Charts!$H$3:$N$3</c:f>
              <c:strCache>
                <c:ptCount val="7"/>
                <c:pt idx="0">
                  <c:v>Tallahassee 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Charts!$H$7:$N$7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2-7444-A46F-07076D8A58CC}"/>
            </c:ext>
          </c:extLst>
        </c:ser>
        <c:ser>
          <c:idx val="4"/>
          <c:order val="4"/>
          <c:tx>
            <c:strRef>
              <c:f>Charts!$G$8</c:f>
              <c:strCache>
                <c:ptCount val="1"/>
                <c:pt idx="0">
                  <c:v>Smokey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Charts!$H$3:$N$3</c:f>
              <c:strCache>
                <c:ptCount val="7"/>
                <c:pt idx="0">
                  <c:v>Tallahassee 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Charts!$H$8:$N$8</c:f>
              <c:numCache>
                <c:formatCode>General</c:formatCode>
                <c:ptCount val="7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2-7444-A46F-07076D8A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153216"/>
        <c:axId val="2046781647"/>
      </c:barChart>
      <c:catAx>
        <c:axId val="18141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81647"/>
        <c:crosses val="autoZero"/>
        <c:auto val="1"/>
        <c:lblAlgn val="ctr"/>
        <c:lblOffset val="100"/>
        <c:noMultiLvlLbl val="0"/>
      </c:catAx>
      <c:valAx>
        <c:axId val="20467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Car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Temperature Stats (02/13/25-04/06/25)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Charts!$H$10</c:f>
              <c:strCache>
                <c:ptCount val="1"/>
                <c:pt idx="0">
                  <c:v>Min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Charts!$G$11:$G$17</c:f>
              <c:strCache>
                <c:ptCount val="7"/>
                <c:pt idx="0">
                  <c:v>Tallahassee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Charts!$H$11:$H$17</c:f>
              <c:numCache>
                <c:formatCode>0.00</c:formatCode>
                <c:ptCount val="7"/>
                <c:pt idx="0">
                  <c:v>51.1</c:v>
                </c:pt>
                <c:pt idx="1">
                  <c:v>49.41</c:v>
                </c:pt>
                <c:pt idx="2">
                  <c:v>51.66</c:v>
                </c:pt>
                <c:pt idx="3">
                  <c:v>54.63</c:v>
                </c:pt>
                <c:pt idx="4">
                  <c:v>56.79</c:v>
                </c:pt>
                <c:pt idx="5">
                  <c:v>58.21</c:v>
                </c:pt>
                <c:pt idx="6">
                  <c:v>62.53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A54D-88B0-18599D0B1E8A}"/>
            </c:ext>
          </c:extLst>
        </c:ser>
        <c:ser>
          <c:idx val="1"/>
          <c:order val="1"/>
          <c:tx>
            <c:strRef>
              <c:f>Charts!$I$10</c:f>
              <c:strCache>
                <c:ptCount val="1"/>
                <c:pt idx="0">
                  <c:v>Max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Charts!$G$11:$G$17</c:f>
              <c:strCache>
                <c:ptCount val="7"/>
                <c:pt idx="0">
                  <c:v>Tallahassee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Charts!$I$11:$I$17</c:f>
              <c:numCache>
                <c:formatCode>0.00</c:formatCode>
                <c:ptCount val="7"/>
                <c:pt idx="0">
                  <c:v>87.31</c:v>
                </c:pt>
                <c:pt idx="1">
                  <c:v>87.46</c:v>
                </c:pt>
                <c:pt idx="2">
                  <c:v>90.46</c:v>
                </c:pt>
                <c:pt idx="3">
                  <c:v>89.22</c:v>
                </c:pt>
                <c:pt idx="4">
                  <c:v>90.45</c:v>
                </c:pt>
                <c:pt idx="5">
                  <c:v>89.8</c:v>
                </c:pt>
                <c:pt idx="6">
                  <c:v>85.06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B-A54D-88B0-18599D0B1E8A}"/>
            </c:ext>
          </c:extLst>
        </c:ser>
        <c:ser>
          <c:idx val="2"/>
          <c:order val="2"/>
          <c:tx>
            <c:strRef>
              <c:f>Charts!$J$10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Charts!$G$11:$G$17</c:f>
              <c:strCache>
                <c:ptCount val="7"/>
                <c:pt idx="0">
                  <c:v>Tallahassee</c:v>
                </c:pt>
                <c:pt idx="1">
                  <c:v>Jacksonville</c:v>
                </c:pt>
                <c:pt idx="2">
                  <c:v>Gainesville</c:v>
                </c:pt>
                <c:pt idx="3">
                  <c:v>Orlando</c:v>
                </c:pt>
                <c:pt idx="4">
                  <c:v>Tampa</c:v>
                </c:pt>
                <c:pt idx="5">
                  <c:v>Fort Myers</c:v>
                </c:pt>
                <c:pt idx="6">
                  <c:v>Miami</c:v>
                </c:pt>
              </c:strCache>
            </c:strRef>
          </c:cat>
          <c:val>
            <c:numRef>
              <c:f>Charts!$J$11:$J$17</c:f>
              <c:numCache>
                <c:formatCode>0.00</c:formatCode>
                <c:ptCount val="7"/>
                <c:pt idx="0">
                  <c:v>70.253584905660361</c:v>
                </c:pt>
                <c:pt idx="1">
                  <c:v>71.694716981132075</c:v>
                </c:pt>
                <c:pt idx="2">
                  <c:v>73.969811320754701</c:v>
                </c:pt>
                <c:pt idx="3">
                  <c:v>75.951698113207556</c:v>
                </c:pt>
                <c:pt idx="4">
                  <c:v>76.240566037735846</c:v>
                </c:pt>
                <c:pt idx="5">
                  <c:v>78.240000000000009</c:v>
                </c:pt>
                <c:pt idx="6">
                  <c:v>78.270377358490563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A54D-88B0-18599D0B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514096"/>
        <c:axId val="2008349807"/>
      </c:barChart>
      <c:catAx>
        <c:axId val="18145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9807"/>
        <c:crosses val="autoZero"/>
        <c:auto val="1"/>
        <c:lblAlgn val="ctr"/>
        <c:lblOffset val="100"/>
        <c:noMultiLvlLbl val="0"/>
      </c:catAx>
      <c:valAx>
        <c:axId val="2008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(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º</a:t>
                </a:r>
                <a:r>
                  <a:rPr lang="en-US" sz="1100" b="1"/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21</xdr:row>
      <xdr:rowOff>152400</xdr:rowOff>
    </xdr:from>
    <xdr:to>
      <xdr:col>14</xdr:col>
      <xdr:colOff>812800</xdr:colOff>
      <xdr:row>59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C089C-A470-CCED-1AC8-821C5F10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107950</xdr:colOff>
      <xdr:row>21</xdr:row>
      <xdr:rowOff>165100</xdr:rowOff>
    </xdr:from>
    <xdr:to>
      <xdr:col>29</xdr:col>
      <xdr:colOff>12700</xdr:colOff>
      <xdr:row>60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AB09D-05C9-F0E2-F787-AD6AEF28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el Melendez" refreshedDate="45761.69892476852" createdVersion="8" refreshedVersion="8" minRefreshableVersion="3" recordCount="371" xr:uid="{C5A628C6-CDC0-3140-8019-06434F528288}">
  <cacheSource type="worksheet">
    <worksheetSource ref="A5:F376" sheet="DataSheet"/>
  </cacheSource>
  <cacheFields count="6">
    <cacheField name="Date and Time" numFmtId="0">
      <sharedItems count="53">
        <s v="2/13/2025 4:30pm"/>
        <s v="2/14/2025 12:00pm"/>
        <s v="2/15/2025 2:30pm"/>
        <s v="2/16/2025 11:15am"/>
        <s v="2/17/2025 4:30pm"/>
        <s v="2/18/2025 4:15pm"/>
        <s v="2/19/2025 4:30pm"/>
        <s v="2/20/2025 3:30pm"/>
        <s v="2/21/2025 3:30pm"/>
        <s v="2/22/2025 3:30pm"/>
        <s v="2/23/2025 4:00pm"/>
        <s v="2/24/2025 3:15pm"/>
        <s v="2/25/2025 4:30pm"/>
        <s v="2/26/2025 4:30pm"/>
        <s v="2/27/2025 3:15pm"/>
        <s v="2/28/2025 3:45pm"/>
        <s v="3/1/2025 4:30pm"/>
        <s v="3/2/2025 7:00pm"/>
        <s v="3/3/2025 3:45pm"/>
        <s v="3/4/2025 4:20pm"/>
        <s v="3/5/2025 4:30pm"/>
        <s v="3/6/2025 3:00pm"/>
        <s v="3/7/2025 6:00pm"/>
        <s v="3/8/2025 11:30am"/>
        <s v="3/9/2025 4:50pm"/>
        <s v="3/10/2025 5:00pm"/>
        <s v="3/11/2025 3:15pm"/>
        <s v="3/12/2025 3:45pm"/>
        <s v="3/13/2025 4:00pm"/>
        <s v="3/14/2025 5:00pm"/>
        <s v="3/15/2025 4:30pm"/>
        <s v="3/16/2025 11:00am"/>
        <s v="3/17/2025 10:45pm"/>
        <s v="3/18/2025 3:30pm"/>
        <s v="3/19/2025 3:45pm"/>
        <s v="3/20/2025 6:00pm"/>
        <s v="3/21/2025 9:00pm"/>
        <s v="3/22/2025 12:15pm"/>
        <s v="3/23/2025 11:00am"/>
        <s v="3/24/2025 4:45pm"/>
        <s v="3/25/2025 4:20pm"/>
        <s v="3/26/2025 4:45pm"/>
        <s v="3/27/2025 3:00pm"/>
        <s v="3/28/2025 4:00pm"/>
        <s v="3/29/2025 2:30pm"/>
        <s v="3/30/2025 5:15pm"/>
        <s v="3/31/2025 4:45pm"/>
        <s v="4/01/2025 4:30pm"/>
        <s v="4/02/2025 3:00pm"/>
        <s v="4/03/2025 5:00pm"/>
        <s v="4/04/2025 10:00pm"/>
        <s v="4/05/2025 4:15pm"/>
        <s v="4/06/2025 6:30pm"/>
      </sharedItems>
    </cacheField>
    <cacheField name="City" numFmtId="0">
      <sharedItems count="7">
        <s v="Tallahassee"/>
        <s v="Jacksonville"/>
        <s v="Gainesville"/>
        <s v="Orlando"/>
        <s v="Tampa"/>
        <s v="Fort Myers"/>
        <s v="Miami"/>
      </sharedItems>
    </cacheField>
    <cacheField name="Weather" numFmtId="0">
      <sharedItems count="5">
        <s v="Rainy"/>
        <s v="Misty"/>
        <s v="Cloudy"/>
        <s v="Clear"/>
        <s v="Smokey"/>
      </sharedItems>
    </cacheField>
    <cacheField name="Temperature (F)" numFmtId="0">
      <sharedItems containsSemiMixedTypes="0" containsString="0" containsNumber="1" minValue="49.41" maxValue="90.46"/>
    </cacheField>
    <cacheField name="Wind (mph)" numFmtId="0">
      <sharedItems containsSemiMixedTypes="0" containsString="0" containsNumber="1" minValue="1.01" maxValue="27.63"/>
    </cacheField>
    <cacheField name="Car Accidents" numFmtId="0">
      <sharedItems containsSemiMixedTypes="0" containsString="0" containsNumber="1" containsInteger="1" minValue="0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  <x v="0"/>
    <x v="0"/>
    <n v="62.91"/>
    <n v="4.6100000000000003"/>
    <n v="8"/>
  </r>
  <r>
    <x v="0"/>
    <x v="1"/>
    <x v="0"/>
    <n v="69.03"/>
    <n v="9.2200000000000006"/>
    <n v="7"/>
  </r>
  <r>
    <x v="0"/>
    <x v="2"/>
    <x v="1"/>
    <n v="71.44"/>
    <n v="6.91"/>
    <n v="5"/>
  </r>
  <r>
    <x v="0"/>
    <x v="3"/>
    <x v="2"/>
    <n v="86.72"/>
    <n v="10.36"/>
    <n v="19"/>
  </r>
  <r>
    <x v="0"/>
    <x v="4"/>
    <x v="2"/>
    <n v="81.900000000000006"/>
    <n v="12.66"/>
    <n v="21"/>
  </r>
  <r>
    <x v="0"/>
    <x v="5"/>
    <x v="2"/>
    <n v="83.32"/>
    <n v="14.97"/>
    <n v="4"/>
  </r>
  <r>
    <x v="0"/>
    <x v="6"/>
    <x v="2"/>
    <n v="81.86"/>
    <n v="13.8"/>
    <n v="8"/>
  </r>
  <r>
    <x v="1"/>
    <x v="0"/>
    <x v="2"/>
    <n v="65.010000000000005"/>
    <n v="9.2200000000000006"/>
    <n v="6"/>
  </r>
  <r>
    <x v="1"/>
    <x v="1"/>
    <x v="2"/>
    <n v="65.86"/>
    <n v="18.41"/>
    <n v="2"/>
  </r>
  <r>
    <x v="1"/>
    <x v="2"/>
    <x v="2"/>
    <n v="69.31"/>
    <n v="1.99"/>
    <n v="3"/>
  </r>
  <r>
    <x v="1"/>
    <x v="3"/>
    <x v="2"/>
    <n v="74.790000000000006"/>
    <n v="13.8"/>
    <n v="13"/>
  </r>
  <r>
    <x v="1"/>
    <x v="4"/>
    <x v="2"/>
    <n v="78.08"/>
    <n v="9.2200000000000006"/>
    <n v="14"/>
  </r>
  <r>
    <x v="1"/>
    <x v="5"/>
    <x v="2"/>
    <n v="81.069999999999993"/>
    <n v="8.0500000000000007"/>
    <n v="2"/>
  </r>
  <r>
    <x v="1"/>
    <x v="6"/>
    <x v="2"/>
    <n v="82.74"/>
    <n v="9.2200000000000006"/>
    <n v="10"/>
  </r>
  <r>
    <x v="2"/>
    <x v="0"/>
    <x v="2"/>
    <n v="73.09"/>
    <n v="12.66"/>
    <n v="5"/>
  </r>
  <r>
    <x v="2"/>
    <x v="1"/>
    <x v="2"/>
    <n v="77.52"/>
    <n v="12.66"/>
    <n v="4"/>
  </r>
  <r>
    <x v="2"/>
    <x v="2"/>
    <x v="2"/>
    <n v="82.31"/>
    <n v="10.36"/>
    <n v="4"/>
  </r>
  <r>
    <x v="2"/>
    <x v="3"/>
    <x v="2"/>
    <n v="82.87"/>
    <n v="13.8"/>
    <n v="9"/>
  </r>
  <r>
    <x v="2"/>
    <x v="4"/>
    <x v="2"/>
    <n v="84.63"/>
    <n v="12.66"/>
    <n v="18"/>
  </r>
  <r>
    <x v="2"/>
    <x v="5"/>
    <x v="2"/>
    <n v="84.18"/>
    <n v="14.97"/>
    <n v="3"/>
  </r>
  <r>
    <x v="2"/>
    <x v="6"/>
    <x v="2"/>
    <n v="81.41"/>
    <n v="16.11"/>
    <n v="5"/>
  </r>
  <r>
    <x v="3"/>
    <x v="0"/>
    <x v="2"/>
    <n v="56.7"/>
    <n v="6.91"/>
    <n v="7"/>
  </r>
  <r>
    <x v="3"/>
    <x v="1"/>
    <x v="2"/>
    <n v="78.44"/>
    <n v="26.46"/>
    <n v="4"/>
  </r>
  <r>
    <x v="3"/>
    <x v="2"/>
    <x v="2"/>
    <n v="77.58"/>
    <n v="12.66"/>
    <n v="7"/>
  </r>
  <r>
    <x v="3"/>
    <x v="3"/>
    <x v="2"/>
    <n v="79"/>
    <n v="18.41"/>
    <n v="11"/>
  </r>
  <r>
    <x v="3"/>
    <x v="4"/>
    <x v="2"/>
    <n v="78.98"/>
    <n v="18.41"/>
    <n v="17"/>
  </r>
  <r>
    <x v="3"/>
    <x v="5"/>
    <x v="3"/>
    <n v="79.989999999999995"/>
    <n v="21.85"/>
    <n v="3"/>
  </r>
  <r>
    <x v="3"/>
    <x v="6"/>
    <x v="2"/>
    <n v="81.73"/>
    <n v="14.97"/>
    <n v="7"/>
  </r>
  <r>
    <x v="4"/>
    <x v="0"/>
    <x v="4"/>
    <n v="61.5"/>
    <n v="4.6100000000000003"/>
    <n v="7"/>
  </r>
  <r>
    <x v="4"/>
    <x v="1"/>
    <x v="3"/>
    <n v="57.85"/>
    <n v="9.2200000000000006"/>
    <n v="5"/>
  </r>
  <r>
    <x v="4"/>
    <x v="2"/>
    <x v="3"/>
    <n v="64.22"/>
    <n v="4.6100000000000003"/>
    <n v="4"/>
  </r>
  <r>
    <x v="4"/>
    <x v="3"/>
    <x v="3"/>
    <n v="66.69"/>
    <n v="13.8"/>
    <n v="26"/>
  </r>
  <r>
    <x v="4"/>
    <x v="4"/>
    <x v="2"/>
    <n v="72.23"/>
    <n v="8.0500000000000007"/>
    <n v="18"/>
  </r>
  <r>
    <x v="4"/>
    <x v="5"/>
    <x v="3"/>
    <n v="78.39"/>
    <n v="4.6100000000000003"/>
    <n v="0"/>
  </r>
  <r>
    <x v="4"/>
    <x v="6"/>
    <x v="2"/>
    <n v="76.12"/>
    <n v="11.5"/>
    <n v="13"/>
  </r>
  <r>
    <x v="5"/>
    <x v="0"/>
    <x v="2"/>
    <n v="64.72"/>
    <n v="8.0500000000000007"/>
    <n v="0"/>
  </r>
  <r>
    <x v="5"/>
    <x v="1"/>
    <x v="3"/>
    <n v="64.260000000000005"/>
    <n v="10.36"/>
    <n v="5"/>
  </r>
  <r>
    <x v="5"/>
    <x v="2"/>
    <x v="3"/>
    <n v="72.12"/>
    <n v="3.44"/>
    <n v="2"/>
  </r>
  <r>
    <x v="5"/>
    <x v="3"/>
    <x v="2"/>
    <n v="72.73"/>
    <n v="10.36"/>
    <n v="12"/>
  </r>
  <r>
    <x v="5"/>
    <x v="4"/>
    <x v="2"/>
    <n v="77.95"/>
    <n v="11.5"/>
    <n v="29"/>
  </r>
  <r>
    <x v="5"/>
    <x v="5"/>
    <x v="3"/>
    <n v="79.540000000000006"/>
    <n v="8.0500000000000007"/>
    <n v="3"/>
  </r>
  <r>
    <x v="5"/>
    <x v="6"/>
    <x v="2"/>
    <n v="78.55"/>
    <n v="12.66"/>
    <n v="10"/>
  </r>
  <r>
    <x v="6"/>
    <x v="0"/>
    <x v="2"/>
    <n v="54.88"/>
    <n v="8.0500000000000007"/>
    <n v="3"/>
  </r>
  <r>
    <x v="6"/>
    <x v="1"/>
    <x v="1"/>
    <n v="58.69"/>
    <n v="10.36"/>
    <n v="10"/>
  </r>
  <r>
    <x v="6"/>
    <x v="2"/>
    <x v="0"/>
    <n v="61.93"/>
    <n v="11.5"/>
    <n v="3"/>
  </r>
  <r>
    <x v="6"/>
    <x v="3"/>
    <x v="2"/>
    <n v="75.22"/>
    <n v="14.97"/>
    <n v="14"/>
  </r>
  <r>
    <x v="6"/>
    <x v="4"/>
    <x v="0"/>
    <n v="73.760000000000005"/>
    <n v="9.2200000000000006"/>
    <n v="16"/>
  </r>
  <r>
    <x v="6"/>
    <x v="5"/>
    <x v="3"/>
    <n v="80.19"/>
    <n v="17.27"/>
    <n v="0"/>
  </r>
  <r>
    <x v="6"/>
    <x v="6"/>
    <x v="2"/>
    <n v="82.2"/>
    <n v="16.11"/>
    <n v="19"/>
  </r>
  <r>
    <x v="7"/>
    <x v="0"/>
    <x v="3"/>
    <n v="51.1"/>
    <n v="16.11"/>
    <n v="3"/>
  </r>
  <r>
    <x v="7"/>
    <x v="1"/>
    <x v="2"/>
    <n v="56.08"/>
    <n v="19.57"/>
    <n v="4"/>
  </r>
  <r>
    <x v="7"/>
    <x v="2"/>
    <x v="2"/>
    <n v="60.21"/>
    <n v="3"/>
    <n v="4"/>
  </r>
  <r>
    <x v="7"/>
    <x v="3"/>
    <x v="2"/>
    <n v="59.98"/>
    <n v="7"/>
    <n v="10"/>
  </r>
  <r>
    <x v="7"/>
    <x v="4"/>
    <x v="2"/>
    <n v="64.09"/>
    <n v="4.6100000000000003"/>
    <n v="17"/>
  </r>
  <r>
    <x v="7"/>
    <x v="5"/>
    <x v="2"/>
    <n v="73.94"/>
    <n v="13.8"/>
    <n v="1"/>
  </r>
  <r>
    <x v="7"/>
    <x v="6"/>
    <x v="2"/>
    <n v="75.599999999999994"/>
    <n v="12.66"/>
    <n v="13"/>
  </r>
  <r>
    <x v="8"/>
    <x v="0"/>
    <x v="3"/>
    <n v="51.93"/>
    <n v="5.75"/>
    <n v="2"/>
  </r>
  <r>
    <x v="8"/>
    <x v="1"/>
    <x v="2"/>
    <n v="49.41"/>
    <n v="13.8"/>
    <n v="4"/>
  </r>
  <r>
    <x v="8"/>
    <x v="2"/>
    <x v="3"/>
    <n v="56.43"/>
    <n v="10.36"/>
    <n v="0"/>
  </r>
  <r>
    <x v="8"/>
    <x v="3"/>
    <x v="2"/>
    <n v="59.04"/>
    <n v="13.8"/>
    <n v="13"/>
  </r>
  <r>
    <x v="8"/>
    <x v="4"/>
    <x v="2"/>
    <n v="64.78"/>
    <n v="12.66"/>
    <n v="12"/>
  </r>
  <r>
    <x v="8"/>
    <x v="5"/>
    <x v="3"/>
    <n v="72.64"/>
    <n v="12.66"/>
    <n v="2"/>
  </r>
  <r>
    <x v="8"/>
    <x v="6"/>
    <x v="2"/>
    <n v="72.61"/>
    <n v="17.27"/>
    <n v="11"/>
  </r>
  <r>
    <x v="9"/>
    <x v="0"/>
    <x v="2"/>
    <n v="64.56"/>
    <n v="7"/>
    <n v="1"/>
  </r>
  <r>
    <x v="9"/>
    <x v="1"/>
    <x v="2"/>
    <n v="62.67"/>
    <n v="8.0500000000000007"/>
    <n v="2"/>
  </r>
  <r>
    <x v="9"/>
    <x v="2"/>
    <x v="2"/>
    <n v="66.239999999999995"/>
    <n v="3.44"/>
    <n v="1"/>
  </r>
  <r>
    <x v="9"/>
    <x v="3"/>
    <x v="2"/>
    <n v="69.69"/>
    <n v="10.36"/>
    <n v="7"/>
  </r>
  <r>
    <x v="9"/>
    <x v="4"/>
    <x v="2"/>
    <n v="71.38"/>
    <n v="5.75"/>
    <n v="8"/>
  </r>
  <r>
    <x v="9"/>
    <x v="5"/>
    <x v="2"/>
    <n v="74.790000000000006"/>
    <n v="8.0500000000000007"/>
    <n v="0"/>
  </r>
  <r>
    <x v="9"/>
    <x v="6"/>
    <x v="2"/>
    <n v="72.63"/>
    <n v="10.36"/>
    <n v="12"/>
  </r>
  <r>
    <x v="10"/>
    <x v="0"/>
    <x v="2"/>
    <n v="57.63"/>
    <n v="1.36"/>
    <n v="1"/>
  </r>
  <r>
    <x v="10"/>
    <x v="1"/>
    <x v="2"/>
    <n v="67.87"/>
    <n v="8.0500000000000007"/>
    <n v="4"/>
  </r>
  <r>
    <x v="10"/>
    <x v="2"/>
    <x v="2"/>
    <n v="73.44"/>
    <n v="1.01"/>
    <n v="1"/>
  </r>
  <r>
    <x v="10"/>
    <x v="3"/>
    <x v="3"/>
    <n v="74.91"/>
    <n v="8.0500000000000007"/>
    <n v="10"/>
  </r>
  <r>
    <x v="10"/>
    <x v="4"/>
    <x v="2"/>
    <n v="75.540000000000006"/>
    <n v="6.91"/>
    <n v="12"/>
  </r>
  <r>
    <x v="10"/>
    <x v="5"/>
    <x v="3"/>
    <n v="80.239999999999995"/>
    <n v="10.36"/>
    <n v="1"/>
  </r>
  <r>
    <x v="10"/>
    <x v="6"/>
    <x v="2"/>
    <n v="75.31"/>
    <n v="3"/>
    <n v="8"/>
  </r>
  <r>
    <x v="11"/>
    <x v="0"/>
    <x v="2"/>
    <n v="60.46"/>
    <n v="5.75"/>
    <n v="0"/>
  </r>
  <r>
    <x v="11"/>
    <x v="1"/>
    <x v="1"/>
    <n v="56.26"/>
    <n v="10.36"/>
    <n v="2"/>
  </r>
  <r>
    <x v="11"/>
    <x v="2"/>
    <x v="1"/>
    <n v="57.29"/>
    <n v="4.6100000000000003"/>
    <n v="3"/>
  </r>
  <r>
    <x v="11"/>
    <x v="3"/>
    <x v="0"/>
    <n v="64.06"/>
    <n v="5.75"/>
    <n v="13"/>
  </r>
  <r>
    <x v="11"/>
    <x v="4"/>
    <x v="0"/>
    <n v="62.94"/>
    <n v="10.36"/>
    <n v="30"/>
  </r>
  <r>
    <x v="11"/>
    <x v="5"/>
    <x v="0"/>
    <n v="68.180000000000007"/>
    <n v="5.75"/>
    <n v="0"/>
  </r>
  <r>
    <x v="11"/>
    <x v="6"/>
    <x v="0"/>
    <n v="71.62"/>
    <n v="16.11"/>
    <n v="20"/>
  </r>
  <r>
    <x v="12"/>
    <x v="0"/>
    <x v="2"/>
    <n v="75.599999999999994"/>
    <n v="9.2200000000000006"/>
    <n v="1"/>
  </r>
  <r>
    <x v="12"/>
    <x v="1"/>
    <x v="2"/>
    <n v="71.02"/>
    <n v="6.91"/>
    <n v="1"/>
  </r>
  <r>
    <x v="12"/>
    <x v="2"/>
    <x v="2"/>
    <n v="73.67"/>
    <n v="4.6100000000000003"/>
    <n v="0"/>
  </r>
  <r>
    <x v="12"/>
    <x v="3"/>
    <x v="2"/>
    <n v="65.77"/>
    <n v="10.36"/>
    <n v="12"/>
  </r>
  <r>
    <x v="12"/>
    <x v="4"/>
    <x v="2"/>
    <n v="69.84"/>
    <n v="14.97"/>
    <n v="22"/>
  </r>
  <r>
    <x v="12"/>
    <x v="5"/>
    <x v="2"/>
    <n v="73.44"/>
    <n v="16.11"/>
    <n v="0"/>
  </r>
  <r>
    <x v="12"/>
    <x v="6"/>
    <x v="2"/>
    <n v="78.099999999999994"/>
    <n v="14.97"/>
    <n v="12"/>
  </r>
  <r>
    <x v="13"/>
    <x v="0"/>
    <x v="3"/>
    <n v="79.650000000000006"/>
    <n v="4"/>
    <n v="2"/>
  </r>
  <r>
    <x v="13"/>
    <x v="1"/>
    <x v="4"/>
    <n v="77.41"/>
    <n v="9.2200000000000006"/>
    <n v="6"/>
  </r>
  <r>
    <x v="13"/>
    <x v="2"/>
    <x v="3"/>
    <n v="80.760000000000005"/>
    <n v="6.91"/>
    <n v="2"/>
  </r>
  <r>
    <x v="13"/>
    <x v="3"/>
    <x v="3"/>
    <n v="79.27"/>
    <n v="5.75"/>
    <n v="18"/>
  </r>
  <r>
    <x v="13"/>
    <x v="4"/>
    <x v="2"/>
    <n v="78.010000000000005"/>
    <n v="6.91"/>
    <n v="23"/>
  </r>
  <r>
    <x v="13"/>
    <x v="5"/>
    <x v="2"/>
    <n v="77.83"/>
    <n v="9.2200000000000006"/>
    <n v="0"/>
  </r>
  <r>
    <x v="13"/>
    <x v="6"/>
    <x v="2"/>
    <n v="77.38"/>
    <n v="11.5"/>
    <n v="14"/>
  </r>
  <r>
    <x v="14"/>
    <x v="0"/>
    <x v="3"/>
    <n v="78.709999999999994"/>
    <n v="10.36"/>
    <n v="0"/>
  </r>
  <r>
    <x v="14"/>
    <x v="1"/>
    <x v="4"/>
    <n v="79.36"/>
    <n v="18.41"/>
    <n v="6"/>
  </r>
  <r>
    <x v="14"/>
    <x v="2"/>
    <x v="2"/>
    <n v="78.239999999999995"/>
    <n v="14.97"/>
    <n v="2"/>
  </r>
  <r>
    <x v="14"/>
    <x v="3"/>
    <x v="2"/>
    <n v="80.56"/>
    <n v="9.2200000000000006"/>
    <n v="12"/>
  </r>
  <r>
    <x v="14"/>
    <x v="4"/>
    <x v="2"/>
    <n v="76.05"/>
    <n v="12.66"/>
    <n v="12"/>
  </r>
  <r>
    <x v="14"/>
    <x v="5"/>
    <x v="2"/>
    <n v="77.7"/>
    <n v="12.66"/>
    <n v="0"/>
  </r>
  <r>
    <x v="14"/>
    <x v="6"/>
    <x v="2"/>
    <n v="80.010000000000005"/>
    <n v="11.5"/>
    <n v="9"/>
  </r>
  <r>
    <x v="15"/>
    <x v="0"/>
    <x v="4"/>
    <n v="75.61"/>
    <n v="11.5"/>
    <n v="6"/>
  </r>
  <r>
    <x v="15"/>
    <x v="1"/>
    <x v="2"/>
    <n v="73.31"/>
    <n v="9.2200000000000006"/>
    <n v="5"/>
  </r>
  <r>
    <x v="15"/>
    <x v="2"/>
    <x v="3"/>
    <n v="76.87"/>
    <n v="4.6100000000000003"/>
    <n v="8"/>
  </r>
  <r>
    <x v="15"/>
    <x v="3"/>
    <x v="3"/>
    <n v="77.430000000000007"/>
    <n v="8.0500000000000007"/>
    <n v="21"/>
  </r>
  <r>
    <x v="15"/>
    <x v="4"/>
    <x v="2"/>
    <n v="77.25"/>
    <n v="9.2200000000000006"/>
    <n v="17"/>
  </r>
  <r>
    <x v="15"/>
    <x v="5"/>
    <x v="3"/>
    <n v="79.069999999999993"/>
    <n v="3.44"/>
    <n v="1"/>
  </r>
  <r>
    <x v="15"/>
    <x v="6"/>
    <x v="2"/>
    <n v="78.33"/>
    <n v="6.91"/>
    <n v="16"/>
  </r>
  <r>
    <x v="16"/>
    <x v="0"/>
    <x v="4"/>
    <n v="79.66"/>
    <n v="16.11"/>
    <n v="5"/>
  </r>
  <r>
    <x v="16"/>
    <x v="1"/>
    <x v="3"/>
    <n v="77.739999999999995"/>
    <n v="14.97"/>
    <n v="5"/>
  </r>
  <r>
    <x v="16"/>
    <x v="2"/>
    <x v="3"/>
    <n v="78.28"/>
    <n v="12.66"/>
    <n v="6"/>
  </r>
  <r>
    <x v="16"/>
    <x v="3"/>
    <x v="3"/>
    <n v="73.260000000000005"/>
    <n v="10.36"/>
    <n v="15"/>
  </r>
  <r>
    <x v="16"/>
    <x v="4"/>
    <x v="2"/>
    <n v="69.62"/>
    <n v="6.91"/>
    <n v="16"/>
  </r>
  <r>
    <x v="16"/>
    <x v="5"/>
    <x v="3"/>
    <n v="74.66"/>
    <n v="10.36"/>
    <n v="0"/>
  </r>
  <r>
    <x v="16"/>
    <x v="6"/>
    <x v="2"/>
    <n v="78.260000000000005"/>
    <n v="11.5"/>
    <n v="8"/>
  </r>
  <r>
    <x v="17"/>
    <x v="0"/>
    <x v="3"/>
    <n v="57.33"/>
    <n v="4.6100000000000003"/>
    <n v="1"/>
  </r>
  <r>
    <x v="17"/>
    <x v="1"/>
    <x v="2"/>
    <n v="53.46"/>
    <n v="14.97"/>
    <n v="2"/>
  </r>
  <r>
    <x v="17"/>
    <x v="2"/>
    <x v="3"/>
    <n v="60.71"/>
    <n v="1.99"/>
    <n v="0"/>
  </r>
  <r>
    <x v="17"/>
    <x v="3"/>
    <x v="3"/>
    <n v="63.75"/>
    <n v="14.97"/>
    <n v="13"/>
  </r>
  <r>
    <x v="17"/>
    <x v="4"/>
    <x v="3"/>
    <n v="64.83"/>
    <n v="6.91"/>
    <n v="9"/>
  </r>
  <r>
    <x v="17"/>
    <x v="5"/>
    <x v="2"/>
    <n v="67.959999999999994"/>
    <n v="1.01"/>
    <n v="1"/>
  </r>
  <r>
    <x v="17"/>
    <x v="6"/>
    <x v="2"/>
    <n v="73.290000000000006"/>
    <n v="11.5"/>
    <n v="6"/>
  </r>
  <r>
    <x v="18"/>
    <x v="0"/>
    <x v="2"/>
    <n v="66.81"/>
    <n v="3"/>
    <n v="1"/>
  </r>
  <r>
    <x v="18"/>
    <x v="1"/>
    <x v="2"/>
    <n v="65.53"/>
    <n v="13.8"/>
    <n v="4"/>
  </r>
  <r>
    <x v="18"/>
    <x v="2"/>
    <x v="2"/>
    <n v="72.84"/>
    <n v="11.5"/>
    <n v="0"/>
  </r>
  <r>
    <x v="18"/>
    <x v="3"/>
    <x v="2"/>
    <n v="74.77"/>
    <n v="12.66"/>
    <n v="18"/>
  </r>
  <r>
    <x v="18"/>
    <x v="4"/>
    <x v="3"/>
    <n v="77.72"/>
    <n v="5.75"/>
    <n v="22"/>
  </r>
  <r>
    <x v="18"/>
    <x v="5"/>
    <x v="3"/>
    <n v="76.16"/>
    <n v="6.91"/>
    <n v="0"/>
  </r>
  <r>
    <x v="18"/>
    <x v="6"/>
    <x v="2"/>
    <n v="77.27"/>
    <n v="14.97"/>
    <n v="7"/>
  </r>
  <r>
    <x v="19"/>
    <x v="0"/>
    <x v="2"/>
    <n v="76.680000000000007"/>
    <n v="19.57"/>
    <n v="2"/>
  </r>
  <r>
    <x v="19"/>
    <x v="1"/>
    <x v="2"/>
    <n v="73.709999999999994"/>
    <n v="21.85"/>
    <n v="3"/>
  </r>
  <r>
    <x v="19"/>
    <x v="2"/>
    <x v="2"/>
    <n v="77.989999999999995"/>
    <n v="12.66"/>
    <n v="2"/>
  </r>
  <r>
    <x v="19"/>
    <x v="3"/>
    <x v="2"/>
    <n v="75.540000000000006"/>
    <n v="19.57"/>
    <n v="15"/>
  </r>
  <r>
    <x v="19"/>
    <x v="4"/>
    <x v="2"/>
    <n v="80.819999999999993"/>
    <n v="11.5"/>
    <n v="18"/>
  </r>
  <r>
    <x v="19"/>
    <x v="5"/>
    <x v="2"/>
    <n v="79.63"/>
    <n v="13.8"/>
    <n v="0"/>
  </r>
  <r>
    <x v="19"/>
    <x v="6"/>
    <x v="2"/>
    <n v="74.41"/>
    <n v="20.71"/>
    <n v="20"/>
  </r>
  <r>
    <x v="20"/>
    <x v="0"/>
    <x v="3"/>
    <n v="73.709999999999994"/>
    <n v="27.63"/>
    <n v="0"/>
  </r>
  <r>
    <x v="20"/>
    <x v="1"/>
    <x v="2"/>
    <n v="78.39"/>
    <n v="21.85"/>
    <n v="5"/>
  </r>
  <r>
    <x v="20"/>
    <x v="2"/>
    <x v="2"/>
    <n v="74.48"/>
    <n v="5.99"/>
    <n v="3"/>
  </r>
  <r>
    <x v="20"/>
    <x v="3"/>
    <x v="2"/>
    <n v="71.33"/>
    <n v="13.8"/>
    <n v="14"/>
  </r>
  <r>
    <x v="20"/>
    <x v="4"/>
    <x v="2"/>
    <n v="71.739999999999995"/>
    <n v="13.8"/>
    <n v="18"/>
  </r>
  <r>
    <x v="20"/>
    <x v="5"/>
    <x v="2"/>
    <n v="72.72"/>
    <n v="19.57"/>
    <n v="2"/>
  </r>
  <r>
    <x v="20"/>
    <x v="6"/>
    <x v="2"/>
    <n v="82.33"/>
    <n v="17.27"/>
    <n v="15"/>
  </r>
  <r>
    <x v="21"/>
    <x v="0"/>
    <x v="4"/>
    <n v="64.650000000000006"/>
    <n v="18.41"/>
    <n v="1"/>
  </r>
  <r>
    <x v="21"/>
    <x v="1"/>
    <x v="2"/>
    <n v="65.3"/>
    <n v="23.02"/>
    <n v="4"/>
  </r>
  <r>
    <x v="21"/>
    <x v="2"/>
    <x v="3"/>
    <n v="66.739999999999995"/>
    <n v="13.8"/>
    <n v="3"/>
  </r>
  <r>
    <x v="21"/>
    <x v="3"/>
    <x v="3"/>
    <n v="68.290000000000006"/>
    <n v="17.27"/>
    <n v="14"/>
  </r>
  <r>
    <x v="21"/>
    <x v="4"/>
    <x v="3"/>
    <n v="64.260000000000005"/>
    <n v="17.27"/>
    <n v="17"/>
  </r>
  <r>
    <x v="21"/>
    <x v="5"/>
    <x v="3"/>
    <n v="68.83"/>
    <n v="17.27"/>
    <n v="0"/>
  </r>
  <r>
    <x v="21"/>
    <x v="6"/>
    <x v="3"/>
    <n v="76.28"/>
    <n v="5.99"/>
    <n v="11"/>
  </r>
  <r>
    <x v="22"/>
    <x v="0"/>
    <x v="2"/>
    <n v="63.46"/>
    <n v="5.99"/>
    <n v="2"/>
  </r>
  <r>
    <x v="22"/>
    <x v="1"/>
    <x v="2"/>
    <n v="66.72"/>
    <n v="9.2200000000000006"/>
    <n v="9"/>
  </r>
  <r>
    <x v="22"/>
    <x v="2"/>
    <x v="2"/>
    <n v="71.2"/>
    <n v="1.01"/>
    <n v="2"/>
  </r>
  <r>
    <x v="22"/>
    <x v="3"/>
    <x v="3"/>
    <n v="74.680000000000007"/>
    <n v="9.2200000000000006"/>
    <n v="19"/>
  </r>
  <r>
    <x v="22"/>
    <x v="4"/>
    <x v="3"/>
    <n v="71.489999999999995"/>
    <n v="8.0500000000000007"/>
    <n v="21"/>
  </r>
  <r>
    <x v="22"/>
    <x v="5"/>
    <x v="3"/>
    <n v="71.06"/>
    <n v="10.36"/>
    <n v="3"/>
  </r>
  <r>
    <x v="22"/>
    <x v="6"/>
    <x v="2"/>
    <n v="72.540000000000006"/>
    <n v="9.2200000000000006"/>
    <n v="24"/>
  </r>
  <r>
    <x v="23"/>
    <x v="0"/>
    <x v="2"/>
    <n v="64.180000000000007"/>
    <n v="1.01"/>
    <n v="2"/>
  </r>
  <r>
    <x v="23"/>
    <x v="1"/>
    <x v="2"/>
    <n v="65.03"/>
    <n v="6.91"/>
    <n v="1"/>
  </r>
  <r>
    <x v="23"/>
    <x v="2"/>
    <x v="0"/>
    <n v="62.06"/>
    <n v="4.6100000000000003"/>
    <n v="2"/>
  </r>
  <r>
    <x v="23"/>
    <x v="3"/>
    <x v="3"/>
    <n v="72.930000000000007"/>
    <n v="5.01"/>
    <n v="14"/>
  </r>
  <r>
    <x v="23"/>
    <x v="4"/>
    <x v="2"/>
    <n v="71.91"/>
    <n v="12.66"/>
    <n v="3"/>
  </r>
  <r>
    <x v="23"/>
    <x v="5"/>
    <x v="2"/>
    <n v="75.83"/>
    <n v="10.36"/>
    <n v="0"/>
  </r>
  <r>
    <x v="23"/>
    <x v="6"/>
    <x v="2"/>
    <n v="80.33"/>
    <n v="8.0500000000000007"/>
    <n v="9"/>
  </r>
  <r>
    <x v="24"/>
    <x v="0"/>
    <x v="0"/>
    <n v="66.900000000000006"/>
    <n v="1.99"/>
    <n v="3"/>
  </r>
  <r>
    <x v="24"/>
    <x v="1"/>
    <x v="1"/>
    <n v="62.46"/>
    <n v="12.66"/>
    <n v="0"/>
  </r>
  <r>
    <x v="24"/>
    <x v="2"/>
    <x v="2"/>
    <n v="74.8"/>
    <n v="9.2200000000000006"/>
    <n v="2"/>
  </r>
  <r>
    <x v="24"/>
    <x v="3"/>
    <x v="2"/>
    <n v="82.63"/>
    <n v="5.75"/>
    <n v="8"/>
  </r>
  <r>
    <x v="24"/>
    <x v="4"/>
    <x v="2"/>
    <n v="80.73"/>
    <n v="13.8"/>
    <n v="16"/>
  </r>
  <r>
    <x v="24"/>
    <x v="5"/>
    <x v="2"/>
    <n v="82.06"/>
    <n v="12.66"/>
    <n v="1"/>
  </r>
  <r>
    <x v="24"/>
    <x v="6"/>
    <x v="2"/>
    <n v="84.61"/>
    <n v="11.5"/>
    <n v="7"/>
  </r>
  <r>
    <x v="25"/>
    <x v="0"/>
    <x v="2"/>
    <n v="58.6"/>
    <n v="13.8"/>
    <n v="0"/>
  </r>
  <r>
    <x v="25"/>
    <x v="1"/>
    <x v="2"/>
    <n v="70.09"/>
    <n v="20.71"/>
    <n v="6"/>
  </r>
  <r>
    <x v="25"/>
    <x v="2"/>
    <x v="2"/>
    <n v="67.87"/>
    <n v="18.41"/>
    <n v="2"/>
  </r>
  <r>
    <x v="25"/>
    <x v="3"/>
    <x v="2"/>
    <n v="73.94"/>
    <n v="21.85"/>
    <n v="12"/>
  </r>
  <r>
    <x v="25"/>
    <x v="4"/>
    <x v="2"/>
    <n v="68.86"/>
    <n v="18.41"/>
    <n v="16"/>
  </r>
  <r>
    <x v="25"/>
    <x v="5"/>
    <x v="2"/>
    <n v="70.48"/>
    <n v="16.11"/>
    <n v="0"/>
  </r>
  <r>
    <x v="25"/>
    <x v="6"/>
    <x v="2"/>
    <n v="81.63"/>
    <n v="19.57"/>
    <n v="20"/>
  </r>
  <r>
    <x v="26"/>
    <x v="0"/>
    <x v="3"/>
    <n v="75.739999999999995"/>
    <n v="5.99"/>
    <n v="0"/>
  </r>
  <r>
    <x v="26"/>
    <x v="1"/>
    <x v="3"/>
    <n v="74.75"/>
    <n v="4.6100000000000003"/>
    <n v="4"/>
  </r>
  <r>
    <x v="26"/>
    <x v="2"/>
    <x v="3"/>
    <n v="76.62"/>
    <n v="1.01"/>
    <n v="1"/>
  </r>
  <r>
    <x v="26"/>
    <x v="3"/>
    <x v="3"/>
    <n v="76.510000000000005"/>
    <n v="7"/>
    <n v="8"/>
  </r>
  <r>
    <x v="26"/>
    <x v="4"/>
    <x v="3"/>
    <n v="73.8"/>
    <n v="12.66"/>
    <n v="15"/>
  </r>
  <r>
    <x v="26"/>
    <x v="5"/>
    <x v="3"/>
    <n v="75.760000000000005"/>
    <n v="9.2200000000000006"/>
    <n v="0"/>
  </r>
  <r>
    <x v="26"/>
    <x v="6"/>
    <x v="3"/>
    <n v="76.64"/>
    <n v="17.27"/>
    <n v="9"/>
  </r>
  <r>
    <x v="27"/>
    <x v="0"/>
    <x v="3"/>
    <n v="77.38"/>
    <n v="8.0500000000000007"/>
    <n v="2"/>
  </r>
  <r>
    <x v="27"/>
    <x v="1"/>
    <x v="3"/>
    <n v="78.91"/>
    <n v="8.0500000000000007"/>
    <n v="4"/>
  </r>
  <r>
    <x v="27"/>
    <x v="2"/>
    <x v="3"/>
    <n v="79.2"/>
    <n v="11.5"/>
    <n v="5"/>
  </r>
  <r>
    <x v="27"/>
    <x v="3"/>
    <x v="3"/>
    <n v="78.040000000000006"/>
    <n v="4.6100000000000003"/>
    <n v="11"/>
  </r>
  <r>
    <x v="27"/>
    <x v="4"/>
    <x v="3"/>
    <n v="75.34"/>
    <n v="10.36"/>
    <n v="23"/>
  </r>
  <r>
    <x v="27"/>
    <x v="5"/>
    <x v="3"/>
    <n v="78.930000000000007"/>
    <n v="3.44"/>
    <n v="2"/>
  </r>
  <r>
    <x v="27"/>
    <x v="6"/>
    <x v="3"/>
    <n v="78.400000000000006"/>
    <n v="6.91"/>
    <n v="12"/>
  </r>
  <r>
    <x v="28"/>
    <x v="0"/>
    <x v="2"/>
    <n v="73"/>
    <n v="5.99"/>
    <n v="2"/>
  </r>
  <r>
    <x v="28"/>
    <x v="1"/>
    <x v="3"/>
    <n v="78.510000000000005"/>
    <n v="8.99"/>
    <n v="6"/>
  </r>
  <r>
    <x v="28"/>
    <x v="2"/>
    <x v="3"/>
    <n v="78.599999999999994"/>
    <n v="3"/>
    <n v="3"/>
  </r>
  <r>
    <x v="28"/>
    <x v="3"/>
    <x v="3"/>
    <n v="77.45"/>
    <n v="7"/>
    <n v="11"/>
  </r>
  <r>
    <x v="28"/>
    <x v="4"/>
    <x v="2"/>
    <n v="73.83"/>
    <n v="12.48"/>
    <n v="20"/>
  </r>
  <r>
    <x v="28"/>
    <x v="5"/>
    <x v="3"/>
    <n v="79.2"/>
    <n v="13.82"/>
    <n v="1"/>
  </r>
  <r>
    <x v="28"/>
    <x v="6"/>
    <x v="3"/>
    <n v="78.55"/>
    <n v="1.99"/>
    <n v="26"/>
  </r>
  <r>
    <x v="29"/>
    <x v="0"/>
    <x v="2"/>
    <n v="78.64"/>
    <n v="11.5"/>
    <n v="1"/>
  </r>
  <r>
    <x v="29"/>
    <x v="1"/>
    <x v="2"/>
    <n v="74.430000000000007"/>
    <n v="11.5"/>
    <n v="4"/>
  </r>
  <r>
    <x v="29"/>
    <x v="2"/>
    <x v="3"/>
    <n v="82.44"/>
    <n v="3"/>
    <n v="8"/>
  </r>
  <r>
    <x v="29"/>
    <x v="3"/>
    <x v="2"/>
    <n v="81.59"/>
    <n v="13.8"/>
    <n v="22"/>
  </r>
  <r>
    <x v="29"/>
    <x v="4"/>
    <x v="2"/>
    <n v="81.73"/>
    <n v="8.0500000000000007"/>
    <n v="29"/>
  </r>
  <r>
    <x v="29"/>
    <x v="5"/>
    <x v="3"/>
    <n v="84.16"/>
    <n v="6.91"/>
    <n v="1"/>
  </r>
  <r>
    <x v="29"/>
    <x v="6"/>
    <x v="2"/>
    <n v="80.69"/>
    <n v="13.8"/>
    <n v="16"/>
  </r>
  <r>
    <x v="30"/>
    <x v="0"/>
    <x v="2"/>
    <n v="77"/>
    <n v="17.27"/>
    <n v="0"/>
  </r>
  <r>
    <x v="30"/>
    <x v="1"/>
    <x v="2"/>
    <n v="80.739999999999995"/>
    <n v="21.85"/>
    <n v="3"/>
  </r>
  <r>
    <x v="30"/>
    <x v="2"/>
    <x v="2"/>
    <n v="84.88"/>
    <n v="12.66"/>
    <n v="1"/>
  </r>
  <r>
    <x v="30"/>
    <x v="3"/>
    <x v="2"/>
    <n v="86.61"/>
    <n v="14.97"/>
    <n v="17"/>
  </r>
  <r>
    <x v="30"/>
    <x v="4"/>
    <x v="2"/>
    <n v="85.62"/>
    <n v="18.41"/>
    <n v="8"/>
  </r>
  <r>
    <x v="30"/>
    <x v="5"/>
    <x v="2"/>
    <n v="85.33"/>
    <n v="17.27"/>
    <n v="1"/>
  </r>
  <r>
    <x v="30"/>
    <x v="6"/>
    <x v="2"/>
    <n v="80.13"/>
    <n v="17.27"/>
    <n v="16"/>
  </r>
  <r>
    <x v="31"/>
    <x v="0"/>
    <x v="2"/>
    <n v="71.760000000000005"/>
    <n v="5.75"/>
    <n v="1"/>
  </r>
  <r>
    <x v="31"/>
    <x v="1"/>
    <x v="2"/>
    <n v="73.760000000000005"/>
    <n v="21.85"/>
    <n v="0"/>
  </r>
  <r>
    <x v="31"/>
    <x v="2"/>
    <x v="2"/>
    <n v="73.06"/>
    <n v="11.5"/>
    <n v="0"/>
  </r>
  <r>
    <x v="31"/>
    <x v="3"/>
    <x v="2"/>
    <n v="77.05"/>
    <n v="17.27"/>
    <n v="6"/>
  </r>
  <r>
    <x v="31"/>
    <x v="4"/>
    <x v="2"/>
    <n v="77.63"/>
    <n v="13.8"/>
    <n v="1"/>
  </r>
  <r>
    <x v="31"/>
    <x v="5"/>
    <x v="2"/>
    <n v="80.650000000000006"/>
    <n v="12.66"/>
    <n v="0"/>
  </r>
  <r>
    <x v="31"/>
    <x v="6"/>
    <x v="2"/>
    <n v="81.010000000000005"/>
    <n v="20.71"/>
    <n v="8"/>
  </r>
  <r>
    <x v="32"/>
    <x v="0"/>
    <x v="3"/>
    <n v="53.94"/>
    <n v="4.6100000000000003"/>
    <n v="0"/>
  </r>
  <r>
    <x v="32"/>
    <x v="1"/>
    <x v="3"/>
    <n v="55.89"/>
    <n v="5.75"/>
    <n v="1"/>
  </r>
  <r>
    <x v="32"/>
    <x v="2"/>
    <x v="3"/>
    <n v="51.66"/>
    <n v="5.75"/>
    <n v="2"/>
  </r>
  <r>
    <x v="32"/>
    <x v="3"/>
    <x v="3"/>
    <n v="58.42"/>
    <n v="14.97"/>
    <n v="2"/>
  </r>
  <r>
    <x v="32"/>
    <x v="4"/>
    <x v="3"/>
    <n v="59.56"/>
    <n v="10.36"/>
    <n v="5"/>
  </r>
  <r>
    <x v="32"/>
    <x v="5"/>
    <x v="3"/>
    <n v="59.49"/>
    <n v="12.66"/>
    <n v="0"/>
  </r>
  <r>
    <x v="32"/>
    <x v="6"/>
    <x v="3"/>
    <n v="64.92"/>
    <n v="14.97"/>
    <n v="3"/>
  </r>
  <r>
    <x v="33"/>
    <x v="0"/>
    <x v="4"/>
    <n v="77.989999999999995"/>
    <n v="5.75"/>
    <n v="3"/>
  </r>
  <r>
    <x v="33"/>
    <x v="1"/>
    <x v="3"/>
    <n v="70.95"/>
    <n v="9.2200000000000006"/>
    <n v="0"/>
  </r>
  <r>
    <x v="33"/>
    <x v="2"/>
    <x v="3"/>
    <n v="76.75"/>
    <n v="3"/>
    <n v="3"/>
  </r>
  <r>
    <x v="33"/>
    <x v="3"/>
    <x v="3"/>
    <n v="77.25"/>
    <n v="11.5"/>
    <n v="10"/>
  </r>
  <r>
    <x v="33"/>
    <x v="4"/>
    <x v="3"/>
    <n v="77.23"/>
    <n v="10.36"/>
    <n v="15"/>
  </r>
  <r>
    <x v="33"/>
    <x v="5"/>
    <x v="3"/>
    <n v="79.2"/>
    <n v="11.5"/>
    <n v="1"/>
  </r>
  <r>
    <x v="33"/>
    <x v="6"/>
    <x v="2"/>
    <n v="77.34"/>
    <n v="13.8"/>
    <n v="19"/>
  </r>
  <r>
    <x v="34"/>
    <x v="0"/>
    <x v="4"/>
    <n v="80.42"/>
    <n v="10.36"/>
    <n v="0"/>
  </r>
  <r>
    <x v="34"/>
    <x v="1"/>
    <x v="2"/>
    <n v="80.94"/>
    <n v="9.2200000000000006"/>
    <n v="6"/>
  </r>
  <r>
    <x v="34"/>
    <x v="2"/>
    <x v="3"/>
    <n v="82.8"/>
    <n v="3.44"/>
    <n v="1"/>
  </r>
  <r>
    <x v="34"/>
    <x v="3"/>
    <x v="3"/>
    <n v="82.27"/>
    <n v="3.44"/>
    <n v="15"/>
  </r>
  <r>
    <x v="34"/>
    <x v="4"/>
    <x v="3"/>
    <n v="80.349999999999994"/>
    <n v="6.91"/>
    <n v="14"/>
  </r>
  <r>
    <x v="34"/>
    <x v="5"/>
    <x v="3"/>
    <n v="80.73"/>
    <n v="10.36"/>
    <n v="1"/>
  </r>
  <r>
    <x v="34"/>
    <x v="6"/>
    <x v="2"/>
    <n v="79.36"/>
    <n v="8.0500000000000007"/>
    <n v="6"/>
  </r>
  <r>
    <x v="35"/>
    <x v="0"/>
    <x v="3"/>
    <n v="65.099999999999994"/>
    <n v="5.99"/>
    <n v="2"/>
  </r>
  <r>
    <x v="35"/>
    <x v="1"/>
    <x v="2"/>
    <n v="70.47"/>
    <n v="11.99"/>
    <n v="5"/>
  </r>
  <r>
    <x v="35"/>
    <x v="2"/>
    <x v="2"/>
    <n v="70.02"/>
    <n v="3"/>
    <n v="2"/>
  </r>
  <r>
    <x v="35"/>
    <x v="3"/>
    <x v="2"/>
    <n v="72.540000000000006"/>
    <n v="19.57"/>
    <n v="18"/>
  </r>
  <r>
    <x v="35"/>
    <x v="4"/>
    <x v="2"/>
    <n v="70.569999999999993"/>
    <n v="11.5"/>
    <n v="33"/>
  </r>
  <r>
    <x v="35"/>
    <x v="5"/>
    <x v="2"/>
    <n v="74.3"/>
    <n v="3"/>
    <n v="0"/>
  </r>
  <r>
    <x v="35"/>
    <x v="6"/>
    <x v="2"/>
    <n v="82.11"/>
    <n v="5.99"/>
    <n v="27"/>
  </r>
  <r>
    <x v="36"/>
    <x v="0"/>
    <x v="3"/>
    <n v="55.53"/>
    <n v="1.01"/>
    <n v="1"/>
  </r>
  <r>
    <x v="36"/>
    <x v="1"/>
    <x v="3"/>
    <n v="54.36"/>
    <n v="1.99"/>
    <n v="2"/>
  </r>
  <r>
    <x v="36"/>
    <x v="2"/>
    <x v="3"/>
    <n v="53.71"/>
    <n v="3.18"/>
    <n v="3"/>
  </r>
  <r>
    <x v="36"/>
    <x v="3"/>
    <x v="3"/>
    <n v="54.63"/>
    <n v="5.01"/>
    <n v="15"/>
  </r>
  <r>
    <x v="36"/>
    <x v="4"/>
    <x v="3"/>
    <n v="56.79"/>
    <n v="5.75"/>
    <n v="6"/>
  </r>
  <r>
    <x v="36"/>
    <x v="5"/>
    <x v="3"/>
    <n v="58.21"/>
    <n v="8.0500000000000007"/>
    <n v="1"/>
  </r>
  <r>
    <x v="36"/>
    <x v="6"/>
    <x v="2"/>
    <n v="62.53"/>
    <n v="1.99"/>
    <n v="18"/>
  </r>
  <r>
    <x v="37"/>
    <x v="0"/>
    <x v="3"/>
    <n v="65.52"/>
    <n v="9.2200000000000006"/>
    <n v="1"/>
  </r>
  <r>
    <x v="37"/>
    <x v="1"/>
    <x v="3"/>
    <n v="65.48"/>
    <n v="8.0500000000000007"/>
    <n v="1"/>
  </r>
  <r>
    <x v="37"/>
    <x v="2"/>
    <x v="3"/>
    <n v="65.099999999999994"/>
    <n v="4.91"/>
    <n v="5"/>
  </r>
  <r>
    <x v="37"/>
    <x v="3"/>
    <x v="3"/>
    <n v="66.959999999999994"/>
    <n v="5.99"/>
    <n v="9"/>
  </r>
  <r>
    <x v="37"/>
    <x v="4"/>
    <x v="2"/>
    <n v="66.650000000000006"/>
    <n v="5.75"/>
    <n v="7"/>
  </r>
  <r>
    <x v="37"/>
    <x v="5"/>
    <x v="3"/>
    <n v="69.489999999999995"/>
    <n v="8.0500000000000007"/>
    <n v="1"/>
  </r>
  <r>
    <x v="37"/>
    <x v="6"/>
    <x v="2"/>
    <n v="73.290000000000006"/>
    <n v="5.75"/>
    <n v="8"/>
  </r>
  <r>
    <x v="38"/>
    <x v="0"/>
    <x v="2"/>
    <n v="68.069999999999993"/>
    <n v="1.01"/>
    <n v="0"/>
  </r>
  <r>
    <x v="38"/>
    <x v="1"/>
    <x v="2"/>
    <n v="67.14"/>
    <n v="1.01"/>
    <n v="2"/>
  </r>
  <r>
    <x v="38"/>
    <x v="2"/>
    <x v="2"/>
    <n v="66.69"/>
    <n v="1.99"/>
    <n v="0"/>
  </r>
  <r>
    <x v="38"/>
    <x v="3"/>
    <x v="2"/>
    <n v="67.95"/>
    <n v="3"/>
    <n v="4"/>
  </r>
  <r>
    <x v="38"/>
    <x v="4"/>
    <x v="3"/>
    <n v="67.239999999999995"/>
    <n v="4.6100000000000003"/>
    <n v="2"/>
  </r>
  <r>
    <x v="38"/>
    <x v="5"/>
    <x v="2"/>
    <n v="71.73"/>
    <n v="5.88"/>
    <n v="0"/>
  </r>
  <r>
    <x v="38"/>
    <x v="6"/>
    <x v="2"/>
    <n v="74.48"/>
    <n v="3"/>
    <n v="8"/>
  </r>
  <r>
    <x v="39"/>
    <x v="0"/>
    <x v="2"/>
    <n v="69.819999999999993"/>
    <n v="14.97"/>
    <n v="0"/>
  </r>
  <r>
    <x v="39"/>
    <x v="1"/>
    <x v="2"/>
    <n v="77.11"/>
    <n v="11.5"/>
    <n v="7"/>
  </r>
  <r>
    <x v="39"/>
    <x v="2"/>
    <x v="2"/>
    <n v="78.58"/>
    <n v="9.2200000000000006"/>
    <n v="4"/>
  </r>
  <r>
    <x v="39"/>
    <x v="3"/>
    <x v="2"/>
    <n v="80.650000000000006"/>
    <n v="9.2200000000000006"/>
    <n v="22"/>
  </r>
  <r>
    <x v="39"/>
    <x v="4"/>
    <x v="2"/>
    <n v="79.5"/>
    <n v="16.11"/>
    <n v="15"/>
  </r>
  <r>
    <x v="39"/>
    <x v="5"/>
    <x v="2"/>
    <n v="80.47"/>
    <n v="11.5"/>
    <n v="0"/>
  </r>
  <r>
    <x v="39"/>
    <x v="6"/>
    <x v="2"/>
    <n v="83.03"/>
    <n v="13.8"/>
    <n v="18"/>
  </r>
  <r>
    <x v="40"/>
    <x v="0"/>
    <x v="4"/>
    <n v="77.16"/>
    <n v="10.36"/>
    <n v="2"/>
  </r>
  <r>
    <x v="40"/>
    <x v="1"/>
    <x v="2"/>
    <n v="78.959999999999994"/>
    <n v="5.75"/>
    <n v="6"/>
  </r>
  <r>
    <x v="40"/>
    <x v="2"/>
    <x v="2"/>
    <n v="79.739999999999995"/>
    <n v="5.75"/>
    <n v="5"/>
  </r>
  <r>
    <x v="40"/>
    <x v="3"/>
    <x v="2"/>
    <n v="79.900000000000006"/>
    <n v="4.6100000000000003"/>
    <n v="19"/>
  </r>
  <r>
    <x v="40"/>
    <x v="4"/>
    <x v="2"/>
    <n v="81.540000000000006"/>
    <n v="9.2200000000000006"/>
    <n v="19"/>
  </r>
  <r>
    <x v="40"/>
    <x v="5"/>
    <x v="3"/>
    <n v="80.47"/>
    <n v="12.66"/>
    <n v="1"/>
  </r>
  <r>
    <x v="40"/>
    <x v="6"/>
    <x v="0"/>
    <n v="80.44"/>
    <n v="5.75"/>
    <n v="18"/>
  </r>
  <r>
    <x v="41"/>
    <x v="0"/>
    <x v="3"/>
    <n v="81.34"/>
    <n v="10.36"/>
    <n v="1"/>
  </r>
  <r>
    <x v="41"/>
    <x v="1"/>
    <x v="4"/>
    <n v="79.739999999999995"/>
    <n v="11.5"/>
    <n v="5"/>
  </r>
  <r>
    <x v="41"/>
    <x v="2"/>
    <x v="2"/>
    <n v="82.27"/>
    <n v="9.2200000000000006"/>
    <n v="3"/>
  </r>
  <r>
    <x v="41"/>
    <x v="3"/>
    <x v="3"/>
    <n v="83.59"/>
    <n v="8.0500000000000007"/>
    <n v="10"/>
  </r>
  <r>
    <x v="41"/>
    <x v="4"/>
    <x v="2"/>
    <n v="84.31"/>
    <n v="11.5"/>
    <n v="27"/>
  </r>
  <r>
    <x v="41"/>
    <x v="5"/>
    <x v="3"/>
    <n v="82.45"/>
    <n v="13.8"/>
    <n v="0"/>
  </r>
  <r>
    <x v="41"/>
    <x v="6"/>
    <x v="2"/>
    <n v="77.67"/>
    <n v="12.66"/>
    <n v="9"/>
  </r>
  <r>
    <x v="42"/>
    <x v="0"/>
    <x v="2"/>
    <n v="80.31"/>
    <n v="3"/>
    <n v="4"/>
  </r>
  <r>
    <x v="42"/>
    <x v="1"/>
    <x v="2"/>
    <n v="75.97"/>
    <n v="14.97"/>
    <n v="2"/>
  </r>
  <r>
    <x v="42"/>
    <x v="2"/>
    <x v="3"/>
    <n v="80.709999999999994"/>
    <n v="4.6100000000000003"/>
    <n v="2"/>
  </r>
  <r>
    <x v="42"/>
    <x v="3"/>
    <x v="3"/>
    <n v="80.78"/>
    <n v="5.01"/>
    <n v="8"/>
  </r>
  <r>
    <x v="42"/>
    <x v="4"/>
    <x v="3"/>
    <n v="84.52"/>
    <n v="11.5"/>
    <n v="13"/>
  </r>
  <r>
    <x v="42"/>
    <x v="5"/>
    <x v="2"/>
    <n v="86.29"/>
    <n v="12.66"/>
    <n v="0"/>
  </r>
  <r>
    <x v="42"/>
    <x v="6"/>
    <x v="3"/>
    <n v="81.819999999999993"/>
    <n v="3"/>
    <n v="11"/>
  </r>
  <r>
    <x v="43"/>
    <x v="0"/>
    <x v="4"/>
    <n v="81.7"/>
    <n v="11.5"/>
    <n v="2"/>
  </r>
  <r>
    <x v="43"/>
    <x v="1"/>
    <x v="2"/>
    <n v="78.31"/>
    <n v="19.57"/>
    <n v="8"/>
  </r>
  <r>
    <x v="43"/>
    <x v="2"/>
    <x v="2"/>
    <n v="81.319999999999993"/>
    <n v="12.66"/>
    <n v="2"/>
  </r>
  <r>
    <x v="43"/>
    <x v="3"/>
    <x v="2"/>
    <n v="79.27"/>
    <n v="18.41"/>
    <n v="14"/>
  </r>
  <r>
    <x v="43"/>
    <x v="4"/>
    <x v="2"/>
    <n v="82.76"/>
    <n v="14.97"/>
    <n v="16"/>
  </r>
  <r>
    <x v="43"/>
    <x v="5"/>
    <x v="2"/>
    <n v="83.53"/>
    <n v="17.27"/>
    <n v="1"/>
  </r>
  <r>
    <x v="43"/>
    <x v="6"/>
    <x v="2"/>
    <n v="79.02"/>
    <n v="27.63"/>
    <n v="19"/>
  </r>
  <r>
    <x v="44"/>
    <x v="0"/>
    <x v="2"/>
    <n v="79.39"/>
    <n v="17.27"/>
    <n v="3"/>
  </r>
  <r>
    <x v="44"/>
    <x v="1"/>
    <x v="2"/>
    <n v="76.89"/>
    <n v="17.27"/>
    <n v="4"/>
  </r>
  <r>
    <x v="44"/>
    <x v="2"/>
    <x v="2"/>
    <n v="81.180000000000007"/>
    <n v="8.0500000000000007"/>
    <n v="4"/>
  </r>
  <r>
    <x v="44"/>
    <x v="3"/>
    <x v="2"/>
    <n v="82.38"/>
    <n v="16.11"/>
    <n v="12"/>
  </r>
  <r>
    <x v="44"/>
    <x v="4"/>
    <x v="2"/>
    <n v="83.82"/>
    <n v="12.66"/>
    <n v="12"/>
  </r>
  <r>
    <x v="44"/>
    <x v="5"/>
    <x v="2"/>
    <n v="83.62"/>
    <n v="14.97"/>
    <n v="0"/>
  </r>
  <r>
    <x v="44"/>
    <x v="6"/>
    <x v="1"/>
    <n v="76.709999999999994"/>
    <n v="14.97"/>
    <n v="7"/>
  </r>
  <r>
    <x v="45"/>
    <x v="0"/>
    <x v="2"/>
    <n v="73.180000000000007"/>
    <n v="5.75"/>
    <n v="0"/>
  </r>
  <r>
    <x v="45"/>
    <x v="1"/>
    <x v="1"/>
    <n v="70.790000000000006"/>
    <n v="4.6100000000000003"/>
    <n v="10"/>
  </r>
  <r>
    <x v="45"/>
    <x v="2"/>
    <x v="0"/>
    <n v="67.89"/>
    <n v="3.44"/>
    <n v="5"/>
  </r>
  <r>
    <x v="45"/>
    <x v="3"/>
    <x v="3"/>
    <n v="77.95"/>
    <n v="16.11"/>
    <n v="14"/>
  </r>
  <r>
    <x v="45"/>
    <x v="4"/>
    <x v="2"/>
    <n v="84.2"/>
    <n v="16.11"/>
    <n v="8"/>
  </r>
  <r>
    <x v="45"/>
    <x v="5"/>
    <x v="3"/>
    <n v="84.02"/>
    <n v="14.97"/>
    <n v="0"/>
  </r>
  <r>
    <x v="45"/>
    <x v="6"/>
    <x v="2"/>
    <n v="73.8"/>
    <n v="10.36"/>
    <n v="32"/>
  </r>
  <r>
    <x v="46"/>
    <x v="0"/>
    <x v="0"/>
    <n v="66.040000000000006"/>
    <n v="4.6100000000000003"/>
    <n v="5"/>
  </r>
  <r>
    <x v="46"/>
    <x v="1"/>
    <x v="2"/>
    <n v="85.06"/>
    <n v="17.27"/>
    <n v="6"/>
  </r>
  <r>
    <x v="46"/>
    <x v="2"/>
    <x v="2"/>
    <n v="81.569999999999993"/>
    <n v="13.8"/>
    <n v="3"/>
  </r>
  <r>
    <x v="46"/>
    <x v="3"/>
    <x v="2"/>
    <n v="87.67"/>
    <n v="9.2200000000000006"/>
    <n v="15"/>
  </r>
  <r>
    <x v="46"/>
    <x v="4"/>
    <x v="2"/>
    <n v="84.99"/>
    <n v="12.66"/>
    <n v="22"/>
  </r>
  <r>
    <x v="46"/>
    <x v="5"/>
    <x v="3"/>
    <n v="86.2"/>
    <n v="12.66"/>
    <n v="1"/>
  </r>
  <r>
    <x v="46"/>
    <x v="6"/>
    <x v="2"/>
    <n v="84.9"/>
    <n v="16.11"/>
    <n v="17"/>
  </r>
  <r>
    <x v="47"/>
    <x v="0"/>
    <x v="2"/>
    <n v="83.53"/>
    <n v="5.75"/>
    <n v="1"/>
  </r>
  <r>
    <x v="47"/>
    <x v="1"/>
    <x v="2"/>
    <n v="86.72"/>
    <n v="10.36"/>
    <n v="1"/>
  </r>
  <r>
    <x v="47"/>
    <x v="2"/>
    <x v="0"/>
    <n v="83.39"/>
    <n v="10.36"/>
    <n v="0"/>
  </r>
  <r>
    <x v="47"/>
    <x v="3"/>
    <x v="2"/>
    <n v="89.22"/>
    <n v="4.6100000000000003"/>
    <n v="10"/>
  </r>
  <r>
    <x v="47"/>
    <x v="4"/>
    <x v="2"/>
    <n v="86.65"/>
    <n v="9.2200000000000006"/>
    <n v="18"/>
  </r>
  <r>
    <x v="47"/>
    <x v="5"/>
    <x v="3"/>
    <n v="89.35"/>
    <n v="10.36"/>
    <n v="0"/>
  </r>
  <r>
    <x v="47"/>
    <x v="6"/>
    <x v="2"/>
    <n v="85.06"/>
    <n v="11.5"/>
    <n v="15"/>
  </r>
  <r>
    <x v="48"/>
    <x v="0"/>
    <x v="2"/>
    <n v="87.31"/>
    <n v="13.8"/>
    <n v="3"/>
  </r>
  <r>
    <x v="48"/>
    <x v="1"/>
    <x v="2"/>
    <n v="86.83"/>
    <n v="18.41"/>
    <n v="2"/>
  </r>
  <r>
    <x v="48"/>
    <x v="2"/>
    <x v="3"/>
    <n v="90.46"/>
    <n v="14.97"/>
    <n v="4"/>
  </r>
  <r>
    <x v="48"/>
    <x v="3"/>
    <x v="2"/>
    <n v="87.76"/>
    <n v="16.11"/>
    <n v="8"/>
  </r>
  <r>
    <x v="48"/>
    <x v="4"/>
    <x v="2"/>
    <n v="90.45"/>
    <n v="16.11"/>
    <n v="8"/>
  </r>
  <r>
    <x v="48"/>
    <x v="5"/>
    <x v="2"/>
    <n v="89.22"/>
    <n v="16.11"/>
    <n v="1"/>
  </r>
  <r>
    <x v="48"/>
    <x v="6"/>
    <x v="2"/>
    <n v="84.15"/>
    <n v="19.57"/>
    <n v="13"/>
  </r>
  <r>
    <x v="49"/>
    <x v="0"/>
    <x v="2"/>
    <n v="82.27"/>
    <n v="14.97"/>
    <n v="1"/>
  </r>
  <r>
    <x v="49"/>
    <x v="1"/>
    <x v="2"/>
    <n v="85.78"/>
    <n v="17.27"/>
    <n v="1"/>
  </r>
  <r>
    <x v="49"/>
    <x v="2"/>
    <x v="3"/>
    <n v="89.51"/>
    <n v="1.01"/>
    <n v="3"/>
  </r>
  <r>
    <x v="49"/>
    <x v="3"/>
    <x v="2"/>
    <n v="86.27"/>
    <n v="16.11"/>
    <n v="16"/>
  </r>
  <r>
    <x v="49"/>
    <x v="4"/>
    <x v="2"/>
    <n v="89.67"/>
    <n v="12.66"/>
    <n v="24"/>
  </r>
  <r>
    <x v="49"/>
    <x v="5"/>
    <x v="2"/>
    <n v="88.48"/>
    <n v="16.11"/>
    <n v="3"/>
  </r>
  <r>
    <x v="49"/>
    <x v="6"/>
    <x v="2"/>
    <n v="82.98"/>
    <n v="18.41"/>
    <n v="13"/>
  </r>
  <r>
    <x v="50"/>
    <x v="0"/>
    <x v="3"/>
    <n v="72.81"/>
    <n v="3.29"/>
    <n v="2"/>
  </r>
  <r>
    <x v="50"/>
    <x v="1"/>
    <x v="3"/>
    <n v="73.36"/>
    <n v="10.36"/>
    <n v="1"/>
  </r>
  <r>
    <x v="50"/>
    <x v="2"/>
    <x v="3"/>
    <n v="77.92"/>
    <n v="6.91"/>
    <n v="2"/>
  </r>
  <r>
    <x v="50"/>
    <x v="3"/>
    <x v="2"/>
    <n v="75.92"/>
    <n v="12.66"/>
    <n v="14"/>
  </r>
  <r>
    <x v="50"/>
    <x v="4"/>
    <x v="2"/>
    <n v="80.08"/>
    <n v="4.6100000000000003"/>
    <n v="12"/>
  </r>
  <r>
    <x v="50"/>
    <x v="5"/>
    <x v="3"/>
    <n v="78.73"/>
    <n v="12.66"/>
    <n v="0"/>
  </r>
  <r>
    <x v="50"/>
    <x v="6"/>
    <x v="2"/>
    <n v="77.849999999999994"/>
    <n v="12.66"/>
    <n v="4"/>
  </r>
  <r>
    <x v="51"/>
    <x v="0"/>
    <x v="2"/>
    <n v="83.07"/>
    <n v="14.97"/>
    <n v="3"/>
  </r>
  <r>
    <x v="51"/>
    <x v="1"/>
    <x v="2"/>
    <n v="87.46"/>
    <n v="14.97"/>
    <n v="4"/>
  </r>
  <r>
    <x v="51"/>
    <x v="2"/>
    <x v="2"/>
    <n v="89.64"/>
    <n v="10.36"/>
    <n v="2"/>
  </r>
  <r>
    <x v="51"/>
    <x v="3"/>
    <x v="2"/>
    <n v="88.21"/>
    <n v="14.97"/>
    <n v="10"/>
  </r>
  <r>
    <x v="51"/>
    <x v="4"/>
    <x v="2"/>
    <n v="89.37"/>
    <n v="9.2200000000000006"/>
    <n v="17"/>
  </r>
  <r>
    <x v="51"/>
    <x v="5"/>
    <x v="2"/>
    <n v="89.8"/>
    <n v="9.2200000000000006"/>
    <n v="1"/>
  </r>
  <r>
    <x v="51"/>
    <x v="6"/>
    <x v="2"/>
    <n v="83.97"/>
    <n v="20.71"/>
    <n v="14"/>
  </r>
  <r>
    <x v="52"/>
    <x v="0"/>
    <x v="2"/>
    <n v="79.38"/>
    <n v="19.57"/>
    <n v="2"/>
  </r>
  <r>
    <x v="52"/>
    <x v="1"/>
    <x v="2"/>
    <n v="87.04"/>
    <n v="13.8"/>
    <n v="2"/>
  </r>
  <r>
    <x v="52"/>
    <x v="2"/>
    <x v="3"/>
    <n v="85.66"/>
    <n v="3"/>
    <n v="1"/>
  </r>
  <r>
    <x v="52"/>
    <x v="3"/>
    <x v="3"/>
    <n v="88.75"/>
    <n v="8.0500000000000007"/>
    <n v="13"/>
  </r>
  <r>
    <x v="52"/>
    <x v="4"/>
    <x v="2"/>
    <n v="83.16"/>
    <n v="14.97"/>
    <n v="11"/>
  </r>
  <r>
    <x v="52"/>
    <x v="5"/>
    <x v="3"/>
    <n v="83.01"/>
    <n v="14.97"/>
    <n v="2"/>
  </r>
  <r>
    <x v="52"/>
    <x v="6"/>
    <x v="2"/>
    <n v="80.33"/>
    <n v="12.66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4E3D7-741F-AC48-8071-94B4EFC6F2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06" firstHeaderRow="0" firstDataRow="1" firstDataCol="1"/>
  <pivotFields count="6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5"/>
        <item x="26"/>
        <item x="27"/>
        <item x="28"/>
        <item x="29"/>
        <item x="30"/>
        <item x="31"/>
        <item x="32"/>
        <item x="33"/>
        <item x="34"/>
        <item x="17"/>
        <item x="35"/>
        <item x="36"/>
        <item x="37"/>
        <item x="38"/>
        <item x="39"/>
        <item x="40"/>
        <item x="41"/>
        <item x="42"/>
        <item x="43"/>
        <item x="44"/>
        <item x="18"/>
        <item x="45"/>
        <item x="46"/>
        <item x="19"/>
        <item x="20"/>
        <item x="21"/>
        <item x="22"/>
        <item x="23"/>
        <item x="24"/>
        <item x="47"/>
        <item x="48"/>
        <item x="49"/>
        <item x="50"/>
        <item x="51"/>
        <item x="52"/>
        <item t="default"/>
      </items>
    </pivotField>
    <pivotField axis="axisRow" showAll="0">
      <items count="8">
        <item x="5"/>
        <item x="2"/>
        <item x="1"/>
        <item x="6"/>
        <item x="3"/>
        <item x="0"/>
        <item x="4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dataField="1" showAll="0"/>
    <pivotField dataField="1" showAll="0"/>
  </pivotFields>
  <rowFields count="3">
    <field x="2"/>
    <field x="1"/>
    <field x="0"/>
  </rowFields>
  <rowItems count="403">
    <i>
      <x/>
    </i>
    <i r="1">
      <x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9"/>
    </i>
    <i r="2">
      <x v="30"/>
    </i>
    <i r="2">
      <x v="33"/>
    </i>
    <i r="2">
      <x v="34"/>
    </i>
    <i r="2">
      <x v="38"/>
    </i>
    <i r="2">
      <x v="39"/>
    </i>
    <i r="2">
      <x v="40"/>
    </i>
    <i r="2">
      <x v="43"/>
    </i>
    <i r="2">
      <x v="44"/>
    </i>
    <i r="2">
      <x v="47"/>
    </i>
    <i r="2">
      <x v="50"/>
    </i>
    <i r="2">
      <x v="52"/>
    </i>
    <i r="1">
      <x v="1"/>
    </i>
    <i r="2">
      <x v="4"/>
    </i>
    <i r="2">
      <x v="5"/>
    </i>
    <i r="2">
      <x v="8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5"/>
    </i>
    <i r="2">
      <x v="43"/>
    </i>
    <i r="2">
      <x v="48"/>
    </i>
    <i r="2">
      <x v="49"/>
    </i>
    <i r="2">
      <x v="50"/>
    </i>
    <i r="2">
      <x v="52"/>
    </i>
    <i r="1">
      <x v="2"/>
    </i>
    <i r="2">
      <x v="4"/>
    </i>
    <i r="2">
      <x v="5"/>
    </i>
    <i r="2">
      <x v="16"/>
    </i>
    <i r="2">
      <x v="18"/>
    </i>
    <i r="2">
      <x v="19"/>
    </i>
    <i r="2">
      <x v="20"/>
    </i>
    <i r="2">
      <x v="24"/>
    </i>
    <i r="2">
      <x v="25"/>
    </i>
    <i r="2">
      <x v="29"/>
    </i>
    <i r="2">
      <x v="30"/>
    </i>
    <i r="2">
      <x v="50"/>
    </i>
    <i r="1">
      <x v="3"/>
    </i>
    <i r="2">
      <x v="18"/>
    </i>
    <i r="2">
      <x v="19"/>
    </i>
    <i r="2">
      <x v="20"/>
    </i>
    <i r="2">
      <x v="24"/>
    </i>
    <i r="2">
      <x v="35"/>
    </i>
    <i r="2">
      <x v="43"/>
    </i>
    <i r="1">
      <x v="4"/>
    </i>
    <i r="2">
      <x v="4"/>
    </i>
    <i r="2">
      <x v="10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4"/>
    </i>
    <i r="2">
      <x v="35"/>
    </i>
    <i r="2">
      <x v="39"/>
    </i>
    <i r="2">
      <x v="43"/>
    </i>
    <i r="2">
      <x v="44"/>
    </i>
    <i r="2">
      <x v="45"/>
    </i>
    <i r="2">
      <x v="52"/>
    </i>
    <i r="1">
      <x v="5"/>
    </i>
    <i r="2">
      <x v="7"/>
    </i>
    <i r="2">
      <x v="8"/>
    </i>
    <i r="2">
      <x v="13"/>
    </i>
    <i r="2">
      <x v="14"/>
    </i>
    <i r="2">
      <x v="18"/>
    </i>
    <i r="2">
      <x v="19"/>
    </i>
    <i r="2">
      <x v="24"/>
    </i>
    <i r="2">
      <x v="27"/>
    </i>
    <i r="2">
      <x v="28"/>
    </i>
    <i r="2">
      <x v="29"/>
    </i>
    <i r="2">
      <x v="30"/>
    </i>
    <i r="2">
      <x v="34"/>
    </i>
    <i r="2">
      <x v="42"/>
    </i>
    <i r="2">
      <x v="50"/>
    </i>
    <i r="1">
      <x v="6"/>
    </i>
    <i r="2">
      <x v="18"/>
    </i>
    <i r="2">
      <x v="19"/>
    </i>
    <i r="2">
      <x v="24"/>
    </i>
    <i r="2">
      <x v="25"/>
    </i>
    <i r="2">
      <x v="26"/>
    </i>
    <i r="2">
      <x v="27"/>
    </i>
    <i r="2">
      <x v="29"/>
    </i>
    <i r="2">
      <x v="31"/>
    </i>
    <i r="2">
      <x v="35"/>
    </i>
    <i r="2">
      <x v="38"/>
    </i>
    <i r="2">
      <x v="43"/>
    </i>
    <i r="2">
      <x v="44"/>
    </i>
    <i>
      <x v="1"/>
    </i>
    <i r="1">
      <x/>
    </i>
    <i r="2">
      <x/>
    </i>
    <i r="2">
      <x v="1"/>
    </i>
    <i r="2">
      <x v="2"/>
    </i>
    <i r="2">
      <x v="7"/>
    </i>
    <i r="2">
      <x v="9"/>
    </i>
    <i r="2">
      <x v="12"/>
    </i>
    <i r="2">
      <x v="13"/>
    </i>
    <i r="2">
      <x v="14"/>
    </i>
    <i r="2">
      <x v="17"/>
    </i>
    <i r="2">
      <x v="22"/>
    </i>
    <i r="2">
      <x v="23"/>
    </i>
    <i r="2">
      <x v="27"/>
    </i>
    <i r="2">
      <x v="28"/>
    </i>
    <i r="2">
      <x v="31"/>
    </i>
    <i r="2">
      <x v="32"/>
    </i>
    <i r="2">
      <x v="35"/>
    </i>
    <i r="2">
      <x v="36"/>
    </i>
    <i r="2">
      <x v="37"/>
    </i>
    <i r="2">
      <x v="41"/>
    </i>
    <i r="2">
      <x v="42"/>
    </i>
    <i r="2">
      <x v="45"/>
    </i>
    <i r="2">
      <x v="46"/>
    </i>
    <i r="2">
      <x v="48"/>
    </i>
    <i r="2">
      <x v="49"/>
    </i>
    <i r="2">
      <x v="51"/>
    </i>
    <i r="1">
      <x v="1"/>
    </i>
    <i r="2">
      <x v="1"/>
    </i>
    <i r="2">
      <x v="2"/>
    </i>
    <i r="2">
      <x v="3"/>
    </i>
    <i r="2">
      <x v="7"/>
    </i>
    <i r="2">
      <x v="9"/>
    </i>
    <i r="2">
      <x v="10"/>
    </i>
    <i r="2">
      <x v="12"/>
    </i>
    <i r="2">
      <x v="14"/>
    </i>
    <i r="2">
      <x v="17"/>
    </i>
    <i r="2">
      <x v="22"/>
    </i>
    <i r="2">
      <x v="23"/>
    </i>
    <i r="2">
      <x v="28"/>
    </i>
    <i r="2">
      <x v="31"/>
    </i>
    <i r="2">
      <x v="32"/>
    </i>
    <i r="2">
      <x v="33"/>
    </i>
    <i r="2">
      <x v="34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51"/>
    </i>
    <i r="1">
      <x v="2"/>
    </i>
    <i r="2">
      <x v="1"/>
    </i>
    <i r="2">
      <x v="2"/>
    </i>
    <i r="2">
      <x v="3"/>
    </i>
    <i r="2">
      <x v="7"/>
    </i>
    <i r="2">
      <x v="8"/>
    </i>
    <i r="2">
      <x v="9"/>
    </i>
    <i r="2">
      <x v="10"/>
    </i>
    <i r="2">
      <x v="12"/>
    </i>
    <i r="2">
      <x v="15"/>
    </i>
    <i r="2">
      <x v="17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4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4"/>
    </i>
    <i r="2">
      <x v="17"/>
    </i>
    <i r="2">
      <x v="21"/>
    </i>
    <i r="2">
      <x v="22"/>
    </i>
    <i r="2">
      <x v="23"/>
    </i>
    <i r="2">
      <x v="28"/>
    </i>
    <i r="2">
      <x v="31"/>
    </i>
    <i r="2">
      <x v="32"/>
    </i>
    <i r="2">
      <x v="33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6"/>
    </i>
    <i r="2">
      <x v="47"/>
    </i>
    <i r="2">
      <x v="48"/>
    </i>
    <i r="2">
      <x v="49"/>
    </i>
    <i r="2">
      <x v="50"/>
    </i>
    <i r="2">
      <x v="51"/>
    </i>
    <i r="1">
      <x v="5"/>
    </i>
    <i r="2">
      <x v="1"/>
    </i>
    <i r="2">
      <x v="2"/>
    </i>
    <i r="2">
      <x v="3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7"/>
    </i>
    <i r="2">
      <x v="20"/>
    </i>
    <i r="2">
      <x v="21"/>
    </i>
    <i r="2">
      <x v="22"/>
    </i>
    <i r="2">
      <x v="23"/>
    </i>
    <i r="2">
      <x v="31"/>
    </i>
    <i r="2">
      <x v="32"/>
    </i>
    <i r="2">
      <x v="35"/>
    </i>
    <i r="2">
      <x v="37"/>
    </i>
    <i r="2">
      <x v="38"/>
    </i>
    <i r="2">
      <x v="39"/>
    </i>
    <i r="2">
      <x v="41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2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8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>
      <x v="2"/>
    </i>
    <i r="1">
      <x v="1"/>
    </i>
    <i r="2">
      <x/>
    </i>
    <i r="2">
      <x v="11"/>
    </i>
    <i r="1">
      <x v="2"/>
    </i>
    <i r="2">
      <x v="6"/>
    </i>
    <i r="2">
      <x v="11"/>
    </i>
    <i r="2">
      <x v="39"/>
    </i>
    <i r="2">
      <x v="46"/>
    </i>
    <i r="1">
      <x v="3"/>
    </i>
    <i r="2">
      <x v="37"/>
    </i>
    <i>
      <x v="3"/>
    </i>
    <i r="1">
      <x/>
    </i>
    <i r="2">
      <x v="11"/>
    </i>
    <i r="1">
      <x v="1"/>
    </i>
    <i r="2">
      <x v="6"/>
    </i>
    <i r="2">
      <x v="39"/>
    </i>
    <i r="2">
      <x v="45"/>
    </i>
    <i r="2">
      <x v="47"/>
    </i>
    <i r="1">
      <x v="2"/>
    </i>
    <i r="2">
      <x/>
    </i>
    <i r="1">
      <x v="3"/>
    </i>
    <i r="2">
      <x v="11"/>
    </i>
    <i r="2">
      <x v="33"/>
    </i>
    <i r="1">
      <x v="4"/>
    </i>
    <i r="2">
      <x v="11"/>
    </i>
    <i r="1">
      <x v="5"/>
    </i>
    <i r="2">
      <x/>
    </i>
    <i r="2">
      <x v="40"/>
    </i>
    <i r="2">
      <x v="46"/>
    </i>
    <i r="1">
      <x v="6"/>
    </i>
    <i r="2">
      <x v="6"/>
    </i>
    <i r="2">
      <x v="11"/>
    </i>
    <i>
      <x v="4"/>
    </i>
    <i r="1">
      <x v="2"/>
    </i>
    <i r="2">
      <x v="13"/>
    </i>
    <i r="2">
      <x v="14"/>
    </i>
    <i r="2">
      <x v="34"/>
    </i>
    <i r="1">
      <x v="5"/>
    </i>
    <i r="2">
      <x v="4"/>
    </i>
    <i r="2">
      <x v="15"/>
    </i>
    <i r="2">
      <x v="16"/>
    </i>
    <i r="2">
      <x v="25"/>
    </i>
    <i r="2">
      <x v="26"/>
    </i>
    <i r="2">
      <x v="33"/>
    </i>
    <i r="2">
      <x v="36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r Accidents" fld="5" baseField="0" baseItem="0"/>
    <dataField name="Average of Wind (mph)" fld="4" subtotal="average" baseField="0" baseItem="0"/>
    <dataField name="Average of Temperature (F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3788-FD82-3141-94DF-6B178F1E8D24}">
  <dimension ref="A3:P406"/>
  <sheetViews>
    <sheetView tabSelected="1" zoomScale="70" workbookViewId="0">
      <selection activeCell="C29" sqref="C29"/>
    </sheetView>
  </sheetViews>
  <sheetFormatPr baseColWidth="10" defaultRowHeight="16" x14ac:dyDescent="0.2"/>
  <cols>
    <col min="1" max="1" width="21.6640625" bestFit="1" customWidth="1"/>
    <col min="2" max="2" width="19" bestFit="1" customWidth="1"/>
    <col min="3" max="3" width="19.83203125" bestFit="1" customWidth="1"/>
    <col min="4" max="4" width="23.6640625" bestFit="1" customWidth="1"/>
    <col min="7" max="7" width="21.5" style="16" customWidth="1"/>
    <col min="8" max="8" width="21.6640625" style="16" customWidth="1"/>
    <col min="9" max="11" width="21.83203125" style="16" customWidth="1"/>
    <col min="12" max="12" width="21.6640625" style="16" customWidth="1"/>
    <col min="13" max="13" width="21.83203125" style="16" customWidth="1"/>
    <col min="14" max="14" width="21.5" style="16" customWidth="1"/>
    <col min="15" max="15" width="10.83203125" style="16"/>
  </cols>
  <sheetData>
    <row r="3" spans="1:16" ht="20" x14ac:dyDescent="0.2">
      <c r="A3" s="12" t="s">
        <v>73</v>
      </c>
      <c r="B3" t="s">
        <v>75</v>
      </c>
      <c r="C3" t="s">
        <v>76</v>
      </c>
      <c r="D3" t="s">
        <v>77</v>
      </c>
      <c r="G3" s="5" t="s">
        <v>9</v>
      </c>
      <c r="H3" s="5" t="s">
        <v>78</v>
      </c>
      <c r="I3" s="5" t="s">
        <v>1</v>
      </c>
      <c r="J3" s="5" t="s">
        <v>2</v>
      </c>
      <c r="K3" s="5" t="s">
        <v>3</v>
      </c>
      <c r="L3" s="5" t="s">
        <v>4</v>
      </c>
      <c r="M3" s="5" t="s">
        <v>6</v>
      </c>
      <c r="N3" s="5" t="s">
        <v>5</v>
      </c>
      <c r="O3" s="5" t="s">
        <v>79</v>
      </c>
    </row>
    <row r="4" spans="1:16" x14ac:dyDescent="0.2">
      <c r="A4" s="13" t="s">
        <v>15</v>
      </c>
      <c r="B4">
        <v>654</v>
      </c>
      <c r="C4">
        <v>8.7193805309734529</v>
      </c>
      <c r="D4">
        <v>73.210973451327433</v>
      </c>
      <c r="G4" s="16" t="s">
        <v>15</v>
      </c>
      <c r="H4" s="16">
        <v>17</v>
      </c>
      <c r="I4" s="16">
        <v>34</v>
      </c>
      <c r="J4" s="16">
        <v>68</v>
      </c>
      <c r="K4" s="16">
        <v>276</v>
      </c>
      <c r="L4" s="16">
        <v>162</v>
      </c>
      <c r="M4" s="16">
        <v>25</v>
      </c>
      <c r="N4" s="16">
        <v>72</v>
      </c>
      <c r="O4" s="16">
        <f>SUM(H4:N4)</f>
        <v>654</v>
      </c>
    </row>
    <row r="5" spans="1:16" x14ac:dyDescent="0.2">
      <c r="A5" s="14" t="s">
        <v>6</v>
      </c>
      <c r="B5">
        <v>25</v>
      </c>
      <c r="C5">
        <v>11.082592592592595</v>
      </c>
      <c r="D5">
        <v>77.413703703703703</v>
      </c>
      <c r="G5" s="16" t="s">
        <v>10</v>
      </c>
      <c r="H5" s="16">
        <v>52</v>
      </c>
      <c r="I5" s="16">
        <v>127</v>
      </c>
      <c r="J5" s="16">
        <v>59</v>
      </c>
      <c r="K5" s="16">
        <v>406</v>
      </c>
      <c r="L5" s="16">
        <v>634</v>
      </c>
      <c r="M5" s="16">
        <v>21</v>
      </c>
      <c r="N5" s="16">
        <v>572</v>
      </c>
      <c r="O5" s="16">
        <f t="shared" ref="O5:O8" si="0">SUM(H5:N5)</f>
        <v>1871</v>
      </c>
    </row>
    <row r="6" spans="1:16" x14ac:dyDescent="0.2">
      <c r="A6" s="15" t="s">
        <v>22</v>
      </c>
      <c r="B6">
        <v>3</v>
      </c>
      <c r="C6">
        <v>21.85</v>
      </c>
      <c r="D6">
        <v>79.989999999999995</v>
      </c>
      <c r="G6" s="16" t="s">
        <v>18</v>
      </c>
      <c r="H6" s="16">
        <v>16</v>
      </c>
      <c r="I6" s="16">
        <v>7</v>
      </c>
      <c r="J6" s="16">
        <v>10</v>
      </c>
      <c r="K6" s="16">
        <v>13</v>
      </c>
      <c r="L6" s="16">
        <v>46</v>
      </c>
      <c r="M6" s="16">
        <v>0</v>
      </c>
      <c r="N6" s="16">
        <v>38</v>
      </c>
      <c r="O6" s="16">
        <f t="shared" si="0"/>
        <v>130</v>
      </c>
    </row>
    <row r="7" spans="1:16" x14ac:dyDescent="0.2">
      <c r="A7" s="15" t="s">
        <v>24</v>
      </c>
      <c r="B7">
        <v>0</v>
      </c>
      <c r="C7">
        <v>4.6100000000000003</v>
      </c>
      <c r="D7">
        <v>78.39</v>
      </c>
      <c r="G7" s="16" t="s">
        <v>19</v>
      </c>
      <c r="H7" s="16">
        <v>0</v>
      </c>
      <c r="I7" s="16">
        <v>22</v>
      </c>
      <c r="J7" s="16">
        <v>8</v>
      </c>
      <c r="K7" s="16">
        <v>0</v>
      </c>
      <c r="L7" s="16">
        <v>0</v>
      </c>
      <c r="M7" s="16">
        <v>0</v>
      </c>
      <c r="N7" s="16">
        <v>7</v>
      </c>
      <c r="O7" s="16">
        <f t="shared" si="0"/>
        <v>37</v>
      </c>
    </row>
    <row r="8" spans="1:16" x14ac:dyDescent="0.2">
      <c r="A8" s="15" t="s">
        <v>25</v>
      </c>
      <c r="B8">
        <v>3</v>
      </c>
      <c r="C8">
        <v>8.0500000000000007</v>
      </c>
      <c r="D8">
        <v>79.540000000000006</v>
      </c>
      <c r="G8" s="16" t="s">
        <v>16</v>
      </c>
      <c r="H8" s="16">
        <v>26</v>
      </c>
      <c r="I8" s="16">
        <v>17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f t="shared" si="0"/>
        <v>43</v>
      </c>
    </row>
    <row r="9" spans="1:16" x14ac:dyDescent="0.2">
      <c r="A9" s="15" t="s">
        <v>26</v>
      </c>
      <c r="B9">
        <v>0</v>
      </c>
      <c r="C9">
        <v>17.27</v>
      </c>
      <c r="D9">
        <v>80.19</v>
      </c>
      <c r="O9" s="18">
        <f>SUM(O4:O8)</f>
        <v>2735</v>
      </c>
      <c r="P9" s="17" t="s">
        <v>80</v>
      </c>
    </row>
    <row r="10" spans="1:16" ht="20" x14ac:dyDescent="0.2">
      <c r="A10" s="15" t="s">
        <v>28</v>
      </c>
      <c r="B10">
        <v>2</v>
      </c>
      <c r="C10">
        <v>12.66</v>
      </c>
      <c r="D10">
        <v>72.64</v>
      </c>
      <c r="G10" s="5" t="s">
        <v>81</v>
      </c>
      <c r="H10" s="5" t="s">
        <v>82</v>
      </c>
      <c r="I10" s="5" t="s">
        <v>83</v>
      </c>
      <c r="J10" s="5" t="s">
        <v>84</v>
      </c>
    </row>
    <row r="11" spans="1:16" x14ac:dyDescent="0.2">
      <c r="A11" s="15" t="s">
        <v>30</v>
      </c>
      <c r="B11">
        <v>1</v>
      </c>
      <c r="C11">
        <v>10.36</v>
      </c>
      <c r="D11">
        <v>80.239999999999995</v>
      </c>
      <c r="G11" s="16" t="s">
        <v>0</v>
      </c>
      <c r="H11" s="19">
        <f>MIN(D98:D111,D291:D318,D386:D388,D398:D405)</f>
        <v>51.1</v>
      </c>
      <c r="I11" s="19">
        <f>MAX(D98:D111,D291:D318,D386:D388,D398:D405)</f>
        <v>87.31</v>
      </c>
      <c r="J11" s="19">
        <f>AVERAGE(D98:D111,D291:D318,D386:D388,D398:D405)</f>
        <v>70.253584905660361</v>
      </c>
    </row>
    <row r="12" spans="1:16" x14ac:dyDescent="0.2">
      <c r="A12" s="15" t="s">
        <v>35</v>
      </c>
      <c r="B12">
        <v>1</v>
      </c>
      <c r="C12">
        <v>3.44</v>
      </c>
      <c r="D12">
        <v>79.069999999999993</v>
      </c>
      <c r="G12" s="16" t="s">
        <v>1</v>
      </c>
      <c r="H12" s="19">
        <f>MIN(D57:D67,D179:D212,D364:D367,GETPIVOTDATA("Average of Temperature (F)",$A$3,"Date and Time","2/13/2025 4:30pm","City","Jacksonville","Weather","Rainy"),D394:D396)</f>
        <v>49.41</v>
      </c>
      <c r="I12" s="19">
        <f>MAX(D57:D67,D179:D212,D364:D367,GETPIVOTDATA("Average of Temperature (F)",$A$3,"Date and Time","2/13/2025 4:30pm","City","Jacksonville","Weather","Rainy"),D394:D396)</f>
        <v>87.46</v>
      </c>
      <c r="J12" s="19">
        <f>AVERAGE(D57:D67,D179:D212,D364:D367,GETPIVOTDATA("Average of Temperature (F)",$A$3,"Date and Time","2/13/2025 4:30pm","City","Jacksonville","Weather","Rainy"),D394:D396)</f>
        <v>71.694716981132075</v>
      </c>
    </row>
    <row r="13" spans="1:16" x14ac:dyDescent="0.2">
      <c r="A13" s="15" t="s">
        <v>36</v>
      </c>
      <c r="B13">
        <v>0</v>
      </c>
      <c r="C13">
        <v>10.36</v>
      </c>
      <c r="D13">
        <v>74.66</v>
      </c>
      <c r="G13" s="16" t="s">
        <v>2</v>
      </c>
      <c r="H13" s="19">
        <f>MIN(D34:D55,D153:D177,D361:D362,D374:D377)</f>
        <v>51.66</v>
      </c>
      <c r="I13" s="19">
        <f>MAX(D34:D55,D153:D177,D361:D362,D374:D377)</f>
        <v>90.46</v>
      </c>
      <c r="J13" s="19">
        <f>AVERAGE(D34:D55,D153:D177,D361:D362,D374:D377)</f>
        <v>73.969811320754701</v>
      </c>
    </row>
    <row r="14" spans="1:16" x14ac:dyDescent="0.2">
      <c r="A14" s="15" t="s">
        <v>46</v>
      </c>
      <c r="B14">
        <v>0</v>
      </c>
      <c r="C14">
        <v>9.2200000000000006</v>
      </c>
      <c r="D14">
        <v>75.760000000000005</v>
      </c>
      <c r="G14" s="16" t="s">
        <v>3</v>
      </c>
      <c r="H14" s="19">
        <f>MIN(D76:D96,D259:D289,GETPIVOTDATA("Average of Temperature (F)",$A$3,"Date and Time","2/24/2025 3:15pm","City","Orlando","Weather","Rainy"))</f>
        <v>54.63</v>
      </c>
      <c r="I14" s="19">
        <f>MAX(D76:D96,D259:D289,GETPIVOTDATA("Average of Temperature (F)",$A$3,"Date and Time","2/24/2025 3:15pm","City","Orlando","Weather","Rainy"))</f>
        <v>89.22</v>
      </c>
      <c r="J14" s="19">
        <f>AVERAGE(D76:D96,D259:D289,GETPIVOTDATA("Average of Temperature (F)",$A$3,"Date and Time","2/24/2025 3:15pm","City","Orlando","Weather","Rainy"))</f>
        <v>75.951698113207556</v>
      </c>
    </row>
    <row r="15" spans="1:16" x14ac:dyDescent="0.2">
      <c r="A15" s="15" t="s">
        <v>47</v>
      </c>
      <c r="B15">
        <v>2</v>
      </c>
      <c r="C15">
        <v>3.44</v>
      </c>
      <c r="D15">
        <v>78.930000000000007</v>
      </c>
      <c r="G15" s="16" t="s">
        <v>4</v>
      </c>
      <c r="H15" s="19">
        <f>MIN(D113:D124,D320:D358,D390:D391)</f>
        <v>56.79</v>
      </c>
      <c r="I15" s="19">
        <f>MAX(D113:D124,D320:D358,D390:D391)</f>
        <v>90.45</v>
      </c>
      <c r="J15" s="19">
        <f>AVERAGE(D113:D124,D320:D358,D390:D391)</f>
        <v>76.240566037735846</v>
      </c>
    </row>
    <row r="16" spans="1:16" x14ac:dyDescent="0.2">
      <c r="A16" s="15" t="s">
        <v>48</v>
      </c>
      <c r="B16">
        <v>1</v>
      </c>
      <c r="C16">
        <v>13.82</v>
      </c>
      <c r="D16">
        <v>79.2</v>
      </c>
      <c r="G16" s="16" t="s">
        <v>6</v>
      </c>
      <c r="H16" s="19">
        <f>MIN(D6:D32,D127:D151,GETPIVOTDATA("Average of Temperature (F)",$A$3,"Date and Time","2/24/2025 3:15pm","City","Fort Myers","Weather","Rainy"))</f>
        <v>58.21</v>
      </c>
      <c r="I16" s="19">
        <f>MAX(D6:D32,D127:D151,GETPIVOTDATA("Average of Temperature (F)",$A$3,"Date and Time","2/24/2025 3:15pm","City","Fort Myers","Weather","Rainy"))</f>
        <v>89.8</v>
      </c>
      <c r="J16" s="19">
        <f>AVERAGE(D6:D32,D127:D151,GETPIVOTDATA("Average of Temperature (F)",$A$3,"Date and Time","2/24/2025 3:15pm","City","Fort Myers","Weather","Rainy"))</f>
        <v>78.240000000000009</v>
      </c>
    </row>
    <row r="17" spans="1:10" x14ac:dyDescent="0.2">
      <c r="A17" s="15" t="s">
        <v>49</v>
      </c>
      <c r="B17">
        <v>1</v>
      </c>
      <c r="C17">
        <v>6.91</v>
      </c>
      <c r="D17">
        <v>84.16</v>
      </c>
      <c r="G17" s="16" t="s">
        <v>5</v>
      </c>
      <c r="H17" s="19">
        <f>MIN(D69:D74,D214:D257,GETPIVOTDATA("Average of Temperature (F)",$A$3,"Date and Time","3/29/2025 2:30pm","City","Miami","Weather","Misty"),D381:D382)</f>
        <v>62.53</v>
      </c>
      <c r="I17" s="19">
        <f>MAX(D69:D74,D214:D257,GETPIVOTDATA("Average of Temperature (F)",$A$3,"Date and Time","3/29/2025 2:30pm","City","Miami","Weather","Misty"),D381:D382)</f>
        <v>85.06</v>
      </c>
      <c r="J17" s="19">
        <f>AVERAGE(D69:D74,D214:D257,GETPIVOTDATA("Average of Temperature (F)",$A$3,"Date and Time","3/29/2025 2:30pm","City","Miami","Weather","Misty"),D381:D382)</f>
        <v>78.270377358490563</v>
      </c>
    </row>
    <row r="18" spans="1:10" x14ac:dyDescent="0.2">
      <c r="A18" s="15" t="s">
        <v>52</v>
      </c>
      <c r="B18">
        <v>0</v>
      </c>
      <c r="C18">
        <v>12.66</v>
      </c>
      <c r="D18">
        <v>59.49</v>
      </c>
    </row>
    <row r="19" spans="1:10" x14ac:dyDescent="0.2">
      <c r="A19" s="15" t="s">
        <v>53</v>
      </c>
      <c r="B19">
        <v>1</v>
      </c>
      <c r="C19">
        <v>11.5</v>
      </c>
      <c r="D19">
        <v>79.2</v>
      </c>
    </row>
    <row r="20" spans="1:10" x14ac:dyDescent="0.2">
      <c r="A20" s="15" t="s">
        <v>54</v>
      </c>
      <c r="B20">
        <v>1</v>
      </c>
      <c r="C20">
        <v>10.36</v>
      </c>
      <c r="D20">
        <v>80.73</v>
      </c>
    </row>
    <row r="21" spans="1:10" x14ac:dyDescent="0.2">
      <c r="A21" s="15" t="s">
        <v>56</v>
      </c>
      <c r="B21">
        <v>1</v>
      </c>
      <c r="C21">
        <v>8.0500000000000007</v>
      </c>
      <c r="D21">
        <v>58.21</v>
      </c>
    </row>
    <row r="22" spans="1:10" x14ac:dyDescent="0.2">
      <c r="A22" s="15" t="s">
        <v>57</v>
      </c>
      <c r="B22">
        <v>1</v>
      </c>
      <c r="C22">
        <v>8.0500000000000007</v>
      </c>
      <c r="D22">
        <v>69.489999999999995</v>
      </c>
    </row>
    <row r="23" spans="1:10" x14ac:dyDescent="0.2">
      <c r="A23" s="15" t="s">
        <v>60</v>
      </c>
      <c r="B23">
        <v>1</v>
      </c>
      <c r="C23">
        <v>12.66</v>
      </c>
      <c r="D23">
        <v>80.47</v>
      </c>
    </row>
    <row r="24" spans="1:10" x14ac:dyDescent="0.2">
      <c r="A24" s="15" t="s">
        <v>61</v>
      </c>
      <c r="B24">
        <v>0</v>
      </c>
      <c r="C24">
        <v>13.8</v>
      </c>
      <c r="D24">
        <v>82.45</v>
      </c>
    </row>
    <row r="25" spans="1:10" x14ac:dyDescent="0.2">
      <c r="A25" s="15" t="s">
        <v>38</v>
      </c>
      <c r="B25">
        <v>0</v>
      </c>
      <c r="C25">
        <v>6.91</v>
      </c>
      <c r="D25">
        <v>76.16</v>
      </c>
    </row>
    <row r="26" spans="1:10" x14ac:dyDescent="0.2">
      <c r="A26" s="15" t="s">
        <v>65</v>
      </c>
      <c r="B26">
        <v>0</v>
      </c>
      <c r="C26">
        <v>14.97</v>
      </c>
      <c r="D26">
        <v>84.02</v>
      </c>
    </row>
    <row r="27" spans="1:10" x14ac:dyDescent="0.2">
      <c r="A27" s="15" t="s">
        <v>66</v>
      </c>
      <c r="B27">
        <v>1</v>
      </c>
      <c r="C27">
        <v>12.66</v>
      </c>
      <c r="D27">
        <v>86.2</v>
      </c>
    </row>
    <row r="28" spans="1:10" x14ac:dyDescent="0.2">
      <c r="A28" s="15" t="s">
        <v>41</v>
      </c>
      <c r="B28">
        <v>0</v>
      </c>
      <c r="C28">
        <v>17.27</v>
      </c>
      <c r="D28">
        <v>68.83</v>
      </c>
    </row>
    <row r="29" spans="1:10" x14ac:dyDescent="0.2">
      <c r="A29" s="15" t="s">
        <v>42</v>
      </c>
      <c r="B29">
        <v>3</v>
      </c>
      <c r="C29">
        <v>10.36</v>
      </c>
      <c r="D29">
        <v>71.06</v>
      </c>
    </row>
    <row r="30" spans="1:10" x14ac:dyDescent="0.2">
      <c r="A30" s="15" t="s">
        <v>67</v>
      </c>
      <c r="B30">
        <v>0</v>
      </c>
      <c r="C30">
        <v>10.36</v>
      </c>
      <c r="D30">
        <v>89.35</v>
      </c>
    </row>
    <row r="31" spans="1:10" x14ac:dyDescent="0.2">
      <c r="A31" s="15" t="s">
        <v>70</v>
      </c>
      <c r="B31">
        <v>0</v>
      </c>
      <c r="C31">
        <v>12.66</v>
      </c>
      <c r="D31">
        <v>78.73</v>
      </c>
    </row>
    <row r="32" spans="1:10" x14ac:dyDescent="0.2">
      <c r="A32" s="15" t="s">
        <v>72</v>
      </c>
      <c r="B32">
        <v>2</v>
      </c>
      <c r="C32">
        <v>14.97</v>
      </c>
      <c r="D32">
        <v>83.01</v>
      </c>
    </row>
    <row r="33" spans="1:4" x14ac:dyDescent="0.2">
      <c r="A33" s="14" t="s">
        <v>2</v>
      </c>
      <c r="B33">
        <v>68</v>
      </c>
      <c r="C33">
        <v>5.8031818181818178</v>
      </c>
      <c r="D33">
        <v>73.966818181818198</v>
      </c>
    </row>
    <row r="34" spans="1:4" x14ac:dyDescent="0.2">
      <c r="A34" s="15" t="s">
        <v>24</v>
      </c>
      <c r="B34">
        <v>4</v>
      </c>
      <c r="C34">
        <v>4.6100000000000003</v>
      </c>
      <c r="D34">
        <v>64.22</v>
      </c>
    </row>
    <row r="35" spans="1:4" x14ac:dyDescent="0.2">
      <c r="A35" s="15" t="s">
        <v>25</v>
      </c>
      <c r="B35">
        <v>2</v>
      </c>
      <c r="C35">
        <v>3.44</v>
      </c>
      <c r="D35">
        <v>72.12</v>
      </c>
    </row>
    <row r="36" spans="1:4" x14ac:dyDescent="0.2">
      <c r="A36" s="15" t="s">
        <v>28</v>
      </c>
      <c r="B36">
        <v>0</v>
      </c>
      <c r="C36">
        <v>10.36</v>
      </c>
      <c r="D36">
        <v>56.43</v>
      </c>
    </row>
    <row r="37" spans="1:4" x14ac:dyDescent="0.2">
      <c r="A37" s="15" t="s">
        <v>33</v>
      </c>
      <c r="B37">
        <v>2</v>
      </c>
      <c r="C37">
        <v>6.91</v>
      </c>
      <c r="D37">
        <v>80.760000000000005</v>
      </c>
    </row>
    <row r="38" spans="1:4" x14ac:dyDescent="0.2">
      <c r="A38" s="15" t="s">
        <v>35</v>
      </c>
      <c r="B38">
        <v>8</v>
      </c>
      <c r="C38">
        <v>4.6100000000000003</v>
      </c>
      <c r="D38">
        <v>76.87</v>
      </c>
    </row>
    <row r="39" spans="1:4" x14ac:dyDescent="0.2">
      <c r="A39" s="15" t="s">
        <v>36</v>
      </c>
      <c r="B39">
        <v>6</v>
      </c>
      <c r="C39">
        <v>12.66</v>
      </c>
      <c r="D39">
        <v>78.28</v>
      </c>
    </row>
    <row r="40" spans="1:4" x14ac:dyDescent="0.2">
      <c r="A40" s="15" t="s">
        <v>46</v>
      </c>
      <c r="B40">
        <v>1</v>
      </c>
      <c r="C40">
        <v>1.01</v>
      </c>
      <c r="D40">
        <v>76.62</v>
      </c>
    </row>
    <row r="41" spans="1:4" x14ac:dyDescent="0.2">
      <c r="A41" s="15" t="s">
        <v>47</v>
      </c>
      <c r="B41">
        <v>5</v>
      </c>
      <c r="C41">
        <v>11.5</v>
      </c>
      <c r="D41">
        <v>79.2</v>
      </c>
    </row>
    <row r="42" spans="1:4" x14ac:dyDescent="0.2">
      <c r="A42" s="15" t="s">
        <v>48</v>
      </c>
      <c r="B42">
        <v>3</v>
      </c>
      <c r="C42">
        <v>3</v>
      </c>
      <c r="D42">
        <v>78.599999999999994</v>
      </c>
    </row>
    <row r="43" spans="1:4" x14ac:dyDescent="0.2">
      <c r="A43" s="15" t="s">
        <v>49</v>
      </c>
      <c r="B43">
        <v>8</v>
      </c>
      <c r="C43">
        <v>3</v>
      </c>
      <c r="D43">
        <v>82.44</v>
      </c>
    </row>
    <row r="44" spans="1:4" x14ac:dyDescent="0.2">
      <c r="A44" s="15" t="s">
        <v>52</v>
      </c>
      <c r="B44">
        <v>2</v>
      </c>
      <c r="C44">
        <v>5.75</v>
      </c>
      <c r="D44">
        <v>51.66</v>
      </c>
    </row>
    <row r="45" spans="1:4" x14ac:dyDescent="0.2">
      <c r="A45" s="15" t="s">
        <v>53</v>
      </c>
      <c r="B45">
        <v>3</v>
      </c>
      <c r="C45">
        <v>3</v>
      </c>
      <c r="D45">
        <v>76.75</v>
      </c>
    </row>
    <row r="46" spans="1:4" x14ac:dyDescent="0.2">
      <c r="A46" s="15" t="s">
        <v>54</v>
      </c>
      <c r="B46">
        <v>1</v>
      </c>
      <c r="C46">
        <v>3.44</v>
      </c>
      <c r="D46">
        <v>82.8</v>
      </c>
    </row>
    <row r="47" spans="1:4" x14ac:dyDescent="0.2">
      <c r="A47" s="15" t="s">
        <v>37</v>
      </c>
      <c r="B47">
        <v>0</v>
      </c>
      <c r="C47">
        <v>1.99</v>
      </c>
      <c r="D47">
        <v>60.71</v>
      </c>
    </row>
    <row r="48" spans="1:4" x14ac:dyDescent="0.2">
      <c r="A48" s="15" t="s">
        <v>56</v>
      </c>
      <c r="B48">
        <v>3</v>
      </c>
      <c r="C48">
        <v>3.18</v>
      </c>
      <c r="D48">
        <v>53.71</v>
      </c>
    </row>
    <row r="49" spans="1:4" x14ac:dyDescent="0.2">
      <c r="A49" s="15" t="s">
        <v>57</v>
      </c>
      <c r="B49">
        <v>5</v>
      </c>
      <c r="C49">
        <v>4.91</v>
      </c>
      <c r="D49">
        <v>65.099999999999994</v>
      </c>
    </row>
    <row r="50" spans="1:4" x14ac:dyDescent="0.2">
      <c r="A50" s="15" t="s">
        <v>62</v>
      </c>
      <c r="B50">
        <v>2</v>
      </c>
      <c r="C50">
        <v>4.6100000000000003</v>
      </c>
      <c r="D50">
        <v>80.709999999999994</v>
      </c>
    </row>
    <row r="51" spans="1:4" x14ac:dyDescent="0.2">
      <c r="A51" s="15" t="s">
        <v>41</v>
      </c>
      <c r="B51">
        <v>3</v>
      </c>
      <c r="C51">
        <v>13.8</v>
      </c>
      <c r="D51">
        <v>66.739999999999995</v>
      </c>
    </row>
    <row r="52" spans="1:4" x14ac:dyDescent="0.2">
      <c r="A52" s="15" t="s">
        <v>68</v>
      </c>
      <c r="B52">
        <v>4</v>
      </c>
      <c r="C52">
        <v>14.97</v>
      </c>
      <c r="D52">
        <v>90.46</v>
      </c>
    </row>
    <row r="53" spans="1:4" x14ac:dyDescent="0.2">
      <c r="A53" s="15" t="s">
        <v>69</v>
      </c>
      <c r="B53">
        <v>3</v>
      </c>
      <c r="C53">
        <v>1.01</v>
      </c>
      <c r="D53">
        <v>89.51</v>
      </c>
    </row>
    <row r="54" spans="1:4" x14ac:dyDescent="0.2">
      <c r="A54" s="15" t="s">
        <v>70</v>
      </c>
      <c r="B54">
        <v>2</v>
      </c>
      <c r="C54">
        <v>6.91</v>
      </c>
      <c r="D54">
        <v>77.92</v>
      </c>
    </row>
    <row r="55" spans="1:4" x14ac:dyDescent="0.2">
      <c r="A55" s="15" t="s">
        <v>72</v>
      </c>
      <c r="B55">
        <v>1</v>
      </c>
      <c r="C55">
        <v>3</v>
      </c>
      <c r="D55">
        <v>85.66</v>
      </c>
    </row>
    <row r="56" spans="1:4" x14ac:dyDescent="0.2">
      <c r="A56" s="14" t="s">
        <v>1</v>
      </c>
      <c r="B56">
        <v>34</v>
      </c>
      <c r="C56">
        <v>8.3245454545454542</v>
      </c>
      <c r="D56">
        <v>68.369090909090914</v>
      </c>
    </row>
    <row r="57" spans="1:4" x14ac:dyDescent="0.2">
      <c r="A57" s="15" t="s">
        <v>24</v>
      </c>
      <c r="B57">
        <v>5</v>
      </c>
      <c r="C57">
        <v>9.2200000000000006</v>
      </c>
      <c r="D57">
        <v>57.85</v>
      </c>
    </row>
    <row r="58" spans="1:4" x14ac:dyDescent="0.2">
      <c r="A58" s="15" t="s">
        <v>25</v>
      </c>
      <c r="B58">
        <v>5</v>
      </c>
      <c r="C58">
        <v>10.36</v>
      </c>
      <c r="D58">
        <v>64.260000000000005</v>
      </c>
    </row>
    <row r="59" spans="1:4" x14ac:dyDescent="0.2">
      <c r="A59" s="15" t="s">
        <v>36</v>
      </c>
      <c r="B59">
        <v>5</v>
      </c>
      <c r="C59">
        <v>14.97</v>
      </c>
      <c r="D59">
        <v>77.739999999999995</v>
      </c>
    </row>
    <row r="60" spans="1:4" x14ac:dyDescent="0.2">
      <c r="A60" s="15" t="s">
        <v>46</v>
      </c>
      <c r="B60">
        <v>4</v>
      </c>
      <c r="C60">
        <v>4.6100000000000003</v>
      </c>
      <c r="D60">
        <v>74.75</v>
      </c>
    </row>
    <row r="61" spans="1:4" x14ac:dyDescent="0.2">
      <c r="A61" s="15" t="s">
        <v>47</v>
      </c>
      <c r="B61">
        <v>4</v>
      </c>
      <c r="C61">
        <v>8.0500000000000007</v>
      </c>
      <c r="D61">
        <v>78.91</v>
      </c>
    </row>
    <row r="62" spans="1:4" x14ac:dyDescent="0.2">
      <c r="A62" s="15" t="s">
        <v>48</v>
      </c>
      <c r="B62">
        <v>6</v>
      </c>
      <c r="C62">
        <v>8.99</v>
      </c>
      <c r="D62">
        <v>78.510000000000005</v>
      </c>
    </row>
    <row r="63" spans="1:4" x14ac:dyDescent="0.2">
      <c r="A63" s="15" t="s">
        <v>52</v>
      </c>
      <c r="B63">
        <v>1</v>
      </c>
      <c r="C63">
        <v>5.75</v>
      </c>
      <c r="D63">
        <v>55.89</v>
      </c>
    </row>
    <row r="64" spans="1:4" x14ac:dyDescent="0.2">
      <c r="A64" s="15" t="s">
        <v>53</v>
      </c>
      <c r="B64">
        <v>0</v>
      </c>
      <c r="C64">
        <v>9.2200000000000006</v>
      </c>
      <c r="D64">
        <v>70.95</v>
      </c>
    </row>
    <row r="65" spans="1:4" x14ac:dyDescent="0.2">
      <c r="A65" s="15" t="s">
        <v>56</v>
      </c>
      <c r="B65">
        <v>2</v>
      </c>
      <c r="C65">
        <v>1.99</v>
      </c>
      <c r="D65">
        <v>54.36</v>
      </c>
    </row>
    <row r="66" spans="1:4" x14ac:dyDescent="0.2">
      <c r="A66" s="15" t="s">
        <v>57</v>
      </c>
      <c r="B66">
        <v>1</v>
      </c>
      <c r="C66">
        <v>8.0500000000000007</v>
      </c>
      <c r="D66">
        <v>65.48</v>
      </c>
    </row>
    <row r="67" spans="1:4" x14ac:dyDescent="0.2">
      <c r="A67" s="15" t="s">
        <v>70</v>
      </c>
      <c r="B67">
        <v>1</v>
      </c>
      <c r="C67">
        <v>10.36</v>
      </c>
      <c r="D67">
        <v>73.36</v>
      </c>
    </row>
    <row r="68" spans="1:4" x14ac:dyDescent="0.2">
      <c r="A68" s="14" t="s">
        <v>5</v>
      </c>
      <c r="B68">
        <v>72</v>
      </c>
      <c r="C68">
        <v>8.3550000000000004</v>
      </c>
      <c r="D68">
        <v>76.101666666666674</v>
      </c>
    </row>
    <row r="69" spans="1:4" x14ac:dyDescent="0.2">
      <c r="A69" s="15" t="s">
        <v>46</v>
      </c>
      <c r="B69">
        <v>9</v>
      </c>
      <c r="C69">
        <v>17.27</v>
      </c>
      <c r="D69">
        <v>76.64</v>
      </c>
    </row>
    <row r="70" spans="1:4" x14ac:dyDescent="0.2">
      <c r="A70" s="15" t="s">
        <v>47</v>
      </c>
      <c r="B70">
        <v>12</v>
      </c>
      <c r="C70">
        <v>6.91</v>
      </c>
      <c r="D70">
        <v>78.400000000000006</v>
      </c>
    </row>
    <row r="71" spans="1:4" x14ac:dyDescent="0.2">
      <c r="A71" s="15" t="s">
        <v>48</v>
      </c>
      <c r="B71">
        <v>26</v>
      </c>
      <c r="C71">
        <v>1.99</v>
      </c>
      <c r="D71">
        <v>78.55</v>
      </c>
    </row>
    <row r="72" spans="1:4" x14ac:dyDescent="0.2">
      <c r="A72" s="15" t="s">
        <v>52</v>
      </c>
      <c r="B72">
        <v>3</v>
      </c>
      <c r="C72">
        <v>14.97</v>
      </c>
      <c r="D72">
        <v>64.92</v>
      </c>
    </row>
    <row r="73" spans="1:4" x14ac:dyDescent="0.2">
      <c r="A73" s="15" t="s">
        <v>62</v>
      </c>
      <c r="B73">
        <v>11</v>
      </c>
      <c r="C73">
        <v>3</v>
      </c>
      <c r="D73">
        <v>81.819999999999993</v>
      </c>
    </row>
    <row r="74" spans="1:4" x14ac:dyDescent="0.2">
      <c r="A74" s="15" t="s">
        <v>41</v>
      </c>
      <c r="B74">
        <v>11</v>
      </c>
      <c r="C74">
        <v>5.99</v>
      </c>
      <c r="D74">
        <v>76.28</v>
      </c>
    </row>
    <row r="75" spans="1:4" x14ac:dyDescent="0.2">
      <c r="A75" s="14" t="s">
        <v>3</v>
      </c>
      <c r="B75">
        <v>276</v>
      </c>
      <c r="C75">
        <v>9.0104761904761919</v>
      </c>
      <c r="D75">
        <v>73.990952380952393</v>
      </c>
    </row>
    <row r="76" spans="1:4" x14ac:dyDescent="0.2">
      <c r="A76" s="15" t="s">
        <v>24</v>
      </c>
      <c r="B76">
        <v>26</v>
      </c>
      <c r="C76">
        <v>13.8</v>
      </c>
      <c r="D76">
        <v>66.69</v>
      </c>
    </row>
    <row r="77" spans="1:4" x14ac:dyDescent="0.2">
      <c r="A77" s="15" t="s">
        <v>30</v>
      </c>
      <c r="B77">
        <v>10</v>
      </c>
      <c r="C77">
        <v>8.0500000000000007</v>
      </c>
      <c r="D77">
        <v>74.91</v>
      </c>
    </row>
    <row r="78" spans="1:4" x14ac:dyDescent="0.2">
      <c r="A78" s="15" t="s">
        <v>33</v>
      </c>
      <c r="B78">
        <v>18</v>
      </c>
      <c r="C78">
        <v>5.75</v>
      </c>
      <c r="D78">
        <v>79.27</v>
      </c>
    </row>
    <row r="79" spans="1:4" x14ac:dyDescent="0.2">
      <c r="A79" s="15" t="s">
        <v>35</v>
      </c>
      <c r="B79">
        <v>21</v>
      </c>
      <c r="C79">
        <v>8.0500000000000007</v>
      </c>
      <c r="D79">
        <v>77.430000000000007</v>
      </c>
    </row>
    <row r="80" spans="1:4" x14ac:dyDescent="0.2">
      <c r="A80" s="15" t="s">
        <v>36</v>
      </c>
      <c r="B80">
        <v>15</v>
      </c>
      <c r="C80">
        <v>10.36</v>
      </c>
      <c r="D80">
        <v>73.260000000000005</v>
      </c>
    </row>
    <row r="81" spans="1:4" x14ac:dyDescent="0.2">
      <c r="A81" s="15" t="s">
        <v>46</v>
      </c>
      <c r="B81">
        <v>8</v>
      </c>
      <c r="C81">
        <v>7</v>
      </c>
      <c r="D81">
        <v>76.510000000000005</v>
      </c>
    </row>
    <row r="82" spans="1:4" x14ac:dyDescent="0.2">
      <c r="A82" s="15" t="s">
        <v>47</v>
      </c>
      <c r="B82">
        <v>11</v>
      </c>
      <c r="C82">
        <v>4.6100000000000003</v>
      </c>
      <c r="D82">
        <v>78.040000000000006</v>
      </c>
    </row>
    <row r="83" spans="1:4" x14ac:dyDescent="0.2">
      <c r="A83" s="15" t="s">
        <v>48</v>
      </c>
      <c r="B83">
        <v>11</v>
      </c>
      <c r="C83">
        <v>7</v>
      </c>
      <c r="D83">
        <v>77.45</v>
      </c>
    </row>
    <row r="84" spans="1:4" x14ac:dyDescent="0.2">
      <c r="A84" s="15" t="s">
        <v>52</v>
      </c>
      <c r="B84">
        <v>2</v>
      </c>
      <c r="C84">
        <v>14.97</v>
      </c>
      <c r="D84">
        <v>58.42</v>
      </c>
    </row>
    <row r="85" spans="1:4" x14ac:dyDescent="0.2">
      <c r="A85" s="15" t="s">
        <v>53</v>
      </c>
      <c r="B85">
        <v>10</v>
      </c>
      <c r="C85">
        <v>11.5</v>
      </c>
      <c r="D85">
        <v>77.25</v>
      </c>
    </row>
    <row r="86" spans="1:4" x14ac:dyDescent="0.2">
      <c r="A86" s="15" t="s">
        <v>54</v>
      </c>
      <c r="B86">
        <v>15</v>
      </c>
      <c r="C86">
        <v>3.44</v>
      </c>
      <c r="D86">
        <v>82.27</v>
      </c>
    </row>
    <row r="87" spans="1:4" x14ac:dyDescent="0.2">
      <c r="A87" s="15" t="s">
        <v>37</v>
      </c>
      <c r="B87">
        <v>13</v>
      </c>
      <c r="C87">
        <v>14.97</v>
      </c>
      <c r="D87">
        <v>63.75</v>
      </c>
    </row>
    <row r="88" spans="1:4" x14ac:dyDescent="0.2">
      <c r="A88" s="15" t="s">
        <v>56</v>
      </c>
      <c r="B88">
        <v>15</v>
      </c>
      <c r="C88">
        <v>5.01</v>
      </c>
      <c r="D88">
        <v>54.63</v>
      </c>
    </row>
    <row r="89" spans="1:4" x14ac:dyDescent="0.2">
      <c r="A89" s="15" t="s">
        <v>57</v>
      </c>
      <c r="B89">
        <v>9</v>
      </c>
      <c r="C89">
        <v>5.99</v>
      </c>
      <c r="D89">
        <v>66.959999999999994</v>
      </c>
    </row>
    <row r="90" spans="1:4" x14ac:dyDescent="0.2">
      <c r="A90" s="15" t="s">
        <v>61</v>
      </c>
      <c r="B90">
        <v>10</v>
      </c>
      <c r="C90">
        <v>8.0500000000000007</v>
      </c>
      <c r="D90">
        <v>83.59</v>
      </c>
    </row>
    <row r="91" spans="1:4" x14ac:dyDescent="0.2">
      <c r="A91" s="15" t="s">
        <v>62</v>
      </c>
      <c r="B91">
        <v>8</v>
      </c>
      <c r="C91">
        <v>5.01</v>
      </c>
      <c r="D91">
        <v>80.78</v>
      </c>
    </row>
    <row r="92" spans="1:4" x14ac:dyDescent="0.2">
      <c r="A92" s="15" t="s">
        <v>65</v>
      </c>
      <c r="B92">
        <v>14</v>
      </c>
      <c r="C92">
        <v>16.11</v>
      </c>
      <c r="D92">
        <v>77.95</v>
      </c>
    </row>
    <row r="93" spans="1:4" x14ac:dyDescent="0.2">
      <c r="A93" s="15" t="s">
        <v>41</v>
      </c>
      <c r="B93">
        <v>14</v>
      </c>
      <c r="C93">
        <v>17.27</v>
      </c>
      <c r="D93">
        <v>68.290000000000006</v>
      </c>
    </row>
    <row r="94" spans="1:4" x14ac:dyDescent="0.2">
      <c r="A94" s="15" t="s">
        <v>42</v>
      </c>
      <c r="B94">
        <v>19</v>
      </c>
      <c r="C94">
        <v>9.2200000000000006</v>
      </c>
      <c r="D94">
        <v>74.680000000000007</v>
      </c>
    </row>
    <row r="95" spans="1:4" x14ac:dyDescent="0.2">
      <c r="A95" s="15" t="s">
        <v>43</v>
      </c>
      <c r="B95">
        <v>14</v>
      </c>
      <c r="C95">
        <v>5.01</v>
      </c>
      <c r="D95">
        <v>72.930000000000007</v>
      </c>
    </row>
    <row r="96" spans="1:4" x14ac:dyDescent="0.2">
      <c r="A96" s="15" t="s">
        <v>72</v>
      </c>
      <c r="B96">
        <v>13</v>
      </c>
      <c r="C96">
        <v>8.0500000000000007</v>
      </c>
      <c r="D96">
        <v>88.75</v>
      </c>
    </row>
    <row r="97" spans="1:4" x14ac:dyDescent="0.2">
      <c r="A97" s="14" t="s">
        <v>0</v>
      </c>
      <c r="B97">
        <v>17</v>
      </c>
      <c r="C97">
        <v>8.3557142857142868</v>
      </c>
      <c r="D97">
        <v>67.127857142857138</v>
      </c>
    </row>
    <row r="98" spans="1:4" x14ac:dyDescent="0.2">
      <c r="A98" s="15" t="s">
        <v>27</v>
      </c>
      <c r="B98">
        <v>3</v>
      </c>
      <c r="C98">
        <v>16.11</v>
      </c>
      <c r="D98">
        <v>51.1</v>
      </c>
    </row>
    <row r="99" spans="1:4" x14ac:dyDescent="0.2">
      <c r="A99" s="15" t="s">
        <v>28</v>
      </c>
      <c r="B99">
        <v>2</v>
      </c>
      <c r="C99">
        <v>5.75</v>
      </c>
      <c r="D99">
        <v>51.93</v>
      </c>
    </row>
    <row r="100" spans="1:4" x14ac:dyDescent="0.2">
      <c r="A100" s="15" t="s">
        <v>33</v>
      </c>
      <c r="B100">
        <v>2</v>
      </c>
      <c r="C100">
        <v>4</v>
      </c>
      <c r="D100">
        <v>79.650000000000006</v>
      </c>
    </row>
    <row r="101" spans="1:4" x14ac:dyDescent="0.2">
      <c r="A101" s="15" t="s">
        <v>34</v>
      </c>
      <c r="B101">
        <v>0</v>
      </c>
      <c r="C101">
        <v>10.36</v>
      </c>
      <c r="D101">
        <v>78.709999999999994</v>
      </c>
    </row>
    <row r="102" spans="1:4" x14ac:dyDescent="0.2">
      <c r="A102" s="15" t="s">
        <v>46</v>
      </c>
      <c r="B102">
        <v>0</v>
      </c>
      <c r="C102">
        <v>5.99</v>
      </c>
      <c r="D102">
        <v>75.739999999999995</v>
      </c>
    </row>
    <row r="103" spans="1:4" x14ac:dyDescent="0.2">
      <c r="A103" s="15" t="s">
        <v>47</v>
      </c>
      <c r="B103">
        <v>2</v>
      </c>
      <c r="C103">
        <v>8.0500000000000007</v>
      </c>
      <c r="D103">
        <v>77.38</v>
      </c>
    </row>
    <row r="104" spans="1:4" x14ac:dyDescent="0.2">
      <c r="A104" s="15" t="s">
        <v>52</v>
      </c>
      <c r="B104">
        <v>0</v>
      </c>
      <c r="C104">
        <v>4.6100000000000003</v>
      </c>
      <c r="D104">
        <v>53.94</v>
      </c>
    </row>
    <row r="105" spans="1:4" x14ac:dyDescent="0.2">
      <c r="A105" s="15" t="s">
        <v>37</v>
      </c>
      <c r="B105">
        <v>1</v>
      </c>
      <c r="C105">
        <v>4.6100000000000003</v>
      </c>
      <c r="D105">
        <v>57.33</v>
      </c>
    </row>
    <row r="106" spans="1:4" x14ac:dyDescent="0.2">
      <c r="A106" s="15" t="s">
        <v>55</v>
      </c>
      <c r="B106">
        <v>2</v>
      </c>
      <c r="C106">
        <v>5.99</v>
      </c>
      <c r="D106">
        <v>65.099999999999994</v>
      </c>
    </row>
    <row r="107" spans="1:4" x14ac:dyDescent="0.2">
      <c r="A107" s="15" t="s">
        <v>56</v>
      </c>
      <c r="B107">
        <v>1</v>
      </c>
      <c r="C107">
        <v>1.01</v>
      </c>
      <c r="D107">
        <v>55.53</v>
      </c>
    </row>
    <row r="108" spans="1:4" x14ac:dyDescent="0.2">
      <c r="A108" s="15" t="s">
        <v>57</v>
      </c>
      <c r="B108">
        <v>1</v>
      </c>
      <c r="C108">
        <v>9.2200000000000006</v>
      </c>
      <c r="D108">
        <v>65.52</v>
      </c>
    </row>
    <row r="109" spans="1:4" x14ac:dyDescent="0.2">
      <c r="A109" s="15" t="s">
        <v>61</v>
      </c>
      <c r="B109">
        <v>1</v>
      </c>
      <c r="C109">
        <v>10.36</v>
      </c>
      <c r="D109">
        <v>81.34</v>
      </c>
    </row>
    <row r="110" spans="1:4" x14ac:dyDescent="0.2">
      <c r="A110" s="15" t="s">
        <v>40</v>
      </c>
      <c r="B110">
        <v>0</v>
      </c>
      <c r="C110">
        <v>27.63</v>
      </c>
      <c r="D110">
        <v>73.709999999999994</v>
      </c>
    </row>
    <row r="111" spans="1:4" x14ac:dyDescent="0.2">
      <c r="A111" s="15" t="s">
        <v>70</v>
      </c>
      <c r="B111">
        <v>2</v>
      </c>
      <c r="C111">
        <v>3.29</v>
      </c>
      <c r="D111">
        <v>72.81</v>
      </c>
    </row>
    <row r="112" spans="1:4" x14ac:dyDescent="0.2">
      <c r="A112" s="14" t="s">
        <v>4</v>
      </c>
      <c r="B112">
        <v>162</v>
      </c>
      <c r="C112">
        <v>9.2074999999999978</v>
      </c>
      <c r="D112">
        <v>71.094166666666666</v>
      </c>
    </row>
    <row r="113" spans="1:4" x14ac:dyDescent="0.2">
      <c r="A113" s="15" t="s">
        <v>46</v>
      </c>
      <c r="B113">
        <v>15</v>
      </c>
      <c r="C113">
        <v>12.66</v>
      </c>
      <c r="D113">
        <v>73.8</v>
      </c>
    </row>
    <row r="114" spans="1:4" x14ac:dyDescent="0.2">
      <c r="A114" s="15" t="s">
        <v>47</v>
      </c>
      <c r="B114">
        <v>23</v>
      </c>
      <c r="C114">
        <v>10.36</v>
      </c>
      <c r="D114">
        <v>75.34</v>
      </c>
    </row>
    <row r="115" spans="1:4" x14ac:dyDescent="0.2">
      <c r="A115" s="15" t="s">
        <v>52</v>
      </c>
      <c r="B115">
        <v>5</v>
      </c>
      <c r="C115">
        <v>10.36</v>
      </c>
      <c r="D115">
        <v>59.56</v>
      </c>
    </row>
    <row r="116" spans="1:4" x14ac:dyDescent="0.2">
      <c r="A116" s="15" t="s">
        <v>53</v>
      </c>
      <c r="B116">
        <v>15</v>
      </c>
      <c r="C116">
        <v>10.36</v>
      </c>
      <c r="D116">
        <v>77.23</v>
      </c>
    </row>
    <row r="117" spans="1:4" x14ac:dyDescent="0.2">
      <c r="A117" s="15" t="s">
        <v>54</v>
      </c>
      <c r="B117">
        <v>14</v>
      </c>
      <c r="C117">
        <v>6.91</v>
      </c>
      <c r="D117">
        <v>80.349999999999994</v>
      </c>
    </row>
    <row r="118" spans="1:4" x14ac:dyDescent="0.2">
      <c r="A118" s="15" t="s">
        <v>37</v>
      </c>
      <c r="B118">
        <v>9</v>
      </c>
      <c r="C118">
        <v>6.91</v>
      </c>
      <c r="D118">
        <v>64.83</v>
      </c>
    </row>
    <row r="119" spans="1:4" x14ac:dyDescent="0.2">
      <c r="A119" s="15" t="s">
        <v>56</v>
      </c>
      <c r="B119">
        <v>6</v>
      </c>
      <c r="C119">
        <v>5.75</v>
      </c>
      <c r="D119">
        <v>56.79</v>
      </c>
    </row>
    <row r="120" spans="1:4" x14ac:dyDescent="0.2">
      <c r="A120" s="15" t="s">
        <v>58</v>
      </c>
      <c r="B120">
        <v>2</v>
      </c>
      <c r="C120">
        <v>4.6100000000000003</v>
      </c>
      <c r="D120">
        <v>67.239999999999995</v>
      </c>
    </row>
    <row r="121" spans="1:4" x14ac:dyDescent="0.2">
      <c r="A121" s="15" t="s">
        <v>62</v>
      </c>
      <c r="B121">
        <v>13</v>
      </c>
      <c r="C121">
        <v>11.5</v>
      </c>
      <c r="D121">
        <v>84.52</v>
      </c>
    </row>
    <row r="122" spans="1:4" x14ac:dyDescent="0.2">
      <c r="A122" s="15" t="s">
        <v>38</v>
      </c>
      <c r="B122">
        <v>22</v>
      </c>
      <c r="C122">
        <v>5.75</v>
      </c>
      <c r="D122">
        <v>77.72</v>
      </c>
    </row>
    <row r="123" spans="1:4" x14ac:dyDescent="0.2">
      <c r="A123" s="15" t="s">
        <v>41</v>
      </c>
      <c r="B123">
        <v>17</v>
      </c>
      <c r="C123">
        <v>17.27</v>
      </c>
      <c r="D123">
        <v>64.260000000000005</v>
      </c>
    </row>
    <row r="124" spans="1:4" x14ac:dyDescent="0.2">
      <c r="A124" s="15" t="s">
        <v>42</v>
      </c>
      <c r="B124">
        <v>21</v>
      </c>
      <c r="C124">
        <v>8.0500000000000007</v>
      </c>
      <c r="D124">
        <v>71.489999999999995</v>
      </c>
    </row>
    <row r="125" spans="1:4" x14ac:dyDescent="0.2">
      <c r="A125" s="13" t="s">
        <v>10</v>
      </c>
      <c r="B125">
        <v>1871</v>
      </c>
      <c r="C125">
        <v>11.935663716814148</v>
      </c>
      <c r="D125">
        <v>76.469336283185854</v>
      </c>
    </row>
    <row r="126" spans="1:4" x14ac:dyDescent="0.2">
      <c r="A126" s="14" t="s">
        <v>6</v>
      </c>
      <c r="B126">
        <v>21</v>
      </c>
      <c r="C126">
        <v>12.319600000000003</v>
      </c>
      <c r="D126">
        <v>79.534800000000004</v>
      </c>
    </row>
    <row r="127" spans="1:4" x14ac:dyDescent="0.2">
      <c r="A127" s="15" t="s">
        <v>17</v>
      </c>
      <c r="B127">
        <v>4</v>
      </c>
      <c r="C127">
        <v>14.97</v>
      </c>
      <c r="D127">
        <v>83.32</v>
      </c>
    </row>
    <row r="128" spans="1:4" x14ac:dyDescent="0.2">
      <c r="A128" s="15" t="s">
        <v>20</v>
      </c>
      <c r="B128">
        <v>2</v>
      </c>
      <c r="C128">
        <v>8.0500000000000007</v>
      </c>
      <c r="D128">
        <v>81.069999999999993</v>
      </c>
    </row>
    <row r="129" spans="1:4" x14ac:dyDescent="0.2">
      <c r="A129" s="15" t="s">
        <v>21</v>
      </c>
      <c r="B129">
        <v>3</v>
      </c>
      <c r="C129">
        <v>14.97</v>
      </c>
      <c r="D129">
        <v>84.18</v>
      </c>
    </row>
    <row r="130" spans="1:4" x14ac:dyDescent="0.2">
      <c r="A130" s="15" t="s">
        <v>27</v>
      </c>
      <c r="B130">
        <v>1</v>
      </c>
      <c r="C130">
        <v>13.8</v>
      </c>
      <c r="D130">
        <v>73.94</v>
      </c>
    </row>
    <row r="131" spans="1:4" x14ac:dyDescent="0.2">
      <c r="A131" s="15" t="s">
        <v>29</v>
      </c>
      <c r="B131">
        <v>0</v>
      </c>
      <c r="C131">
        <v>8.0500000000000007</v>
      </c>
      <c r="D131">
        <v>74.790000000000006</v>
      </c>
    </row>
    <row r="132" spans="1:4" x14ac:dyDescent="0.2">
      <c r="A132" s="15" t="s">
        <v>32</v>
      </c>
      <c r="B132">
        <v>0</v>
      </c>
      <c r="C132">
        <v>16.11</v>
      </c>
      <c r="D132">
        <v>73.44</v>
      </c>
    </row>
    <row r="133" spans="1:4" x14ac:dyDescent="0.2">
      <c r="A133" s="15" t="s">
        <v>33</v>
      </c>
      <c r="B133">
        <v>0</v>
      </c>
      <c r="C133">
        <v>9.2200000000000006</v>
      </c>
      <c r="D133">
        <v>77.83</v>
      </c>
    </row>
    <row r="134" spans="1:4" x14ac:dyDescent="0.2">
      <c r="A134" s="15" t="s">
        <v>34</v>
      </c>
      <c r="B134">
        <v>0</v>
      </c>
      <c r="C134">
        <v>12.66</v>
      </c>
      <c r="D134">
        <v>77.7</v>
      </c>
    </row>
    <row r="135" spans="1:4" x14ac:dyDescent="0.2">
      <c r="A135" s="15" t="s">
        <v>45</v>
      </c>
      <c r="B135">
        <v>0</v>
      </c>
      <c r="C135">
        <v>16.11</v>
      </c>
      <c r="D135">
        <v>70.48</v>
      </c>
    </row>
    <row r="136" spans="1:4" x14ac:dyDescent="0.2">
      <c r="A136" s="15" t="s">
        <v>50</v>
      </c>
      <c r="B136">
        <v>1</v>
      </c>
      <c r="C136">
        <v>17.27</v>
      </c>
      <c r="D136">
        <v>85.33</v>
      </c>
    </row>
    <row r="137" spans="1:4" x14ac:dyDescent="0.2">
      <c r="A137" s="15" t="s">
        <v>51</v>
      </c>
      <c r="B137">
        <v>0</v>
      </c>
      <c r="C137">
        <v>12.66</v>
      </c>
      <c r="D137">
        <v>80.650000000000006</v>
      </c>
    </row>
    <row r="138" spans="1:4" x14ac:dyDescent="0.2">
      <c r="A138" s="15" t="s">
        <v>37</v>
      </c>
      <c r="B138">
        <v>1</v>
      </c>
      <c r="C138">
        <v>1.01</v>
      </c>
      <c r="D138">
        <v>67.959999999999994</v>
      </c>
    </row>
    <row r="139" spans="1:4" x14ac:dyDescent="0.2">
      <c r="A139" s="15" t="s">
        <v>55</v>
      </c>
      <c r="B139">
        <v>0</v>
      </c>
      <c r="C139">
        <v>3</v>
      </c>
      <c r="D139">
        <v>74.3</v>
      </c>
    </row>
    <row r="140" spans="1:4" x14ac:dyDescent="0.2">
      <c r="A140" s="15" t="s">
        <v>58</v>
      </c>
      <c r="B140">
        <v>0</v>
      </c>
      <c r="C140">
        <v>5.88</v>
      </c>
      <c r="D140">
        <v>71.73</v>
      </c>
    </row>
    <row r="141" spans="1:4" x14ac:dyDescent="0.2">
      <c r="A141" s="15" t="s">
        <v>59</v>
      </c>
      <c r="B141">
        <v>0</v>
      </c>
      <c r="C141">
        <v>11.5</v>
      </c>
      <c r="D141">
        <v>80.47</v>
      </c>
    </row>
    <row r="142" spans="1:4" x14ac:dyDescent="0.2">
      <c r="A142" s="15" t="s">
        <v>62</v>
      </c>
      <c r="B142">
        <v>0</v>
      </c>
      <c r="C142">
        <v>12.66</v>
      </c>
      <c r="D142">
        <v>86.29</v>
      </c>
    </row>
    <row r="143" spans="1:4" x14ac:dyDescent="0.2">
      <c r="A143" s="15" t="s">
        <v>63</v>
      </c>
      <c r="B143">
        <v>1</v>
      </c>
      <c r="C143">
        <v>17.27</v>
      </c>
      <c r="D143">
        <v>83.53</v>
      </c>
    </row>
    <row r="144" spans="1:4" x14ac:dyDescent="0.2">
      <c r="A144" s="15" t="s">
        <v>64</v>
      </c>
      <c r="B144">
        <v>0</v>
      </c>
      <c r="C144">
        <v>14.97</v>
      </c>
      <c r="D144">
        <v>83.62</v>
      </c>
    </row>
    <row r="145" spans="1:4" x14ac:dyDescent="0.2">
      <c r="A145" s="15" t="s">
        <v>39</v>
      </c>
      <c r="B145">
        <v>0</v>
      </c>
      <c r="C145">
        <v>13.8</v>
      </c>
      <c r="D145">
        <v>79.63</v>
      </c>
    </row>
    <row r="146" spans="1:4" x14ac:dyDescent="0.2">
      <c r="A146" s="15" t="s">
        <v>40</v>
      </c>
      <c r="B146">
        <v>2</v>
      </c>
      <c r="C146">
        <v>19.57</v>
      </c>
      <c r="D146">
        <v>72.72</v>
      </c>
    </row>
    <row r="147" spans="1:4" x14ac:dyDescent="0.2">
      <c r="A147" s="15" t="s">
        <v>43</v>
      </c>
      <c r="B147">
        <v>0</v>
      </c>
      <c r="C147">
        <v>10.36</v>
      </c>
      <c r="D147">
        <v>75.83</v>
      </c>
    </row>
    <row r="148" spans="1:4" x14ac:dyDescent="0.2">
      <c r="A148" s="15" t="s">
        <v>44</v>
      </c>
      <c r="B148">
        <v>1</v>
      </c>
      <c r="C148">
        <v>12.66</v>
      </c>
      <c r="D148">
        <v>82.06</v>
      </c>
    </row>
    <row r="149" spans="1:4" x14ac:dyDescent="0.2">
      <c r="A149" s="15" t="s">
        <v>68</v>
      </c>
      <c r="B149">
        <v>1</v>
      </c>
      <c r="C149">
        <v>16.11</v>
      </c>
      <c r="D149">
        <v>89.22</v>
      </c>
    </row>
    <row r="150" spans="1:4" x14ac:dyDescent="0.2">
      <c r="A150" s="15" t="s">
        <v>69</v>
      </c>
      <c r="B150">
        <v>3</v>
      </c>
      <c r="C150">
        <v>16.11</v>
      </c>
      <c r="D150">
        <v>88.48</v>
      </c>
    </row>
    <row r="151" spans="1:4" x14ac:dyDescent="0.2">
      <c r="A151" s="15" t="s">
        <v>71</v>
      </c>
      <c r="B151">
        <v>1</v>
      </c>
      <c r="C151">
        <v>9.2200000000000006</v>
      </c>
      <c r="D151">
        <v>89.8</v>
      </c>
    </row>
    <row r="152" spans="1:4" x14ac:dyDescent="0.2">
      <c r="A152" s="14" t="s">
        <v>2</v>
      </c>
      <c r="B152">
        <v>59</v>
      </c>
      <c r="C152">
        <v>8.361600000000001</v>
      </c>
      <c r="D152">
        <v>75.56519999999999</v>
      </c>
    </row>
    <row r="153" spans="1:4" x14ac:dyDescent="0.2">
      <c r="A153" s="15" t="s">
        <v>20</v>
      </c>
      <c r="B153">
        <v>3</v>
      </c>
      <c r="C153">
        <v>1.99</v>
      </c>
      <c r="D153">
        <v>69.31</v>
      </c>
    </row>
    <row r="154" spans="1:4" x14ac:dyDescent="0.2">
      <c r="A154" s="15" t="s">
        <v>21</v>
      </c>
      <c r="B154">
        <v>4</v>
      </c>
      <c r="C154">
        <v>10.36</v>
      </c>
      <c r="D154">
        <v>82.31</v>
      </c>
    </row>
    <row r="155" spans="1:4" x14ac:dyDescent="0.2">
      <c r="A155" s="15" t="s">
        <v>22</v>
      </c>
      <c r="B155">
        <v>7</v>
      </c>
      <c r="C155">
        <v>12.66</v>
      </c>
      <c r="D155">
        <v>77.58</v>
      </c>
    </row>
    <row r="156" spans="1:4" x14ac:dyDescent="0.2">
      <c r="A156" s="15" t="s">
        <v>27</v>
      </c>
      <c r="B156">
        <v>4</v>
      </c>
      <c r="C156">
        <v>3</v>
      </c>
      <c r="D156">
        <v>60.21</v>
      </c>
    </row>
    <row r="157" spans="1:4" x14ac:dyDescent="0.2">
      <c r="A157" s="15" t="s">
        <v>29</v>
      </c>
      <c r="B157">
        <v>1</v>
      </c>
      <c r="C157">
        <v>3.44</v>
      </c>
      <c r="D157">
        <v>66.239999999999995</v>
      </c>
    </row>
    <row r="158" spans="1:4" x14ac:dyDescent="0.2">
      <c r="A158" s="15" t="s">
        <v>30</v>
      </c>
      <c r="B158">
        <v>1</v>
      </c>
      <c r="C158">
        <v>1.01</v>
      </c>
      <c r="D158">
        <v>73.44</v>
      </c>
    </row>
    <row r="159" spans="1:4" x14ac:dyDescent="0.2">
      <c r="A159" s="15" t="s">
        <v>32</v>
      </c>
      <c r="B159">
        <v>0</v>
      </c>
      <c r="C159">
        <v>4.6100000000000003</v>
      </c>
      <c r="D159">
        <v>73.67</v>
      </c>
    </row>
    <row r="160" spans="1:4" x14ac:dyDescent="0.2">
      <c r="A160" s="15" t="s">
        <v>34</v>
      </c>
      <c r="B160">
        <v>2</v>
      </c>
      <c r="C160">
        <v>14.97</v>
      </c>
      <c r="D160">
        <v>78.239999999999995</v>
      </c>
    </row>
    <row r="161" spans="1:4" x14ac:dyDescent="0.2">
      <c r="A161" s="15" t="s">
        <v>45</v>
      </c>
      <c r="B161">
        <v>2</v>
      </c>
      <c r="C161">
        <v>18.41</v>
      </c>
      <c r="D161">
        <v>67.87</v>
      </c>
    </row>
    <row r="162" spans="1:4" x14ac:dyDescent="0.2">
      <c r="A162" s="15" t="s">
        <v>50</v>
      </c>
      <c r="B162">
        <v>1</v>
      </c>
      <c r="C162">
        <v>12.66</v>
      </c>
      <c r="D162">
        <v>84.88</v>
      </c>
    </row>
    <row r="163" spans="1:4" x14ac:dyDescent="0.2">
      <c r="A163" s="15" t="s">
        <v>51</v>
      </c>
      <c r="B163">
        <v>0</v>
      </c>
      <c r="C163">
        <v>11.5</v>
      </c>
      <c r="D163">
        <v>73.06</v>
      </c>
    </row>
    <row r="164" spans="1:4" x14ac:dyDescent="0.2">
      <c r="A164" s="15" t="s">
        <v>55</v>
      </c>
      <c r="B164">
        <v>2</v>
      </c>
      <c r="C164">
        <v>3</v>
      </c>
      <c r="D164">
        <v>70.02</v>
      </c>
    </row>
    <row r="165" spans="1:4" x14ac:dyDescent="0.2">
      <c r="A165" s="15" t="s">
        <v>58</v>
      </c>
      <c r="B165">
        <v>0</v>
      </c>
      <c r="C165">
        <v>1.99</v>
      </c>
      <c r="D165">
        <v>66.69</v>
      </c>
    </row>
    <row r="166" spans="1:4" x14ac:dyDescent="0.2">
      <c r="A166" s="15" t="s">
        <v>59</v>
      </c>
      <c r="B166">
        <v>4</v>
      </c>
      <c r="C166">
        <v>9.2200000000000006</v>
      </c>
      <c r="D166">
        <v>78.58</v>
      </c>
    </row>
    <row r="167" spans="1:4" x14ac:dyDescent="0.2">
      <c r="A167" s="15" t="s">
        <v>60</v>
      </c>
      <c r="B167">
        <v>5</v>
      </c>
      <c r="C167">
        <v>5.75</v>
      </c>
      <c r="D167">
        <v>79.739999999999995</v>
      </c>
    </row>
    <row r="168" spans="1:4" x14ac:dyDescent="0.2">
      <c r="A168" s="15" t="s">
        <v>61</v>
      </c>
      <c r="B168">
        <v>3</v>
      </c>
      <c r="C168">
        <v>9.2200000000000006</v>
      </c>
      <c r="D168">
        <v>82.27</v>
      </c>
    </row>
    <row r="169" spans="1:4" x14ac:dyDescent="0.2">
      <c r="A169" s="15" t="s">
        <v>63</v>
      </c>
      <c r="B169">
        <v>2</v>
      </c>
      <c r="C169">
        <v>12.66</v>
      </c>
      <c r="D169">
        <v>81.319999999999993</v>
      </c>
    </row>
    <row r="170" spans="1:4" x14ac:dyDescent="0.2">
      <c r="A170" s="15" t="s">
        <v>64</v>
      </c>
      <c r="B170">
        <v>4</v>
      </c>
      <c r="C170">
        <v>8.0500000000000007</v>
      </c>
      <c r="D170">
        <v>81.180000000000007</v>
      </c>
    </row>
    <row r="171" spans="1:4" x14ac:dyDescent="0.2">
      <c r="A171" s="15" t="s">
        <v>38</v>
      </c>
      <c r="B171">
        <v>0</v>
      </c>
      <c r="C171">
        <v>11.5</v>
      </c>
      <c r="D171">
        <v>72.84</v>
      </c>
    </row>
    <row r="172" spans="1:4" x14ac:dyDescent="0.2">
      <c r="A172" s="15" t="s">
        <v>66</v>
      </c>
      <c r="B172">
        <v>3</v>
      </c>
      <c r="C172">
        <v>13.8</v>
      </c>
      <c r="D172">
        <v>81.569999999999993</v>
      </c>
    </row>
    <row r="173" spans="1:4" x14ac:dyDescent="0.2">
      <c r="A173" s="15" t="s">
        <v>39</v>
      </c>
      <c r="B173">
        <v>2</v>
      </c>
      <c r="C173">
        <v>12.66</v>
      </c>
      <c r="D173">
        <v>77.989999999999995</v>
      </c>
    </row>
    <row r="174" spans="1:4" x14ac:dyDescent="0.2">
      <c r="A174" s="15" t="s">
        <v>40</v>
      </c>
      <c r="B174">
        <v>3</v>
      </c>
      <c r="C174">
        <v>5.99</v>
      </c>
      <c r="D174">
        <v>74.48</v>
      </c>
    </row>
    <row r="175" spans="1:4" x14ac:dyDescent="0.2">
      <c r="A175" s="15" t="s">
        <v>42</v>
      </c>
      <c r="B175">
        <v>2</v>
      </c>
      <c r="C175">
        <v>1.01</v>
      </c>
      <c r="D175">
        <v>71.2</v>
      </c>
    </row>
    <row r="176" spans="1:4" x14ac:dyDescent="0.2">
      <c r="A176" s="15" t="s">
        <v>44</v>
      </c>
      <c r="B176">
        <v>2</v>
      </c>
      <c r="C176">
        <v>9.2200000000000006</v>
      </c>
      <c r="D176">
        <v>74.8</v>
      </c>
    </row>
    <row r="177" spans="1:4" x14ac:dyDescent="0.2">
      <c r="A177" s="15" t="s">
        <v>71</v>
      </c>
      <c r="B177">
        <v>2</v>
      </c>
      <c r="C177">
        <v>10.36</v>
      </c>
      <c r="D177">
        <v>89.64</v>
      </c>
    </row>
    <row r="178" spans="1:4" x14ac:dyDescent="0.2">
      <c r="A178" s="14" t="s">
        <v>1</v>
      </c>
      <c r="B178">
        <v>127</v>
      </c>
      <c r="C178">
        <v>14.530000000000003</v>
      </c>
      <c r="D178">
        <v>73.353529411764725</v>
      </c>
    </row>
    <row r="179" spans="1:4" x14ac:dyDescent="0.2">
      <c r="A179" s="15" t="s">
        <v>20</v>
      </c>
      <c r="B179">
        <v>2</v>
      </c>
      <c r="C179">
        <v>18.41</v>
      </c>
      <c r="D179">
        <v>65.86</v>
      </c>
    </row>
    <row r="180" spans="1:4" x14ac:dyDescent="0.2">
      <c r="A180" s="15" t="s">
        <v>21</v>
      </c>
      <c r="B180">
        <v>4</v>
      </c>
      <c r="C180">
        <v>12.66</v>
      </c>
      <c r="D180">
        <v>77.52</v>
      </c>
    </row>
    <row r="181" spans="1:4" x14ac:dyDescent="0.2">
      <c r="A181" s="15" t="s">
        <v>22</v>
      </c>
      <c r="B181">
        <v>4</v>
      </c>
      <c r="C181">
        <v>26.46</v>
      </c>
      <c r="D181">
        <v>78.44</v>
      </c>
    </row>
    <row r="182" spans="1:4" x14ac:dyDescent="0.2">
      <c r="A182" s="15" t="s">
        <v>27</v>
      </c>
      <c r="B182">
        <v>4</v>
      </c>
      <c r="C182">
        <v>19.57</v>
      </c>
      <c r="D182">
        <v>56.08</v>
      </c>
    </row>
    <row r="183" spans="1:4" x14ac:dyDescent="0.2">
      <c r="A183" s="15" t="s">
        <v>28</v>
      </c>
      <c r="B183">
        <v>4</v>
      </c>
      <c r="C183">
        <v>13.8</v>
      </c>
      <c r="D183">
        <v>49.41</v>
      </c>
    </row>
    <row r="184" spans="1:4" x14ac:dyDescent="0.2">
      <c r="A184" s="15" t="s">
        <v>29</v>
      </c>
      <c r="B184">
        <v>2</v>
      </c>
      <c r="C184">
        <v>8.0500000000000007</v>
      </c>
      <c r="D184">
        <v>62.67</v>
      </c>
    </row>
    <row r="185" spans="1:4" x14ac:dyDescent="0.2">
      <c r="A185" s="15" t="s">
        <v>30</v>
      </c>
      <c r="B185">
        <v>4</v>
      </c>
      <c r="C185">
        <v>8.0500000000000007</v>
      </c>
      <c r="D185">
        <v>67.87</v>
      </c>
    </row>
    <row r="186" spans="1:4" x14ac:dyDescent="0.2">
      <c r="A186" s="15" t="s">
        <v>32</v>
      </c>
      <c r="B186">
        <v>1</v>
      </c>
      <c r="C186">
        <v>6.91</v>
      </c>
      <c r="D186">
        <v>71.02</v>
      </c>
    </row>
    <row r="187" spans="1:4" x14ac:dyDescent="0.2">
      <c r="A187" s="15" t="s">
        <v>35</v>
      </c>
      <c r="B187">
        <v>5</v>
      </c>
      <c r="C187">
        <v>9.2200000000000006</v>
      </c>
      <c r="D187">
        <v>73.31</v>
      </c>
    </row>
    <row r="188" spans="1:4" x14ac:dyDescent="0.2">
      <c r="A188" s="15" t="s">
        <v>45</v>
      </c>
      <c r="B188">
        <v>6</v>
      </c>
      <c r="C188">
        <v>20.71</v>
      </c>
      <c r="D188">
        <v>70.09</v>
      </c>
    </row>
    <row r="189" spans="1:4" x14ac:dyDescent="0.2">
      <c r="A189" s="15" t="s">
        <v>49</v>
      </c>
      <c r="B189">
        <v>4</v>
      </c>
      <c r="C189">
        <v>11.5</v>
      </c>
      <c r="D189">
        <v>74.430000000000007</v>
      </c>
    </row>
    <row r="190" spans="1:4" x14ac:dyDescent="0.2">
      <c r="A190" s="15" t="s">
        <v>50</v>
      </c>
      <c r="B190">
        <v>3</v>
      </c>
      <c r="C190">
        <v>21.85</v>
      </c>
      <c r="D190">
        <v>80.739999999999995</v>
      </c>
    </row>
    <row r="191" spans="1:4" x14ac:dyDescent="0.2">
      <c r="A191" s="15" t="s">
        <v>51</v>
      </c>
      <c r="B191">
        <v>0</v>
      </c>
      <c r="C191">
        <v>21.85</v>
      </c>
      <c r="D191">
        <v>73.760000000000005</v>
      </c>
    </row>
    <row r="192" spans="1:4" x14ac:dyDescent="0.2">
      <c r="A192" s="15" t="s">
        <v>54</v>
      </c>
      <c r="B192">
        <v>6</v>
      </c>
      <c r="C192">
        <v>9.2200000000000006</v>
      </c>
      <c r="D192">
        <v>80.94</v>
      </c>
    </row>
    <row r="193" spans="1:4" x14ac:dyDescent="0.2">
      <c r="A193" s="15" t="s">
        <v>37</v>
      </c>
      <c r="B193">
        <v>2</v>
      </c>
      <c r="C193">
        <v>14.97</v>
      </c>
      <c r="D193">
        <v>53.46</v>
      </c>
    </row>
    <row r="194" spans="1:4" x14ac:dyDescent="0.2">
      <c r="A194" s="15" t="s">
        <v>55</v>
      </c>
      <c r="B194">
        <v>5</v>
      </c>
      <c r="C194">
        <v>11.99</v>
      </c>
      <c r="D194">
        <v>70.47</v>
      </c>
    </row>
    <row r="195" spans="1:4" x14ac:dyDescent="0.2">
      <c r="A195" s="15" t="s">
        <v>58</v>
      </c>
      <c r="B195">
        <v>2</v>
      </c>
      <c r="C195">
        <v>1.01</v>
      </c>
      <c r="D195">
        <v>67.14</v>
      </c>
    </row>
    <row r="196" spans="1:4" x14ac:dyDescent="0.2">
      <c r="A196" s="15" t="s">
        <v>59</v>
      </c>
      <c r="B196">
        <v>7</v>
      </c>
      <c r="C196">
        <v>11.5</v>
      </c>
      <c r="D196">
        <v>77.11</v>
      </c>
    </row>
    <row r="197" spans="1:4" x14ac:dyDescent="0.2">
      <c r="A197" s="15" t="s">
        <v>60</v>
      </c>
      <c r="B197">
        <v>6</v>
      </c>
      <c r="C197">
        <v>5.75</v>
      </c>
      <c r="D197">
        <v>78.959999999999994</v>
      </c>
    </row>
    <row r="198" spans="1:4" x14ac:dyDescent="0.2">
      <c r="A198" s="15" t="s">
        <v>62</v>
      </c>
      <c r="B198">
        <v>2</v>
      </c>
      <c r="C198">
        <v>14.97</v>
      </c>
      <c r="D198">
        <v>75.97</v>
      </c>
    </row>
    <row r="199" spans="1:4" x14ac:dyDescent="0.2">
      <c r="A199" s="15" t="s">
        <v>63</v>
      </c>
      <c r="B199">
        <v>8</v>
      </c>
      <c r="C199">
        <v>19.57</v>
      </c>
      <c r="D199">
        <v>78.31</v>
      </c>
    </row>
    <row r="200" spans="1:4" x14ac:dyDescent="0.2">
      <c r="A200" s="15" t="s">
        <v>64</v>
      </c>
      <c r="B200">
        <v>4</v>
      </c>
      <c r="C200">
        <v>17.27</v>
      </c>
      <c r="D200">
        <v>76.89</v>
      </c>
    </row>
    <row r="201" spans="1:4" x14ac:dyDescent="0.2">
      <c r="A201" s="15" t="s">
        <v>38</v>
      </c>
      <c r="B201">
        <v>4</v>
      </c>
      <c r="C201">
        <v>13.8</v>
      </c>
      <c r="D201">
        <v>65.53</v>
      </c>
    </row>
    <row r="202" spans="1:4" x14ac:dyDescent="0.2">
      <c r="A202" s="15" t="s">
        <v>66</v>
      </c>
      <c r="B202">
        <v>6</v>
      </c>
      <c r="C202">
        <v>17.27</v>
      </c>
      <c r="D202">
        <v>85.06</v>
      </c>
    </row>
    <row r="203" spans="1:4" x14ac:dyDescent="0.2">
      <c r="A203" s="15" t="s">
        <v>39</v>
      </c>
      <c r="B203">
        <v>3</v>
      </c>
      <c r="C203">
        <v>21.85</v>
      </c>
      <c r="D203">
        <v>73.709999999999994</v>
      </c>
    </row>
    <row r="204" spans="1:4" x14ac:dyDescent="0.2">
      <c r="A204" s="15" t="s">
        <v>40</v>
      </c>
      <c r="B204">
        <v>5</v>
      </c>
      <c r="C204">
        <v>21.85</v>
      </c>
      <c r="D204">
        <v>78.39</v>
      </c>
    </row>
    <row r="205" spans="1:4" x14ac:dyDescent="0.2">
      <c r="A205" s="15" t="s">
        <v>41</v>
      </c>
      <c r="B205">
        <v>4</v>
      </c>
      <c r="C205">
        <v>23.02</v>
      </c>
      <c r="D205">
        <v>65.3</v>
      </c>
    </row>
    <row r="206" spans="1:4" x14ac:dyDescent="0.2">
      <c r="A206" s="15" t="s">
        <v>42</v>
      </c>
      <c r="B206">
        <v>9</v>
      </c>
      <c r="C206">
        <v>9.2200000000000006</v>
      </c>
      <c r="D206">
        <v>66.72</v>
      </c>
    </row>
    <row r="207" spans="1:4" x14ac:dyDescent="0.2">
      <c r="A207" s="15" t="s">
        <v>43</v>
      </c>
      <c r="B207">
        <v>1</v>
      </c>
      <c r="C207">
        <v>6.91</v>
      </c>
      <c r="D207">
        <v>65.03</v>
      </c>
    </row>
    <row r="208" spans="1:4" x14ac:dyDescent="0.2">
      <c r="A208" s="15" t="s">
        <v>67</v>
      </c>
      <c r="B208">
        <v>1</v>
      </c>
      <c r="C208">
        <v>10.36</v>
      </c>
      <c r="D208">
        <v>86.72</v>
      </c>
    </row>
    <row r="209" spans="1:4" x14ac:dyDescent="0.2">
      <c r="A209" s="15" t="s">
        <v>68</v>
      </c>
      <c r="B209">
        <v>2</v>
      </c>
      <c r="C209">
        <v>18.41</v>
      </c>
      <c r="D209">
        <v>86.83</v>
      </c>
    </row>
    <row r="210" spans="1:4" x14ac:dyDescent="0.2">
      <c r="A210" s="15" t="s">
        <v>69</v>
      </c>
      <c r="B210">
        <v>1</v>
      </c>
      <c r="C210">
        <v>17.27</v>
      </c>
      <c r="D210">
        <v>85.78</v>
      </c>
    </row>
    <row r="211" spans="1:4" x14ac:dyDescent="0.2">
      <c r="A211" s="15" t="s">
        <v>71</v>
      </c>
      <c r="B211">
        <v>4</v>
      </c>
      <c r="C211">
        <v>14.97</v>
      </c>
      <c r="D211">
        <v>87.46</v>
      </c>
    </row>
    <row r="212" spans="1:4" x14ac:dyDescent="0.2">
      <c r="A212" s="15" t="s">
        <v>72</v>
      </c>
      <c r="B212">
        <v>2</v>
      </c>
      <c r="C212">
        <v>13.8</v>
      </c>
      <c r="D212">
        <v>87.04</v>
      </c>
    </row>
    <row r="213" spans="1:4" x14ac:dyDescent="0.2">
      <c r="A213" s="14" t="s">
        <v>5</v>
      </c>
      <c r="B213">
        <v>572</v>
      </c>
      <c r="C213">
        <v>13.028636363636366</v>
      </c>
      <c r="D213">
        <v>78.703409090909076</v>
      </c>
    </row>
    <row r="214" spans="1:4" x14ac:dyDescent="0.2">
      <c r="A214" s="15" t="s">
        <v>17</v>
      </c>
      <c r="B214">
        <v>8</v>
      </c>
      <c r="C214">
        <v>13.8</v>
      </c>
      <c r="D214">
        <v>81.86</v>
      </c>
    </row>
    <row r="215" spans="1:4" x14ac:dyDescent="0.2">
      <c r="A215" s="15" t="s">
        <v>20</v>
      </c>
      <c r="B215">
        <v>10</v>
      </c>
      <c r="C215">
        <v>9.2200000000000006</v>
      </c>
      <c r="D215">
        <v>82.74</v>
      </c>
    </row>
    <row r="216" spans="1:4" x14ac:dyDescent="0.2">
      <c r="A216" s="15" t="s">
        <v>21</v>
      </c>
      <c r="B216">
        <v>5</v>
      </c>
      <c r="C216">
        <v>16.11</v>
      </c>
      <c r="D216">
        <v>81.41</v>
      </c>
    </row>
    <row r="217" spans="1:4" x14ac:dyDescent="0.2">
      <c r="A217" s="15" t="s">
        <v>22</v>
      </c>
      <c r="B217">
        <v>7</v>
      </c>
      <c r="C217">
        <v>14.97</v>
      </c>
      <c r="D217">
        <v>81.73</v>
      </c>
    </row>
    <row r="218" spans="1:4" x14ac:dyDescent="0.2">
      <c r="A218" s="15" t="s">
        <v>24</v>
      </c>
      <c r="B218">
        <v>13</v>
      </c>
      <c r="C218">
        <v>11.5</v>
      </c>
      <c r="D218">
        <v>76.12</v>
      </c>
    </row>
    <row r="219" spans="1:4" x14ac:dyDescent="0.2">
      <c r="A219" s="15" t="s">
        <v>25</v>
      </c>
      <c r="B219">
        <v>10</v>
      </c>
      <c r="C219">
        <v>12.66</v>
      </c>
      <c r="D219">
        <v>78.55</v>
      </c>
    </row>
    <row r="220" spans="1:4" x14ac:dyDescent="0.2">
      <c r="A220" s="15" t="s">
        <v>26</v>
      </c>
      <c r="B220">
        <v>19</v>
      </c>
      <c r="C220">
        <v>16.11</v>
      </c>
      <c r="D220">
        <v>82.2</v>
      </c>
    </row>
    <row r="221" spans="1:4" x14ac:dyDescent="0.2">
      <c r="A221" s="15" t="s">
        <v>27</v>
      </c>
      <c r="B221">
        <v>13</v>
      </c>
      <c r="C221">
        <v>12.66</v>
      </c>
      <c r="D221">
        <v>75.599999999999994</v>
      </c>
    </row>
    <row r="222" spans="1:4" x14ac:dyDescent="0.2">
      <c r="A222" s="15" t="s">
        <v>28</v>
      </c>
      <c r="B222">
        <v>11</v>
      </c>
      <c r="C222">
        <v>17.27</v>
      </c>
      <c r="D222">
        <v>72.61</v>
      </c>
    </row>
    <row r="223" spans="1:4" x14ac:dyDescent="0.2">
      <c r="A223" s="15" t="s">
        <v>29</v>
      </c>
      <c r="B223">
        <v>12</v>
      </c>
      <c r="C223">
        <v>10.36</v>
      </c>
      <c r="D223">
        <v>72.63</v>
      </c>
    </row>
    <row r="224" spans="1:4" x14ac:dyDescent="0.2">
      <c r="A224" s="15" t="s">
        <v>30</v>
      </c>
      <c r="B224">
        <v>8</v>
      </c>
      <c r="C224">
        <v>3</v>
      </c>
      <c r="D224">
        <v>75.31</v>
      </c>
    </row>
    <row r="225" spans="1:4" x14ac:dyDescent="0.2">
      <c r="A225" s="15" t="s">
        <v>32</v>
      </c>
      <c r="B225">
        <v>12</v>
      </c>
      <c r="C225">
        <v>14.97</v>
      </c>
      <c r="D225">
        <v>78.099999999999994</v>
      </c>
    </row>
    <row r="226" spans="1:4" x14ac:dyDescent="0.2">
      <c r="A226" s="15" t="s">
        <v>33</v>
      </c>
      <c r="B226">
        <v>14</v>
      </c>
      <c r="C226">
        <v>11.5</v>
      </c>
      <c r="D226">
        <v>77.38</v>
      </c>
    </row>
    <row r="227" spans="1:4" x14ac:dyDescent="0.2">
      <c r="A227" s="15" t="s">
        <v>34</v>
      </c>
      <c r="B227">
        <v>9</v>
      </c>
      <c r="C227">
        <v>11.5</v>
      </c>
      <c r="D227">
        <v>80.010000000000005</v>
      </c>
    </row>
    <row r="228" spans="1:4" x14ac:dyDescent="0.2">
      <c r="A228" s="15" t="s">
        <v>35</v>
      </c>
      <c r="B228">
        <v>16</v>
      </c>
      <c r="C228">
        <v>6.91</v>
      </c>
      <c r="D228">
        <v>78.33</v>
      </c>
    </row>
    <row r="229" spans="1:4" x14ac:dyDescent="0.2">
      <c r="A229" s="15" t="s">
        <v>36</v>
      </c>
      <c r="B229">
        <v>8</v>
      </c>
      <c r="C229">
        <v>11.5</v>
      </c>
      <c r="D229">
        <v>78.260000000000005</v>
      </c>
    </row>
    <row r="230" spans="1:4" x14ac:dyDescent="0.2">
      <c r="A230" s="15" t="s">
        <v>45</v>
      </c>
      <c r="B230">
        <v>20</v>
      </c>
      <c r="C230">
        <v>19.57</v>
      </c>
      <c r="D230">
        <v>81.63</v>
      </c>
    </row>
    <row r="231" spans="1:4" x14ac:dyDescent="0.2">
      <c r="A231" s="15" t="s">
        <v>49</v>
      </c>
      <c r="B231">
        <v>16</v>
      </c>
      <c r="C231">
        <v>13.8</v>
      </c>
      <c r="D231">
        <v>80.69</v>
      </c>
    </row>
    <row r="232" spans="1:4" x14ac:dyDescent="0.2">
      <c r="A232" s="15" t="s">
        <v>50</v>
      </c>
      <c r="B232">
        <v>16</v>
      </c>
      <c r="C232">
        <v>17.27</v>
      </c>
      <c r="D232">
        <v>80.13</v>
      </c>
    </row>
    <row r="233" spans="1:4" x14ac:dyDescent="0.2">
      <c r="A233" s="15" t="s">
        <v>51</v>
      </c>
      <c r="B233">
        <v>8</v>
      </c>
      <c r="C233">
        <v>20.71</v>
      </c>
      <c r="D233">
        <v>81.010000000000005</v>
      </c>
    </row>
    <row r="234" spans="1:4" x14ac:dyDescent="0.2">
      <c r="A234" s="15" t="s">
        <v>53</v>
      </c>
      <c r="B234">
        <v>19</v>
      </c>
      <c r="C234">
        <v>13.8</v>
      </c>
      <c r="D234">
        <v>77.34</v>
      </c>
    </row>
    <row r="235" spans="1:4" x14ac:dyDescent="0.2">
      <c r="A235" s="15" t="s">
        <v>54</v>
      </c>
      <c r="B235">
        <v>6</v>
      </c>
      <c r="C235">
        <v>8.0500000000000007</v>
      </c>
      <c r="D235">
        <v>79.36</v>
      </c>
    </row>
    <row r="236" spans="1:4" x14ac:dyDescent="0.2">
      <c r="A236" s="15" t="s">
        <v>37</v>
      </c>
      <c r="B236">
        <v>6</v>
      </c>
      <c r="C236">
        <v>11.5</v>
      </c>
      <c r="D236">
        <v>73.290000000000006</v>
      </c>
    </row>
    <row r="237" spans="1:4" x14ac:dyDescent="0.2">
      <c r="A237" s="15" t="s">
        <v>55</v>
      </c>
      <c r="B237">
        <v>27</v>
      </c>
      <c r="C237">
        <v>5.99</v>
      </c>
      <c r="D237">
        <v>82.11</v>
      </c>
    </row>
    <row r="238" spans="1:4" x14ac:dyDescent="0.2">
      <c r="A238" s="15" t="s">
        <v>56</v>
      </c>
      <c r="B238">
        <v>18</v>
      </c>
      <c r="C238">
        <v>1.99</v>
      </c>
      <c r="D238">
        <v>62.53</v>
      </c>
    </row>
    <row r="239" spans="1:4" x14ac:dyDescent="0.2">
      <c r="A239" s="15" t="s">
        <v>57</v>
      </c>
      <c r="B239">
        <v>8</v>
      </c>
      <c r="C239">
        <v>5.75</v>
      </c>
      <c r="D239">
        <v>73.290000000000006</v>
      </c>
    </row>
    <row r="240" spans="1:4" x14ac:dyDescent="0.2">
      <c r="A240" s="15" t="s">
        <v>58</v>
      </c>
      <c r="B240">
        <v>8</v>
      </c>
      <c r="C240">
        <v>3</v>
      </c>
      <c r="D240">
        <v>74.48</v>
      </c>
    </row>
    <row r="241" spans="1:4" x14ac:dyDescent="0.2">
      <c r="A241" s="15" t="s">
        <v>59</v>
      </c>
      <c r="B241">
        <v>18</v>
      </c>
      <c r="C241">
        <v>13.8</v>
      </c>
      <c r="D241">
        <v>83.03</v>
      </c>
    </row>
    <row r="242" spans="1:4" x14ac:dyDescent="0.2">
      <c r="A242" s="15" t="s">
        <v>61</v>
      </c>
      <c r="B242">
        <v>9</v>
      </c>
      <c r="C242">
        <v>12.66</v>
      </c>
      <c r="D242">
        <v>77.67</v>
      </c>
    </row>
    <row r="243" spans="1:4" x14ac:dyDescent="0.2">
      <c r="A243" s="15" t="s">
        <v>63</v>
      </c>
      <c r="B243">
        <v>19</v>
      </c>
      <c r="C243">
        <v>27.63</v>
      </c>
      <c r="D243">
        <v>79.02</v>
      </c>
    </row>
    <row r="244" spans="1:4" x14ac:dyDescent="0.2">
      <c r="A244" s="15" t="s">
        <v>38</v>
      </c>
      <c r="B244">
        <v>7</v>
      </c>
      <c r="C244">
        <v>14.97</v>
      </c>
      <c r="D244">
        <v>77.27</v>
      </c>
    </row>
    <row r="245" spans="1:4" x14ac:dyDescent="0.2">
      <c r="A245" s="15" t="s">
        <v>65</v>
      </c>
      <c r="B245">
        <v>32</v>
      </c>
      <c r="C245">
        <v>10.36</v>
      </c>
      <c r="D245">
        <v>73.8</v>
      </c>
    </row>
    <row r="246" spans="1:4" x14ac:dyDescent="0.2">
      <c r="A246" s="15" t="s">
        <v>66</v>
      </c>
      <c r="B246">
        <v>17</v>
      </c>
      <c r="C246">
        <v>16.11</v>
      </c>
      <c r="D246">
        <v>84.9</v>
      </c>
    </row>
    <row r="247" spans="1:4" x14ac:dyDescent="0.2">
      <c r="A247" s="15" t="s">
        <v>39</v>
      </c>
      <c r="B247">
        <v>20</v>
      </c>
      <c r="C247">
        <v>20.71</v>
      </c>
      <c r="D247">
        <v>74.41</v>
      </c>
    </row>
    <row r="248" spans="1:4" x14ac:dyDescent="0.2">
      <c r="A248" s="15" t="s">
        <v>40</v>
      </c>
      <c r="B248">
        <v>15</v>
      </c>
      <c r="C248">
        <v>17.27</v>
      </c>
      <c r="D248">
        <v>82.33</v>
      </c>
    </row>
    <row r="249" spans="1:4" x14ac:dyDescent="0.2">
      <c r="A249" s="15" t="s">
        <v>42</v>
      </c>
      <c r="B249">
        <v>24</v>
      </c>
      <c r="C249">
        <v>9.2200000000000006</v>
      </c>
      <c r="D249">
        <v>72.540000000000006</v>
      </c>
    </row>
    <row r="250" spans="1:4" x14ac:dyDescent="0.2">
      <c r="A250" s="15" t="s">
        <v>43</v>
      </c>
      <c r="B250">
        <v>9</v>
      </c>
      <c r="C250">
        <v>8.0500000000000007</v>
      </c>
      <c r="D250">
        <v>80.33</v>
      </c>
    </row>
    <row r="251" spans="1:4" x14ac:dyDescent="0.2">
      <c r="A251" s="15" t="s">
        <v>44</v>
      </c>
      <c r="B251">
        <v>7</v>
      </c>
      <c r="C251">
        <v>11.5</v>
      </c>
      <c r="D251">
        <v>84.61</v>
      </c>
    </row>
    <row r="252" spans="1:4" x14ac:dyDescent="0.2">
      <c r="A252" s="15" t="s">
        <v>67</v>
      </c>
      <c r="B252">
        <v>15</v>
      </c>
      <c r="C252">
        <v>11.5</v>
      </c>
      <c r="D252">
        <v>85.06</v>
      </c>
    </row>
    <row r="253" spans="1:4" x14ac:dyDescent="0.2">
      <c r="A253" s="15" t="s">
        <v>68</v>
      </c>
      <c r="B253">
        <v>13</v>
      </c>
      <c r="C253">
        <v>19.57</v>
      </c>
      <c r="D253">
        <v>84.15</v>
      </c>
    </row>
    <row r="254" spans="1:4" x14ac:dyDescent="0.2">
      <c r="A254" s="15" t="s">
        <v>69</v>
      </c>
      <c r="B254">
        <v>13</v>
      </c>
      <c r="C254">
        <v>18.41</v>
      </c>
      <c r="D254">
        <v>82.98</v>
      </c>
    </row>
    <row r="255" spans="1:4" x14ac:dyDescent="0.2">
      <c r="A255" s="15" t="s">
        <v>70</v>
      </c>
      <c r="B255">
        <v>4</v>
      </c>
      <c r="C255">
        <v>12.66</v>
      </c>
      <c r="D255">
        <v>77.849999999999994</v>
      </c>
    </row>
    <row r="256" spans="1:4" x14ac:dyDescent="0.2">
      <c r="A256" s="15" t="s">
        <v>71</v>
      </c>
      <c r="B256">
        <v>14</v>
      </c>
      <c r="C256">
        <v>20.71</v>
      </c>
      <c r="D256">
        <v>83.97</v>
      </c>
    </row>
    <row r="257" spans="1:4" x14ac:dyDescent="0.2">
      <c r="A257" s="15" t="s">
        <v>72</v>
      </c>
      <c r="B257">
        <v>9</v>
      </c>
      <c r="C257">
        <v>12.66</v>
      </c>
      <c r="D257">
        <v>80.33</v>
      </c>
    </row>
    <row r="258" spans="1:4" x14ac:dyDescent="0.2">
      <c r="A258" s="14" t="s">
        <v>3</v>
      </c>
      <c r="B258">
        <v>406</v>
      </c>
      <c r="C258">
        <v>12.797096774193554</v>
      </c>
      <c r="D258">
        <v>77.663548387096782</v>
      </c>
    </row>
    <row r="259" spans="1:4" x14ac:dyDescent="0.2">
      <c r="A259" s="15" t="s">
        <v>17</v>
      </c>
      <c r="B259">
        <v>19</v>
      </c>
      <c r="C259">
        <v>10.36</v>
      </c>
      <c r="D259">
        <v>86.72</v>
      </c>
    </row>
    <row r="260" spans="1:4" x14ac:dyDescent="0.2">
      <c r="A260" s="15" t="s">
        <v>20</v>
      </c>
      <c r="B260">
        <v>13</v>
      </c>
      <c r="C260">
        <v>13.8</v>
      </c>
      <c r="D260">
        <v>74.790000000000006</v>
      </c>
    </row>
    <row r="261" spans="1:4" x14ac:dyDescent="0.2">
      <c r="A261" s="15" t="s">
        <v>21</v>
      </c>
      <c r="B261">
        <v>9</v>
      </c>
      <c r="C261">
        <v>13.8</v>
      </c>
      <c r="D261">
        <v>82.87</v>
      </c>
    </row>
    <row r="262" spans="1:4" x14ac:dyDescent="0.2">
      <c r="A262" s="15" t="s">
        <v>22</v>
      </c>
      <c r="B262">
        <v>11</v>
      </c>
      <c r="C262">
        <v>18.41</v>
      </c>
      <c r="D262">
        <v>79</v>
      </c>
    </row>
    <row r="263" spans="1:4" x14ac:dyDescent="0.2">
      <c r="A263" s="15" t="s">
        <v>25</v>
      </c>
      <c r="B263">
        <v>12</v>
      </c>
      <c r="C263">
        <v>10.36</v>
      </c>
      <c r="D263">
        <v>72.73</v>
      </c>
    </row>
    <row r="264" spans="1:4" x14ac:dyDescent="0.2">
      <c r="A264" s="15" t="s">
        <v>26</v>
      </c>
      <c r="B264">
        <v>14</v>
      </c>
      <c r="C264">
        <v>14.97</v>
      </c>
      <c r="D264">
        <v>75.22</v>
      </c>
    </row>
    <row r="265" spans="1:4" x14ac:dyDescent="0.2">
      <c r="A265" s="15" t="s">
        <v>27</v>
      </c>
      <c r="B265">
        <v>10</v>
      </c>
      <c r="C265">
        <v>7</v>
      </c>
      <c r="D265">
        <v>59.98</v>
      </c>
    </row>
    <row r="266" spans="1:4" x14ac:dyDescent="0.2">
      <c r="A266" s="15" t="s">
        <v>28</v>
      </c>
      <c r="B266">
        <v>13</v>
      </c>
      <c r="C266">
        <v>13.8</v>
      </c>
      <c r="D266">
        <v>59.04</v>
      </c>
    </row>
    <row r="267" spans="1:4" x14ac:dyDescent="0.2">
      <c r="A267" s="15" t="s">
        <v>29</v>
      </c>
      <c r="B267">
        <v>7</v>
      </c>
      <c r="C267">
        <v>10.36</v>
      </c>
      <c r="D267">
        <v>69.69</v>
      </c>
    </row>
    <row r="268" spans="1:4" x14ac:dyDescent="0.2">
      <c r="A268" s="15" t="s">
        <v>32</v>
      </c>
      <c r="B268">
        <v>12</v>
      </c>
      <c r="C268">
        <v>10.36</v>
      </c>
      <c r="D268">
        <v>65.77</v>
      </c>
    </row>
    <row r="269" spans="1:4" x14ac:dyDescent="0.2">
      <c r="A269" s="15" t="s">
        <v>34</v>
      </c>
      <c r="B269">
        <v>12</v>
      </c>
      <c r="C269">
        <v>9.2200000000000006</v>
      </c>
      <c r="D269">
        <v>80.56</v>
      </c>
    </row>
    <row r="270" spans="1:4" x14ac:dyDescent="0.2">
      <c r="A270" s="15" t="s">
        <v>45</v>
      </c>
      <c r="B270">
        <v>12</v>
      </c>
      <c r="C270">
        <v>21.85</v>
      </c>
      <c r="D270">
        <v>73.94</v>
      </c>
    </row>
    <row r="271" spans="1:4" x14ac:dyDescent="0.2">
      <c r="A271" s="15" t="s">
        <v>49</v>
      </c>
      <c r="B271">
        <v>22</v>
      </c>
      <c r="C271">
        <v>13.8</v>
      </c>
      <c r="D271">
        <v>81.59</v>
      </c>
    </row>
    <row r="272" spans="1:4" x14ac:dyDescent="0.2">
      <c r="A272" s="15" t="s">
        <v>50</v>
      </c>
      <c r="B272">
        <v>17</v>
      </c>
      <c r="C272">
        <v>14.97</v>
      </c>
      <c r="D272">
        <v>86.61</v>
      </c>
    </row>
    <row r="273" spans="1:4" x14ac:dyDescent="0.2">
      <c r="A273" s="15" t="s">
        <v>51</v>
      </c>
      <c r="B273">
        <v>6</v>
      </c>
      <c r="C273">
        <v>17.27</v>
      </c>
      <c r="D273">
        <v>77.05</v>
      </c>
    </row>
    <row r="274" spans="1:4" x14ac:dyDescent="0.2">
      <c r="A274" s="15" t="s">
        <v>55</v>
      </c>
      <c r="B274">
        <v>18</v>
      </c>
      <c r="C274">
        <v>19.57</v>
      </c>
      <c r="D274">
        <v>72.540000000000006</v>
      </c>
    </row>
    <row r="275" spans="1:4" x14ac:dyDescent="0.2">
      <c r="A275" s="15" t="s">
        <v>58</v>
      </c>
      <c r="B275">
        <v>4</v>
      </c>
      <c r="C275">
        <v>3</v>
      </c>
      <c r="D275">
        <v>67.95</v>
      </c>
    </row>
    <row r="276" spans="1:4" x14ac:dyDescent="0.2">
      <c r="A276" s="15" t="s">
        <v>59</v>
      </c>
      <c r="B276">
        <v>22</v>
      </c>
      <c r="C276">
        <v>9.2200000000000006</v>
      </c>
      <c r="D276">
        <v>80.650000000000006</v>
      </c>
    </row>
    <row r="277" spans="1:4" x14ac:dyDescent="0.2">
      <c r="A277" s="15" t="s">
        <v>60</v>
      </c>
      <c r="B277">
        <v>19</v>
      </c>
      <c r="C277">
        <v>4.6100000000000003</v>
      </c>
      <c r="D277">
        <v>79.900000000000006</v>
      </c>
    </row>
    <row r="278" spans="1:4" x14ac:dyDescent="0.2">
      <c r="A278" s="15" t="s">
        <v>63</v>
      </c>
      <c r="B278">
        <v>14</v>
      </c>
      <c r="C278">
        <v>18.41</v>
      </c>
      <c r="D278">
        <v>79.27</v>
      </c>
    </row>
    <row r="279" spans="1:4" x14ac:dyDescent="0.2">
      <c r="A279" s="15" t="s">
        <v>64</v>
      </c>
      <c r="B279">
        <v>12</v>
      </c>
      <c r="C279">
        <v>16.11</v>
      </c>
      <c r="D279">
        <v>82.38</v>
      </c>
    </row>
    <row r="280" spans="1:4" x14ac:dyDescent="0.2">
      <c r="A280" s="15" t="s">
        <v>38</v>
      </c>
      <c r="B280">
        <v>18</v>
      </c>
      <c r="C280">
        <v>12.66</v>
      </c>
      <c r="D280">
        <v>74.77</v>
      </c>
    </row>
    <row r="281" spans="1:4" x14ac:dyDescent="0.2">
      <c r="A281" s="15" t="s">
        <v>66</v>
      </c>
      <c r="B281">
        <v>15</v>
      </c>
      <c r="C281">
        <v>9.2200000000000006</v>
      </c>
      <c r="D281">
        <v>87.67</v>
      </c>
    </row>
    <row r="282" spans="1:4" x14ac:dyDescent="0.2">
      <c r="A282" s="15" t="s">
        <v>39</v>
      </c>
      <c r="B282">
        <v>15</v>
      </c>
      <c r="C282">
        <v>19.57</v>
      </c>
      <c r="D282">
        <v>75.540000000000006</v>
      </c>
    </row>
    <row r="283" spans="1:4" x14ac:dyDescent="0.2">
      <c r="A283" s="15" t="s">
        <v>40</v>
      </c>
      <c r="B283">
        <v>14</v>
      </c>
      <c r="C283">
        <v>13.8</v>
      </c>
      <c r="D283">
        <v>71.33</v>
      </c>
    </row>
    <row r="284" spans="1:4" x14ac:dyDescent="0.2">
      <c r="A284" s="15" t="s">
        <v>44</v>
      </c>
      <c r="B284">
        <v>8</v>
      </c>
      <c r="C284">
        <v>5.75</v>
      </c>
      <c r="D284">
        <v>82.63</v>
      </c>
    </row>
    <row r="285" spans="1:4" x14ac:dyDescent="0.2">
      <c r="A285" s="15" t="s">
        <v>67</v>
      </c>
      <c r="B285">
        <v>10</v>
      </c>
      <c r="C285">
        <v>4.6100000000000003</v>
      </c>
      <c r="D285">
        <v>89.22</v>
      </c>
    </row>
    <row r="286" spans="1:4" x14ac:dyDescent="0.2">
      <c r="A286" s="15" t="s">
        <v>68</v>
      </c>
      <c r="B286">
        <v>8</v>
      </c>
      <c r="C286">
        <v>16.11</v>
      </c>
      <c r="D286">
        <v>87.76</v>
      </c>
    </row>
    <row r="287" spans="1:4" x14ac:dyDescent="0.2">
      <c r="A287" s="15" t="s">
        <v>69</v>
      </c>
      <c r="B287">
        <v>16</v>
      </c>
      <c r="C287">
        <v>16.11</v>
      </c>
      <c r="D287">
        <v>86.27</v>
      </c>
    </row>
    <row r="288" spans="1:4" x14ac:dyDescent="0.2">
      <c r="A288" s="15" t="s">
        <v>70</v>
      </c>
      <c r="B288">
        <v>14</v>
      </c>
      <c r="C288">
        <v>12.66</v>
      </c>
      <c r="D288">
        <v>75.92</v>
      </c>
    </row>
    <row r="289" spans="1:4" x14ac:dyDescent="0.2">
      <c r="A289" s="15" t="s">
        <v>71</v>
      </c>
      <c r="B289">
        <v>10</v>
      </c>
      <c r="C289">
        <v>14.97</v>
      </c>
      <c r="D289">
        <v>88.21</v>
      </c>
    </row>
    <row r="290" spans="1:4" x14ac:dyDescent="0.2">
      <c r="A290" s="14" t="s">
        <v>0</v>
      </c>
      <c r="B290">
        <v>52</v>
      </c>
      <c r="C290">
        <v>9.3985714285714295</v>
      </c>
      <c r="D290">
        <v>71.039642857142866</v>
      </c>
    </row>
    <row r="291" spans="1:4" x14ac:dyDescent="0.2">
      <c r="A291" s="15" t="s">
        <v>20</v>
      </c>
      <c r="B291">
        <v>6</v>
      </c>
      <c r="C291">
        <v>9.2200000000000006</v>
      </c>
      <c r="D291">
        <v>65.010000000000005</v>
      </c>
    </row>
    <row r="292" spans="1:4" x14ac:dyDescent="0.2">
      <c r="A292" s="15" t="s">
        <v>21</v>
      </c>
      <c r="B292">
        <v>5</v>
      </c>
      <c r="C292">
        <v>12.66</v>
      </c>
      <c r="D292">
        <v>73.09</v>
      </c>
    </row>
    <row r="293" spans="1:4" x14ac:dyDescent="0.2">
      <c r="A293" s="15" t="s">
        <v>22</v>
      </c>
      <c r="B293">
        <v>7</v>
      </c>
      <c r="C293">
        <v>6.91</v>
      </c>
      <c r="D293">
        <v>56.7</v>
      </c>
    </row>
    <row r="294" spans="1:4" x14ac:dyDescent="0.2">
      <c r="A294" s="15" t="s">
        <v>25</v>
      </c>
      <c r="B294">
        <v>0</v>
      </c>
      <c r="C294">
        <v>8.0500000000000007</v>
      </c>
      <c r="D294">
        <v>64.72</v>
      </c>
    </row>
    <row r="295" spans="1:4" x14ac:dyDescent="0.2">
      <c r="A295" s="15" t="s">
        <v>26</v>
      </c>
      <c r="B295">
        <v>3</v>
      </c>
      <c r="C295">
        <v>8.0500000000000007</v>
      </c>
      <c r="D295">
        <v>54.88</v>
      </c>
    </row>
    <row r="296" spans="1:4" x14ac:dyDescent="0.2">
      <c r="A296" s="15" t="s">
        <v>29</v>
      </c>
      <c r="B296">
        <v>1</v>
      </c>
      <c r="C296">
        <v>7</v>
      </c>
      <c r="D296">
        <v>64.56</v>
      </c>
    </row>
    <row r="297" spans="1:4" x14ac:dyDescent="0.2">
      <c r="A297" s="15" t="s">
        <v>30</v>
      </c>
      <c r="B297">
        <v>1</v>
      </c>
      <c r="C297">
        <v>1.36</v>
      </c>
      <c r="D297">
        <v>57.63</v>
      </c>
    </row>
    <row r="298" spans="1:4" x14ac:dyDescent="0.2">
      <c r="A298" s="15" t="s">
        <v>31</v>
      </c>
      <c r="B298">
        <v>0</v>
      </c>
      <c r="C298">
        <v>5.75</v>
      </c>
      <c r="D298">
        <v>60.46</v>
      </c>
    </row>
    <row r="299" spans="1:4" x14ac:dyDescent="0.2">
      <c r="A299" s="15" t="s">
        <v>32</v>
      </c>
      <c r="B299">
        <v>1</v>
      </c>
      <c r="C299">
        <v>9.2200000000000006</v>
      </c>
      <c r="D299">
        <v>75.599999999999994</v>
      </c>
    </row>
    <row r="300" spans="1:4" x14ac:dyDescent="0.2">
      <c r="A300" s="15" t="s">
        <v>45</v>
      </c>
      <c r="B300">
        <v>0</v>
      </c>
      <c r="C300">
        <v>13.8</v>
      </c>
      <c r="D300">
        <v>58.6</v>
      </c>
    </row>
    <row r="301" spans="1:4" x14ac:dyDescent="0.2">
      <c r="A301" s="15" t="s">
        <v>48</v>
      </c>
      <c r="B301">
        <v>2</v>
      </c>
      <c r="C301">
        <v>5.99</v>
      </c>
      <c r="D301">
        <v>73</v>
      </c>
    </row>
    <row r="302" spans="1:4" x14ac:dyDescent="0.2">
      <c r="A302" s="15" t="s">
        <v>49</v>
      </c>
      <c r="B302">
        <v>1</v>
      </c>
      <c r="C302">
        <v>11.5</v>
      </c>
      <c r="D302">
        <v>78.64</v>
      </c>
    </row>
    <row r="303" spans="1:4" x14ac:dyDescent="0.2">
      <c r="A303" s="15" t="s">
        <v>50</v>
      </c>
      <c r="B303">
        <v>0</v>
      </c>
      <c r="C303">
        <v>17.27</v>
      </c>
      <c r="D303">
        <v>77</v>
      </c>
    </row>
    <row r="304" spans="1:4" x14ac:dyDescent="0.2">
      <c r="A304" s="15" t="s">
        <v>51</v>
      </c>
      <c r="B304">
        <v>1</v>
      </c>
      <c r="C304">
        <v>5.75</v>
      </c>
      <c r="D304">
        <v>71.760000000000005</v>
      </c>
    </row>
    <row r="305" spans="1:4" x14ac:dyDescent="0.2">
      <c r="A305" s="15" t="s">
        <v>58</v>
      </c>
      <c r="B305">
        <v>0</v>
      </c>
      <c r="C305">
        <v>1.01</v>
      </c>
      <c r="D305">
        <v>68.069999999999993</v>
      </c>
    </row>
    <row r="306" spans="1:4" x14ac:dyDescent="0.2">
      <c r="A306" s="15" t="s">
        <v>59</v>
      </c>
      <c r="B306">
        <v>0</v>
      </c>
      <c r="C306">
        <v>14.97</v>
      </c>
      <c r="D306">
        <v>69.819999999999993</v>
      </c>
    </row>
    <row r="307" spans="1:4" x14ac:dyDescent="0.2">
      <c r="A307" s="15" t="s">
        <v>62</v>
      </c>
      <c r="B307">
        <v>4</v>
      </c>
      <c r="C307">
        <v>3</v>
      </c>
      <c r="D307">
        <v>80.31</v>
      </c>
    </row>
    <row r="308" spans="1:4" x14ac:dyDescent="0.2">
      <c r="A308" s="15" t="s">
        <v>64</v>
      </c>
      <c r="B308">
        <v>3</v>
      </c>
      <c r="C308">
        <v>17.27</v>
      </c>
      <c r="D308">
        <v>79.39</v>
      </c>
    </row>
    <row r="309" spans="1:4" x14ac:dyDescent="0.2">
      <c r="A309" s="15" t="s">
        <v>38</v>
      </c>
      <c r="B309">
        <v>1</v>
      </c>
      <c r="C309">
        <v>3</v>
      </c>
      <c r="D309">
        <v>66.81</v>
      </c>
    </row>
    <row r="310" spans="1:4" x14ac:dyDescent="0.2">
      <c r="A310" s="15" t="s">
        <v>65</v>
      </c>
      <c r="B310">
        <v>0</v>
      </c>
      <c r="C310">
        <v>5.75</v>
      </c>
      <c r="D310">
        <v>73.180000000000007</v>
      </c>
    </row>
    <row r="311" spans="1:4" x14ac:dyDescent="0.2">
      <c r="A311" s="15" t="s">
        <v>39</v>
      </c>
      <c r="B311">
        <v>2</v>
      </c>
      <c r="C311">
        <v>19.57</v>
      </c>
      <c r="D311">
        <v>76.680000000000007</v>
      </c>
    </row>
    <row r="312" spans="1:4" x14ac:dyDescent="0.2">
      <c r="A312" s="15" t="s">
        <v>42</v>
      </c>
      <c r="B312">
        <v>2</v>
      </c>
      <c r="C312">
        <v>5.99</v>
      </c>
      <c r="D312">
        <v>63.46</v>
      </c>
    </row>
    <row r="313" spans="1:4" x14ac:dyDescent="0.2">
      <c r="A313" s="15" t="s">
        <v>43</v>
      </c>
      <c r="B313">
        <v>2</v>
      </c>
      <c r="C313">
        <v>1.01</v>
      </c>
      <c r="D313">
        <v>64.180000000000007</v>
      </c>
    </row>
    <row r="314" spans="1:4" x14ac:dyDescent="0.2">
      <c r="A314" s="15" t="s">
        <v>67</v>
      </c>
      <c r="B314">
        <v>1</v>
      </c>
      <c r="C314">
        <v>5.75</v>
      </c>
      <c r="D314">
        <v>83.53</v>
      </c>
    </row>
    <row r="315" spans="1:4" x14ac:dyDescent="0.2">
      <c r="A315" s="15" t="s">
        <v>68</v>
      </c>
      <c r="B315">
        <v>3</v>
      </c>
      <c r="C315">
        <v>13.8</v>
      </c>
      <c r="D315">
        <v>87.31</v>
      </c>
    </row>
    <row r="316" spans="1:4" x14ac:dyDescent="0.2">
      <c r="A316" s="15" t="s">
        <v>69</v>
      </c>
      <c r="B316">
        <v>1</v>
      </c>
      <c r="C316">
        <v>14.97</v>
      </c>
      <c r="D316">
        <v>82.27</v>
      </c>
    </row>
    <row r="317" spans="1:4" x14ac:dyDescent="0.2">
      <c r="A317" s="15" t="s">
        <v>71</v>
      </c>
      <c r="B317">
        <v>3</v>
      </c>
      <c r="C317">
        <v>14.97</v>
      </c>
      <c r="D317">
        <v>83.07</v>
      </c>
    </row>
    <row r="318" spans="1:4" x14ac:dyDescent="0.2">
      <c r="A318" s="15" t="s">
        <v>72</v>
      </c>
      <c r="B318">
        <v>2</v>
      </c>
      <c r="C318">
        <v>19.57</v>
      </c>
      <c r="D318">
        <v>79.38</v>
      </c>
    </row>
    <row r="319" spans="1:4" x14ac:dyDescent="0.2">
      <c r="A319" s="14" t="s">
        <v>4</v>
      </c>
      <c r="B319">
        <v>634</v>
      </c>
      <c r="C319">
        <v>11.622564102564111</v>
      </c>
      <c r="D319">
        <v>78.228717948717929</v>
      </c>
    </row>
    <row r="320" spans="1:4" x14ac:dyDescent="0.2">
      <c r="A320" s="15" t="s">
        <v>17</v>
      </c>
      <c r="B320">
        <v>21</v>
      </c>
      <c r="C320">
        <v>12.66</v>
      </c>
      <c r="D320">
        <v>81.900000000000006</v>
      </c>
    </row>
    <row r="321" spans="1:4" x14ac:dyDescent="0.2">
      <c r="A321" s="15" t="s">
        <v>20</v>
      </c>
      <c r="B321">
        <v>14</v>
      </c>
      <c r="C321">
        <v>9.2200000000000006</v>
      </c>
      <c r="D321">
        <v>78.08</v>
      </c>
    </row>
    <row r="322" spans="1:4" x14ac:dyDescent="0.2">
      <c r="A322" s="15" t="s">
        <v>21</v>
      </c>
      <c r="B322">
        <v>18</v>
      </c>
      <c r="C322">
        <v>12.66</v>
      </c>
      <c r="D322">
        <v>84.63</v>
      </c>
    </row>
    <row r="323" spans="1:4" x14ac:dyDescent="0.2">
      <c r="A323" s="15" t="s">
        <v>22</v>
      </c>
      <c r="B323">
        <v>17</v>
      </c>
      <c r="C323">
        <v>18.41</v>
      </c>
      <c r="D323">
        <v>78.98</v>
      </c>
    </row>
    <row r="324" spans="1:4" x14ac:dyDescent="0.2">
      <c r="A324" s="15" t="s">
        <v>24</v>
      </c>
      <c r="B324">
        <v>18</v>
      </c>
      <c r="C324">
        <v>8.0500000000000007</v>
      </c>
      <c r="D324">
        <v>72.23</v>
      </c>
    </row>
    <row r="325" spans="1:4" x14ac:dyDescent="0.2">
      <c r="A325" s="15" t="s">
        <v>25</v>
      </c>
      <c r="B325">
        <v>29</v>
      </c>
      <c r="C325">
        <v>11.5</v>
      </c>
      <c r="D325">
        <v>77.95</v>
      </c>
    </row>
    <row r="326" spans="1:4" x14ac:dyDescent="0.2">
      <c r="A326" s="15" t="s">
        <v>27</v>
      </c>
      <c r="B326">
        <v>17</v>
      </c>
      <c r="C326">
        <v>4.6100000000000003</v>
      </c>
      <c r="D326">
        <v>64.09</v>
      </c>
    </row>
    <row r="327" spans="1:4" x14ac:dyDescent="0.2">
      <c r="A327" s="15" t="s">
        <v>28</v>
      </c>
      <c r="B327">
        <v>12</v>
      </c>
      <c r="C327">
        <v>12.66</v>
      </c>
      <c r="D327">
        <v>64.78</v>
      </c>
    </row>
    <row r="328" spans="1:4" x14ac:dyDescent="0.2">
      <c r="A328" s="15" t="s">
        <v>29</v>
      </c>
      <c r="B328">
        <v>8</v>
      </c>
      <c r="C328">
        <v>5.75</v>
      </c>
      <c r="D328">
        <v>71.38</v>
      </c>
    </row>
    <row r="329" spans="1:4" x14ac:dyDescent="0.2">
      <c r="A329" s="15" t="s">
        <v>30</v>
      </c>
      <c r="B329">
        <v>12</v>
      </c>
      <c r="C329">
        <v>6.91</v>
      </c>
      <c r="D329">
        <v>75.540000000000006</v>
      </c>
    </row>
    <row r="330" spans="1:4" x14ac:dyDescent="0.2">
      <c r="A330" s="15" t="s">
        <v>32</v>
      </c>
      <c r="B330">
        <v>22</v>
      </c>
      <c r="C330">
        <v>14.97</v>
      </c>
      <c r="D330">
        <v>69.84</v>
      </c>
    </row>
    <row r="331" spans="1:4" x14ac:dyDescent="0.2">
      <c r="A331" s="15" t="s">
        <v>33</v>
      </c>
      <c r="B331">
        <v>23</v>
      </c>
      <c r="C331">
        <v>6.91</v>
      </c>
      <c r="D331">
        <v>78.010000000000005</v>
      </c>
    </row>
    <row r="332" spans="1:4" x14ac:dyDescent="0.2">
      <c r="A332" s="15" t="s">
        <v>34</v>
      </c>
      <c r="B332">
        <v>12</v>
      </c>
      <c r="C332">
        <v>12.66</v>
      </c>
      <c r="D332">
        <v>76.05</v>
      </c>
    </row>
    <row r="333" spans="1:4" x14ac:dyDescent="0.2">
      <c r="A333" s="15" t="s">
        <v>35</v>
      </c>
      <c r="B333">
        <v>17</v>
      </c>
      <c r="C333">
        <v>9.2200000000000006</v>
      </c>
      <c r="D333">
        <v>77.25</v>
      </c>
    </row>
    <row r="334" spans="1:4" x14ac:dyDescent="0.2">
      <c r="A334" s="15" t="s">
        <v>36</v>
      </c>
      <c r="B334">
        <v>16</v>
      </c>
      <c r="C334">
        <v>6.91</v>
      </c>
      <c r="D334">
        <v>69.62</v>
      </c>
    </row>
    <row r="335" spans="1:4" x14ac:dyDescent="0.2">
      <c r="A335" s="15" t="s">
        <v>45</v>
      </c>
      <c r="B335">
        <v>16</v>
      </c>
      <c r="C335">
        <v>18.41</v>
      </c>
      <c r="D335">
        <v>68.86</v>
      </c>
    </row>
    <row r="336" spans="1:4" x14ac:dyDescent="0.2">
      <c r="A336" s="15" t="s">
        <v>48</v>
      </c>
      <c r="B336">
        <v>20</v>
      </c>
      <c r="C336">
        <v>12.48</v>
      </c>
      <c r="D336">
        <v>73.83</v>
      </c>
    </row>
    <row r="337" spans="1:4" x14ac:dyDescent="0.2">
      <c r="A337" s="15" t="s">
        <v>49</v>
      </c>
      <c r="B337">
        <v>29</v>
      </c>
      <c r="C337">
        <v>8.0500000000000007</v>
      </c>
      <c r="D337">
        <v>81.73</v>
      </c>
    </row>
    <row r="338" spans="1:4" x14ac:dyDescent="0.2">
      <c r="A338" s="15" t="s">
        <v>50</v>
      </c>
      <c r="B338">
        <v>8</v>
      </c>
      <c r="C338">
        <v>18.41</v>
      </c>
      <c r="D338">
        <v>85.62</v>
      </c>
    </row>
    <row r="339" spans="1:4" x14ac:dyDescent="0.2">
      <c r="A339" s="15" t="s">
        <v>51</v>
      </c>
      <c r="B339">
        <v>1</v>
      </c>
      <c r="C339">
        <v>13.8</v>
      </c>
      <c r="D339">
        <v>77.63</v>
      </c>
    </row>
    <row r="340" spans="1:4" x14ac:dyDescent="0.2">
      <c r="A340" s="15" t="s">
        <v>55</v>
      </c>
      <c r="B340">
        <v>33</v>
      </c>
      <c r="C340">
        <v>11.5</v>
      </c>
      <c r="D340">
        <v>70.569999999999993</v>
      </c>
    </row>
    <row r="341" spans="1:4" x14ac:dyDescent="0.2">
      <c r="A341" s="15" t="s">
        <v>57</v>
      </c>
      <c r="B341">
        <v>7</v>
      </c>
      <c r="C341">
        <v>5.75</v>
      </c>
      <c r="D341">
        <v>66.650000000000006</v>
      </c>
    </row>
    <row r="342" spans="1:4" x14ac:dyDescent="0.2">
      <c r="A342" s="15" t="s">
        <v>59</v>
      </c>
      <c r="B342">
        <v>15</v>
      </c>
      <c r="C342">
        <v>16.11</v>
      </c>
      <c r="D342">
        <v>79.5</v>
      </c>
    </row>
    <row r="343" spans="1:4" x14ac:dyDescent="0.2">
      <c r="A343" s="15" t="s">
        <v>60</v>
      </c>
      <c r="B343">
        <v>19</v>
      </c>
      <c r="C343">
        <v>9.2200000000000006</v>
      </c>
      <c r="D343">
        <v>81.540000000000006</v>
      </c>
    </row>
    <row r="344" spans="1:4" x14ac:dyDescent="0.2">
      <c r="A344" s="15" t="s">
        <v>61</v>
      </c>
      <c r="B344">
        <v>27</v>
      </c>
      <c r="C344">
        <v>11.5</v>
      </c>
      <c r="D344">
        <v>84.31</v>
      </c>
    </row>
    <row r="345" spans="1:4" x14ac:dyDescent="0.2">
      <c r="A345" s="15" t="s">
        <v>63</v>
      </c>
      <c r="B345">
        <v>16</v>
      </c>
      <c r="C345">
        <v>14.97</v>
      </c>
      <c r="D345">
        <v>82.76</v>
      </c>
    </row>
    <row r="346" spans="1:4" x14ac:dyDescent="0.2">
      <c r="A346" s="15" t="s">
        <v>64</v>
      </c>
      <c r="B346">
        <v>12</v>
      </c>
      <c r="C346">
        <v>12.66</v>
      </c>
      <c r="D346">
        <v>83.82</v>
      </c>
    </row>
    <row r="347" spans="1:4" x14ac:dyDescent="0.2">
      <c r="A347" s="15" t="s">
        <v>65</v>
      </c>
      <c r="B347">
        <v>8</v>
      </c>
      <c r="C347">
        <v>16.11</v>
      </c>
      <c r="D347">
        <v>84.2</v>
      </c>
    </row>
    <row r="348" spans="1:4" x14ac:dyDescent="0.2">
      <c r="A348" s="15" t="s">
        <v>66</v>
      </c>
      <c r="B348">
        <v>22</v>
      </c>
      <c r="C348">
        <v>12.66</v>
      </c>
      <c r="D348">
        <v>84.99</v>
      </c>
    </row>
    <row r="349" spans="1:4" x14ac:dyDescent="0.2">
      <c r="A349" s="15" t="s">
        <v>39</v>
      </c>
      <c r="B349">
        <v>18</v>
      </c>
      <c r="C349">
        <v>11.5</v>
      </c>
      <c r="D349">
        <v>80.819999999999993</v>
      </c>
    </row>
    <row r="350" spans="1:4" x14ac:dyDescent="0.2">
      <c r="A350" s="15" t="s">
        <v>40</v>
      </c>
      <c r="B350">
        <v>18</v>
      </c>
      <c r="C350">
        <v>13.8</v>
      </c>
      <c r="D350">
        <v>71.739999999999995</v>
      </c>
    </row>
    <row r="351" spans="1:4" x14ac:dyDescent="0.2">
      <c r="A351" s="15" t="s">
        <v>43</v>
      </c>
      <c r="B351">
        <v>3</v>
      </c>
      <c r="C351">
        <v>12.66</v>
      </c>
      <c r="D351">
        <v>71.91</v>
      </c>
    </row>
    <row r="352" spans="1:4" x14ac:dyDescent="0.2">
      <c r="A352" s="15" t="s">
        <v>44</v>
      </c>
      <c r="B352">
        <v>16</v>
      </c>
      <c r="C352">
        <v>13.8</v>
      </c>
      <c r="D352">
        <v>80.73</v>
      </c>
    </row>
    <row r="353" spans="1:4" x14ac:dyDescent="0.2">
      <c r="A353" s="15" t="s">
        <v>67</v>
      </c>
      <c r="B353">
        <v>18</v>
      </c>
      <c r="C353">
        <v>9.2200000000000006</v>
      </c>
      <c r="D353">
        <v>86.65</v>
      </c>
    </row>
    <row r="354" spans="1:4" x14ac:dyDescent="0.2">
      <c r="A354" s="15" t="s">
        <v>68</v>
      </c>
      <c r="B354">
        <v>8</v>
      </c>
      <c r="C354">
        <v>16.11</v>
      </c>
      <c r="D354">
        <v>90.45</v>
      </c>
    </row>
    <row r="355" spans="1:4" x14ac:dyDescent="0.2">
      <c r="A355" s="15" t="s">
        <v>69</v>
      </c>
      <c r="B355">
        <v>24</v>
      </c>
      <c r="C355">
        <v>12.66</v>
      </c>
      <c r="D355">
        <v>89.67</v>
      </c>
    </row>
    <row r="356" spans="1:4" x14ac:dyDescent="0.2">
      <c r="A356" s="15" t="s">
        <v>70</v>
      </c>
      <c r="B356">
        <v>12</v>
      </c>
      <c r="C356">
        <v>4.6100000000000003</v>
      </c>
      <c r="D356">
        <v>80.08</v>
      </c>
    </row>
    <row r="357" spans="1:4" x14ac:dyDescent="0.2">
      <c r="A357" s="15" t="s">
        <v>71</v>
      </c>
      <c r="B357">
        <v>17</v>
      </c>
      <c r="C357">
        <v>9.2200000000000006</v>
      </c>
      <c r="D357">
        <v>89.37</v>
      </c>
    </row>
    <row r="358" spans="1:4" x14ac:dyDescent="0.2">
      <c r="A358" s="15" t="s">
        <v>72</v>
      </c>
      <c r="B358">
        <v>11</v>
      </c>
      <c r="C358">
        <v>14.97</v>
      </c>
      <c r="D358">
        <v>83.16</v>
      </c>
    </row>
    <row r="359" spans="1:4" x14ac:dyDescent="0.2">
      <c r="A359" s="13" t="s">
        <v>19</v>
      </c>
      <c r="B359">
        <v>37</v>
      </c>
      <c r="C359">
        <v>9.21142857142857</v>
      </c>
      <c r="D359">
        <v>64.805714285714274</v>
      </c>
    </row>
    <row r="360" spans="1:4" x14ac:dyDescent="0.2">
      <c r="A360" s="14" t="s">
        <v>2</v>
      </c>
      <c r="B360">
        <v>8</v>
      </c>
      <c r="C360">
        <v>5.76</v>
      </c>
      <c r="D360">
        <v>64.364999999999995</v>
      </c>
    </row>
    <row r="361" spans="1:4" x14ac:dyDescent="0.2">
      <c r="A361" s="15" t="s">
        <v>17</v>
      </c>
      <c r="B361">
        <v>5</v>
      </c>
      <c r="C361">
        <v>6.91</v>
      </c>
      <c r="D361">
        <v>71.44</v>
      </c>
    </row>
    <row r="362" spans="1:4" x14ac:dyDescent="0.2">
      <c r="A362" s="15" t="s">
        <v>31</v>
      </c>
      <c r="B362">
        <v>3</v>
      </c>
      <c r="C362">
        <v>4.6100000000000003</v>
      </c>
      <c r="D362">
        <v>57.29</v>
      </c>
    </row>
    <row r="363" spans="1:4" x14ac:dyDescent="0.2">
      <c r="A363" s="14" t="s">
        <v>1</v>
      </c>
      <c r="B363">
        <v>22</v>
      </c>
      <c r="C363">
        <v>9.4974999999999987</v>
      </c>
      <c r="D363">
        <v>62.050000000000004</v>
      </c>
    </row>
    <row r="364" spans="1:4" x14ac:dyDescent="0.2">
      <c r="A364" s="15" t="s">
        <v>26</v>
      </c>
      <c r="B364">
        <v>10</v>
      </c>
      <c r="C364">
        <v>10.36</v>
      </c>
      <c r="D364">
        <v>58.69</v>
      </c>
    </row>
    <row r="365" spans="1:4" x14ac:dyDescent="0.2">
      <c r="A365" s="15" t="s">
        <v>31</v>
      </c>
      <c r="B365">
        <v>2</v>
      </c>
      <c r="C365">
        <v>10.36</v>
      </c>
      <c r="D365">
        <v>56.26</v>
      </c>
    </row>
    <row r="366" spans="1:4" x14ac:dyDescent="0.2">
      <c r="A366" s="15" t="s">
        <v>65</v>
      </c>
      <c r="B366">
        <v>10</v>
      </c>
      <c r="C366">
        <v>4.6100000000000003</v>
      </c>
      <c r="D366">
        <v>70.790000000000006</v>
      </c>
    </row>
    <row r="367" spans="1:4" x14ac:dyDescent="0.2">
      <c r="A367" s="15" t="s">
        <v>44</v>
      </c>
      <c r="B367">
        <v>0</v>
      </c>
      <c r="C367">
        <v>12.66</v>
      </c>
      <c r="D367">
        <v>62.46</v>
      </c>
    </row>
    <row r="368" spans="1:4" x14ac:dyDescent="0.2">
      <c r="A368" s="14" t="s">
        <v>5</v>
      </c>
      <c r="B368">
        <v>7</v>
      </c>
      <c r="C368">
        <v>14.97</v>
      </c>
      <c r="D368">
        <v>76.709999999999994</v>
      </c>
    </row>
    <row r="369" spans="1:4" x14ac:dyDescent="0.2">
      <c r="A369" s="15" t="s">
        <v>64</v>
      </c>
      <c r="B369">
        <v>7</v>
      </c>
      <c r="C369">
        <v>14.97</v>
      </c>
      <c r="D369">
        <v>76.709999999999994</v>
      </c>
    </row>
    <row r="370" spans="1:4" x14ac:dyDescent="0.2">
      <c r="A370" s="13" t="s">
        <v>18</v>
      </c>
      <c r="B370">
        <v>130</v>
      </c>
      <c r="C370">
        <v>7.3771428571428563</v>
      </c>
      <c r="D370">
        <v>68.653571428571425</v>
      </c>
    </row>
    <row r="371" spans="1:4" x14ac:dyDescent="0.2">
      <c r="A371" s="14" t="s">
        <v>6</v>
      </c>
      <c r="B371">
        <v>0</v>
      </c>
      <c r="C371">
        <v>5.75</v>
      </c>
      <c r="D371">
        <v>68.180000000000007</v>
      </c>
    </row>
    <row r="372" spans="1:4" x14ac:dyDescent="0.2">
      <c r="A372" s="15" t="s">
        <v>31</v>
      </c>
      <c r="B372">
        <v>0</v>
      </c>
      <c r="C372">
        <v>5.75</v>
      </c>
      <c r="D372">
        <v>68.180000000000007</v>
      </c>
    </row>
    <row r="373" spans="1:4" x14ac:dyDescent="0.2">
      <c r="A373" s="14" t="s">
        <v>2</v>
      </c>
      <c r="B373">
        <v>10</v>
      </c>
      <c r="C373">
        <v>7.4775</v>
      </c>
      <c r="D373">
        <v>68.817499999999995</v>
      </c>
    </row>
    <row r="374" spans="1:4" x14ac:dyDescent="0.2">
      <c r="A374" s="15" t="s">
        <v>26</v>
      </c>
      <c r="B374">
        <v>3</v>
      </c>
      <c r="C374">
        <v>11.5</v>
      </c>
      <c r="D374">
        <v>61.93</v>
      </c>
    </row>
    <row r="375" spans="1:4" x14ac:dyDescent="0.2">
      <c r="A375" s="15" t="s">
        <v>65</v>
      </c>
      <c r="B375">
        <v>5</v>
      </c>
      <c r="C375">
        <v>3.44</v>
      </c>
      <c r="D375">
        <v>67.89</v>
      </c>
    </row>
    <row r="376" spans="1:4" x14ac:dyDescent="0.2">
      <c r="A376" s="15" t="s">
        <v>43</v>
      </c>
      <c r="B376">
        <v>2</v>
      </c>
      <c r="C376">
        <v>4.6100000000000003</v>
      </c>
      <c r="D376">
        <v>62.06</v>
      </c>
    </row>
    <row r="377" spans="1:4" x14ac:dyDescent="0.2">
      <c r="A377" s="15" t="s">
        <v>67</v>
      </c>
      <c r="B377">
        <v>0</v>
      </c>
      <c r="C377">
        <v>10.36</v>
      </c>
      <c r="D377">
        <v>83.39</v>
      </c>
    </row>
    <row r="378" spans="1:4" x14ac:dyDescent="0.2">
      <c r="A378" s="14" t="s">
        <v>1</v>
      </c>
      <c r="B378">
        <v>7</v>
      </c>
      <c r="C378">
        <v>9.2200000000000006</v>
      </c>
      <c r="D378">
        <v>69.03</v>
      </c>
    </row>
    <row r="379" spans="1:4" x14ac:dyDescent="0.2">
      <c r="A379" s="15" t="s">
        <v>17</v>
      </c>
      <c r="B379">
        <v>7</v>
      </c>
      <c r="C379">
        <v>9.2200000000000006</v>
      </c>
      <c r="D379">
        <v>69.03</v>
      </c>
    </row>
    <row r="380" spans="1:4" x14ac:dyDescent="0.2">
      <c r="A380" s="14" t="s">
        <v>5</v>
      </c>
      <c r="B380">
        <v>38</v>
      </c>
      <c r="C380">
        <v>10.93</v>
      </c>
      <c r="D380">
        <v>76.03</v>
      </c>
    </row>
    <row r="381" spans="1:4" x14ac:dyDescent="0.2">
      <c r="A381" s="15" t="s">
        <v>31</v>
      </c>
      <c r="B381">
        <v>20</v>
      </c>
      <c r="C381">
        <v>16.11</v>
      </c>
      <c r="D381">
        <v>71.62</v>
      </c>
    </row>
    <row r="382" spans="1:4" x14ac:dyDescent="0.2">
      <c r="A382" s="15" t="s">
        <v>60</v>
      </c>
      <c r="B382">
        <v>18</v>
      </c>
      <c r="C382">
        <v>5.75</v>
      </c>
      <c r="D382">
        <v>80.44</v>
      </c>
    </row>
    <row r="383" spans="1:4" x14ac:dyDescent="0.2">
      <c r="A383" s="14" t="s">
        <v>3</v>
      </c>
      <c r="B383">
        <v>13</v>
      </c>
      <c r="C383">
        <v>5.75</v>
      </c>
      <c r="D383">
        <v>64.06</v>
      </c>
    </row>
    <row r="384" spans="1:4" x14ac:dyDescent="0.2">
      <c r="A384" s="15" t="s">
        <v>31</v>
      </c>
      <c r="B384">
        <v>13</v>
      </c>
      <c r="C384">
        <v>5.75</v>
      </c>
      <c r="D384">
        <v>64.06</v>
      </c>
    </row>
    <row r="385" spans="1:4" x14ac:dyDescent="0.2">
      <c r="A385" s="14" t="s">
        <v>0</v>
      </c>
      <c r="B385">
        <v>16</v>
      </c>
      <c r="C385">
        <v>3.7366666666666668</v>
      </c>
      <c r="D385">
        <v>65.283333333333331</v>
      </c>
    </row>
    <row r="386" spans="1:4" x14ac:dyDescent="0.2">
      <c r="A386" s="15" t="s">
        <v>17</v>
      </c>
      <c r="B386">
        <v>8</v>
      </c>
      <c r="C386">
        <v>4.6100000000000003</v>
      </c>
      <c r="D386">
        <v>62.91</v>
      </c>
    </row>
    <row r="387" spans="1:4" x14ac:dyDescent="0.2">
      <c r="A387" s="15" t="s">
        <v>66</v>
      </c>
      <c r="B387">
        <v>5</v>
      </c>
      <c r="C387">
        <v>4.6100000000000003</v>
      </c>
      <c r="D387">
        <v>66.040000000000006</v>
      </c>
    </row>
    <row r="388" spans="1:4" x14ac:dyDescent="0.2">
      <c r="A388" s="15" t="s">
        <v>44</v>
      </c>
      <c r="B388">
        <v>3</v>
      </c>
      <c r="C388">
        <v>1.99</v>
      </c>
      <c r="D388">
        <v>66.900000000000006</v>
      </c>
    </row>
    <row r="389" spans="1:4" x14ac:dyDescent="0.2">
      <c r="A389" s="14" t="s">
        <v>4</v>
      </c>
      <c r="B389">
        <v>46</v>
      </c>
      <c r="C389">
        <v>9.7899999999999991</v>
      </c>
      <c r="D389">
        <v>68.349999999999994</v>
      </c>
    </row>
    <row r="390" spans="1:4" x14ac:dyDescent="0.2">
      <c r="A390" s="15" t="s">
        <v>26</v>
      </c>
      <c r="B390">
        <v>16</v>
      </c>
      <c r="C390">
        <v>9.2200000000000006</v>
      </c>
      <c r="D390">
        <v>73.760000000000005</v>
      </c>
    </row>
    <row r="391" spans="1:4" x14ac:dyDescent="0.2">
      <c r="A391" s="15" t="s">
        <v>31</v>
      </c>
      <c r="B391">
        <v>30</v>
      </c>
      <c r="C391">
        <v>10.36</v>
      </c>
      <c r="D391">
        <v>62.94</v>
      </c>
    </row>
    <row r="392" spans="1:4" x14ac:dyDescent="0.2">
      <c r="A392" s="13" t="s">
        <v>16</v>
      </c>
      <c r="B392">
        <v>43</v>
      </c>
      <c r="C392">
        <v>11.611818181818181</v>
      </c>
      <c r="D392">
        <v>75.927272727272722</v>
      </c>
    </row>
    <row r="393" spans="1:4" x14ac:dyDescent="0.2">
      <c r="A393" s="14" t="s">
        <v>1</v>
      </c>
      <c r="B393">
        <v>17</v>
      </c>
      <c r="C393">
        <v>13.043333333333335</v>
      </c>
      <c r="D393">
        <v>78.836666666666659</v>
      </c>
    </row>
    <row r="394" spans="1:4" x14ac:dyDescent="0.2">
      <c r="A394" s="15" t="s">
        <v>33</v>
      </c>
      <c r="B394">
        <v>6</v>
      </c>
      <c r="C394">
        <v>9.2200000000000006</v>
      </c>
      <c r="D394">
        <v>77.41</v>
      </c>
    </row>
    <row r="395" spans="1:4" x14ac:dyDescent="0.2">
      <c r="A395" s="15" t="s">
        <v>34</v>
      </c>
      <c r="B395">
        <v>6</v>
      </c>
      <c r="C395">
        <v>18.41</v>
      </c>
      <c r="D395">
        <v>79.36</v>
      </c>
    </row>
    <row r="396" spans="1:4" x14ac:dyDescent="0.2">
      <c r="A396" s="15" t="s">
        <v>61</v>
      </c>
      <c r="B396">
        <v>5</v>
      </c>
      <c r="C396">
        <v>11.5</v>
      </c>
      <c r="D396">
        <v>79.739999999999995</v>
      </c>
    </row>
    <row r="397" spans="1:4" x14ac:dyDescent="0.2">
      <c r="A397" s="14" t="s">
        <v>0</v>
      </c>
      <c r="B397">
        <v>26</v>
      </c>
      <c r="C397">
        <v>11.074999999999999</v>
      </c>
      <c r="D397">
        <v>74.836250000000007</v>
      </c>
    </row>
    <row r="398" spans="1:4" x14ac:dyDescent="0.2">
      <c r="A398" s="15" t="s">
        <v>24</v>
      </c>
      <c r="B398">
        <v>7</v>
      </c>
      <c r="C398">
        <v>4.6100000000000003</v>
      </c>
      <c r="D398">
        <v>61.5</v>
      </c>
    </row>
    <row r="399" spans="1:4" x14ac:dyDescent="0.2">
      <c r="A399" s="15" t="s">
        <v>35</v>
      </c>
      <c r="B399">
        <v>6</v>
      </c>
      <c r="C399">
        <v>11.5</v>
      </c>
      <c r="D399">
        <v>75.61</v>
      </c>
    </row>
    <row r="400" spans="1:4" x14ac:dyDescent="0.2">
      <c r="A400" s="15" t="s">
        <v>36</v>
      </c>
      <c r="B400">
        <v>5</v>
      </c>
      <c r="C400">
        <v>16.11</v>
      </c>
      <c r="D400">
        <v>79.66</v>
      </c>
    </row>
    <row r="401" spans="1:4" x14ac:dyDescent="0.2">
      <c r="A401" s="15" t="s">
        <v>53</v>
      </c>
      <c r="B401">
        <v>3</v>
      </c>
      <c r="C401">
        <v>5.75</v>
      </c>
      <c r="D401">
        <v>77.989999999999995</v>
      </c>
    </row>
    <row r="402" spans="1:4" x14ac:dyDescent="0.2">
      <c r="A402" s="15" t="s">
        <v>54</v>
      </c>
      <c r="B402">
        <v>0</v>
      </c>
      <c r="C402">
        <v>10.36</v>
      </c>
      <c r="D402">
        <v>80.42</v>
      </c>
    </row>
    <row r="403" spans="1:4" x14ac:dyDescent="0.2">
      <c r="A403" s="15" t="s">
        <v>60</v>
      </c>
      <c r="B403">
        <v>2</v>
      </c>
      <c r="C403">
        <v>10.36</v>
      </c>
      <c r="D403">
        <v>77.16</v>
      </c>
    </row>
    <row r="404" spans="1:4" x14ac:dyDescent="0.2">
      <c r="A404" s="15" t="s">
        <v>63</v>
      </c>
      <c r="B404">
        <v>2</v>
      </c>
      <c r="C404">
        <v>11.5</v>
      </c>
      <c r="D404">
        <v>81.7</v>
      </c>
    </row>
    <row r="405" spans="1:4" x14ac:dyDescent="0.2">
      <c r="A405" s="15" t="s">
        <v>41</v>
      </c>
      <c r="B405">
        <v>1</v>
      </c>
      <c r="C405">
        <v>18.41</v>
      </c>
      <c r="D405">
        <v>64.650000000000006</v>
      </c>
    </row>
    <row r="406" spans="1:4" x14ac:dyDescent="0.2">
      <c r="A406" s="13" t="s">
        <v>74</v>
      </c>
      <c r="B406">
        <v>2735</v>
      </c>
      <c r="C406">
        <v>10.723018867924523</v>
      </c>
      <c r="D406">
        <v>74.945822102425907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3EF9-20B3-4F44-81E7-DC775A5B9FE7}">
  <dimension ref="A1:K376"/>
  <sheetViews>
    <sheetView workbookViewId="0">
      <selection activeCell="J5" sqref="J5"/>
    </sheetView>
  </sheetViews>
  <sheetFormatPr baseColWidth="10" defaultRowHeight="20" x14ac:dyDescent="0.2"/>
  <cols>
    <col min="1" max="1" width="23.83203125" style="5" customWidth="1"/>
    <col min="2" max="3" width="21.5" style="5" customWidth="1"/>
    <col min="4" max="4" width="21.33203125" style="5" customWidth="1"/>
    <col min="5" max="5" width="21.5" style="5" customWidth="1"/>
    <col min="6" max="8" width="21.6640625" style="5" customWidth="1"/>
    <col min="9" max="10" width="21.5" style="1" customWidth="1"/>
    <col min="11" max="11" width="43.1640625" style="1" customWidth="1"/>
  </cols>
  <sheetData>
    <row r="1" spans="1:11" x14ac:dyDescent="0.2">
      <c r="A1" s="9" t="s">
        <v>7</v>
      </c>
      <c r="B1" s="9">
        <v>30.438255000000002</v>
      </c>
      <c r="C1" s="9">
        <v>30.332184000000002</v>
      </c>
      <c r="D1" s="9">
        <v>29.651634000000001</v>
      </c>
      <c r="E1" s="9">
        <v>28.538336000000001</v>
      </c>
      <c r="F1" s="9">
        <v>27.950575000000001</v>
      </c>
      <c r="G1" s="9">
        <v>26.640629000000001</v>
      </c>
      <c r="H1" s="9">
        <v>25.761680999999999</v>
      </c>
      <c r="K1"/>
    </row>
    <row r="2" spans="1:11" x14ac:dyDescent="0.2">
      <c r="A2" s="10" t="s">
        <v>8</v>
      </c>
      <c r="B2" s="10">
        <v>-84.280731000000003</v>
      </c>
      <c r="C2" s="10">
        <v>-81.655647000000002</v>
      </c>
      <c r="D2" s="10">
        <v>-82.324828999999994</v>
      </c>
      <c r="E2" s="10">
        <v>-81.379233999999997</v>
      </c>
      <c r="F2" s="10">
        <v>-82.457176000000004</v>
      </c>
      <c r="G2" s="10">
        <v>-81.872307000000006</v>
      </c>
      <c r="H2" s="10">
        <v>-80.191788000000003</v>
      </c>
      <c r="J2" s="2"/>
      <c r="K2"/>
    </row>
    <row r="3" spans="1:11" x14ac:dyDescent="0.2">
      <c r="A3" s="6" t="s">
        <v>13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6</v>
      </c>
      <c r="H3" s="6" t="s">
        <v>5</v>
      </c>
      <c r="K3"/>
    </row>
    <row r="4" spans="1:11" s="4" customFormat="1" x14ac:dyDescent="0.2">
      <c r="A4" s="11"/>
      <c r="B4" s="11"/>
      <c r="C4" s="11"/>
      <c r="D4" s="11"/>
      <c r="E4" s="11"/>
      <c r="F4" s="11"/>
      <c r="G4" s="11"/>
      <c r="H4" s="11"/>
      <c r="I4" s="3"/>
      <c r="J4" s="3"/>
      <c r="K4" s="3"/>
    </row>
    <row r="5" spans="1:11" x14ac:dyDescent="0.2">
      <c r="A5" s="6" t="s">
        <v>14</v>
      </c>
      <c r="B5" s="6" t="s">
        <v>13</v>
      </c>
      <c r="C5" s="6" t="s">
        <v>9</v>
      </c>
      <c r="D5" s="6" t="s">
        <v>11</v>
      </c>
      <c r="E5" s="6" t="s">
        <v>12</v>
      </c>
      <c r="F5" s="6" t="s">
        <v>23</v>
      </c>
      <c r="G5" s="6"/>
    </row>
    <row r="6" spans="1:11" x14ac:dyDescent="0.2">
      <c r="A6" s="9" t="s">
        <v>17</v>
      </c>
      <c r="B6" s="9" t="s">
        <v>0</v>
      </c>
      <c r="C6" s="9" t="s">
        <v>18</v>
      </c>
      <c r="D6" s="9">
        <v>62.91</v>
      </c>
      <c r="E6" s="9">
        <v>4.6100000000000003</v>
      </c>
      <c r="F6" s="9">
        <v>8</v>
      </c>
    </row>
    <row r="7" spans="1:11" x14ac:dyDescent="0.2">
      <c r="A7" s="9" t="s">
        <v>17</v>
      </c>
      <c r="B7" s="9" t="s">
        <v>1</v>
      </c>
      <c r="C7" s="9" t="s">
        <v>18</v>
      </c>
      <c r="D7" s="9">
        <v>69.03</v>
      </c>
      <c r="E7" s="9">
        <v>9.2200000000000006</v>
      </c>
      <c r="F7" s="9">
        <v>7</v>
      </c>
    </row>
    <row r="8" spans="1:11" x14ac:dyDescent="0.2">
      <c r="A8" s="9" t="s">
        <v>17</v>
      </c>
      <c r="B8" s="9" t="s">
        <v>2</v>
      </c>
      <c r="C8" s="9" t="s">
        <v>19</v>
      </c>
      <c r="D8" s="9">
        <v>71.44</v>
      </c>
      <c r="E8" s="9">
        <v>6.91</v>
      </c>
      <c r="F8" s="9">
        <v>5</v>
      </c>
    </row>
    <row r="9" spans="1:11" x14ac:dyDescent="0.2">
      <c r="A9" s="9" t="s">
        <v>17</v>
      </c>
      <c r="B9" s="9" t="s">
        <v>3</v>
      </c>
      <c r="C9" s="9" t="s">
        <v>10</v>
      </c>
      <c r="D9" s="9">
        <v>86.72</v>
      </c>
      <c r="E9" s="9">
        <v>10.36</v>
      </c>
      <c r="F9" s="9">
        <v>19</v>
      </c>
    </row>
    <row r="10" spans="1:11" x14ac:dyDescent="0.2">
      <c r="A10" s="9" t="s">
        <v>17</v>
      </c>
      <c r="B10" s="9" t="s">
        <v>4</v>
      </c>
      <c r="C10" s="9" t="s">
        <v>10</v>
      </c>
      <c r="D10" s="9">
        <v>81.900000000000006</v>
      </c>
      <c r="E10" s="9">
        <v>12.66</v>
      </c>
      <c r="F10" s="9">
        <v>21</v>
      </c>
    </row>
    <row r="11" spans="1:11" x14ac:dyDescent="0.2">
      <c r="A11" s="9" t="s">
        <v>17</v>
      </c>
      <c r="B11" s="9" t="s">
        <v>6</v>
      </c>
      <c r="C11" s="9" t="s">
        <v>10</v>
      </c>
      <c r="D11" s="9">
        <v>83.32</v>
      </c>
      <c r="E11" s="9">
        <v>14.97</v>
      </c>
      <c r="F11" s="9">
        <v>4</v>
      </c>
    </row>
    <row r="12" spans="1:11" x14ac:dyDescent="0.2">
      <c r="A12" s="9" t="s">
        <v>17</v>
      </c>
      <c r="B12" s="9" t="s">
        <v>5</v>
      </c>
      <c r="C12" s="9" t="s">
        <v>10</v>
      </c>
      <c r="D12" s="9">
        <v>81.86</v>
      </c>
      <c r="E12" s="9">
        <v>13.8</v>
      </c>
      <c r="F12" s="9">
        <v>8</v>
      </c>
    </row>
    <row r="13" spans="1:11" x14ac:dyDescent="0.2">
      <c r="A13" s="8" t="s">
        <v>20</v>
      </c>
      <c r="B13" s="8" t="s">
        <v>0</v>
      </c>
      <c r="C13" s="8" t="s">
        <v>10</v>
      </c>
      <c r="D13" s="8">
        <v>65.010000000000005</v>
      </c>
      <c r="E13" s="8">
        <v>9.2200000000000006</v>
      </c>
      <c r="F13" s="8">
        <v>6</v>
      </c>
    </row>
    <row r="14" spans="1:11" x14ac:dyDescent="0.2">
      <c r="A14" s="8" t="s">
        <v>20</v>
      </c>
      <c r="B14" s="8" t="s">
        <v>1</v>
      </c>
      <c r="C14" s="8" t="s">
        <v>10</v>
      </c>
      <c r="D14" s="8">
        <v>65.86</v>
      </c>
      <c r="E14" s="8">
        <v>18.41</v>
      </c>
      <c r="F14" s="8">
        <v>2</v>
      </c>
    </row>
    <row r="15" spans="1:11" x14ac:dyDescent="0.2">
      <c r="A15" s="8" t="s">
        <v>20</v>
      </c>
      <c r="B15" s="8" t="s">
        <v>2</v>
      </c>
      <c r="C15" s="8" t="s">
        <v>10</v>
      </c>
      <c r="D15" s="8">
        <v>69.31</v>
      </c>
      <c r="E15" s="8">
        <v>1.99</v>
      </c>
      <c r="F15" s="8">
        <v>3</v>
      </c>
    </row>
    <row r="16" spans="1:11" x14ac:dyDescent="0.2">
      <c r="A16" s="8" t="s">
        <v>20</v>
      </c>
      <c r="B16" s="8" t="s">
        <v>3</v>
      </c>
      <c r="C16" s="8" t="s">
        <v>10</v>
      </c>
      <c r="D16" s="8">
        <v>74.790000000000006</v>
      </c>
      <c r="E16" s="8">
        <v>13.8</v>
      </c>
      <c r="F16" s="8">
        <v>13</v>
      </c>
    </row>
    <row r="17" spans="1:6" x14ac:dyDescent="0.2">
      <c r="A17" s="8" t="s">
        <v>20</v>
      </c>
      <c r="B17" s="8" t="s">
        <v>4</v>
      </c>
      <c r="C17" s="8" t="s">
        <v>10</v>
      </c>
      <c r="D17" s="8">
        <v>78.08</v>
      </c>
      <c r="E17" s="8">
        <v>9.2200000000000006</v>
      </c>
      <c r="F17" s="8">
        <v>14</v>
      </c>
    </row>
    <row r="18" spans="1:6" x14ac:dyDescent="0.2">
      <c r="A18" s="8" t="s">
        <v>20</v>
      </c>
      <c r="B18" s="8" t="s">
        <v>6</v>
      </c>
      <c r="C18" s="8" t="s">
        <v>10</v>
      </c>
      <c r="D18" s="8">
        <v>81.069999999999993</v>
      </c>
      <c r="E18" s="8">
        <v>8.0500000000000007</v>
      </c>
      <c r="F18" s="8">
        <v>2</v>
      </c>
    </row>
    <row r="19" spans="1:6" x14ac:dyDescent="0.2">
      <c r="A19" s="8" t="s">
        <v>20</v>
      </c>
      <c r="B19" s="8" t="s">
        <v>5</v>
      </c>
      <c r="C19" s="8" t="s">
        <v>10</v>
      </c>
      <c r="D19" s="8">
        <v>82.74</v>
      </c>
      <c r="E19" s="8">
        <v>9.2200000000000006</v>
      </c>
      <c r="F19" s="8">
        <v>10</v>
      </c>
    </row>
    <row r="20" spans="1:6" x14ac:dyDescent="0.2">
      <c r="A20" s="9" t="s">
        <v>21</v>
      </c>
      <c r="B20" s="9" t="s">
        <v>0</v>
      </c>
      <c r="C20" s="9" t="s">
        <v>10</v>
      </c>
      <c r="D20" s="9">
        <v>73.09</v>
      </c>
      <c r="E20" s="9">
        <v>12.66</v>
      </c>
      <c r="F20" s="9">
        <v>5</v>
      </c>
    </row>
    <row r="21" spans="1:6" x14ac:dyDescent="0.2">
      <c r="A21" s="9" t="s">
        <v>21</v>
      </c>
      <c r="B21" s="9" t="s">
        <v>1</v>
      </c>
      <c r="C21" s="9" t="s">
        <v>10</v>
      </c>
      <c r="D21" s="9">
        <v>77.52</v>
      </c>
      <c r="E21" s="9">
        <v>12.66</v>
      </c>
      <c r="F21" s="9">
        <v>4</v>
      </c>
    </row>
    <row r="22" spans="1:6" x14ac:dyDescent="0.2">
      <c r="A22" s="9" t="s">
        <v>21</v>
      </c>
      <c r="B22" s="9" t="s">
        <v>2</v>
      </c>
      <c r="C22" s="9" t="s">
        <v>10</v>
      </c>
      <c r="D22" s="9">
        <v>82.31</v>
      </c>
      <c r="E22" s="9">
        <v>10.36</v>
      </c>
      <c r="F22" s="9">
        <v>4</v>
      </c>
    </row>
    <row r="23" spans="1:6" x14ac:dyDescent="0.2">
      <c r="A23" s="9" t="s">
        <v>21</v>
      </c>
      <c r="B23" s="9" t="s">
        <v>3</v>
      </c>
      <c r="C23" s="9" t="s">
        <v>10</v>
      </c>
      <c r="D23" s="9">
        <v>82.87</v>
      </c>
      <c r="E23" s="9">
        <v>13.8</v>
      </c>
      <c r="F23" s="9">
        <v>9</v>
      </c>
    </row>
    <row r="24" spans="1:6" x14ac:dyDescent="0.2">
      <c r="A24" s="9" t="s">
        <v>21</v>
      </c>
      <c r="B24" s="9" t="s">
        <v>4</v>
      </c>
      <c r="C24" s="9" t="s">
        <v>10</v>
      </c>
      <c r="D24" s="9">
        <v>84.63</v>
      </c>
      <c r="E24" s="9">
        <v>12.66</v>
      </c>
      <c r="F24" s="9">
        <v>18</v>
      </c>
    </row>
    <row r="25" spans="1:6" x14ac:dyDescent="0.2">
      <c r="A25" s="9" t="s">
        <v>21</v>
      </c>
      <c r="B25" s="9" t="s">
        <v>6</v>
      </c>
      <c r="C25" s="9" t="s">
        <v>10</v>
      </c>
      <c r="D25" s="9">
        <v>84.18</v>
      </c>
      <c r="E25" s="9">
        <v>14.97</v>
      </c>
      <c r="F25" s="9">
        <v>3</v>
      </c>
    </row>
    <row r="26" spans="1:6" x14ac:dyDescent="0.2">
      <c r="A26" s="9" t="s">
        <v>21</v>
      </c>
      <c r="B26" s="9" t="s">
        <v>5</v>
      </c>
      <c r="C26" s="9" t="s">
        <v>10</v>
      </c>
      <c r="D26" s="9">
        <v>81.41</v>
      </c>
      <c r="E26" s="9">
        <v>16.11</v>
      </c>
      <c r="F26" s="9">
        <v>5</v>
      </c>
    </row>
    <row r="27" spans="1:6" x14ac:dyDescent="0.2">
      <c r="A27" s="7" t="s">
        <v>22</v>
      </c>
      <c r="B27" s="8" t="s">
        <v>0</v>
      </c>
      <c r="C27" s="8" t="s">
        <v>10</v>
      </c>
      <c r="D27" s="8">
        <v>56.7</v>
      </c>
      <c r="E27" s="8">
        <v>6.91</v>
      </c>
      <c r="F27" s="8">
        <v>7</v>
      </c>
    </row>
    <row r="28" spans="1:6" x14ac:dyDescent="0.2">
      <c r="A28" s="7" t="s">
        <v>22</v>
      </c>
      <c r="B28" s="8" t="s">
        <v>1</v>
      </c>
      <c r="C28" s="8" t="s">
        <v>10</v>
      </c>
      <c r="D28" s="8">
        <v>78.44</v>
      </c>
      <c r="E28" s="8">
        <v>26.46</v>
      </c>
      <c r="F28" s="8">
        <v>4</v>
      </c>
    </row>
    <row r="29" spans="1:6" x14ac:dyDescent="0.2">
      <c r="A29" s="7" t="s">
        <v>22</v>
      </c>
      <c r="B29" s="8" t="s">
        <v>2</v>
      </c>
      <c r="C29" s="8" t="s">
        <v>10</v>
      </c>
      <c r="D29" s="8">
        <v>77.58</v>
      </c>
      <c r="E29" s="8">
        <v>12.66</v>
      </c>
      <c r="F29" s="8">
        <v>7</v>
      </c>
    </row>
    <row r="30" spans="1:6" x14ac:dyDescent="0.2">
      <c r="A30" s="7" t="s">
        <v>22</v>
      </c>
      <c r="B30" s="8" t="s">
        <v>3</v>
      </c>
      <c r="C30" s="8" t="s">
        <v>10</v>
      </c>
      <c r="D30" s="8">
        <v>79</v>
      </c>
      <c r="E30" s="8">
        <v>18.41</v>
      </c>
      <c r="F30" s="8">
        <v>11</v>
      </c>
    </row>
    <row r="31" spans="1:6" x14ac:dyDescent="0.2">
      <c r="A31" s="7" t="s">
        <v>22</v>
      </c>
      <c r="B31" s="8" t="s">
        <v>4</v>
      </c>
      <c r="C31" s="8" t="s">
        <v>10</v>
      </c>
      <c r="D31" s="8">
        <v>78.98</v>
      </c>
      <c r="E31" s="8">
        <v>18.41</v>
      </c>
      <c r="F31" s="8">
        <v>17</v>
      </c>
    </row>
    <row r="32" spans="1:6" x14ac:dyDescent="0.2">
      <c r="A32" s="7" t="s">
        <v>22</v>
      </c>
      <c r="B32" s="8" t="s">
        <v>6</v>
      </c>
      <c r="C32" s="8" t="s">
        <v>15</v>
      </c>
      <c r="D32" s="8">
        <v>79.989999999999995</v>
      </c>
      <c r="E32" s="8">
        <v>21.85</v>
      </c>
      <c r="F32" s="8">
        <v>3</v>
      </c>
    </row>
    <row r="33" spans="1:6" x14ac:dyDescent="0.2">
      <c r="A33" s="7" t="s">
        <v>22</v>
      </c>
      <c r="B33" s="8" t="s">
        <v>5</v>
      </c>
      <c r="C33" s="8" t="s">
        <v>10</v>
      </c>
      <c r="D33" s="8">
        <v>81.73</v>
      </c>
      <c r="E33" s="8">
        <v>14.97</v>
      </c>
      <c r="F33" s="8">
        <v>7</v>
      </c>
    </row>
    <row r="34" spans="1:6" x14ac:dyDescent="0.2">
      <c r="A34" s="9" t="s">
        <v>24</v>
      </c>
      <c r="B34" s="9" t="s">
        <v>0</v>
      </c>
      <c r="C34" s="9" t="s">
        <v>16</v>
      </c>
      <c r="D34" s="9">
        <v>61.5</v>
      </c>
      <c r="E34" s="9">
        <v>4.6100000000000003</v>
      </c>
      <c r="F34" s="9">
        <v>7</v>
      </c>
    </row>
    <row r="35" spans="1:6" x14ac:dyDescent="0.2">
      <c r="A35" s="9" t="s">
        <v>24</v>
      </c>
      <c r="B35" s="9" t="s">
        <v>1</v>
      </c>
      <c r="C35" s="9" t="s">
        <v>15</v>
      </c>
      <c r="D35" s="9">
        <v>57.85</v>
      </c>
      <c r="E35" s="9">
        <v>9.2200000000000006</v>
      </c>
      <c r="F35" s="9">
        <v>5</v>
      </c>
    </row>
    <row r="36" spans="1:6" x14ac:dyDescent="0.2">
      <c r="A36" s="9" t="s">
        <v>24</v>
      </c>
      <c r="B36" s="9" t="s">
        <v>2</v>
      </c>
      <c r="C36" s="9" t="s">
        <v>15</v>
      </c>
      <c r="D36" s="9">
        <v>64.22</v>
      </c>
      <c r="E36" s="9">
        <v>4.6100000000000003</v>
      </c>
      <c r="F36" s="9">
        <v>4</v>
      </c>
    </row>
    <row r="37" spans="1:6" x14ac:dyDescent="0.2">
      <c r="A37" s="9" t="s">
        <v>24</v>
      </c>
      <c r="B37" s="9" t="s">
        <v>3</v>
      </c>
      <c r="C37" s="9" t="s">
        <v>15</v>
      </c>
      <c r="D37" s="9">
        <v>66.69</v>
      </c>
      <c r="E37" s="9">
        <v>13.8</v>
      </c>
      <c r="F37" s="9">
        <v>26</v>
      </c>
    </row>
    <row r="38" spans="1:6" x14ac:dyDescent="0.2">
      <c r="A38" s="9" t="s">
        <v>24</v>
      </c>
      <c r="B38" s="9" t="s">
        <v>4</v>
      </c>
      <c r="C38" s="9" t="s">
        <v>10</v>
      </c>
      <c r="D38" s="9">
        <v>72.23</v>
      </c>
      <c r="E38" s="9">
        <v>8.0500000000000007</v>
      </c>
      <c r="F38" s="9">
        <v>18</v>
      </c>
    </row>
    <row r="39" spans="1:6" x14ac:dyDescent="0.2">
      <c r="A39" s="9" t="s">
        <v>24</v>
      </c>
      <c r="B39" s="9" t="s">
        <v>6</v>
      </c>
      <c r="C39" s="9" t="s">
        <v>15</v>
      </c>
      <c r="D39" s="9">
        <v>78.39</v>
      </c>
      <c r="E39" s="9">
        <v>4.6100000000000003</v>
      </c>
      <c r="F39" s="9">
        <v>0</v>
      </c>
    </row>
    <row r="40" spans="1:6" x14ac:dyDescent="0.2">
      <c r="A40" s="9" t="s">
        <v>24</v>
      </c>
      <c r="B40" s="9" t="s">
        <v>5</v>
      </c>
      <c r="C40" s="9" t="s">
        <v>10</v>
      </c>
      <c r="D40" s="9">
        <v>76.12</v>
      </c>
      <c r="E40" s="9">
        <v>11.5</v>
      </c>
      <c r="F40" s="9">
        <v>13</v>
      </c>
    </row>
    <row r="41" spans="1:6" x14ac:dyDescent="0.2">
      <c r="A41" s="8" t="s">
        <v>25</v>
      </c>
      <c r="B41" s="8" t="s">
        <v>0</v>
      </c>
      <c r="C41" s="8" t="s">
        <v>10</v>
      </c>
      <c r="D41" s="8">
        <v>64.72</v>
      </c>
      <c r="E41" s="8">
        <v>8.0500000000000007</v>
      </c>
      <c r="F41" s="8">
        <v>0</v>
      </c>
    </row>
    <row r="42" spans="1:6" x14ac:dyDescent="0.2">
      <c r="A42" s="8" t="s">
        <v>25</v>
      </c>
      <c r="B42" s="8" t="s">
        <v>1</v>
      </c>
      <c r="C42" s="8" t="s">
        <v>15</v>
      </c>
      <c r="D42" s="8">
        <v>64.260000000000005</v>
      </c>
      <c r="E42" s="8">
        <v>10.36</v>
      </c>
      <c r="F42" s="8">
        <v>5</v>
      </c>
    </row>
    <row r="43" spans="1:6" x14ac:dyDescent="0.2">
      <c r="A43" s="8" t="s">
        <v>25</v>
      </c>
      <c r="B43" s="8" t="s">
        <v>2</v>
      </c>
      <c r="C43" s="8" t="s">
        <v>15</v>
      </c>
      <c r="D43" s="8">
        <v>72.12</v>
      </c>
      <c r="E43" s="8">
        <v>3.44</v>
      </c>
      <c r="F43" s="8">
        <v>2</v>
      </c>
    </row>
    <row r="44" spans="1:6" x14ac:dyDescent="0.2">
      <c r="A44" s="8" t="s">
        <v>25</v>
      </c>
      <c r="B44" s="8" t="s">
        <v>3</v>
      </c>
      <c r="C44" s="8" t="s">
        <v>10</v>
      </c>
      <c r="D44" s="8">
        <v>72.73</v>
      </c>
      <c r="E44" s="8">
        <v>10.36</v>
      </c>
      <c r="F44" s="8">
        <v>12</v>
      </c>
    </row>
    <row r="45" spans="1:6" x14ac:dyDescent="0.2">
      <c r="A45" s="8" t="s">
        <v>25</v>
      </c>
      <c r="B45" s="8" t="s">
        <v>4</v>
      </c>
      <c r="C45" s="8" t="s">
        <v>10</v>
      </c>
      <c r="D45" s="8">
        <v>77.95</v>
      </c>
      <c r="E45" s="8">
        <v>11.5</v>
      </c>
      <c r="F45" s="8">
        <v>29</v>
      </c>
    </row>
    <row r="46" spans="1:6" x14ac:dyDescent="0.2">
      <c r="A46" s="8" t="s">
        <v>25</v>
      </c>
      <c r="B46" s="8" t="s">
        <v>6</v>
      </c>
      <c r="C46" s="8" t="s">
        <v>15</v>
      </c>
      <c r="D46" s="8">
        <v>79.540000000000006</v>
      </c>
      <c r="E46" s="8">
        <v>8.0500000000000007</v>
      </c>
      <c r="F46" s="8">
        <v>3</v>
      </c>
    </row>
    <row r="47" spans="1:6" x14ac:dyDescent="0.2">
      <c r="A47" s="8" t="s">
        <v>25</v>
      </c>
      <c r="B47" s="8" t="s">
        <v>5</v>
      </c>
      <c r="C47" s="8" t="s">
        <v>10</v>
      </c>
      <c r="D47" s="8">
        <v>78.55</v>
      </c>
      <c r="E47" s="8">
        <v>12.66</v>
      </c>
      <c r="F47" s="8">
        <v>10</v>
      </c>
    </row>
    <row r="48" spans="1:6" x14ac:dyDescent="0.2">
      <c r="A48" s="9" t="s">
        <v>26</v>
      </c>
      <c r="B48" s="9" t="s">
        <v>0</v>
      </c>
      <c r="C48" s="9" t="s">
        <v>10</v>
      </c>
      <c r="D48" s="9">
        <v>54.88</v>
      </c>
      <c r="E48" s="9">
        <v>8.0500000000000007</v>
      </c>
      <c r="F48" s="9">
        <v>3</v>
      </c>
    </row>
    <row r="49" spans="1:6" x14ac:dyDescent="0.2">
      <c r="A49" s="9" t="s">
        <v>26</v>
      </c>
      <c r="B49" s="9" t="s">
        <v>1</v>
      </c>
      <c r="C49" s="9" t="s">
        <v>19</v>
      </c>
      <c r="D49" s="9">
        <v>58.69</v>
      </c>
      <c r="E49" s="9">
        <v>10.36</v>
      </c>
      <c r="F49" s="9">
        <v>10</v>
      </c>
    </row>
    <row r="50" spans="1:6" x14ac:dyDescent="0.2">
      <c r="A50" s="9" t="s">
        <v>26</v>
      </c>
      <c r="B50" s="9" t="s">
        <v>2</v>
      </c>
      <c r="C50" s="9" t="s">
        <v>18</v>
      </c>
      <c r="D50" s="9">
        <v>61.93</v>
      </c>
      <c r="E50" s="9">
        <v>11.5</v>
      </c>
      <c r="F50" s="9">
        <v>3</v>
      </c>
    </row>
    <row r="51" spans="1:6" x14ac:dyDescent="0.2">
      <c r="A51" s="9" t="s">
        <v>26</v>
      </c>
      <c r="B51" s="9" t="s">
        <v>3</v>
      </c>
      <c r="C51" s="9" t="s">
        <v>10</v>
      </c>
      <c r="D51" s="9">
        <v>75.22</v>
      </c>
      <c r="E51" s="9">
        <v>14.97</v>
      </c>
      <c r="F51" s="9">
        <v>14</v>
      </c>
    </row>
    <row r="52" spans="1:6" x14ac:dyDescent="0.2">
      <c r="A52" s="9" t="s">
        <v>26</v>
      </c>
      <c r="B52" s="9" t="s">
        <v>4</v>
      </c>
      <c r="C52" s="9" t="s">
        <v>18</v>
      </c>
      <c r="D52" s="9">
        <v>73.760000000000005</v>
      </c>
      <c r="E52" s="9">
        <v>9.2200000000000006</v>
      </c>
      <c r="F52" s="9">
        <v>16</v>
      </c>
    </row>
    <row r="53" spans="1:6" x14ac:dyDescent="0.2">
      <c r="A53" s="9" t="s">
        <v>26</v>
      </c>
      <c r="B53" s="9" t="s">
        <v>6</v>
      </c>
      <c r="C53" s="9" t="s">
        <v>15</v>
      </c>
      <c r="D53" s="9">
        <v>80.19</v>
      </c>
      <c r="E53" s="9">
        <v>17.27</v>
      </c>
      <c r="F53" s="9">
        <v>0</v>
      </c>
    </row>
    <row r="54" spans="1:6" x14ac:dyDescent="0.2">
      <c r="A54" s="9" t="s">
        <v>26</v>
      </c>
      <c r="B54" s="9" t="s">
        <v>5</v>
      </c>
      <c r="C54" s="9" t="s">
        <v>10</v>
      </c>
      <c r="D54" s="9">
        <v>82.2</v>
      </c>
      <c r="E54" s="9">
        <v>16.11</v>
      </c>
      <c r="F54" s="9">
        <v>19</v>
      </c>
    </row>
    <row r="55" spans="1:6" x14ac:dyDescent="0.2">
      <c r="A55" s="8" t="s">
        <v>27</v>
      </c>
      <c r="B55" s="8" t="s">
        <v>0</v>
      </c>
      <c r="C55" s="8" t="s">
        <v>15</v>
      </c>
      <c r="D55" s="8">
        <v>51.1</v>
      </c>
      <c r="E55" s="8">
        <v>16.11</v>
      </c>
      <c r="F55" s="8">
        <v>3</v>
      </c>
    </row>
    <row r="56" spans="1:6" x14ac:dyDescent="0.2">
      <c r="A56" s="8" t="s">
        <v>27</v>
      </c>
      <c r="B56" s="8" t="s">
        <v>1</v>
      </c>
      <c r="C56" s="8" t="s">
        <v>10</v>
      </c>
      <c r="D56" s="8">
        <v>56.08</v>
      </c>
      <c r="E56" s="8">
        <v>19.57</v>
      </c>
      <c r="F56" s="8">
        <v>4</v>
      </c>
    </row>
    <row r="57" spans="1:6" x14ac:dyDescent="0.2">
      <c r="A57" s="8" t="s">
        <v>27</v>
      </c>
      <c r="B57" s="8" t="s">
        <v>2</v>
      </c>
      <c r="C57" s="8" t="s">
        <v>10</v>
      </c>
      <c r="D57" s="8">
        <v>60.21</v>
      </c>
      <c r="E57" s="8">
        <v>3</v>
      </c>
      <c r="F57" s="8">
        <v>4</v>
      </c>
    </row>
    <row r="58" spans="1:6" x14ac:dyDescent="0.2">
      <c r="A58" s="8" t="s">
        <v>27</v>
      </c>
      <c r="B58" s="8" t="s">
        <v>3</v>
      </c>
      <c r="C58" s="8" t="s">
        <v>10</v>
      </c>
      <c r="D58" s="8">
        <v>59.98</v>
      </c>
      <c r="E58" s="8">
        <v>7</v>
      </c>
      <c r="F58" s="8">
        <v>10</v>
      </c>
    </row>
    <row r="59" spans="1:6" x14ac:dyDescent="0.2">
      <c r="A59" s="8" t="s">
        <v>27</v>
      </c>
      <c r="B59" s="8" t="s">
        <v>4</v>
      </c>
      <c r="C59" s="8" t="s">
        <v>10</v>
      </c>
      <c r="D59" s="8">
        <v>64.09</v>
      </c>
      <c r="E59" s="8">
        <v>4.6100000000000003</v>
      </c>
      <c r="F59" s="8">
        <v>17</v>
      </c>
    </row>
    <row r="60" spans="1:6" x14ac:dyDescent="0.2">
      <c r="A60" s="8" t="s">
        <v>27</v>
      </c>
      <c r="B60" s="8" t="s">
        <v>6</v>
      </c>
      <c r="C60" s="8" t="s">
        <v>10</v>
      </c>
      <c r="D60" s="8">
        <v>73.94</v>
      </c>
      <c r="E60" s="8">
        <v>13.8</v>
      </c>
      <c r="F60" s="8">
        <v>1</v>
      </c>
    </row>
    <row r="61" spans="1:6" x14ac:dyDescent="0.2">
      <c r="A61" s="8" t="s">
        <v>27</v>
      </c>
      <c r="B61" s="8" t="s">
        <v>5</v>
      </c>
      <c r="C61" s="8" t="s">
        <v>10</v>
      </c>
      <c r="D61" s="8">
        <v>75.599999999999994</v>
      </c>
      <c r="E61" s="8">
        <v>12.66</v>
      </c>
      <c r="F61" s="8">
        <v>13</v>
      </c>
    </row>
    <row r="62" spans="1:6" x14ac:dyDescent="0.2">
      <c r="A62" s="9" t="s">
        <v>28</v>
      </c>
      <c r="B62" s="9" t="s">
        <v>0</v>
      </c>
      <c r="C62" s="9" t="s">
        <v>15</v>
      </c>
      <c r="D62" s="9">
        <v>51.93</v>
      </c>
      <c r="E62" s="9">
        <v>5.75</v>
      </c>
      <c r="F62" s="9">
        <v>2</v>
      </c>
    </row>
    <row r="63" spans="1:6" x14ac:dyDescent="0.2">
      <c r="A63" s="9" t="s">
        <v>28</v>
      </c>
      <c r="B63" s="9" t="s">
        <v>1</v>
      </c>
      <c r="C63" s="9" t="s">
        <v>10</v>
      </c>
      <c r="D63" s="9">
        <v>49.41</v>
      </c>
      <c r="E63" s="9">
        <v>13.8</v>
      </c>
      <c r="F63" s="9">
        <v>4</v>
      </c>
    </row>
    <row r="64" spans="1:6" x14ac:dyDescent="0.2">
      <c r="A64" s="9" t="s">
        <v>28</v>
      </c>
      <c r="B64" s="9" t="s">
        <v>2</v>
      </c>
      <c r="C64" s="9" t="s">
        <v>15</v>
      </c>
      <c r="D64" s="9">
        <v>56.43</v>
      </c>
      <c r="E64" s="9">
        <v>10.36</v>
      </c>
      <c r="F64" s="9">
        <v>0</v>
      </c>
    </row>
    <row r="65" spans="1:6" x14ac:dyDescent="0.2">
      <c r="A65" s="9" t="s">
        <v>28</v>
      </c>
      <c r="B65" s="9" t="s">
        <v>3</v>
      </c>
      <c r="C65" s="9" t="s">
        <v>10</v>
      </c>
      <c r="D65" s="9">
        <v>59.04</v>
      </c>
      <c r="E65" s="9">
        <v>13.8</v>
      </c>
      <c r="F65" s="9">
        <v>13</v>
      </c>
    </row>
    <row r="66" spans="1:6" x14ac:dyDescent="0.2">
      <c r="A66" s="9" t="s">
        <v>28</v>
      </c>
      <c r="B66" s="9" t="s">
        <v>4</v>
      </c>
      <c r="C66" s="9" t="s">
        <v>10</v>
      </c>
      <c r="D66" s="9">
        <v>64.78</v>
      </c>
      <c r="E66" s="9">
        <v>12.66</v>
      </c>
      <c r="F66" s="9">
        <v>12</v>
      </c>
    </row>
    <row r="67" spans="1:6" x14ac:dyDescent="0.2">
      <c r="A67" s="9" t="s">
        <v>28</v>
      </c>
      <c r="B67" s="9" t="s">
        <v>6</v>
      </c>
      <c r="C67" s="9" t="s">
        <v>15</v>
      </c>
      <c r="D67" s="9">
        <v>72.64</v>
      </c>
      <c r="E67" s="9">
        <v>12.66</v>
      </c>
      <c r="F67" s="9">
        <v>2</v>
      </c>
    </row>
    <row r="68" spans="1:6" x14ac:dyDescent="0.2">
      <c r="A68" s="9" t="s">
        <v>28</v>
      </c>
      <c r="B68" s="9" t="s">
        <v>5</v>
      </c>
      <c r="C68" s="9" t="s">
        <v>10</v>
      </c>
      <c r="D68" s="9">
        <v>72.61</v>
      </c>
      <c r="E68" s="9">
        <v>17.27</v>
      </c>
      <c r="F68" s="9">
        <v>11</v>
      </c>
    </row>
    <row r="69" spans="1:6" x14ac:dyDescent="0.2">
      <c r="A69" s="8" t="s">
        <v>29</v>
      </c>
      <c r="B69" s="8" t="s">
        <v>0</v>
      </c>
      <c r="C69" s="8" t="s">
        <v>10</v>
      </c>
      <c r="D69" s="8">
        <v>64.56</v>
      </c>
      <c r="E69" s="8">
        <v>7</v>
      </c>
      <c r="F69" s="8">
        <v>1</v>
      </c>
    </row>
    <row r="70" spans="1:6" x14ac:dyDescent="0.2">
      <c r="A70" s="8" t="s">
        <v>29</v>
      </c>
      <c r="B70" s="8" t="s">
        <v>1</v>
      </c>
      <c r="C70" s="8" t="s">
        <v>10</v>
      </c>
      <c r="D70" s="8">
        <v>62.67</v>
      </c>
      <c r="E70" s="8">
        <v>8.0500000000000007</v>
      </c>
      <c r="F70" s="8">
        <v>2</v>
      </c>
    </row>
    <row r="71" spans="1:6" x14ac:dyDescent="0.2">
      <c r="A71" s="8" t="s">
        <v>29</v>
      </c>
      <c r="B71" s="8" t="s">
        <v>2</v>
      </c>
      <c r="C71" s="8" t="s">
        <v>10</v>
      </c>
      <c r="D71" s="8">
        <v>66.239999999999995</v>
      </c>
      <c r="E71" s="8">
        <v>3.44</v>
      </c>
      <c r="F71" s="8">
        <v>1</v>
      </c>
    </row>
    <row r="72" spans="1:6" x14ac:dyDescent="0.2">
      <c r="A72" s="8" t="s">
        <v>29</v>
      </c>
      <c r="B72" s="8" t="s">
        <v>3</v>
      </c>
      <c r="C72" s="8" t="s">
        <v>10</v>
      </c>
      <c r="D72" s="8">
        <v>69.69</v>
      </c>
      <c r="E72" s="8">
        <v>10.36</v>
      </c>
      <c r="F72" s="8">
        <v>7</v>
      </c>
    </row>
    <row r="73" spans="1:6" x14ac:dyDescent="0.2">
      <c r="A73" s="8" t="s">
        <v>29</v>
      </c>
      <c r="B73" s="8" t="s">
        <v>4</v>
      </c>
      <c r="C73" s="8" t="s">
        <v>10</v>
      </c>
      <c r="D73" s="8">
        <v>71.38</v>
      </c>
      <c r="E73" s="8">
        <v>5.75</v>
      </c>
      <c r="F73" s="8">
        <v>8</v>
      </c>
    </row>
    <row r="74" spans="1:6" x14ac:dyDescent="0.2">
      <c r="A74" s="8" t="s">
        <v>29</v>
      </c>
      <c r="B74" s="8" t="s">
        <v>6</v>
      </c>
      <c r="C74" s="8" t="s">
        <v>10</v>
      </c>
      <c r="D74" s="8">
        <v>74.790000000000006</v>
      </c>
      <c r="E74" s="8">
        <v>8.0500000000000007</v>
      </c>
      <c r="F74" s="8">
        <v>0</v>
      </c>
    </row>
    <row r="75" spans="1:6" x14ac:dyDescent="0.2">
      <c r="A75" s="8" t="s">
        <v>29</v>
      </c>
      <c r="B75" s="8" t="s">
        <v>5</v>
      </c>
      <c r="C75" s="8" t="s">
        <v>10</v>
      </c>
      <c r="D75" s="8">
        <v>72.63</v>
      </c>
      <c r="E75" s="8">
        <v>10.36</v>
      </c>
      <c r="F75" s="8">
        <v>12</v>
      </c>
    </row>
    <row r="76" spans="1:6" x14ac:dyDescent="0.2">
      <c r="A76" s="9" t="s">
        <v>30</v>
      </c>
      <c r="B76" s="9" t="s">
        <v>0</v>
      </c>
      <c r="C76" s="9" t="s">
        <v>10</v>
      </c>
      <c r="D76" s="9">
        <v>57.63</v>
      </c>
      <c r="E76" s="9">
        <v>1.36</v>
      </c>
      <c r="F76" s="9">
        <v>1</v>
      </c>
    </row>
    <row r="77" spans="1:6" x14ac:dyDescent="0.2">
      <c r="A77" s="9" t="s">
        <v>30</v>
      </c>
      <c r="B77" s="9" t="s">
        <v>1</v>
      </c>
      <c r="C77" s="9" t="s">
        <v>10</v>
      </c>
      <c r="D77" s="9">
        <v>67.87</v>
      </c>
      <c r="E77" s="9">
        <v>8.0500000000000007</v>
      </c>
      <c r="F77" s="9">
        <v>4</v>
      </c>
    </row>
    <row r="78" spans="1:6" x14ac:dyDescent="0.2">
      <c r="A78" s="9" t="s">
        <v>30</v>
      </c>
      <c r="B78" s="9" t="s">
        <v>2</v>
      </c>
      <c r="C78" s="9" t="s">
        <v>10</v>
      </c>
      <c r="D78" s="9">
        <v>73.44</v>
      </c>
      <c r="E78" s="9">
        <v>1.01</v>
      </c>
      <c r="F78" s="9">
        <v>1</v>
      </c>
    </row>
    <row r="79" spans="1:6" x14ac:dyDescent="0.2">
      <c r="A79" s="9" t="s">
        <v>30</v>
      </c>
      <c r="B79" s="9" t="s">
        <v>3</v>
      </c>
      <c r="C79" s="9" t="s">
        <v>15</v>
      </c>
      <c r="D79" s="9">
        <v>74.91</v>
      </c>
      <c r="E79" s="9">
        <v>8.0500000000000007</v>
      </c>
      <c r="F79" s="9">
        <v>10</v>
      </c>
    </row>
    <row r="80" spans="1:6" x14ac:dyDescent="0.2">
      <c r="A80" s="9" t="s">
        <v>30</v>
      </c>
      <c r="B80" s="9" t="s">
        <v>4</v>
      </c>
      <c r="C80" s="9" t="s">
        <v>10</v>
      </c>
      <c r="D80" s="9">
        <v>75.540000000000006</v>
      </c>
      <c r="E80" s="9">
        <v>6.91</v>
      </c>
      <c r="F80" s="9">
        <v>12</v>
      </c>
    </row>
    <row r="81" spans="1:6" x14ac:dyDescent="0.2">
      <c r="A81" s="9" t="s">
        <v>30</v>
      </c>
      <c r="B81" s="9" t="s">
        <v>6</v>
      </c>
      <c r="C81" s="9" t="s">
        <v>15</v>
      </c>
      <c r="D81" s="9">
        <v>80.239999999999995</v>
      </c>
      <c r="E81" s="9">
        <v>10.36</v>
      </c>
      <c r="F81" s="9">
        <v>1</v>
      </c>
    </row>
    <row r="82" spans="1:6" x14ac:dyDescent="0.2">
      <c r="A82" s="9" t="s">
        <v>30</v>
      </c>
      <c r="B82" s="9" t="s">
        <v>5</v>
      </c>
      <c r="C82" s="9" t="s">
        <v>10</v>
      </c>
      <c r="D82" s="9">
        <v>75.31</v>
      </c>
      <c r="E82" s="9">
        <v>3</v>
      </c>
      <c r="F82" s="9">
        <v>8</v>
      </c>
    </row>
    <row r="83" spans="1:6" x14ac:dyDescent="0.2">
      <c r="A83" s="8" t="s">
        <v>31</v>
      </c>
      <c r="B83" s="8" t="s">
        <v>0</v>
      </c>
      <c r="C83" s="8" t="s">
        <v>10</v>
      </c>
      <c r="D83" s="8">
        <v>60.46</v>
      </c>
      <c r="E83" s="8">
        <v>5.75</v>
      </c>
      <c r="F83" s="8">
        <v>0</v>
      </c>
    </row>
    <row r="84" spans="1:6" x14ac:dyDescent="0.2">
      <c r="A84" s="8" t="s">
        <v>31</v>
      </c>
      <c r="B84" s="8" t="s">
        <v>1</v>
      </c>
      <c r="C84" s="8" t="s">
        <v>19</v>
      </c>
      <c r="D84" s="8">
        <v>56.26</v>
      </c>
      <c r="E84" s="8">
        <v>10.36</v>
      </c>
      <c r="F84" s="8">
        <v>2</v>
      </c>
    </row>
    <row r="85" spans="1:6" x14ac:dyDescent="0.2">
      <c r="A85" s="8" t="s">
        <v>31</v>
      </c>
      <c r="B85" s="8" t="s">
        <v>2</v>
      </c>
      <c r="C85" s="8" t="s">
        <v>19</v>
      </c>
      <c r="D85" s="8">
        <v>57.29</v>
      </c>
      <c r="E85" s="8">
        <v>4.6100000000000003</v>
      </c>
      <c r="F85" s="8">
        <v>3</v>
      </c>
    </row>
    <row r="86" spans="1:6" x14ac:dyDescent="0.2">
      <c r="A86" s="8" t="s">
        <v>31</v>
      </c>
      <c r="B86" s="8" t="s">
        <v>3</v>
      </c>
      <c r="C86" s="8" t="s">
        <v>18</v>
      </c>
      <c r="D86" s="8">
        <v>64.06</v>
      </c>
      <c r="E86" s="8">
        <v>5.75</v>
      </c>
      <c r="F86" s="8">
        <v>13</v>
      </c>
    </row>
    <row r="87" spans="1:6" x14ac:dyDescent="0.2">
      <c r="A87" s="8" t="s">
        <v>31</v>
      </c>
      <c r="B87" s="8" t="s">
        <v>4</v>
      </c>
      <c r="C87" s="8" t="s">
        <v>18</v>
      </c>
      <c r="D87" s="8">
        <v>62.94</v>
      </c>
      <c r="E87" s="8">
        <v>10.36</v>
      </c>
      <c r="F87" s="8">
        <v>30</v>
      </c>
    </row>
    <row r="88" spans="1:6" x14ac:dyDescent="0.2">
      <c r="A88" s="8" t="s">
        <v>31</v>
      </c>
      <c r="B88" s="8" t="s">
        <v>6</v>
      </c>
      <c r="C88" s="8" t="s">
        <v>18</v>
      </c>
      <c r="D88" s="8">
        <v>68.180000000000007</v>
      </c>
      <c r="E88" s="8">
        <v>5.75</v>
      </c>
      <c r="F88" s="8">
        <v>0</v>
      </c>
    </row>
    <row r="89" spans="1:6" x14ac:dyDescent="0.2">
      <c r="A89" s="8" t="s">
        <v>31</v>
      </c>
      <c r="B89" s="8" t="s">
        <v>5</v>
      </c>
      <c r="C89" s="8" t="s">
        <v>18</v>
      </c>
      <c r="D89" s="8">
        <v>71.62</v>
      </c>
      <c r="E89" s="8">
        <v>16.11</v>
      </c>
      <c r="F89" s="8">
        <v>20</v>
      </c>
    </row>
    <row r="90" spans="1:6" x14ac:dyDescent="0.2">
      <c r="A90" s="9" t="s">
        <v>32</v>
      </c>
      <c r="B90" s="9" t="s">
        <v>0</v>
      </c>
      <c r="C90" s="9" t="s">
        <v>10</v>
      </c>
      <c r="D90" s="9">
        <v>75.599999999999994</v>
      </c>
      <c r="E90" s="9">
        <v>9.2200000000000006</v>
      </c>
      <c r="F90" s="9">
        <v>1</v>
      </c>
    </row>
    <row r="91" spans="1:6" x14ac:dyDescent="0.2">
      <c r="A91" s="9" t="s">
        <v>32</v>
      </c>
      <c r="B91" s="9" t="s">
        <v>1</v>
      </c>
      <c r="C91" s="9" t="s">
        <v>10</v>
      </c>
      <c r="D91" s="9">
        <v>71.02</v>
      </c>
      <c r="E91" s="9">
        <v>6.91</v>
      </c>
      <c r="F91" s="9">
        <v>1</v>
      </c>
    </row>
    <row r="92" spans="1:6" x14ac:dyDescent="0.2">
      <c r="A92" s="9" t="s">
        <v>32</v>
      </c>
      <c r="B92" s="9" t="s">
        <v>2</v>
      </c>
      <c r="C92" s="9" t="s">
        <v>10</v>
      </c>
      <c r="D92" s="9">
        <v>73.67</v>
      </c>
      <c r="E92" s="9">
        <v>4.6100000000000003</v>
      </c>
      <c r="F92" s="9">
        <v>0</v>
      </c>
    </row>
    <row r="93" spans="1:6" x14ac:dyDescent="0.2">
      <c r="A93" s="9" t="s">
        <v>32</v>
      </c>
      <c r="B93" s="9" t="s">
        <v>3</v>
      </c>
      <c r="C93" s="9" t="s">
        <v>10</v>
      </c>
      <c r="D93" s="9">
        <v>65.77</v>
      </c>
      <c r="E93" s="9">
        <v>10.36</v>
      </c>
      <c r="F93" s="9">
        <v>12</v>
      </c>
    </row>
    <row r="94" spans="1:6" x14ac:dyDescent="0.2">
      <c r="A94" s="9" t="s">
        <v>32</v>
      </c>
      <c r="B94" s="9" t="s">
        <v>4</v>
      </c>
      <c r="C94" s="9" t="s">
        <v>10</v>
      </c>
      <c r="D94" s="9">
        <v>69.84</v>
      </c>
      <c r="E94" s="9">
        <v>14.97</v>
      </c>
      <c r="F94" s="9">
        <v>22</v>
      </c>
    </row>
    <row r="95" spans="1:6" x14ac:dyDescent="0.2">
      <c r="A95" s="9" t="s">
        <v>32</v>
      </c>
      <c r="B95" s="9" t="s">
        <v>6</v>
      </c>
      <c r="C95" s="9" t="s">
        <v>10</v>
      </c>
      <c r="D95" s="9">
        <v>73.44</v>
      </c>
      <c r="E95" s="9">
        <v>16.11</v>
      </c>
      <c r="F95" s="9">
        <v>0</v>
      </c>
    </row>
    <row r="96" spans="1:6" x14ac:dyDescent="0.2">
      <c r="A96" s="9" t="s">
        <v>32</v>
      </c>
      <c r="B96" s="9" t="s">
        <v>5</v>
      </c>
      <c r="C96" s="9" t="s">
        <v>10</v>
      </c>
      <c r="D96" s="9">
        <v>78.099999999999994</v>
      </c>
      <c r="E96" s="9">
        <v>14.97</v>
      </c>
      <c r="F96" s="9">
        <v>12</v>
      </c>
    </row>
    <row r="97" spans="1:6" x14ac:dyDescent="0.2">
      <c r="A97" s="8" t="s">
        <v>33</v>
      </c>
      <c r="B97" s="8" t="s">
        <v>0</v>
      </c>
      <c r="C97" s="8" t="s">
        <v>15</v>
      </c>
      <c r="D97" s="8">
        <v>79.650000000000006</v>
      </c>
      <c r="E97" s="8">
        <v>4</v>
      </c>
      <c r="F97" s="8">
        <v>2</v>
      </c>
    </row>
    <row r="98" spans="1:6" x14ac:dyDescent="0.2">
      <c r="A98" s="8" t="s">
        <v>33</v>
      </c>
      <c r="B98" s="8" t="s">
        <v>1</v>
      </c>
      <c r="C98" s="8" t="s">
        <v>16</v>
      </c>
      <c r="D98" s="8">
        <v>77.41</v>
      </c>
      <c r="E98" s="8">
        <v>9.2200000000000006</v>
      </c>
      <c r="F98" s="8">
        <v>6</v>
      </c>
    </row>
    <row r="99" spans="1:6" x14ac:dyDescent="0.2">
      <c r="A99" s="8" t="s">
        <v>33</v>
      </c>
      <c r="B99" s="8" t="s">
        <v>2</v>
      </c>
      <c r="C99" s="8" t="s">
        <v>15</v>
      </c>
      <c r="D99" s="8">
        <v>80.760000000000005</v>
      </c>
      <c r="E99" s="8">
        <v>6.91</v>
      </c>
      <c r="F99" s="8">
        <v>2</v>
      </c>
    </row>
    <row r="100" spans="1:6" x14ac:dyDescent="0.2">
      <c r="A100" s="8" t="s">
        <v>33</v>
      </c>
      <c r="B100" s="8" t="s">
        <v>3</v>
      </c>
      <c r="C100" s="8" t="s">
        <v>15</v>
      </c>
      <c r="D100" s="8">
        <v>79.27</v>
      </c>
      <c r="E100" s="8">
        <v>5.75</v>
      </c>
      <c r="F100" s="8">
        <v>18</v>
      </c>
    </row>
    <row r="101" spans="1:6" x14ac:dyDescent="0.2">
      <c r="A101" s="8" t="s">
        <v>33</v>
      </c>
      <c r="B101" s="8" t="s">
        <v>4</v>
      </c>
      <c r="C101" s="8" t="s">
        <v>10</v>
      </c>
      <c r="D101" s="8">
        <v>78.010000000000005</v>
      </c>
      <c r="E101" s="8">
        <v>6.91</v>
      </c>
      <c r="F101" s="8">
        <v>23</v>
      </c>
    </row>
    <row r="102" spans="1:6" x14ac:dyDescent="0.2">
      <c r="A102" s="8" t="s">
        <v>33</v>
      </c>
      <c r="B102" s="8" t="s">
        <v>6</v>
      </c>
      <c r="C102" s="8" t="s">
        <v>10</v>
      </c>
      <c r="D102" s="8">
        <v>77.83</v>
      </c>
      <c r="E102" s="8">
        <v>9.2200000000000006</v>
      </c>
      <c r="F102" s="8">
        <v>0</v>
      </c>
    </row>
    <row r="103" spans="1:6" x14ac:dyDescent="0.2">
      <c r="A103" s="8" t="s">
        <v>33</v>
      </c>
      <c r="B103" s="8" t="s">
        <v>5</v>
      </c>
      <c r="C103" s="8" t="s">
        <v>10</v>
      </c>
      <c r="D103" s="8">
        <v>77.38</v>
      </c>
      <c r="E103" s="8">
        <v>11.5</v>
      </c>
      <c r="F103" s="8">
        <v>14</v>
      </c>
    </row>
    <row r="104" spans="1:6" x14ac:dyDescent="0.2">
      <c r="A104" s="9" t="s">
        <v>34</v>
      </c>
      <c r="B104" s="9" t="s">
        <v>0</v>
      </c>
      <c r="C104" s="9" t="s">
        <v>15</v>
      </c>
      <c r="D104" s="9">
        <v>78.709999999999994</v>
      </c>
      <c r="E104" s="9">
        <v>10.36</v>
      </c>
      <c r="F104" s="9">
        <v>0</v>
      </c>
    </row>
    <row r="105" spans="1:6" x14ac:dyDescent="0.2">
      <c r="A105" s="9" t="s">
        <v>34</v>
      </c>
      <c r="B105" s="9" t="s">
        <v>1</v>
      </c>
      <c r="C105" s="9" t="s">
        <v>16</v>
      </c>
      <c r="D105" s="9">
        <v>79.36</v>
      </c>
      <c r="E105" s="9">
        <v>18.41</v>
      </c>
      <c r="F105" s="9">
        <v>6</v>
      </c>
    </row>
    <row r="106" spans="1:6" x14ac:dyDescent="0.2">
      <c r="A106" s="9" t="s">
        <v>34</v>
      </c>
      <c r="B106" s="9" t="s">
        <v>2</v>
      </c>
      <c r="C106" s="9" t="s">
        <v>10</v>
      </c>
      <c r="D106" s="9">
        <v>78.239999999999995</v>
      </c>
      <c r="E106" s="9">
        <v>14.97</v>
      </c>
      <c r="F106" s="9">
        <v>2</v>
      </c>
    </row>
    <row r="107" spans="1:6" x14ac:dyDescent="0.2">
      <c r="A107" s="9" t="s">
        <v>34</v>
      </c>
      <c r="B107" s="9" t="s">
        <v>3</v>
      </c>
      <c r="C107" s="9" t="s">
        <v>10</v>
      </c>
      <c r="D107" s="9">
        <v>80.56</v>
      </c>
      <c r="E107" s="9">
        <v>9.2200000000000006</v>
      </c>
      <c r="F107" s="9">
        <v>12</v>
      </c>
    </row>
    <row r="108" spans="1:6" x14ac:dyDescent="0.2">
      <c r="A108" s="9" t="s">
        <v>34</v>
      </c>
      <c r="B108" s="9" t="s">
        <v>4</v>
      </c>
      <c r="C108" s="9" t="s">
        <v>10</v>
      </c>
      <c r="D108" s="9">
        <v>76.05</v>
      </c>
      <c r="E108" s="9">
        <v>12.66</v>
      </c>
      <c r="F108" s="9">
        <v>12</v>
      </c>
    </row>
    <row r="109" spans="1:6" x14ac:dyDescent="0.2">
      <c r="A109" s="9" t="s">
        <v>34</v>
      </c>
      <c r="B109" s="9" t="s">
        <v>6</v>
      </c>
      <c r="C109" s="9" t="s">
        <v>10</v>
      </c>
      <c r="D109" s="9">
        <v>77.7</v>
      </c>
      <c r="E109" s="9">
        <v>12.66</v>
      </c>
      <c r="F109" s="9">
        <v>0</v>
      </c>
    </row>
    <row r="110" spans="1:6" x14ac:dyDescent="0.2">
      <c r="A110" s="9" t="s">
        <v>34</v>
      </c>
      <c r="B110" s="9" t="s">
        <v>5</v>
      </c>
      <c r="C110" s="9" t="s">
        <v>10</v>
      </c>
      <c r="D110" s="9">
        <v>80.010000000000005</v>
      </c>
      <c r="E110" s="9">
        <v>11.5</v>
      </c>
      <c r="F110" s="9">
        <v>9</v>
      </c>
    </row>
    <row r="111" spans="1:6" x14ac:dyDescent="0.2">
      <c r="A111" s="8" t="s">
        <v>35</v>
      </c>
      <c r="B111" s="8" t="s">
        <v>0</v>
      </c>
      <c r="C111" s="8" t="s">
        <v>16</v>
      </c>
      <c r="D111" s="8">
        <v>75.61</v>
      </c>
      <c r="E111" s="8">
        <v>11.5</v>
      </c>
      <c r="F111" s="8">
        <v>6</v>
      </c>
    </row>
    <row r="112" spans="1:6" x14ac:dyDescent="0.2">
      <c r="A112" s="8" t="s">
        <v>35</v>
      </c>
      <c r="B112" s="8" t="s">
        <v>1</v>
      </c>
      <c r="C112" s="8" t="s">
        <v>10</v>
      </c>
      <c r="D112" s="8">
        <v>73.31</v>
      </c>
      <c r="E112" s="8">
        <v>9.2200000000000006</v>
      </c>
      <c r="F112" s="8">
        <v>5</v>
      </c>
    </row>
    <row r="113" spans="1:6" x14ac:dyDescent="0.2">
      <c r="A113" s="8" t="s">
        <v>35</v>
      </c>
      <c r="B113" s="8" t="s">
        <v>2</v>
      </c>
      <c r="C113" s="8" t="s">
        <v>15</v>
      </c>
      <c r="D113" s="8">
        <v>76.87</v>
      </c>
      <c r="E113" s="8">
        <v>4.6100000000000003</v>
      </c>
      <c r="F113" s="8">
        <v>8</v>
      </c>
    </row>
    <row r="114" spans="1:6" x14ac:dyDescent="0.2">
      <c r="A114" s="8" t="s">
        <v>35</v>
      </c>
      <c r="B114" s="8" t="s">
        <v>3</v>
      </c>
      <c r="C114" s="8" t="s">
        <v>15</v>
      </c>
      <c r="D114" s="8">
        <v>77.430000000000007</v>
      </c>
      <c r="E114" s="8">
        <v>8.0500000000000007</v>
      </c>
      <c r="F114" s="8">
        <v>21</v>
      </c>
    </row>
    <row r="115" spans="1:6" x14ac:dyDescent="0.2">
      <c r="A115" s="8" t="s">
        <v>35</v>
      </c>
      <c r="B115" s="8" t="s">
        <v>4</v>
      </c>
      <c r="C115" s="8" t="s">
        <v>10</v>
      </c>
      <c r="D115" s="8">
        <v>77.25</v>
      </c>
      <c r="E115" s="8">
        <v>9.2200000000000006</v>
      </c>
      <c r="F115" s="8">
        <v>17</v>
      </c>
    </row>
    <row r="116" spans="1:6" x14ac:dyDescent="0.2">
      <c r="A116" s="8" t="s">
        <v>35</v>
      </c>
      <c r="B116" s="8" t="s">
        <v>6</v>
      </c>
      <c r="C116" s="8" t="s">
        <v>15</v>
      </c>
      <c r="D116" s="8">
        <v>79.069999999999993</v>
      </c>
      <c r="E116" s="8">
        <v>3.44</v>
      </c>
      <c r="F116" s="8">
        <v>1</v>
      </c>
    </row>
    <row r="117" spans="1:6" x14ac:dyDescent="0.2">
      <c r="A117" s="8" t="s">
        <v>35</v>
      </c>
      <c r="B117" s="8" t="s">
        <v>5</v>
      </c>
      <c r="C117" s="8" t="s">
        <v>10</v>
      </c>
      <c r="D117" s="8">
        <v>78.33</v>
      </c>
      <c r="E117" s="8">
        <v>6.91</v>
      </c>
      <c r="F117" s="8">
        <v>16</v>
      </c>
    </row>
    <row r="118" spans="1:6" x14ac:dyDescent="0.2">
      <c r="A118" s="9" t="s">
        <v>36</v>
      </c>
      <c r="B118" s="9" t="s">
        <v>0</v>
      </c>
      <c r="C118" s="9" t="s">
        <v>16</v>
      </c>
      <c r="D118" s="9">
        <v>79.66</v>
      </c>
      <c r="E118" s="9">
        <v>16.11</v>
      </c>
      <c r="F118" s="9">
        <v>5</v>
      </c>
    </row>
    <row r="119" spans="1:6" x14ac:dyDescent="0.2">
      <c r="A119" s="9" t="s">
        <v>36</v>
      </c>
      <c r="B119" s="9" t="s">
        <v>1</v>
      </c>
      <c r="C119" s="9" t="s">
        <v>15</v>
      </c>
      <c r="D119" s="9">
        <v>77.739999999999995</v>
      </c>
      <c r="E119" s="9">
        <v>14.97</v>
      </c>
      <c r="F119" s="9">
        <v>5</v>
      </c>
    </row>
    <row r="120" spans="1:6" x14ac:dyDescent="0.2">
      <c r="A120" s="9" t="s">
        <v>36</v>
      </c>
      <c r="B120" s="9" t="s">
        <v>2</v>
      </c>
      <c r="C120" s="9" t="s">
        <v>15</v>
      </c>
      <c r="D120" s="9">
        <v>78.28</v>
      </c>
      <c r="E120" s="9">
        <v>12.66</v>
      </c>
      <c r="F120" s="9">
        <v>6</v>
      </c>
    </row>
    <row r="121" spans="1:6" x14ac:dyDescent="0.2">
      <c r="A121" s="9" t="s">
        <v>36</v>
      </c>
      <c r="B121" s="9" t="s">
        <v>3</v>
      </c>
      <c r="C121" s="9" t="s">
        <v>15</v>
      </c>
      <c r="D121" s="9">
        <v>73.260000000000005</v>
      </c>
      <c r="E121" s="9">
        <v>10.36</v>
      </c>
      <c r="F121" s="9">
        <v>15</v>
      </c>
    </row>
    <row r="122" spans="1:6" x14ac:dyDescent="0.2">
      <c r="A122" s="9" t="s">
        <v>36</v>
      </c>
      <c r="B122" s="9" t="s">
        <v>4</v>
      </c>
      <c r="C122" s="9" t="s">
        <v>10</v>
      </c>
      <c r="D122" s="9">
        <v>69.62</v>
      </c>
      <c r="E122" s="9">
        <v>6.91</v>
      </c>
      <c r="F122" s="9">
        <v>16</v>
      </c>
    </row>
    <row r="123" spans="1:6" x14ac:dyDescent="0.2">
      <c r="A123" s="9" t="s">
        <v>36</v>
      </c>
      <c r="B123" s="9" t="s">
        <v>6</v>
      </c>
      <c r="C123" s="9" t="s">
        <v>15</v>
      </c>
      <c r="D123" s="9">
        <v>74.66</v>
      </c>
      <c r="E123" s="9">
        <v>10.36</v>
      </c>
      <c r="F123" s="9">
        <v>0</v>
      </c>
    </row>
    <row r="124" spans="1:6" x14ac:dyDescent="0.2">
      <c r="A124" s="9" t="s">
        <v>36</v>
      </c>
      <c r="B124" s="9" t="s">
        <v>5</v>
      </c>
      <c r="C124" s="9" t="s">
        <v>10</v>
      </c>
      <c r="D124" s="9">
        <v>78.260000000000005</v>
      </c>
      <c r="E124" s="9">
        <v>11.5</v>
      </c>
      <c r="F124" s="9">
        <v>8</v>
      </c>
    </row>
    <row r="125" spans="1:6" x14ac:dyDescent="0.2">
      <c r="A125" s="8" t="s">
        <v>37</v>
      </c>
      <c r="B125" s="8" t="s">
        <v>0</v>
      </c>
      <c r="C125" s="8" t="s">
        <v>15</v>
      </c>
      <c r="D125" s="8">
        <v>57.33</v>
      </c>
      <c r="E125" s="8">
        <v>4.6100000000000003</v>
      </c>
      <c r="F125" s="8">
        <v>1</v>
      </c>
    </row>
    <row r="126" spans="1:6" x14ac:dyDescent="0.2">
      <c r="A126" s="8" t="s">
        <v>37</v>
      </c>
      <c r="B126" s="8" t="s">
        <v>1</v>
      </c>
      <c r="C126" s="8" t="s">
        <v>10</v>
      </c>
      <c r="D126" s="8">
        <v>53.46</v>
      </c>
      <c r="E126" s="8">
        <v>14.97</v>
      </c>
      <c r="F126" s="8">
        <v>2</v>
      </c>
    </row>
    <row r="127" spans="1:6" x14ac:dyDescent="0.2">
      <c r="A127" s="8" t="s">
        <v>37</v>
      </c>
      <c r="B127" s="8" t="s">
        <v>2</v>
      </c>
      <c r="C127" s="8" t="s">
        <v>15</v>
      </c>
      <c r="D127" s="8">
        <v>60.71</v>
      </c>
      <c r="E127" s="8">
        <v>1.99</v>
      </c>
      <c r="F127" s="8">
        <v>0</v>
      </c>
    </row>
    <row r="128" spans="1:6" x14ac:dyDescent="0.2">
      <c r="A128" s="8" t="s">
        <v>37</v>
      </c>
      <c r="B128" s="8" t="s">
        <v>3</v>
      </c>
      <c r="C128" s="8" t="s">
        <v>15</v>
      </c>
      <c r="D128" s="8">
        <v>63.75</v>
      </c>
      <c r="E128" s="8">
        <v>14.97</v>
      </c>
      <c r="F128" s="8">
        <v>13</v>
      </c>
    </row>
    <row r="129" spans="1:6" x14ac:dyDescent="0.2">
      <c r="A129" s="8" t="s">
        <v>37</v>
      </c>
      <c r="B129" s="8" t="s">
        <v>4</v>
      </c>
      <c r="C129" s="8" t="s">
        <v>15</v>
      </c>
      <c r="D129" s="8">
        <v>64.83</v>
      </c>
      <c r="E129" s="8">
        <v>6.91</v>
      </c>
      <c r="F129" s="8">
        <v>9</v>
      </c>
    </row>
    <row r="130" spans="1:6" x14ac:dyDescent="0.2">
      <c r="A130" s="8" t="s">
        <v>37</v>
      </c>
      <c r="B130" s="8" t="s">
        <v>6</v>
      </c>
      <c r="C130" s="8" t="s">
        <v>10</v>
      </c>
      <c r="D130" s="8">
        <v>67.959999999999994</v>
      </c>
      <c r="E130" s="8">
        <v>1.01</v>
      </c>
      <c r="F130" s="8">
        <v>1</v>
      </c>
    </row>
    <row r="131" spans="1:6" x14ac:dyDescent="0.2">
      <c r="A131" s="8" t="s">
        <v>37</v>
      </c>
      <c r="B131" s="8" t="s">
        <v>5</v>
      </c>
      <c r="C131" s="8" t="s">
        <v>10</v>
      </c>
      <c r="D131" s="8">
        <v>73.290000000000006</v>
      </c>
      <c r="E131" s="8">
        <v>11.5</v>
      </c>
      <c r="F131" s="8">
        <v>6</v>
      </c>
    </row>
    <row r="132" spans="1:6" x14ac:dyDescent="0.2">
      <c r="A132" s="9" t="s">
        <v>38</v>
      </c>
      <c r="B132" s="9" t="s">
        <v>0</v>
      </c>
      <c r="C132" s="9" t="s">
        <v>10</v>
      </c>
      <c r="D132" s="9">
        <v>66.81</v>
      </c>
      <c r="E132" s="9">
        <v>3</v>
      </c>
      <c r="F132" s="9">
        <v>1</v>
      </c>
    </row>
    <row r="133" spans="1:6" x14ac:dyDescent="0.2">
      <c r="A133" s="9" t="s">
        <v>38</v>
      </c>
      <c r="B133" s="9" t="s">
        <v>1</v>
      </c>
      <c r="C133" s="9" t="s">
        <v>10</v>
      </c>
      <c r="D133" s="9">
        <v>65.53</v>
      </c>
      <c r="E133" s="9">
        <v>13.8</v>
      </c>
      <c r="F133" s="9">
        <v>4</v>
      </c>
    </row>
    <row r="134" spans="1:6" x14ac:dyDescent="0.2">
      <c r="A134" s="9" t="s">
        <v>38</v>
      </c>
      <c r="B134" s="9" t="s">
        <v>2</v>
      </c>
      <c r="C134" s="9" t="s">
        <v>10</v>
      </c>
      <c r="D134" s="9">
        <v>72.84</v>
      </c>
      <c r="E134" s="9">
        <v>11.5</v>
      </c>
      <c r="F134" s="9">
        <v>0</v>
      </c>
    </row>
    <row r="135" spans="1:6" x14ac:dyDescent="0.2">
      <c r="A135" s="9" t="s">
        <v>38</v>
      </c>
      <c r="B135" s="9" t="s">
        <v>3</v>
      </c>
      <c r="C135" s="9" t="s">
        <v>10</v>
      </c>
      <c r="D135" s="9">
        <v>74.77</v>
      </c>
      <c r="E135" s="9">
        <v>12.66</v>
      </c>
      <c r="F135" s="9">
        <v>18</v>
      </c>
    </row>
    <row r="136" spans="1:6" x14ac:dyDescent="0.2">
      <c r="A136" s="9" t="s">
        <v>38</v>
      </c>
      <c r="B136" s="9" t="s">
        <v>4</v>
      </c>
      <c r="C136" s="9" t="s">
        <v>15</v>
      </c>
      <c r="D136" s="9">
        <v>77.72</v>
      </c>
      <c r="E136" s="9">
        <v>5.75</v>
      </c>
      <c r="F136" s="9">
        <v>22</v>
      </c>
    </row>
    <row r="137" spans="1:6" x14ac:dyDescent="0.2">
      <c r="A137" s="9" t="s">
        <v>38</v>
      </c>
      <c r="B137" s="9" t="s">
        <v>6</v>
      </c>
      <c r="C137" s="9" t="s">
        <v>15</v>
      </c>
      <c r="D137" s="9">
        <v>76.16</v>
      </c>
      <c r="E137" s="9">
        <v>6.91</v>
      </c>
      <c r="F137" s="9">
        <v>0</v>
      </c>
    </row>
    <row r="138" spans="1:6" x14ac:dyDescent="0.2">
      <c r="A138" s="9" t="s">
        <v>38</v>
      </c>
      <c r="B138" s="9" t="s">
        <v>5</v>
      </c>
      <c r="C138" s="9" t="s">
        <v>10</v>
      </c>
      <c r="D138" s="9">
        <v>77.27</v>
      </c>
      <c r="E138" s="9">
        <v>14.97</v>
      </c>
      <c r="F138" s="9">
        <v>7</v>
      </c>
    </row>
    <row r="139" spans="1:6" x14ac:dyDescent="0.2">
      <c r="A139" s="8" t="s">
        <v>39</v>
      </c>
      <c r="B139" s="8" t="s">
        <v>0</v>
      </c>
      <c r="C139" s="8" t="s">
        <v>10</v>
      </c>
      <c r="D139" s="8">
        <v>76.680000000000007</v>
      </c>
      <c r="E139" s="8">
        <v>19.57</v>
      </c>
      <c r="F139" s="8">
        <v>2</v>
      </c>
    </row>
    <row r="140" spans="1:6" x14ac:dyDescent="0.2">
      <c r="A140" s="8" t="s">
        <v>39</v>
      </c>
      <c r="B140" s="8" t="s">
        <v>1</v>
      </c>
      <c r="C140" s="8" t="s">
        <v>10</v>
      </c>
      <c r="D140" s="8">
        <v>73.709999999999994</v>
      </c>
      <c r="E140" s="8">
        <v>21.85</v>
      </c>
      <c r="F140" s="8">
        <v>3</v>
      </c>
    </row>
    <row r="141" spans="1:6" x14ac:dyDescent="0.2">
      <c r="A141" s="8" t="s">
        <v>39</v>
      </c>
      <c r="B141" s="8" t="s">
        <v>2</v>
      </c>
      <c r="C141" s="8" t="s">
        <v>10</v>
      </c>
      <c r="D141" s="8">
        <v>77.989999999999995</v>
      </c>
      <c r="E141" s="8">
        <v>12.66</v>
      </c>
      <c r="F141" s="8">
        <v>2</v>
      </c>
    </row>
    <row r="142" spans="1:6" x14ac:dyDescent="0.2">
      <c r="A142" s="8" t="s">
        <v>39</v>
      </c>
      <c r="B142" s="8" t="s">
        <v>3</v>
      </c>
      <c r="C142" s="8" t="s">
        <v>10</v>
      </c>
      <c r="D142" s="8">
        <v>75.540000000000006</v>
      </c>
      <c r="E142" s="8">
        <v>19.57</v>
      </c>
      <c r="F142" s="8">
        <v>15</v>
      </c>
    </row>
    <row r="143" spans="1:6" x14ac:dyDescent="0.2">
      <c r="A143" s="8" t="s">
        <v>39</v>
      </c>
      <c r="B143" s="8" t="s">
        <v>4</v>
      </c>
      <c r="C143" s="8" t="s">
        <v>10</v>
      </c>
      <c r="D143" s="8">
        <v>80.819999999999993</v>
      </c>
      <c r="E143" s="8">
        <v>11.5</v>
      </c>
      <c r="F143" s="8">
        <v>18</v>
      </c>
    </row>
    <row r="144" spans="1:6" x14ac:dyDescent="0.2">
      <c r="A144" s="8" t="s">
        <v>39</v>
      </c>
      <c r="B144" s="8" t="s">
        <v>6</v>
      </c>
      <c r="C144" s="8" t="s">
        <v>10</v>
      </c>
      <c r="D144" s="8">
        <v>79.63</v>
      </c>
      <c r="E144" s="8">
        <v>13.8</v>
      </c>
      <c r="F144" s="8">
        <v>0</v>
      </c>
    </row>
    <row r="145" spans="1:6" x14ac:dyDescent="0.2">
      <c r="A145" s="8" t="s">
        <v>39</v>
      </c>
      <c r="B145" s="8" t="s">
        <v>5</v>
      </c>
      <c r="C145" s="8" t="s">
        <v>10</v>
      </c>
      <c r="D145" s="8">
        <v>74.41</v>
      </c>
      <c r="E145" s="8">
        <v>20.71</v>
      </c>
      <c r="F145" s="8">
        <v>20</v>
      </c>
    </row>
    <row r="146" spans="1:6" x14ac:dyDescent="0.2">
      <c r="A146" s="9" t="s">
        <v>40</v>
      </c>
      <c r="B146" s="9" t="s">
        <v>0</v>
      </c>
      <c r="C146" s="9" t="s">
        <v>15</v>
      </c>
      <c r="D146" s="9">
        <v>73.709999999999994</v>
      </c>
      <c r="E146" s="9">
        <v>27.63</v>
      </c>
      <c r="F146" s="9">
        <v>0</v>
      </c>
    </row>
    <row r="147" spans="1:6" x14ac:dyDescent="0.2">
      <c r="A147" s="9" t="s">
        <v>40</v>
      </c>
      <c r="B147" s="9" t="s">
        <v>1</v>
      </c>
      <c r="C147" s="9" t="s">
        <v>10</v>
      </c>
      <c r="D147" s="9">
        <v>78.39</v>
      </c>
      <c r="E147" s="9">
        <v>21.85</v>
      </c>
      <c r="F147" s="9">
        <v>5</v>
      </c>
    </row>
    <row r="148" spans="1:6" x14ac:dyDescent="0.2">
      <c r="A148" s="9" t="s">
        <v>40</v>
      </c>
      <c r="B148" s="9" t="s">
        <v>2</v>
      </c>
      <c r="C148" s="9" t="s">
        <v>10</v>
      </c>
      <c r="D148" s="9">
        <v>74.48</v>
      </c>
      <c r="E148" s="9">
        <v>5.99</v>
      </c>
      <c r="F148" s="9">
        <v>3</v>
      </c>
    </row>
    <row r="149" spans="1:6" x14ac:dyDescent="0.2">
      <c r="A149" s="9" t="s">
        <v>40</v>
      </c>
      <c r="B149" s="9" t="s">
        <v>3</v>
      </c>
      <c r="C149" s="9" t="s">
        <v>10</v>
      </c>
      <c r="D149" s="9">
        <v>71.33</v>
      </c>
      <c r="E149" s="9">
        <v>13.8</v>
      </c>
      <c r="F149" s="9">
        <v>14</v>
      </c>
    </row>
    <row r="150" spans="1:6" x14ac:dyDescent="0.2">
      <c r="A150" s="9" t="s">
        <v>40</v>
      </c>
      <c r="B150" s="9" t="s">
        <v>4</v>
      </c>
      <c r="C150" s="9" t="s">
        <v>10</v>
      </c>
      <c r="D150" s="9">
        <v>71.739999999999995</v>
      </c>
      <c r="E150" s="9">
        <v>13.8</v>
      </c>
      <c r="F150" s="9">
        <v>18</v>
      </c>
    </row>
    <row r="151" spans="1:6" x14ac:dyDescent="0.2">
      <c r="A151" s="9" t="s">
        <v>40</v>
      </c>
      <c r="B151" s="9" t="s">
        <v>6</v>
      </c>
      <c r="C151" s="9" t="s">
        <v>10</v>
      </c>
      <c r="D151" s="9">
        <v>72.72</v>
      </c>
      <c r="E151" s="9">
        <v>19.57</v>
      </c>
      <c r="F151" s="9">
        <v>2</v>
      </c>
    </row>
    <row r="152" spans="1:6" x14ac:dyDescent="0.2">
      <c r="A152" s="9" t="s">
        <v>40</v>
      </c>
      <c r="B152" s="9" t="s">
        <v>5</v>
      </c>
      <c r="C152" s="9" t="s">
        <v>10</v>
      </c>
      <c r="D152" s="9">
        <v>82.33</v>
      </c>
      <c r="E152" s="9">
        <v>17.27</v>
      </c>
      <c r="F152" s="9">
        <v>15</v>
      </c>
    </row>
    <row r="153" spans="1:6" x14ac:dyDescent="0.2">
      <c r="A153" s="8" t="s">
        <v>41</v>
      </c>
      <c r="B153" s="8" t="s">
        <v>0</v>
      </c>
      <c r="C153" s="8" t="s">
        <v>16</v>
      </c>
      <c r="D153" s="8">
        <v>64.650000000000006</v>
      </c>
      <c r="E153" s="8">
        <v>18.41</v>
      </c>
      <c r="F153" s="8">
        <v>1</v>
      </c>
    </row>
    <row r="154" spans="1:6" x14ac:dyDescent="0.2">
      <c r="A154" s="8" t="s">
        <v>41</v>
      </c>
      <c r="B154" s="8" t="s">
        <v>1</v>
      </c>
      <c r="C154" s="8" t="s">
        <v>10</v>
      </c>
      <c r="D154" s="8">
        <v>65.3</v>
      </c>
      <c r="E154" s="8">
        <v>23.02</v>
      </c>
      <c r="F154" s="8">
        <v>4</v>
      </c>
    </row>
    <row r="155" spans="1:6" x14ac:dyDescent="0.2">
      <c r="A155" s="8" t="s">
        <v>41</v>
      </c>
      <c r="B155" s="8" t="s">
        <v>2</v>
      </c>
      <c r="C155" s="8" t="s">
        <v>15</v>
      </c>
      <c r="D155" s="8">
        <v>66.739999999999995</v>
      </c>
      <c r="E155" s="8">
        <v>13.8</v>
      </c>
      <c r="F155" s="8">
        <v>3</v>
      </c>
    </row>
    <row r="156" spans="1:6" x14ac:dyDescent="0.2">
      <c r="A156" s="8" t="s">
        <v>41</v>
      </c>
      <c r="B156" s="8" t="s">
        <v>3</v>
      </c>
      <c r="C156" s="8" t="s">
        <v>15</v>
      </c>
      <c r="D156" s="8">
        <v>68.290000000000006</v>
      </c>
      <c r="E156" s="8">
        <v>17.27</v>
      </c>
      <c r="F156" s="8">
        <v>14</v>
      </c>
    </row>
    <row r="157" spans="1:6" x14ac:dyDescent="0.2">
      <c r="A157" s="8" t="s">
        <v>41</v>
      </c>
      <c r="B157" s="8" t="s">
        <v>4</v>
      </c>
      <c r="C157" s="8" t="s">
        <v>15</v>
      </c>
      <c r="D157" s="8">
        <v>64.260000000000005</v>
      </c>
      <c r="E157" s="8">
        <v>17.27</v>
      </c>
      <c r="F157" s="8">
        <v>17</v>
      </c>
    </row>
    <row r="158" spans="1:6" x14ac:dyDescent="0.2">
      <c r="A158" s="8" t="s">
        <v>41</v>
      </c>
      <c r="B158" s="8" t="s">
        <v>6</v>
      </c>
      <c r="C158" s="8" t="s">
        <v>15</v>
      </c>
      <c r="D158" s="8">
        <v>68.83</v>
      </c>
      <c r="E158" s="8">
        <v>17.27</v>
      </c>
      <c r="F158" s="8">
        <v>0</v>
      </c>
    </row>
    <row r="159" spans="1:6" x14ac:dyDescent="0.2">
      <c r="A159" s="8" t="s">
        <v>41</v>
      </c>
      <c r="B159" s="8" t="s">
        <v>5</v>
      </c>
      <c r="C159" s="8" t="s">
        <v>15</v>
      </c>
      <c r="D159" s="8">
        <v>76.28</v>
      </c>
      <c r="E159" s="8">
        <v>5.99</v>
      </c>
      <c r="F159" s="8">
        <v>11</v>
      </c>
    </row>
    <row r="160" spans="1:6" x14ac:dyDescent="0.2">
      <c r="A160" s="9" t="s">
        <v>42</v>
      </c>
      <c r="B160" s="9" t="s">
        <v>0</v>
      </c>
      <c r="C160" s="9" t="s">
        <v>10</v>
      </c>
      <c r="D160" s="9">
        <v>63.46</v>
      </c>
      <c r="E160" s="9">
        <v>5.99</v>
      </c>
      <c r="F160" s="9">
        <v>2</v>
      </c>
    </row>
    <row r="161" spans="1:6" x14ac:dyDescent="0.2">
      <c r="A161" s="9" t="s">
        <v>42</v>
      </c>
      <c r="B161" s="9" t="s">
        <v>1</v>
      </c>
      <c r="C161" s="9" t="s">
        <v>10</v>
      </c>
      <c r="D161" s="9">
        <v>66.72</v>
      </c>
      <c r="E161" s="9">
        <v>9.2200000000000006</v>
      </c>
      <c r="F161" s="9">
        <v>9</v>
      </c>
    </row>
    <row r="162" spans="1:6" x14ac:dyDescent="0.2">
      <c r="A162" s="9" t="s">
        <v>42</v>
      </c>
      <c r="B162" s="9" t="s">
        <v>2</v>
      </c>
      <c r="C162" s="9" t="s">
        <v>10</v>
      </c>
      <c r="D162" s="9">
        <v>71.2</v>
      </c>
      <c r="E162" s="9">
        <v>1.01</v>
      </c>
      <c r="F162" s="9">
        <v>2</v>
      </c>
    </row>
    <row r="163" spans="1:6" x14ac:dyDescent="0.2">
      <c r="A163" s="9" t="s">
        <v>42</v>
      </c>
      <c r="B163" s="9" t="s">
        <v>3</v>
      </c>
      <c r="C163" s="9" t="s">
        <v>15</v>
      </c>
      <c r="D163" s="9">
        <v>74.680000000000007</v>
      </c>
      <c r="E163" s="9">
        <v>9.2200000000000006</v>
      </c>
      <c r="F163" s="9">
        <v>19</v>
      </c>
    </row>
    <row r="164" spans="1:6" x14ac:dyDescent="0.2">
      <c r="A164" s="9" t="s">
        <v>42</v>
      </c>
      <c r="B164" s="9" t="s">
        <v>4</v>
      </c>
      <c r="C164" s="9" t="s">
        <v>15</v>
      </c>
      <c r="D164" s="9">
        <v>71.489999999999995</v>
      </c>
      <c r="E164" s="9">
        <v>8.0500000000000007</v>
      </c>
      <c r="F164" s="9">
        <v>21</v>
      </c>
    </row>
    <row r="165" spans="1:6" x14ac:dyDescent="0.2">
      <c r="A165" s="9" t="s">
        <v>42</v>
      </c>
      <c r="B165" s="9" t="s">
        <v>6</v>
      </c>
      <c r="C165" s="9" t="s">
        <v>15</v>
      </c>
      <c r="D165" s="9">
        <v>71.06</v>
      </c>
      <c r="E165" s="9">
        <v>10.36</v>
      </c>
      <c r="F165" s="9">
        <v>3</v>
      </c>
    </row>
    <row r="166" spans="1:6" x14ac:dyDescent="0.2">
      <c r="A166" s="9" t="s">
        <v>42</v>
      </c>
      <c r="B166" s="9" t="s">
        <v>5</v>
      </c>
      <c r="C166" s="9" t="s">
        <v>10</v>
      </c>
      <c r="D166" s="9">
        <v>72.540000000000006</v>
      </c>
      <c r="E166" s="9">
        <v>9.2200000000000006</v>
      </c>
      <c r="F166" s="9">
        <v>24</v>
      </c>
    </row>
    <row r="167" spans="1:6" x14ac:dyDescent="0.2">
      <c r="A167" s="8" t="s">
        <v>43</v>
      </c>
      <c r="B167" s="8" t="s">
        <v>0</v>
      </c>
      <c r="C167" s="8" t="s">
        <v>10</v>
      </c>
      <c r="D167" s="8">
        <v>64.180000000000007</v>
      </c>
      <c r="E167" s="8">
        <v>1.01</v>
      </c>
      <c r="F167" s="8">
        <v>2</v>
      </c>
    </row>
    <row r="168" spans="1:6" x14ac:dyDescent="0.2">
      <c r="A168" s="8" t="s">
        <v>43</v>
      </c>
      <c r="B168" s="8" t="s">
        <v>1</v>
      </c>
      <c r="C168" s="8" t="s">
        <v>10</v>
      </c>
      <c r="D168" s="8">
        <v>65.03</v>
      </c>
      <c r="E168" s="8">
        <v>6.91</v>
      </c>
      <c r="F168" s="8">
        <v>1</v>
      </c>
    </row>
    <row r="169" spans="1:6" x14ac:dyDescent="0.2">
      <c r="A169" s="8" t="s">
        <v>43</v>
      </c>
      <c r="B169" s="8" t="s">
        <v>2</v>
      </c>
      <c r="C169" s="8" t="s">
        <v>18</v>
      </c>
      <c r="D169" s="8">
        <v>62.06</v>
      </c>
      <c r="E169" s="8">
        <v>4.6100000000000003</v>
      </c>
      <c r="F169" s="8">
        <v>2</v>
      </c>
    </row>
    <row r="170" spans="1:6" x14ac:dyDescent="0.2">
      <c r="A170" s="8" t="s">
        <v>43</v>
      </c>
      <c r="B170" s="8" t="s">
        <v>3</v>
      </c>
      <c r="C170" s="8" t="s">
        <v>15</v>
      </c>
      <c r="D170" s="8">
        <v>72.930000000000007</v>
      </c>
      <c r="E170" s="8">
        <v>5.01</v>
      </c>
      <c r="F170" s="8">
        <v>14</v>
      </c>
    </row>
    <row r="171" spans="1:6" x14ac:dyDescent="0.2">
      <c r="A171" s="8" t="s">
        <v>43</v>
      </c>
      <c r="B171" s="8" t="s">
        <v>4</v>
      </c>
      <c r="C171" s="8" t="s">
        <v>10</v>
      </c>
      <c r="D171" s="8">
        <v>71.91</v>
      </c>
      <c r="E171" s="8">
        <v>12.66</v>
      </c>
      <c r="F171" s="8">
        <v>3</v>
      </c>
    </row>
    <row r="172" spans="1:6" x14ac:dyDescent="0.2">
      <c r="A172" s="8" t="s">
        <v>43</v>
      </c>
      <c r="B172" s="8" t="s">
        <v>6</v>
      </c>
      <c r="C172" s="8" t="s">
        <v>10</v>
      </c>
      <c r="D172" s="8">
        <v>75.83</v>
      </c>
      <c r="E172" s="8">
        <v>10.36</v>
      </c>
      <c r="F172" s="8">
        <v>0</v>
      </c>
    </row>
    <row r="173" spans="1:6" x14ac:dyDescent="0.2">
      <c r="A173" s="8" t="s">
        <v>43</v>
      </c>
      <c r="B173" s="8" t="s">
        <v>5</v>
      </c>
      <c r="C173" s="8" t="s">
        <v>10</v>
      </c>
      <c r="D173" s="8">
        <v>80.33</v>
      </c>
      <c r="E173" s="8">
        <v>8.0500000000000007</v>
      </c>
      <c r="F173" s="8">
        <v>9</v>
      </c>
    </row>
    <row r="174" spans="1:6" x14ac:dyDescent="0.2">
      <c r="A174" s="9" t="s">
        <v>44</v>
      </c>
      <c r="B174" s="9" t="s">
        <v>0</v>
      </c>
      <c r="C174" s="9" t="s">
        <v>18</v>
      </c>
      <c r="D174" s="9">
        <v>66.900000000000006</v>
      </c>
      <c r="E174" s="9">
        <v>1.99</v>
      </c>
      <c r="F174" s="9">
        <v>3</v>
      </c>
    </row>
    <row r="175" spans="1:6" x14ac:dyDescent="0.2">
      <c r="A175" s="9" t="s">
        <v>44</v>
      </c>
      <c r="B175" s="9" t="s">
        <v>1</v>
      </c>
      <c r="C175" s="9" t="s">
        <v>19</v>
      </c>
      <c r="D175" s="9">
        <v>62.46</v>
      </c>
      <c r="E175" s="9">
        <v>12.66</v>
      </c>
      <c r="F175" s="9">
        <v>0</v>
      </c>
    </row>
    <row r="176" spans="1:6" x14ac:dyDescent="0.2">
      <c r="A176" s="9" t="s">
        <v>44</v>
      </c>
      <c r="B176" s="9" t="s">
        <v>2</v>
      </c>
      <c r="C176" s="9" t="s">
        <v>10</v>
      </c>
      <c r="D176" s="9">
        <v>74.8</v>
      </c>
      <c r="E176" s="9">
        <v>9.2200000000000006</v>
      </c>
      <c r="F176" s="9">
        <v>2</v>
      </c>
    </row>
    <row r="177" spans="1:6" x14ac:dyDescent="0.2">
      <c r="A177" s="9" t="s">
        <v>44</v>
      </c>
      <c r="B177" s="9" t="s">
        <v>3</v>
      </c>
      <c r="C177" s="9" t="s">
        <v>10</v>
      </c>
      <c r="D177" s="9">
        <v>82.63</v>
      </c>
      <c r="E177" s="9">
        <v>5.75</v>
      </c>
      <c r="F177" s="9">
        <v>8</v>
      </c>
    </row>
    <row r="178" spans="1:6" x14ac:dyDescent="0.2">
      <c r="A178" s="9" t="s">
        <v>44</v>
      </c>
      <c r="B178" s="9" t="s">
        <v>4</v>
      </c>
      <c r="C178" s="9" t="s">
        <v>10</v>
      </c>
      <c r="D178" s="9">
        <v>80.73</v>
      </c>
      <c r="E178" s="9">
        <v>13.8</v>
      </c>
      <c r="F178" s="9">
        <v>16</v>
      </c>
    </row>
    <row r="179" spans="1:6" x14ac:dyDescent="0.2">
      <c r="A179" s="9" t="s">
        <v>44</v>
      </c>
      <c r="B179" s="9" t="s">
        <v>6</v>
      </c>
      <c r="C179" s="9" t="s">
        <v>10</v>
      </c>
      <c r="D179" s="9">
        <v>82.06</v>
      </c>
      <c r="E179" s="9">
        <v>12.66</v>
      </c>
      <c r="F179" s="9">
        <v>1</v>
      </c>
    </row>
    <row r="180" spans="1:6" x14ac:dyDescent="0.2">
      <c r="A180" s="9" t="s">
        <v>44</v>
      </c>
      <c r="B180" s="9" t="s">
        <v>5</v>
      </c>
      <c r="C180" s="9" t="s">
        <v>10</v>
      </c>
      <c r="D180" s="9">
        <v>84.61</v>
      </c>
      <c r="E180" s="9">
        <v>11.5</v>
      </c>
      <c r="F180" s="9">
        <v>7</v>
      </c>
    </row>
    <row r="181" spans="1:6" x14ac:dyDescent="0.2">
      <c r="A181" s="8" t="s">
        <v>45</v>
      </c>
      <c r="B181" s="8" t="s">
        <v>0</v>
      </c>
      <c r="C181" s="8" t="s">
        <v>10</v>
      </c>
      <c r="D181" s="8">
        <v>58.6</v>
      </c>
      <c r="E181" s="8">
        <v>13.8</v>
      </c>
      <c r="F181" s="8">
        <v>0</v>
      </c>
    </row>
    <row r="182" spans="1:6" x14ac:dyDescent="0.2">
      <c r="A182" s="8" t="s">
        <v>45</v>
      </c>
      <c r="B182" s="8" t="s">
        <v>1</v>
      </c>
      <c r="C182" s="8" t="s">
        <v>10</v>
      </c>
      <c r="D182" s="8">
        <v>70.09</v>
      </c>
      <c r="E182" s="8">
        <v>20.71</v>
      </c>
      <c r="F182" s="8">
        <v>6</v>
      </c>
    </row>
    <row r="183" spans="1:6" x14ac:dyDescent="0.2">
      <c r="A183" s="8" t="s">
        <v>45</v>
      </c>
      <c r="B183" s="8" t="s">
        <v>2</v>
      </c>
      <c r="C183" s="8" t="s">
        <v>10</v>
      </c>
      <c r="D183" s="8">
        <v>67.87</v>
      </c>
      <c r="E183" s="8">
        <v>18.41</v>
      </c>
      <c r="F183" s="8">
        <v>2</v>
      </c>
    </row>
    <row r="184" spans="1:6" x14ac:dyDescent="0.2">
      <c r="A184" s="8" t="s">
        <v>45</v>
      </c>
      <c r="B184" s="8" t="s">
        <v>3</v>
      </c>
      <c r="C184" s="8" t="s">
        <v>10</v>
      </c>
      <c r="D184" s="8">
        <v>73.94</v>
      </c>
      <c r="E184" s="8">
        <v>21.85</v>
      </c>
      <c r="F184" s="8">
        <v>12</v>
      </c>
    </row>
    <row r="185" spans="1:6" x14ac:dyDescent="0.2">
      <c r="A185" s="8" t="s">
        <v>45</v>
      </c>
      <c r="B185" s="8" t="s">
        <v>4</v>
      </c>
      <c r="C185" s="8" t="s">
        <v>10</v>
      </c>
      <c r="D185" s="8">
        <v>68.86</v>
      </c>
      <c r="E185" s="8">
        <v>18.41</v>
      </c>
      <c r="F185" s="8">
        <v>16</v>
      </c>
    </row>
    <row r="186" spans="1:6" x14ac:dyDescent="0.2">
      <c r="A186" s="8" t="s">
        <v>45</v>
      </c>
      <c r="B186" s="8" t="s">
        <v>6</v>
      </c>
      <c r="C186" s="8" t="s">
        <v>10</v>
      </c>
      <c r="D186" s="8">
        <v>70.48</v>
      </c>
      <c r="E186" s="8">
        <v>16.11</v>
      </c>
      <c r="F186" s="8">
        <v>0</v>
      </c>
    </row>
    <row r="187" spans="1:6" x14ac:dyDescent="0.2">
      <c r="A187" s="8" t="s">
        <v>45</v>
      </c>
      <c r="B187" s="8" t="s">
        <v>5</v>
      </c>
      <c r="C187" s="8" t="s">
        <v>10</v>
      </c>
      <c r="D187" s="8">
        <v>81.63</v>
      </c>
      <c r="E187" s="8">
        <v>19.57</v>
      </c>
      <c r="F187" s="8">
        <v>20</v>
      </c>
    </row>
    <row r="188" spans="1:6" x14ac:dyDescent="0.2">
      <c r="A188" s="9" t="s">
        <v>46</v>
      </c>
      <c r="B188" s="9" t="s">
        <v>0</v>
      </c>
      <c r="C188" s="9" t="s">
        <v>15</v>
      </c>
      <c r="D188" s="9">
        <v>75.739999999999995</v>
      </c>
      <c r="E188" s="9">
        <v>5.99</v>
      </c>
      <c r="F188" s="9">
        <v>0</v>
      </c>
    </row>
    <row r="189" spans="1:6" x14ac:dyDescent="0.2">
      <c r="A189" s="9" t="s">
        <v>46</v>
      </c>
      <c r="B189" s="9" t="s">
        <v>1</v>
      </c>
      <c r="C189" s="9" t="s">
        <v>15</v>
      </c>
      <c r="D189" s="9">
        <v>74.75</v>
      </c>
      <c r="E189" s="9">
        <v>4.6100000000000003</v>
      </c>
      <c r="F189" s="9">
        <v>4</v>
      </c>
    </row>
    <row r="190" spans="1:6" x14ac:dyDescent="0.2">
      <c r="A190" s="9" t="s">
        <v>46</v>
      </c>
      <c r="B190" s="9" t="s">
        <v>2</v>
      </c>
      <c r="C190" s="9" t="s">
        <v>15</v>
      </c>
      <c r="D190" s="9">
        <v>76.62</v>
      </c>
      <c r="E190" s="9">
        <v>1.01</v>
      </c>
      <c r="F190" s="9">
        <v>1</v>
      </c>
    </row>
    <row r="191" spans="1:6" x14ac:dyDescent="0.2">
      <c r="A191" s="9" t="s">
        <v>46</v>
      </c>
      <c r="B191" s="9" t="s">
        <v>3</v>
      </c>
      <c r="C191" s="9" t="s">
        <v>15</v>
      </c>
      <c r="D191" s="9">
        <v>76.510000000000005</v>
      </c>
      <c r="E191" s="9">
        <v>7</v>
      </c>
      <c r="F191" s="9">
        <v>8</v>
      </c>
    </row>
    <row r="192" spans="1:6" x14ac:dyDescent="0.2">
      <c r="A192" s="9" t="s">
        <v>46</v>
      </c>
      <c r="B192" s="9" t="s">
        <v>4</v>
      </c>
      <c r="C192" s="9" t="s">
        <v>15</v>
      </c>
      <c r="D192" s="9">
        <v>73.8</v>
      </c>
      <c r="E192" s="9">
        <v>12.66</v>
      </c>
      <c r="F192" s="9">
        <v>15</v>
      </c>
    </row>
    <row r="193" spans="1:6" x14ac:dyDescent="0.2">
      <c r="A193" s="9" t="s">
        <v>46</v>
      </c>
      <c r="B193" s="9" t="s">
        <v>6</v>
      </c>
      <c r="C193" s="9" t="s">
        <v>15</v>
      </c>
      <c r="D193" s="9">
        <v>75.760000000000005</v>
      </c>
      <c r="E193" s="9">
        <v>9.2200000000000006</v>
      </c>
      <c r="F193" s="9">
        <v>0</v>
      </c>
    </row>
    <row r="194" spans="1:6" x14ac:dyDescent="0.2">
      <c r="A194" s="9" t="s">
        <v>46</v>
      </c>
      <c r="B194" s="9" t="s">
        <v>5</v>
      </c>
      <c r="C194" s="9" t="s">
        <v>15</v>
      </c>
      <c r="D194" s="9">
        <v>76.64</v>
      </c>
      <c r="E194" s="9">
        <v>17.27</v>
      </c>
      <c r="F194" s="9">
        <v>9</v>
      </c>
    </row>
    <row r="195" spans="1:6" x14ac:dyDescent="0.2">
      <c r="A195" s="8" t="s">
        <v>47</v>
      </c>
      <c r="B195" s="8" t="s">
        <v>0</v>
      </c>
      <c r="C195" s="8" t="s">
        <v>15</v>
      </c>
      <c r="D195" s="8">
        <v>77.38</v>
      </c>
      <c r="E195" s="8">
        <v>8.0500000000000007</v>
      </c>
      <c r="F195" s="8">
        <v>2</v>
      </c>
    </row>
    <row r="196" spans="1:6" x14ac:dyDescent="0.2">
      <c r="A196" s="8" t="s">
        <v>47</v>
      </c>
      <c r="B196" s="8" t="s">
        <v>1</v>
      </c>
      <c r="C196" s="8" t="s">
        <v>15</v>
      </c>
      <c r="D196" s="8">
        <v>78.91</v>
      </c>
      <c r="E196" s="8">
        <v>8.0500000000000007</v>
      </c>
      <c r="F196" s="8">
        <v>4</v>
      </c>
    </row>
    <row r="197" spans="1:6" x14ac:dyDescent="0.2">
      <c r="A197" s="8" t="s">
        <v>47</v>
      </c>
      <c r="B197" s="8" t="s">
        <v>2</v>
      </c>
      <c r="C197" s="8" t="s">
        <v>15</v>
      </c>
      <c r="D197" s="8">
        <v>79.2</v>
      </c>
      <c r="E197" s="8">
        <v>11.5</v>
      </c>
      <c r="F197" s="8">
        <v>5</v>
      </c>
    </row>
    <row r="198" spans="1:6" x14ac:dyDescent="0.2">
      <c r="A198" s="8" t="s">
        <v>47</v>
      </c>
      <c r="B198" s="8" t="s">
        <v>3</v>
      </c>
      <c r="C198" s="8" t="s">
        <v>15</v>
      </c>
      <c r="D198" s="8">
        <v>78.040000000000006</v>
      </c>
      <c r="E198" s="8">
        <v>4.6100000000000003</v>
      </c>
      <c r="F198" s="8">
        <v>11</v>
      </c>
    </row>
    <row r="199" spans="1:6" x14ac:dyDescent="0.2">
      <c r="A199" s="8" t="s">
        <v>47</v>
      </c>
      <c r="B199" s="8" t="s">
        <v>4</v>
      </c>
      <c r="C199" s="8" t="s">
        <v>15</v>
      </c>
      <c r="D199" s="8">
        <v>75.34</v>
      </c>
      <c r="E199" s="8">
        <v>10.36</v>
      </c>
      <c r="F199" s="8">
        <v>23</v>
      </c>
    </row>
    <row r="200" spans="1:6" x14ac:dyDescent="0.2">
      <c r="A200" s="8" t="s">
        <v>47</v>
      </c>
      <c r="B200" s="8" t="s">
        <v>6</v>
      </c>
      <c r="C200" s="8" t="s">
        <v>15</v>
      </c>
      <c r="D200" s="8">
        <v>78.930000000000007</v>
      </c>
      <c r="E200" s="8">
        <v>3.44</v>
      </c>
      <c r="F200" s="8">
        <v>2</v>
      </c>
    </row>
    <row r="201" spans="1:6" x14ac:dyDescent="0.2">
      <c r="A201" s="8" t="s">
        <v>47</v>
      </c>
      <c r="B201" s="8" t="s">
        <v>5</v>
      </c>
      <c r="C201" s="8" t="s">
        <v>15</v>
      </c>
      <c r="D201" s="8">
        <v>78.400000000000006</v>
      </c>
      <c r="E201" s="8">
        <v>6.91</v>
      </c>
      <c r="F201" s="8">
        <v>12</v>
      </c>
    </row>
    <row r="202" spans="1:6" x14ac:dyDescent="0.2">
      <c r="A202" s="9" t="s">
        <v>48</v>
      </c>
      <c r="B202" s="9" t="s">
        <v>0</v>
      </c>
      <c r="C202" s="9" t="s">
        <v>10</v>
      </c>
      <c r="D202" s="9">
        <v>73</v>
      </c>
      <c r="E202" s="9">
        <v>5.99</v>
      </c>
      <c r="F202" s="9">
        <v>2</v>
      </c>
    </row>
    <row r="203" spans="1:6" x14ac:dyDescent="0.2">
      <c r="A203" s="9" t="s">
        <v>48</v>
      </c>
      <c r="B203" s="9" t="s">
        <v>1</v>
      </c>
      <c r="C203" s="9" t="s">
        <v>15</v>
      </c>
      <c r="D203" s="9">
        <v>78.510000000000005</v>
      </c>
      <c r="E203" s="9">
        <v>8.99</v>
      </c>
      <c r="F203" s="9">
        <v>6</v>
      </c>
    </row>
    <row r="204" spans="1:6" x14ac:dyDescent="0.2">
      <c r="A204" s="9" t="s">
        <v>48</v>
      </c>
      <c r="B204" s="9" t="s">
        <v>2</v>
      </c>
      <c r="C204" s="9" t="s">
        <v>15</v>
      </c>
      <c r="D204" s="9">
        <v>78.599999999999994</v>
      </c>
      <c r="E204" s="9">
        <v>3</v>
      </c>
      <c r="F204" s="9">
        <v>3</v>
      </c>
    </row>
    <row r="205" spans="1:6" x14ac:dyDescent="0.2">
      <c r="A205" s="9" t="s">
        <v>48</v>
      </c>
      <c r="B205" s="9" t="s">
        <v>3</v>
      </c>
      <c r="C205" s="9" t="s">
        <v>15</v>
      </c>
      <c r="D205" s="9">
        <v>77.45</v>
      </c>
      <c r="E205" s="9">
        <v>7</v>
      </c>
      <c r="F205" s="9">
        <v>11</v>
      </c>
    </row>
    <row r="206" spans="1:6" x14ac:dyDescent="0.2">
      <c r="A206" s="9" t="s">
        <v>48</v>
      </c>
      <c r="B206" s="9" t="s">
        <v>4</v>
      </c>
      <c r="C206" s="9" t="s">
        <v>10</v>
      </c>
      <c r="D206" s="9">
        <v>73.83</v>
      </c>
      <c r="E206" s="9">
        <v>12.48</v>
      </c>
      <c r="F206" s="9">
        <v>20</v>
      </c>
    </row>
    <row r="207" spans="1:6" x14ac:dyDescent="0.2">
      <c r="A207" s="9" t="s">
        <v>48</v>
      </c>
      <c r="B207" s="9" t="s">
        <v>6</v>
      </c>
      <c r="C207" s="9" t="s">
        <v>15</v>
      </c>
      <c r="D207" s="9">
        <v>79.2</v>
      </c>
      <c r="E207" s="9">
        <v>13.82</v>
      </c>
      <c r="F207" s="9">
        <v>1</v>
      </c>
    </row>
    <row r="208" spans="1:6" x14ac:dyDescent="0.2">
      <c r="A208" s="9" t="s">
        <v>48</v>
      </c>
      <c r="B208" s="9" t="s">
        <v>5</v>
      </c>
      <c r="C208" s="9" t="s">
        <v>15</v>
      </c>
      <c r="D208" s="9">
        <v>78.55</v>
      </c>
      <c r="E208" s="9">
        <v>1.99</v>
      </c>
      <c r="F208" s="9">
        <v>26</v>
      </c>
    </row>
    <row r="209" spans="1:6" x14ac:dyDescent="0.2">
      <c r="A209" s="8" t="s">
        <v>49</v>
      </c>
      <c r="B209" s="8" t="s">
        <v>0</v>
      </c>
      <c r="C209" s="8" t="s">
        <v>10</v>
      </c>
      <c r="D209" s="8">
        <v>78.64</v>
      </c>
      <c r="E209" s="8">
        <v>11.5</v>
      </c>
      <c r="F209" s="8">
        <v>1</v>
      </c>
    </row>
    <row r="210" spans="1:6" x14ac:dyDescent="0.2">
      <c r="A210" s="8" t="s">
        <v>49</v>
      </c>
      <c r="B210" s="8" t="s">
        <v>1</v>
      </c>
      <c r="C210" s="8" t="s">
        <v>10</v>
      </c>
      <c r="D210" s="8">
        <v>74.430000000000007</v>
      </c>
      <c r="E210" s="8">
        <v>11.5</v>
      </c>
      <c r="F210" s="8">
        <v>4</v>
      </c>
    </row>
    <row r="211" spans="1:6" x14ac:dyDescent="0.2">
      <c r="A211" s="8" t="s">
        <v>49</v>
      </c>
      <c r="B211" s="8" t="s">
        <v>2</v>
      </c>
      <c r="C211" s="8" t="s">
        <v>15</v>
      </c>
      <c r="D211" s="8">
        <v>82.44</v>
      </c>
      <c r="E211" s="8">
        <v>3</v>
      </c>
      <c r="F211" s="8">
        <v>8</v>
      </c>
    </row>
    <row r="212" spans="1:6" x14ac:dyDescent="0.2">
      <c r="A212" s="8" t="s">
        <v>49</v>
      </c>
      <c r="B212" s="8" t="s">
        <v>3</v>
      </c>
      <c r="C212" s="8" t="s">
        <v>10</v>
      </c>
      <c r="D212" s="8">
        <v>81.59</v>
      </c>
      <c r="E212" s="8">
        <v>13.8</v>
      </c>
      <c r="F212" s="8">
        <v>22</v>
      </c>
    </row>
    <row r="213" spans="1:6" x14ac:dyDescent="0.2">
      <c r="A213" s="8" t="s">
        <v>49</v>
      </c>
      <c r="B213" s="8" t="s">
        <v>4</v>
      </c>
      <c r="C213" s="8" t="s">
        <v>10</v>
      </c>
      <c r="D213" s="8">
        <v>81.73</v>
      </c>
      <c r="E213" s="8">
        <v>8.0500000000000007</v>
      </c>
      <c r="F213" s="8">
        <v>29</v>
      </c>
    </row>
    <row r="214" spans="1:6" x14ac:dyDescent="0.2">
      <c r="A214" s="8" t="s">
        <v>49</v>
      </c>
      <c r="B214" s="8" t="s">
        <v>6</v>
      </c>
      <c r="C214" s="8" t="s">
        <v>15</v>
      </c>
      <c r="D214" s="8">
        <v>84.16</v>
      </c>
      <c r="E214" s="8">
        <v>6.91</v>
      </c>
      <c r="F214" s="8">
        <v>1</v>
      </c>
    </row>
    <row r="215" spans="1:6" x14ac:dyDescent="0.2">
      <c r="A215" s="8" t="s">
        <v>49</v>
      </c>
      <c r="B215" s="8" t="s">
        <v>5</v>
      </c>
      <c r="C215" s="8" t="s">
        <v>10</v>
      </c>
      <c r="D215" s="8">
        <v>80.69</v>
      </c>
      <c r="E215" s="8">
        <v>13.8</v>
      </c>
      <c r="F215" s="8">
        <v>16</v>
      </c>
    </row>
    <row r="216" spans="1:6" x14ac:dyDescent="0.2">
      <c r="A216" s="9" t="s">
        <v>50</v>
      </c>
      <c r="B216" s="9" t="s">
        <v>0</v>
      </c>
      <c r="C216" s="9" t="s">
        <v>10</v>
      </c>
      <c r="D216" s="9">
        <v>77</v>
      </c>
      <c r="E216" s="9">
        <v>17.27</v>
      </c>
      <c r="F216" s="9">
        <v>0</v>
      </c>
    </row>
    <row r="217" spans="1:6" x14ac:dyDescent="0.2">
      <c r="A217" s="9" t="s">
        <v>50</v>
      </c>
      <c r="B217" s="9" t="s">
        <v>1</v>
      </c>
      <c r="C217" s="9" t="s">
        <v>10</v>
      </c>
      <c r="D217" s="9">
        <v>80.739999999999995</v>
      </c>
      <c r="E217" s="9">
        <v>21.85</v>
      </c>
      <c r="F217" s="9">
        <v>3</v>
      </c>
    </row>
    <row r="218" spans="1:6" x14ac:dyDescent="0.2">
      <c r="A218" s="9" t="s">
        <v>50</v>
      </c>
      <c r="B218" s="9" t="s">
        <v>2</v>
      </c>
      <c r="C218" s="9" t="s">
        <v>10</v>
      </c>
      <c r="D218" s="9">
        <v>84.88</v>
      </c>
      <c r="E218" s="9">
        <v>12.66</v>
      </c>
      <c r="F218" s="9">
        <v>1</v>
      </c>
    </row>
    <row r="219" spans="1:6" x14ac:dyDescent="0.2">
      <c r="A219" s="9" t="s">
        <v>50</v>
      </c>
      <c r="B219" s="9" t="s">
        <v>3</v>
      </c>
      <c r="C219" s="9" t="s">
        <v>10</v>
      </c>
      <c r="D219" s="9">
        <v>86.61</v>
      </c>
      <c r="E219" s="9">
        <v>14.97</v>
      </c>
      <c r="F219" s="9">
        <v>17</v>
      </c>
    </row>
    <row r="220" spans="1:6" x14ac:dyDescent="0.2">
      <c r="A220" s="9" t="s">
        <v>50</v>
      </c>
      <c r="B220" s="9" t="s">
        <v>4</v>
      </c>
      <c r="C220" s="9" t="s">
        <v>10</v>
      </c>
      <c r="D220" s="9">
        <v>85.62</v>
      </c>
      <c r="E220" s="9">
        <v>18.41</v>
      </c>
      <c r="F220" s="9">
        <v>8</v>
      </c>
    </row>
    <row r="221" spans="1:6" x14ac:dyDescent="0.2">
      <c r="A221" s="9" t="s">
        <v>50</v>
      </c>
      <c r="B221" s="9" t="s">
        <v>6</v>
      </c>
      <c r="C221" s="9" t="s">
        <v>10</v>
      </c>
      <c r="D221" s="9">
        <v>85.33</v>
      </c>
      <c r="E221" s="9">
        <v>17.27</v>
      </c>
      <c r="F221" s="9">
        <v>1</v>
      </c>
    </row>
    <row r="222" spans="1:6" x14ac:dyDescent="0.2">
      <c r="A222" s="9" t="s">
        <v>50</v>
      </c>
      <c r="B222" s="9" t="s">
        <v>5</v>
      </c>
      <c r="C222" s="9" t="s">
        <v>10</v>
      </c>
      <c r="D222" s="9">
        <v>80.13</v>
      </c>
      <c r="E222" s="9">
        <v>17.27</v>
      </c>
      <c r="F222" s="9">
        <v>16</v>
      </c>
    </row>
    <row r="223" spans="1:6" x14ac:dyDescent="0.2">
      <c r="A223" s="8" t="s">
        <v>51</v>
      </c>
      <c r="B223" s="8" t="s">
        <v>0</v>
      </c>
      <c r="C223" s="8" t="s">
        <v>10</v>
      </c>
      <c r="D223" s="8">
        <v>71.760000000000005</v>
      </c>
      <c r="E223" s="8">
        <v>5.75</v>
      </c>
      <c r="F223" s="8">
        <v>1</v>
      </c>
    </row>
    <row r="224" spans="1:6" x14ac:dyDescent="0.2">
      <c r="A224" s="8" t="s">
        <v>51</v>
      </c>
      <c r="B224" s="8" t="s">
        <v>1</v>
      </c>
      <c r="C224" s="8" t="s">
        <v>10</v>
      </c>
      <c r="D224" s="8">
        <v>73.760000000000005</v>
      </c>
      <c r="E224" s="8">
        <v>21.85</v>
      </c>
      <c r="F224" s="8">
        <v>0</v>
      </c>
    </row>
    <row r="225" spans="1:6" x14ac:dyDescent="0.2">
      <c r="A225" s="8" t="s">
        <v>51</v>
      </c>
      <c r="B225" s="8" t="s">
        <v>2</v>
      </c>
      <c r="C225" s="8" t="s">
        <v>10</v>
      </c>
      <c r="D225" s="8">
        <v>73.06</v>
      </c>
      <c r="E225" s="8">
        <v>11.5</v>
      </c>
      <c r="F225" s="8">
        <v>0</v>
      </c>
    </row>
    <row r="226" spans="1:6" x14ac:dyDescent="0.2">
      <c r="A226" s="8" t="s">
        <v>51</v>
      </c>
      <c r="B226" s="8" t="s">
        <v>3</v>
      </c>
      <c r="C226" s="8" t="s">
        <v>10</v>
      </c>
      <c r="D226" s="8">
        <v>77.05</v>
      </c>
      <c r="E226" s="8">
        <v>17.27</v>
      </c>
      <c r="F226" s="8">
        <v>6</v>
      </c>
    </row>
    <row r="227" spans="1:6" x14ac:dyDescent="0.2">
      <c r="A227" s="8" t="s">
        <v>51</v>
      </c>
      <c r="B227" s="8" t="s">
        <v>4</v>
      </c>
      <c r="C227" s="8" t="s">
        <v>10</v>
      </c>
      <c r="D227" s="8">
        <v>77.63</v>
      </c>
      <c r="E227" s="8">
        <v>13.8</v>
      </c>
      <c r="F227" s="8">
        <v>1</v>
      </c>
    </row>
    <row r="228" spans="1:6" x14ac:dyDescent="0.2">
      <c r="A228" s="8" t="s">
        <v>51</v>
      </c>
      <c r="B228" s="8" t="s">
        <v>6</v>
      </c>
      <c r="C228" s="8" t="s">
        <v>10</v>
      </c>
      <c r="D228" s="8">
        <v>80.650000000000006</v>
      </c>
      <c r="E228" s="8">
        <v>12.66</v>
      </c>
      <c r="F228" s="8">
        <v>0</v>
      </c>
    </row>
    <row r="229" spans="1:6" x14ac:dyDescent="0.2">
      <c r="A229" s="8" t="s">
        <v>51</v>
      </c>
      <c r="B229" s="8" t="s">
        <v>5</v>
      </c>
      <c r="C229" s="8" t="s">
        <v>10</v>
      </c>
      <c r="D229" s="8">
        <v>81.010000000000005</v>
      </c>
      <c r="E229" s="8">
        <v>20.71</v>
      </c>
      <c r="F229" s="8">
        <v>8</v>
      </c>
    </row>
    <row r="230" spans="1:6" x14ac:dyDescent="0.2">
      <c r="A230" s="9" t="s">
        <v>52</v>
      </c>
      <c r="B230" s="9" t="s">
        <v>0</v>
      </c>
      <c r="C230" s="9" t="s">
        <v>15</v>
      </c>
      <c r="D230" s="9">
        <v>53.94</v>
      </c>
      <c r="E230" s="9">
        <v>4.6100000000000003</v>
      </c>
      <c r="F230" s="9">
        <v>0</v>
      </c>
    </row>
    <row r="231" spans="1:6" x14ac:dyDescent="0.2">
      <c r="A231" s="9" t="s">
        <v>52</v>
      </c>
      <c r="B231" s="9" t="s">
        <v>1</v>
      </c>
      <c r="C231" s="9" t="s">
        <v>15</v>
      </c>
      <c r="D231" s="9">
        <v>55.89</v>
      </c>
      <c r="E231" s="9">
        <v>5.75</v>
      </c>
      <c r="F231" s="9">
        <v>1</v>
      </c>
    </row>
    <row r="232" spans="1:6" x14ac:dyDescent="0.2">
      <c r="A232" s="9" t="s">
        <v>52</v>
      </c>
      <c r="B232" s="9" t="s">
        <v>2</v>
      </c>
      <c r="C232" s="9" t="s">
        <v>15</v>
      </c>
      <c r="D232" s="9">
        <v>51.66</v>
      </c>
      <c r="E232" s="9">
        <v>5.75</v>
      </c>
      <c r="F232" s="9">
        <v>2</v>
      </c>
    </row>
    <row r="233" spans="1:6" x14ac:dyDescent="0.2">
      <c r="A233" s="9" t="s">
        <v>52</v>
      </c>
      <c r="B233" s="9" t="s">
        <v>3</v>
      </c>
      <c r="C233" s="9" t="s">
        <v>15</v>
      </c>
      <c r="D233" s="9">
        <v>58.42</v>
      </c>
      <c r="E233" s="9">
        <v>14.97</v>
      </c>
      <c r="F233" s="9">
        <v>2</v>
      </c>
    </row>
    <row r="234" spans="1:6" x14ac:dyDescent="0.2">
      <c r="A234" s="9" t="s">
        <v>52</v>
      </c>
      <c r="B234" s="9" t="s">
        <v>4</v>
      </c>
      <c r="C234" s="9" t="s">
        <v>15</v>
      </c>
      <c r="D234" s="9">
        <v>59.56</v>
      </c>
      <c r="E234" s="9">
        <v>10.36</v>
      </c>
      <c r="F234" s="9">
        <v>5</v>
      </c>
    </row>
    <row r="235" spans="1:6" x14ac:dyDescent="0.2">
      <c r="A235" s="9" t="s">
        <v>52</v>
      </c>
      <c r="B235" s="9" t="s">
        <v>6</v>
      </c>
      <c r="C235" s="9" t="s">
        <v>15</v>
      </c>
      <c r="D235" s="9">
        <v>59.49</v>
      </c>
      <c r="E235" s="9">
        <v>12.66</v>
      </c>
      <c r="F235" s="9">
        <v>0</v>
      </c>
    </row>
    <row r="236" spans="1:6" x14ac:dyDescent="0.2">
      <c r="A236" s="9" t="s">
        <v>52</v>
      </c>
      <c r="B236" s="9" t="s">
        <v>5</v>
      </c>
      <c r="C236" s="9" t="s">
        <v>15</v>
      </c>
      <c r="D236" s="9">
        <v>64.92</v>
      </c>
      <c r="E236" s="9">
        <v>14.97</v>
      </c>
      <c r="F236" s="9">
        <v>3</v>
      </c>
    </row>
    <row r="237" spans="1:6" x14ac:dyDescent="0.2">
      <c r="A237" s="8" t="s">
        <v>53</v>
      </c>
      <c r="B237" s="8" t="s">
        <v>0</v>
      </c>
      <c r="C237" s="8" t="s">
        <v>16</v>
      </c>
      <c r="D237" s="8">
        <v>77.989999999999995</v>
      </c>
      <c r="E237" s="8">
        <v>5.75</v>
      </c>
      <c r="F237" s="8">
        <v>3</v>
      </c>
    </row>
    <row r="238" spans="1:6" x14ac:dyDescent="0.2">
      <c r="A238" s="8" t="s">
        <v>53</v>
      </c>
      <c r="B238" s="8" t="s">
        <v>1</v>
      </c>
      <c r="C238" s="8" t="s">
        <v>15</v>
      </c>
      <c r="D238" s="8">
        <v>70.95</v>
      </c>
      <c r="E238" s="8">
        <v>9.2200000000000006</v>
      </c>
      <c r="F238" s="8">
        <v>0</v>
      </c>
    </row>
    <row r="239" spans="1:6" x14ac:dyDescent="0.2">
      <c r="A239" s="8" t="s">
        <v>53</v>
      </c>
      <c r="B239" s="8" t="s">
        <v>2</v>
      </c>
      <c r="C239" s="8" t="s">
        <v>15</v>
      </c>
      <c r="D239" s="8">
        <v>76.75</v>
      </c>
      <c r="E239" s="8">
        <v>3</v>
      </c>
      <c r="F239" s="8">
        <v>3</v>
      </c>
    </row>
    <row r="240" spans="1:6" x14ac:dyDescent="0.2">
      <c r="A240" s="8" t="s">
        <v>53</v>
      </c>
      <c r="B240" s="8" t="s">
        <v>3</v>
      </c>
      <c r="C240" s="8" t="s">
        <v>15</v>
      </c>
      <c r="D240" s="8">
        <v>77.25</v>
      </c>
      <c r="E240" s="8">
        <v>11.5</v>
      </c>
      <c r="F240" s="8">
        <v>10</v>
      </c>
    </row>
    <row r="241" spans="1:6" x14ac:dyDescent="0.2">
      <c r="A241" s="8" t="s">
        <v>53</v>
      </c>
      <c r="B241" s="8" t="s">
        <v>4</v>
      </c>
      <c r="C241" s="8" t="s">
        <v>15</v>
      </c>
      <c r="D241" s="8">
        <v>77.23</v>
      </c>
      <c r="E241" s="8">
        <v>10.36</v>
      </c>
      <c r="F241" s="8">
        <v>15</v>
      </c>
    </row>
    <row r="242" spans="1:6" x14ac:dyDescent="0.2">
      <c r="A242" s="8" t="s">
        <v>53</v>
      </c>
      <c r="B242" s="8" t="s">
        <v>6</v>
      </c>
      <c r="C242" s="8" t="s">
        <v>15</v>
      </c>
      <c r="D242" s="8">
        <v>79.2</v>
      </c>
      <c r="E242" s="8">
        <v>11.5</v>
      </c>
      <c r="F242" s="8">
        <v>1</v>
      </c>
    </row>
    <row r="243" spans="1:6" x14ac:dyDescent="0.2">
      <c r="A243" s="8" t="s">
        <v>53</v>
      </c>
      <c r="B243" s="8" t="s">
        <v>5</v>
      </c>
      <c r="C243" s="8" t="s">
        <v>10</v>
      </c>
      <c r="D243" s="8">
        <v>77.34</v>
      </c>
      <c r="E243" s="8">
        <v>13.8</v>
      </c>
      <c r="F243" s="8">
        <v>19</v>
      </c>
    </row>
    <row r="244" spans="1:6" x14ac:dyDescent="0.2">
      <c r="A244" s="9" t="s">
        <v>54</v>
      </c>
      <c r="B244" s="9" t="s">
        <v>0</v>
      </c>
      <c r="C244" s="9" t="s">
        <v>16</v>
      </c>
      <c r="D244" s="9">
        <v>80.42</v>
      </c>
      <c r="E244" s="9">
        <v>10.36</v>
      </c>
      <c r="F244" s="9">
        <v>0</v>
      </c>
    </row>
    <row r="245" spans="1:6" x14ac:dyDescent="0.2">
      <c r="A245" s="9" t="s">
        <v>54</v>
      </c>
      <c r="B245" s="9" t="s">
        <v>1</v>
      </c>
      <c r="C245" s="9" t="s">
        <v>10</v>
      </c>
      <c r="D245" s="9">
        <v>80.94</v>
      </c>
      <c r="E245" s="9">
        <v>9.2200000000000006</v>
      </c>
      <c r="F245" s="9">
        <v>6</v>
      </c>
    </row>
    <row r="246" spans="1:6" x14ac:dyDescent="0.2">
      <c r="A246" s="9" t="s">
        <v>54</v>
      </c>
      <c r="B246" s="9" t="s">
        <v>2</v>
      </c>
      <c r="C246" s="9" t="s">
        <v>15</v>
      </c>
      <c r="D246" s="9">
        <v>82.8</v>
      </c>
      <c r="E246" s="9">
        <v>3.44</v>
      </c>
      <c r="F246" s="9">
        <v>1</v>
      </c>
    </row>
    <row r="247" spans="1:6" x14ac:dyDescent="0.2">
      <c r="A247" s="9" t="s">
        <v>54</v>
      </c>
      <c r="B247" s="9" t="s">
        <v>3</v>
      </c>
      <c r="C247" s="9" t="s">
        <v>15</v>
      </c>
      <c r="D247" s="9">
        <v>82.27</v>
      </c>
      <c r="E247" s="9">
        <v>3.44</v>
      </c>
      <c r="F247" s="9">
        <v>15</v>
      </c>
    </row>
    <row r="248" spans="1:6" x14ac:dyDescent="0.2">
      <c r="A248" s="9" t="s">
        <v>54</v>
      </c>
      <c r="B248" s="9" t="s">
        <v>4</v>
      </c>
      <c r="C248" s="9" t="s">
        <v>15</v>
      </c>
      <c r="D248" s="9">
        <v>80.349999999999994</v>
      </c>
      <c r="E248" s="9">
        <v>6.91</v>
      </c>
      <c r="F248" s="9">
        <v>14</v>
      </c>
    </row>
    <row r="249" spans="1:6" x14ac:dyDescent="0.2">
      <c r="A249" s="9" t="s">
        <v>54</v>
      </c>
      <c r="B249" s="9" t="s">
        <v>6</v>
      </c>
      <c r="C249" s="9" t="s">
        <v>15</v>
      </c>
      <c r="D249" s="9">
        <v>80.73</v>
      </c>
      <c r="E249" s="9">
        <v>10.36</v>
      </c>
      <c r="F249" s="9">
        <v>1</v>
      </c>
    </row>
    <row r="250" spans="1:6" x14ac:dyDescent="0.2">
      <c r="A250" s="9" t="s">
        <v>54</v>
      </c>
      <c r="B250" s="9" t="s">
        <v>5</v>
      </c>
      <c r="C250" s="9" t="s">
        <v>10</v>
      </c>
      <c r="D250" s="9">
        <v>79.36</v>
      </c>
      <c r="E250" s="9">
        <v>8.0500000000000007</v>
      </c>
      <c r="F250" s="9">
        <v>6</v>
      </c>
    </row>
    <row r="251" spans="1:6" x14ac:dyDescent="0.2">
      <c r="A251" s="8" t="s">
        <v>55</v>
      </c>
      <c r="B251" s="8" t="s">
        <v>0</v>
      </c>
      <c r="C251" s="8" t="s">
        <v>15</v>
      </c>
      <c r="D251" s="8">
        <v>65.099999999999994</v>
      </c>
      <c r="E251" s="8">
        <v>5.99</v>
      </c>
      <c r="F251" s="8">
        <v>2</v>
      </c>
    </row>
    <row r="252" spans="1:6" x14ac:dyDescent="0.2">
      <c r="A252" s="8" t="s">
        <v>55</v>
      </c>
      <c r="B252" s="8" t="s">
        <v>1</v>
      </c>
      <c r="C252" s="8" t="s">
        <v>10</v>
      </c>
      <c r="D252" s="8">
        <v>70.47</v>
      </c>
      <c r="E252" s="8">
        <v>11.99</v>
      </c>
      <c r="F252" s="8">
        <v>5</v>
      </c>
    </row>
    <row r="253" spans="1:6" x14ac:dyDescent="0.2">
      <c r="A253" s="8" t="s">
        <v>55</v>
      </c>
      <c r="B253" s="8" t="s">
        <v>2</v>
      </c>
      <c r="C253" s="8" t="s">
        <v>10</v>
      </c>
      <c r="D253" s="8">
        <v>70.02</v>
      </c>
      <c r="E253" s="8">
        <v>3</v>
      </c>
      <c r="F253" s="8">
        <v>2</v>
      </c>
    </row>
    <row r="254" spans="1:6" x14ac:dyDescent="0.2">
      <c r="A254" s="8" t="s">
        <v>55</v>
      </c>
      <c r="B254" s="8" t="s">
        <v>3</v>
      </c>
      <c r="C254" s="8" t="s">
        <v>10</v>
      </c>
      <c r="D254" s="8">
        <v>72.540000000000006</v>
      </c>
      <c r="E254" s="8">
        <v>19.57</v>
      </c>
      <c r="F254" s="8">
        <v>18</v>
      </c>
    </row>
    <row r="255" spans="1:6" x14ac:dyDescent="0.2">
      <c r="A255" s="8" t="s">
        <v>55</v>
      </c>
      <c r="B255" s="8" t="s">
        <v>4</v>
      </c>
      <c r="C255" s="8" t="s">
        <v>10</v>
      </c>
      <c r="D255" s="8">
        <v>70.569999999999993</v>
      </c>
      <c r="E255" s="8">
        <v>11.5</v>
      </c>
      <c r="F255" s="8">
        <v>33</v>
      </c>
    </row>
    <row r="256" spans="1:6" x14ac:dyDescent="0.2">
      <c r="A256" s="8" t="s">
        <v>55</v>
      </c>
      <c r="B256" s="8" t="s">
        <v>6</v>
      </c>
      <c r="C256" s="8" t="s">
        <v>10</v>
      </c>
      <c r="D256" s="8">
        <v>74.3</v>
      </c>
      <c r="E256" s="8">
        <v>3</v>
      </c>
      <c r="F256" s="8">
        <v>0</v>
      </c>
    </row>
    <row r="257" spans="1:6" x14ac:dyDescent="0.2">
      <c r="A257" s="8" t="s">
        <v>55</v>
      </c>
      <c r="B257" s="8" t="s">
        <v>5</v>
      </c>
      <c r="C257" s="8" t="s">
        <v>10</v>
      </c>
      <c r="D257" s="8">
        <v>82.11</v>
      </c>
      <c r="E257" s="8">
        <v>5.99</v>
      </c>
      <c r="F257" s="8">
        <v>27</v>
      </c>
    </row>
    <row r="258" spans="1:6" x14ac:dyDescent="0.2">
      <c r="A258" s="9" t="s">
        <v>56</v>
      </c>
      <c r="B258" s="9" t="s">
        <v>0</v>
      </c>
      <c r="C258" s="9" t="s">
        <v>15</v>
      </c>
      <c r="D258" s="9">
        <v>55.53</v>
      </c>
      <c r="E258" s="9">
        <v>1.01</v>
      </c>
      <c r="F258" s="9">
        <v>1</v>
      </c>
    </row>
    <row r="259" spans="1:6" x14ac:dyDescent="0.2">
      <c r="A259" s="9" t="s">
        <v>56</v>
      </c>
      <c r="B259" s="9" t="s">
        <v>1</v>
      </c>
      <c r="C259" s="9" t="s">
        <v>15</v>
      </c>
      <c r="D259" s="9">
        <v>54.36</v>
      </c>
      <c r="E259" s="9">
        <v>1.99</v>
      </c>
      <c r="F259" s="9">
        <v>2</v>
      </c>
    </row>
    <row r="260" spans="1:6" x14ac:dyDescent="0.2">
      <c r="A260" s="9" t="s">
        <v>56</v>
      </c>
      <c r="B260" s="9" t="s">
        <v>2</v>
      </c>
      <c r="C260" s="9" t="s">
        <v>15</v>
      </c>
      <c r="D260" s="9">
        <v>53.71</v>
      </c>
      <c r="E260" s="9">
        <v>3.18</v>
      </c>
      <c r="F260" s="9">
        <v>3</v>
      </c>
    </row>
    <row r="261" spans="1:6" x14ac:dyDescent="0.2">
      <c r="A261" s="9" t="s">
        <v>56</v>
      </c>
      <c r="B261" s="9" t="s">
        <v>3</v>
      </c>
      <c r="C261" s="9" t="s">
        <v>15</v>
      </c>
      <c r="D261" s="9">
        <v>54.63</v>
      </c>
      <c r="E261" s="9">
        <v>5.01</v>
      </c>
      <c r="F261" s="9">
        <v>15</v>
      </c>
    </row>
    <row r="262" spans="1:6" x14ac:dyDescent="0.2">
      <c r="A262" s="9" t="s">
        <v>56</v>
      </c>
      <c r="B262" s="9" t="s">
        <v>4</v>
      </c>
      <c r="C262" s="9" t="s">
        <v>15</v>
      </c>
      <c r="D262" s="9">
        <v>56.79</v>
      </c>
      <c r="E262" s="9">
        <v>5.75</v>
      </c>
      <c r="F262" s="9">
        <v>6</v>
      </c>
    </row>
    <row r="263" spans="1:6" x14ac:dyDescent="0.2">
      <c r="A263" s="9" t="s">
        <v>56</v>
      </c>
      <c r="B263" s="9" t="s">
        <v>6</v>
      </c>
      <c r="C263" s="9" t="s">
        <v>15</v>
      </c>
      <c r="D263" s="9">
        <v>58.21</v>
      </c>
      <c r="E263" s="9">
        <v>8.0500000000000007</v>
      </c>
      <c r="F263" s="9">
        <v>1</v>
      </c>
    </row>
    <row r="264" spans="1:6" x14ac:dyDescent="0.2">
      <c r="A264" s="9" t="s">
        <v>56</v>
      </c>
      <c r="B264" s="9" t="s">
        <v>5</v>
      </c>
      <c r="C264" s="9" t="s">
        <v>10</v>
      </c>
      <c r="D264" s="9">
        <v>62.53</v>
      </c>
      <c r="E264" s="9">
        <v>1.99</v>
      </c>
      <c r="F264" s="9">
        <v>18</v>
      </c>
    </row>
    <row r="265" spans="1:6" x14ac:dyDescent="0.2">
      <c r="A265" s="8" t="s">
        <v>57</v>
      </c>
      <c r="B265" s="8" t="s">
        <v>0</v>
      </c>
      <c r="C265" s="8" t="s">
        <v>15</v>
      </c>
      <c r="D265" s="8">
        <v>65.52</v>
      </c>
      <c r="E265" s="8">
        <v>9.2200000000000006</v>
      </c>
      <c r="F265" s="8">
        <v>1</v>
      </c>
    </row>
    <row r="266" spans="1:6" x14ac:dyDescent="0.2">
      <c r="A266" s="8" t="s">
        <v>57</v>
      </c>
      <c r="B266" s="8" t="s">
        <v>1</v>
      </c>
      <c r="C266" s="8" t="s">
        <v>15</v>
      </c>
      <c r="D266" s="8">
        <v>65.48</v>
      </c>
      <c r="E266" s="8">
        <v>8.0500000000000007</v>
      </c>
      <c r="F266" s="8">
        <v>1</v>
      </c>
    </row>
    <row r="267" spans="1:6" x14ac:dyDescent="0.2">
      <c r="A267" s="8" t="s">
        <v>57</v>
      </c>
      <c r="B267" s="8" t="s">
        <v>2</v>
      </c>
      <c r="C267" s="8" t="s">
        <v>15</v>
      </c>
      <c r="D267" s="8">
        <v>65.099999999999994</v>
      </c>
      <c r="E267" s="8">
        <v>4.91</v>
      </c>
      <c r="F267" s="8">
        <v>5</v>
      </c>
    </row>
    <row r="268" spans="1:6" x14ac:dyDescent="0.2">
      <c r="A268" s="8" t="s">
        <v>57</v>
      </c>
      <c r="B268" s="8" t="s">
        <v>3</v>
      </c>
      <c r="C268" s="8" t="s">
        <v>15</v>
      </c>
      <c r="D268" s="8">
        <v>66.959999999999994</v>
      </c>
      <c r="E268" s="8">
        <v>5.99</v>
      </c>
      <c r="F268" s="8">
        <v>9</v>
      </c>
    </row>
    <row r="269" spans="1:6" x14ac:dyDescent="0.2">
      <c r="A269" s="8" t="s">
        <v>57</v>
      </c>
      <c r="B269" s="8" t="s">
        <v>4</v>
      </c>
      <c r="C269" s="8" t="s">
        <v>10</v>
      </c>
      <c r="D269" s="8">
        <v>66.650000000000006</v>
      </c>
      <c r="E269" s="8">
        <v>5.75</v>
      </c>
      <c r="F269" s="8">
        <v>7</v>
      </c>
    </row>
    <row r="270" spans="1:6" x14ac:dyDescent="0.2">
      <c r="A270" s="8" t="s">
        <v>57</v>
      </c>
      <c r="B270" s="8" t="s">
        <v>6</v>
      </c>
      <c r="C270" s="8" t="s">
        <v>15</v>
      </c>
      <c r="D270" s="8">
        <v>69.489999999999995</v>
      </c>
      <c r="E270" s="8">
        <v>8.0500000000000007</v>
      </c>
      <c r="F270" s="8">
        <v>1</v>
      </c>
    </row>
    <row r="271" spans="1:6" x14ac:dyDescent="0.2">
      <c r="A271" s="8" t="s">
        <v>57</v>
      </c>
      <c r="B271" s="8" t="s">
        <v>5</v>
      </c>
      <c r="C271" s="8" t="s">
        <v>10</v>
      </c>
      <c r="D271" s="8">
        <v>73.290000000000006</v>
      </c>
      <c r="E271" s="8">
        <v>5.75</v>
      </c>
      <c r="F271" s="8">
        <v>8</v>
      </c>
    </row>
    <row r="272" spans="1:6" x14ac:dyDescent="0.2">
      <c r="A272" s="9" t="s">
        <v>58</v>
      </c>
      <c r="B272" s="9" t="s">
        <v>0</v>
      </c>
      <c r="C272" s="9" t="s">
        <v>10</v>
      </c>
      <c r="D272" s="9">
        <v>68.069999999999993</v>
      </c>
      <c r="E272" s="9">
        <v>1.01</v>
      </c>
      <c r="F272" s="9">
        <v>0</v>
      </c>
    </row>
    <row r="273" spans="1:6" x14ac:dyDescent="0.2">
      <c r="A273" s="9" t="s">
        <v>58</v>
      </c>
      <c r="B273" s="9" t="s">
        <v>1</v>
      </c>
      <c r="C273" s="9" t="s">
        <v>10</v>
      </c>
      <c r="D273" s="9">
        <v>67.14</v>
      </c>
      <c r="E273" s="9">
        <v>1.01</v>
      </c>
      <c r="F273" s="9">
        <v>2</v>
      </c>
    </row>
    <row r="274" spans="1:6" x14ac:dyDescent="0.2">
      <c r="A274" s="9" t="s">
        <v>58</v>
      </c>
      <c r="B274" s="9" t="s">
        <v>2</v>
      </c>
      <c r="C274" s="9" t="s">
        <v>10</v>
      </c>
      <c r="D274" s="9">
        <v>66.69</v>
      </c>
      <c r="E274" s="9">
        <v>1.99</v>
      </c>
      <c r="F274" s="9">
        <v>0</v>
      </c>
    </row>
    <row r="275" spans="1:6" x14ac:dyDescent="0.2">
      <c r="A275" s="9" t="s">
        <v>58</v>
      </c>
      <c r="B275" s="9" t="s">
        <v>3</v>
      </c>
      <c r="C275" s="9" t="s">
        <v>10</v>
      </c>
      <c r="D275" s="9">
        <v>67.95</v>
      </c>
      <c r="E275" s="9">
        <v>3</v>
      </c>
      <c r="F275" s="9">
        <v>4</v>
      </c>
    </row>
    <row r="276" spans="1:6" x14ac:dyDescent="0.2">
      <c r="A276" s="9" t="s">
        <v>58</v>
      </c>
      <c r="B276" s="9" t="s">
        <v>4</v>
      </c>
      <c r="C276" s="9" t="s">
        <v>15</v>
      </c>
      <c r="D276" s="9">
        <v>67.239999999999995</v>
      </c>
      <c r="E276" s="9">
        <v>4.6100000000000003</v>
      </c>
      <c r="F276" s="9">
        <v>2</v>
      </c>
    </row>
    <row r="277" spans="1:6" x14ac:dyDescent="0.2">
      <c r="A277" s="9" t="s">
        <v>58</v>
      </c>
      <c r="B277" s="9" t="s">
        <v>6</v>
      </c>
      <c r="C277" s="9" t="s">
        <v>10</v>
      </c>
      <c r="D277" s="9">
        <v>71.73</v>
      </c>
      <c r="E277" s="9">
        <v>5.88</v>
      </c>
      <c r="F277" s="9">
        <v>0</v>
      </c>
    </row>
    <row r="278" spans="1:6" x14ac:dyDescent="0.2">
      <c r="A278" s="9" t="s">
        <v>58</v>
      </c>
      <c r="B278" s="9" t="s">
        <v>5</v>
      </c>
      <c r="C278" s="9" t="s">
        <v>10</v>
      </c>
      <c r="D278" s="9">
        <v>74.48</v>
      </c>
      <c r="E278" s="9">
        <v>3</v>
      </c>
      <c r="F278" s="9">
        <v>8</v>
      </c>
    </row>
    <row r="279" spans="1:6" x14ac:dyDescent="0.2">
      <c r="A279" s="8" t="s">
        <v>59</v>
      </c>
      <c r="B279" s="8" t="s">
        <v>0</v>
      </c>
      <c r="C279" s="8" t="s">
        <v>10</v>
      </c>
      <c r="D279" s="8">
        <v>69.819999999999993</v>
      </c>
      <c r="E279" s="8">
        <v>14.97</v>
      </c>
      <c r="F279" s="8">
        <v>0</v>
      </c>
    </row>
    <row r="280" spans="1:6" x14ac:dyDescent="0.2">
      <c r="A280" s="8" t="s">
        <v>59</v>
      </c>
      <c r="B280" s="8" t="s">
        <v>1</v>
      </c>
      <c r="C280" s="8" t="s">
        <v>10</v>
      </c>
      <c r="D280" s="8">
        <v>77.11</v>
      </c>
      <c r="E280" s="8">
        <v>11.5</v>
      </c>
      <c r="F280" s="8">
        <v>7</v>
      </c>
    </row>
    <row r="281" spans="1:6" x14ac:dyDescent="0.2">
      <c r="A281" s="8" t="s">
        <v>59</v>
      </c>
      <c r="B281" s="8" t="s">
        <v>2</v>
      </c>
      <c r="C281" s="8" t="s">
        <v>10</v>
      </c>
      <c r="D281" s="8">
        <v>78.58</v>
      </c>
      <c r="E281" s="8">
        <v>9.2200000000000006</v>
      </c>
      <c r="F281" s="8">
        <v>4</v>
      </c>
    </row>
    <row r="282" spans="1:6" x14ac:dyDescent="0.2">
      <c r="A282" s="8" t="s">
        <v>59</v>
      </c>
      <c r="B282" s="8" t="s">
        <v>3</v>
      </c>
      <c r="C282" s="8" t="s">
        <v>10</v>
      </c>
      <c r="D282" s="8">
        <v>80.650000000000006</v>
      </c>
      <c r="E282" s="8">
        <v>9.2200000000000006</v>
      </c>
      <c r="F282" s="8">
        <v>22</v>
      </c>
    </row>
    <row r="283" spans="1:6" x14ac:dyDescent="0.2">
      <c r="A283" s="8" t="s">
        <v>59</v>
      </c>
      <c r="B283" s="8" t="s">
        <v>4</v>
      </c>
      <c r="C283" s="8" t="s">
        <v>10</v>
      </c>
      <c r="D283" s="8">
        <v>79.5</v>
      </c>
      <c r="E283" s="8">
        <v>16.11</v>
      </c>
      <c r="F283" s="8">
        <v>15</v>
      </c>
    </row>
    <row r="284" spans="1:6" x14ac:dyDescent="0.2">
      <c r="A284" s="8" t="s">
        <v>59</v>
      </c>
      <c r="B284" s="8" t="s">
        <v>6</v>
      </c>
      <c r="C284" s="8" t="s">
        <v>10</v>
      </c>
      <c r="D284" s="8">
        <v>80.47</v>
      </c>
      <c r="E284" s="8">
        <v>11.5</v>
      </c>
      <c r="F284" s="8">
        <v>0</v>
      </c>
    </row>
    <row r="285" spans="1:6" x14ac:dyDescent="0.2">
      <c r="A285" s="8" t="s">
        <v>59</v>
      </c>
      <c r="B285" s="8" t="s">
        <v>5</v>
      </c>
      <c r="C285" s="8" t="s">
        <v>10</v>
      </c>
      <c r="D285" s="8">
        <v>83.03</v>
      </c>
      <c r="E285" s="8">
        <v>13.8</v>
      </c>
      <c r="F285" s="8">
        <v>18</v>
      </c>
    </row>
    <row r="286" spans="1:6" x14ac:dyDescent="0.2">
      <c r="A286" s="9" t="s">
        <v>60</v>
      </c>
      <c r="B286" s="9" t="s">
        <v>0</v>
      </c>
      <c r="C286" s="9" t="s">
        <v>16</v>
      </c>
      <c r="D286" s="9">
        <v>77.16</v>
      </c>
      <c r="E286" s="9">
        <v>10.36</v>
      </c>
      <c r="F286" s="9">
        <v>2</v>
      </c>
    </row>
    <row r="287" spans="1:6" x14ac:dyDescent="0.2">
      <c r="A287" s="9" t="s">
        <v>60</v>
      </c>
      <c r="B287" s="9" t="s">
        <v>1</v>
      </c>
      <c r="C287" s="9" t="s">
        <v>10</v>
      </c>
      <c r="D287" s="9">
        <v>78.959999999999994</v>
      </c>
      <c r="E287" s="9">
        <v>5.75</v>
      </c>
      <c r="F287" s="9">
        <v>6</v>
      </c>
    </row>
    <row r="288" spans="1:6" x14ac:dyDescent="0.2">
      <c r="A288" s="9" t="s">
        <v>60</v>
      </c>
      <c r="B288" s="9" t="s">
        <v>2</v>
      </c>
      <c r="C288" s="9" t="s">
        <v>10</v>
      </c>
      <c r="D288" s="9">
        <v>79.739999999999995</v>
      </c>
      <c r="E288" s="9">
        <v>5.75</v>
      </c>
      <c r="F288" s="9">
        <v>5</v>
      </c>
    </row>
    <row r="289" spans="1:6" x14ac:dyDescent="0.2">
      <c r="A289" s="9" t="s">
        <v>60</v>
      </c>
      <c r="B289" s="9" t="s">
        <v>3</v>
      </c>
      <c r="C289" s="9" t="s">
        <v>10</v>
      </c>
      <c r="D289" s="9">
        <v>79.900000000000006</v>
      </c>
      <c r="E289" s="9">
        <v>4.6100000000000003</v>
      </c>
      <c r="F289" s="9">
        <v>19</v>
      </c>
    </row>
    <row r="290" spans="1:6" x14ac:dyDescent="0.2">
      <c r="A290" s="9" t="s">
        <v>60</v>
      </c>
      <c r="B290" s="9" t="s">
        <v>4</v>
      </c>
      <c r="C290" s="9" t="s">
        <v>10</v>
      </c>
      <c r="D290" s="9">
        <v>81.540000000000006</v>
      </c>
      <c r="E290" s="9">
        <v>9.2200000000000006</v>
      </c>
      <c r="F290" s="9">
        <v>19</v>
      </c>
    </row>
    <row r="291" spans="1:6" x14ac:dyDescent="0.2">
      <c r="A291" s="9" t="s">
        <v>60</v>
      </c>
      <c r="B291" s="9" t="s">
        <v>6</v>
      </c>
      <c r="C291" s="9" t="s">
        <v>15</v>
      </c>
      <c r="D291" s="9">
        <v>80.47</v>
      </c>
      <c r="E291" s="9">
        <v>12.66</v>
      </c>
      <c r="F291" s="9">
        <v>1</v>
      </c>
    </row>
    <row r="292" spans="1:6" x14ac:dyDescent="0.2">
      <c r="A292" s="9" t="s">
        <v>60</v>
      </c>
      <c r="B292" s="9" t="s">
        <v>5</v>
      </c>
      <c r="C292" s="9" t="s">
        <v>18</v>
      </c>
      <c r="D292" s="9">
        <v>80.44</v>
      </c>
      <c r="E292" s="9">
        <v>5.75</v>
      </c>
      <c r="F292" s="9">
        <v>18</v>
      </c>
    </row>
    <row r="293" spans="1:6" x14ac:dyDescent="0.2">
      <c r="A293" s="8" t="s">
        <v>61</v>
      </c>
      <c r="B293" s="8" t="s">
        <v>0</v>
      </c>
      <c r="C293" s="8" t="s">
        <v>15</v>
      </c>
      <c r="D293" s="8">
        <v>81.34</v>
      </c>
      <c r="E293" s="8">
        <v>10.36</v>
      </c>
      <c r="F293" s="8">
        <v>1</v>
      </c>
    </row>
    <row r="294" spans="1:6" x14ac:dyDescent="0.2">
      <c r="A294" s="8" t="s">
        <v>61</v>
      </c>
      <c r="B294" s="8" t="s">
        <v>1</v>
      </c>
      <c r="C294" s="8" t="s">
        <v>16</v>
      </c>
      <c r="D294" s="8">
        <v>79.739999999999995</v>
      </c>
      <c r="E294" s="8">
        <v>11.5</v>
      </c>
      <c r="F294" s="8">
        <v>5</v>
      </c>
    </row>
    <row r="295" spans="1:6" x14ac:dyDescent="0.2">
      <c r="A295" s="8" t="s">
        <v>61</v>
      </c>
      <c r="B295" s="8" t="s">
        <v>2</v>
      </c>
      <c r="C295" s="8" t="s">
        <v>10</v>
      </c>
      <c r="D295" s="8">
        <v>82.27</v>
      </c>
      <c r="E295" s="8">
        <v>9.2200000000000006</v>
      </c>
      <c r="F295" s="8">
        <v>3</v>
      </c>
    </row>
    <row r="296" spans="1:6" x14ac:dyDescent="0.2">
      <c r="A296" s="8" t="s">
        <v>61</v>
      </c>
      <c r="B296" s="8" t="s">
        <v>3</v>
      </c>
      <c r="C296" s="8" t="s">
        <v>15</v>
      </c>
      <c r="D296" s="8">
        <v>83.59</v>
      </c>
      <c r="E296" s="8">
        <v>8.0500000000000007</v>
      </c>
      <c r="F296" s="8">
        <v>10</v>
      </c>
    </row>
    <row r="297" spans="1:6" x14ac:dyDescent="0.2">
      <c r="A297" s="8" t="s">
        <v>61</v>
      </c>
      <c r="B297" s="8" t="s">
        <v>4</v>
      </c>
      <c r="C297" s="8" t="s">
        <v>10</v>
      </c>
      <c r="D297" s="8">
        <v>84.31</v>
      </c>
      <c r="E297" s="8">
        <v>11.5</v>
      </c>
      <c r="F297" s="8">
        <v>27</v>
      </c>
    </row>
    <row r="298" spans="1:6" x14ac:dyDescent="0.2">
      <c r="A298" s="8" t="s">
        <v>61</v>
      </c>
      <c r="B298" s="8" t="s">
        <v>6</v>
      </c>
      <c r="C298" s="8" t="s">
        <v>15</v>
      </c>
      <c r="D298" s="8">
        <v>82.45</v>
      </c>
      <c r="E298" s="8">
        <v>13.8</v>
      </c>
      <c r="F298" s="8">
        <v>0</v>
      </c>
    </row>
    <row r="299" spans="1:6" x14ac:dyDescent="0.2">
      <c r="A299" s="8" t="s">
        <v>61</v>
      </c>
      <c r="B299" s="8" t="s">
        <v>5</v>
      </c>
      <c r="C299" s="8" t="s">
        <v>10</v>
      </c>
      <c r="D299" s="8">
        <v>77.67</v>
      </c>
      <c r="E299" s="8">
        <v>12.66</v>
      </c>
      <c r="F299" s="8">
        <v>9</v>
      </c>
    </row>
    <row r="300" spans="1:6" x14ac:dyDescent="0.2">
      <c r="A300" s="9" t="s">
        <v>62</v>
      </c>
      <c r="B300" s="9" t="s">
        <v>0</v>
      </c>
      <c r="C300" s="9" t="s">
        <v>10</v>
      </c>
      <c r="D300" s="9">
        <v>80.31</v>
      </c>
      <c r="E300" s="9">
        <v>3</v>
      </c>
      <c r="F300" s="9">
        <v>4</v>
      </c>
    </row>
    <row r="301" spans="1:6" x14ac:dyDescent="0.2">
      <c r="A301" s="9" t="s">
        <v>62</v>
      </c>
      <c r="B301" s="9" t="s">
        <v>1</v>
      </c>
      <c r="C301" s="9" t="s">
        <v>10</v>
      </c>
      <c r="D301" s="9">
        <v>75.97</v>
      </c>
      <c r="E301" s="9">
        <v>14.97</v>
      </c>
      <c r="F301" s="9">
        <v>2</v>
      </c>
    </row>
    <row r="302" spans="1:6" x14ac:dyDescent="0.2">
      <c r="A302" s="9" t="s">
        <v>62</v>
      </c>
      <c r="B302" s="9" t="s">
        <v>2</v>
      </c>
      <c r="C302" s="9" t="s">
        <v>15</v>
      </c>
      <c r="D302" s="9">
        <v>80.709999999999994</v>
      </c>
      <c r="E302" s="9">
        <v>4.6100000000000003</v>
      </c>
      <c r="F302" s="9">
        <v>2</v>
      </c>
    </row>
    <row r="303" spans="1:6" x14ac:dyDescent="0.2">
      <c r="A303" s="9" t="s">
        <v>62</v>
      </c>
      <c r="B303" s="9" t="s">
        <v>3</v>
      </c>
      <c r="C303" s="9" t="s">
        <v>15</v>
      </c>
      <c r="D303" s="9">
        <v>80.78</v>
      </c>
      <c r="E303" s="9">
        <v>5.01</v>
      </c>
      <c r="F303" s="9">
        <v>8</v>
      </c>
    </row>
    <row r="304" spans="1:6" x14ac:dyDescent="0.2">
      <c r="A304" s="9" t="s">
        <v>62</v>
      </c>
      <c r="B304" s="9" t="s">
        <v>4</v>
      </c>
      <c r="C304" s="9" t="s">
        <v>15</v>
      </c>
      <c r="D304" s="9">
        <v>84.52</v>
      </c>
      <c r="E304" s="9">
        <v>11.5</v>
      </c>
      <c r="F304" s="9">
        <v>13</v>
      </c>
    </row>
    <row r="305" spans="1:6" x14ac:dyDescent="0.2">
      <c r="A305" s="9" t="s">
        <v>62</v>
      </c>
      <c r="B305" s="9" t="s">
        <v>6</v>
      </c>
      <c r="C305" s="9" t="s">
        <v>10</v>
      </c>
      <c r="D305" s="9">
        <v>86.29</v>
      </c>
      <c r="E305" s="9">
        <v>12.66</v>
      </c>
      <c r="F305" s="9">
        <v>0</v>
      </c>
    </row>
    <row r="306" spans="1:6" x14ac:dyDescent="0.2">
      <c r="A306" s="9" t="s">
        <v>62</v>
      </c>
      <c r="B306" s="9" t="s">
        <v>5</v>
      </c>
      <c r="C306" s="9" t="s">
        <v>15</v>
      </c>
      <c r="D306" s="9">
        <v>81.819999999999993</v>
      </c>
      <c r="E306" s="9">
        <v>3</v>
      </c>
      <c r="F306" s="9">
        <v>11</v>
      </c>
    </row>
    <row r="307" spans="1:6" x14ac:dyDescent="0.2">
      <c r="A307" s="8" t="s">
        <v>63</v>
      </c>
      <c r="B307" s="8" t="s">
        <v>0</v>
      </c>
      <c r="C307" s="8" t="s">
        <v>16</v>
      </c>
      <c r="D307" s="8">
        <v>81.7</v>
      </c>
      <c r="E307" s="8">
        <v>11.5</v>
      </c>
      <c r="F307" s="8">
        <v>2</v>
      </c>
    </row>
    <row r="308" spans="1:6" x14ac:dyDescent="0.2">
      <c r="A308" s="8" t="s">
        <v>63</v>
      </c>
      <c r="B308" s="8" t="s">
        <v>1</v>
      </c>
      <c r="C308" s="8" t="s">
        <v>10</v>
      </c>
      <c r="D308" s="8">
        <v>78.31</v>
      </c>
      <c r="E308" s="8">
        <v>19.57</v>
      </c>
      <c r="F308" s="8">
        <v>8</v>
      </c>
    </row>
    <row r="309" spans="1:6" x14ac:dyDescent="0.2">
      <c r="A309" s="8" t="s">
        <v>63</v>
      </c>
      <c r="B309" s="8" t="s">
        <v>2</v>
      </c>
      <c r="C309" s="8" t="s">
        <v>10</v>
      </c>
      <c r="D309" s="8">
        <v>81.319999999999993</v>
      </c>
      <c r="E309" s="8">
        <v>12.66</v>
      </c>
      <c r="F309" s="8">
        <v>2</v>
      </c>
    </row>
    <row r="310" spans="1:6" x14ac:dyDescent="0.2">
      <c r="A310" s="8" t="s">
        <v>63</v>
      </c>
      <c r="B310" s="8" t="s">
        <v>3</v>
      </c>
      <c r="C310" s="8" t="s">
        <v>10</v>
      </c>
      <c r="D310" s="8">
        <v>79.27</v>
      </c>
      <c r="E310" s="8">
        <v>18.41</v>
      </c>
      <c r="F310" s="8">
        <v>14</v>
      </c>
    </row>
    <row r="311" spans="1:6" x14ac:dyDescent="0.2">
      <c r="A311" s="8" t="s">
        <v>63</v>
      </c>
      <c r="B311" s="8" t="s">
        <v>4</v>
      </c>
      <c r="C311" s="8" t="s">
        <v>10</v>
      </c>
      <c r="D311" s="8">
        <v>82.76</v>
      </c>
      <c r="E311" s="8">
        <v>14.97</v>
      </c>
      <c r="F311" s="8">
        <v>16</v>
      </c>
    </row>
    <row r="312" spans="1:6" x14ac:dyDescent="0.2">
      <c r="A312" s="8" t="s">
        <v>63</v>
      </c>
      <c r="B312" s="8" t="s">
        <v>6</v>
      </c>
      <c r="C312" s="8" t="s">
        <v>10</v>
      </c>
      <c r="D312" s="8">
        <v>83.53</v>
      </c>
      <c r="E312" s="8">
        <v>17.27</v>
      </c>
      <c r="F312" s="8">
        <v>1</v>
      </c>
    </row>
    <row r="313" spans="1:6" x14ac:dyDescent="0.2">
      <c r="A313" s="8" t="s">
        <v>63</v>
      </c>
      <c r="B313" s="8" t="s">
        <v>5</v>
      </c>
      <c r="C313" s="8" t="s">
        <v>10</v>
      </c>
      <c r="D313" s="8">
        <v>79.02</v>
      </c>
      <c r="E313" s="8">
        <v>27.63</v>
      </c>
      <c r="F313" s="8">
        <v>19</v>
      </c>
    </row>
    <row r="314" spans="1:6" x14ac:dyDescent="0.2">
      <c r="A314" s="9" t="s">
        <v>64</v>
      </c>
      <c r="B314" s="9" t="s">
        <v>0</v>
      </c>
      <c r="C314" s="9" t="s">
        <v>10</v>
      </c>
      <c r="D314" s="9">
        <v>79.39</v>
      </c>
      <c r="E314" s="9">
        <v>17.27</v>
      </c>
      <c r="F314" s="9">
        <v>3</v>
      </c>
    </row>
    <row r="315" spans="1:6" x14ac:dyDescent="0.2">
      <c r="A315" s="9" t="s">
        <v>64</v>
      </c>
      <c r="B315" s="9" t="s">
        <v>1</v>
      </c>
      <c r="C315" s="9" t="s">
        <v>10</v>
      </c>
      <c r="D315" s="9">
        <v>76.89</v>
      </c>
      <c r="E315" s="9">
        <v>17.27</v>
      </c>
      <c r="F315" s="9">
        <v>4</v>
      </c>
    </row>
    <row r="316" spans="1:6" x14ac:dyDescent="0.2">
      <c r="A316" s="9" t="s">
        <v>64</v>
      </c>
      <c r="B316" s="9" t="s">
        <v>2</v>
      </c>
      <c r="C316" s="9" t="s">
        <v>10</v>
      </c>
      <c r="D316" s="9">
        <v>81.180000000000007</v>
      </c>
      <c r="E316" s="9">
        <v>8.0500000000000007</v>
      </c>
      <c r="F316" s="9">
        <v>4</v>
      </c>
    </row>
    <row r="317" spans="1:6" x14ac:dyDescent="0.2">
      <c r="A317" s="9" t="s">
        <v>64</v>
      </c>
      <c r="B317" s="9" t="s">
        <v>3</v>
      </c>
      <c r="C317" s="9" t="s">
        <v>10</v>
      </c>
      <c r="D317" s="9">
        <v>82.38</v>
      </c>
      <c r="E317" s="9">
        <v>16.11</v>
      </c>
      <c r="F317" s="9">
        <v>12</v>
      </c>
    </row>
    <row r="318" spans="1:6" x14ac:dyDescent="0.2">
      <c r="A318" s="9" t="s">
        <v>64</v>
      </c>
      <c r="B318" s="9" t="s">
        <v>4</v>
      </c>
      <c r="C318" s="9" t="s">
        <v>10</v>
      </c>
      <c r="D318" s="9">
        <v>83.82</v>
      </c>
      <c r="E318" s="9">
        <v>12.66</v>
      </c>
      <c r="F318" s="9">
        <v>12</v>
      </c>
    </row>
    <row r="319" spans="1:6" x14ac:dyDescent="0.2">
      <c r="A319" s="9" t="s">
        <v>64</v>
      </c>
      <c r="B319" s="9" t="s">
        <v>6</v>
      </c>
      <c r="C319" s="9" t="s">
        <v>10</v>
      </c>
      <c r="D319" s="9">
        <v>83.62</v>
      </c>
      <c r="E319" s="9">
        <v>14.97</v>
      </c>
      <c r="F319" s="9">
        <v>0</v>
      </c>
    </row>
    <row r="320" spans="1:6" x14ac:dyDescent="0.2">
      <c r="A320" s="9" t="s">
        <v>64</v>
      </c>
      <c r="B320" s="9" t="s">
        <v>5</v>
      </c>
      <c r="C320" s="9" t="s">
        <v>19</v>
      </c>
      <c r="D320" s="9">
        <v>76.709999999999994</v>
      </c>
      <c r="E320" s="9">
        <v>14.97</v>
      </c>
      <c r="F320" s="9">
        <v>7</v>
      </c>
    </row>
    <row r="321" spans="1:6" x14ac:dyDescent="0.2">
      <c r="A321" s="8" t="s">
        <v>65</v>
      </c>
      <c r="B321" s="8" t="s">
        <v>0</v>
      </c>
      <c r="C321" s="8" t="s">
        <v>10</v>
      </c>
      <c r="D321" s="8">
        <v>73.180000000000007</v>
      </c>
      <c r="E321" s="8">
        <v>5.75</v>
      </c>
      <c r="F321" s="8">
        <v>0</v>
      </c>
    </row>
    <row r="322" spans="1:6" x14ac:dyDescent="0.2">
      <c r="A322" s="8" t="s">
        <v>65</v>
      </c>
      <c r="B322" s="8" t="s">
        <v>1</v>
      </c>
      <c r="C322" s="8" t="s">
        <v>19</v>
      </c>
      <c r="D322" s="8">
        <v>70.790000000000006</v>
      </c>
      <c r="E322" s="8">
        <v>4.6100000000000003</v>
      </c>
      <c r="F322" s="8">
        <v>10</v>
      </c>
    </row>
    <row r="323" spans="1:6" x14ac:dyDescent="0.2">
      <c r="A323" s="8" t="s">
        <v>65</v>
      </c>
      <c r="B323" s="8" t="s">
        <v>2</v>
      </c>
      <c r="C323" s="8" t="s">
        <v>18</v>
      </c>
      <c r="D323" s="8">
        <v>67.89</v>
      </c>
      <c r="E323" s="8">
        <v>3.44</v>
      </c>
      <c r="F323" s="8">
        <v>5</v>
      </c>
    </row>
    <row r="324" spans="1:6" x14ac:dyDescent="0.2">
      <c r="A324" s="8" t="s">
        <v>65</v>
      </c>
      <c r="B324" s="8" t="s">
        <v>3</v>
      </c>
      <c r="C324" s="8" t="s">
        <v>15</v>
      </c>
      <c r="D324" s="8">
        <v>77.95</v>
      </c>
      <c r="E324" s="8">
        <v>16.11</v>
      </c>
      <c r="F324" s="8">
        <v>14</v>
      </c>
    </row>
    <row r="325" spans="1:6" x14ac:dyDescent="0.2">
      <c r="A325" s="8" t="s">
        <v>65</v>
      </c>
      <c r="B325" s="8" t="s">
        <v>4</v>
      </c>
      <c r="C325" s="8" t="s">
        <v>10</v>
      </c>
      <c r="D325" s="8">
        <v>84.2</v>
      </c>
      <c r="E325" s="8">
        <v>16.11</v>
      </c>
      <c r="F325" s="8">
        <v>8</v>
      </c>
    </row>
    <row r="326" spans="1:6" x14ac:dyDescent="0.2">
      <c r="A326" s="8" t="s">
        <v>65</v>
      </c>
      <c r="B326" s="8" t="s">
        <v>6</v>
      </c>
      <c r="C326" s="8" t="s">
        <v>15</v>
      </c>
      <c r="D326" s="8">
        <v>84.02</v>
      </c>
      <c r="E326" s="8">
        <v>14.97</v>
      </c>
      <c r="F326" s="8">
        <v>0</v>
      </c>
    </row>
    <row r="327" spans="1:6" x14ac:dyDescent="0.2">
      <c r="A327" s="8" t="s">
        <v>65</v>
      </c>
      <c r="B327" s="8" t="s">
        <v>5</v>
      </c>
      <c r="C327" s="8" t="s">
        <v>10</v>
      </c>
      <c r="D327" s="8">
        <v>73.8</v>
      </c>
      <c r="E327" s="8">
        <v>10.36</v>
      </c>
      <c r="F327" s="8">
        <v>32</v>
      </c>
    </row>
    <row r="328" spans="1:6" x14ac:dyDescent="0.2">
      <c r="A328" s="9" t="s">
        <v>66</v>
      </c>
      <c r="B328" s="9" t="s">
        <v>0</v>
      </c>
      <c r="C328" s="9" t="s">
        <v>18</v>
      </c>
      <c r="D328" s="9">
        <v>66.040000000000006</v>
      </c>
      <c r="E328" s="9">
        <v>4.6100000000000003</v>
      </c>
      <c r="F328" s="9">
        <v>5</v>
      </c>
    </row>
    <row r="329" spans="1:6" x14ac:dyDescent="0.2">
      <c r="A329" s="9" t="s">
        <v>66</v>
      </c>
      <c r="B329" s="9" t="s">
        <v>1</v>
      </c>
      <c r="C329" s="9" t="s">
        <v>10</v>
      </c>
      <c r="D329" s="9">
        <v>85.06</v>
      </c>
      <c r="E329" s="9">
        <v>17.27</v>
      </c>
      <c r="F329" s="9">
        <v>6</v>
      </c>
    </row>
    <row r="330" spans="1:6" x14ac:dyDescent="0.2">
      <c r="A330" s="9" t="s">
        <v>66</v>
      </c>
      <c r="B330" s="9" t="s">
        <v>2</v>
      </c>
      <c r="C330" s="9" t="s">
        <v>10</v>
      </c>
      <c r="D330" s="9">
        <v>81.569999999999993</v>
      </c>
      <c r="E330" s="9">
        <v>13.8</v>
      </c>
      <c r="F330" s="9">
        <v>3</v>
      </c>
    </row>
    <row r="331" spans="1:6" x14ac:dyDescent="0.2">
      <c r="A331" s="9" t="s">
        <v>66</v>
      </c>
      <c r="B331" s="9" t="s">
        <v>3</v>
      </c>
      <c r="C331" s="9" t="s">
        <v>10</v>
      </c>
      <c r="D331" s="9">
        <v>87.67</v>
      </c>
      <c r="E331" s="9">
        <v>9.2200000000000006</v>
      </c>
      <c r="F331" s="9">
        <v>15</v>
      </c>
    </row>
    <row r="332" spans="1:6" x14ac:dyDescent="0.2">
      <c r="A332" s="9" t="s">
        <v>66</v>
      </c>
      <c r="B332" s="9" t="s">
        <v>4</v>
      </c>
      <c r="C332" s="9" t="s">
        <v>10</v>
      </c>
      <c r="D332" s="9">
        <v>84.99</v>
      </c>
      <c r="E332" s="9">
        <v>12.66</v>
      </c>
      <c r="F332" s="9">
        <v>22</v>
      </c>
    </row>
    <row r="333" spans="1:6" x14ac:dyDescent="0.2">
      <c r="A333" s="9" t="s">
        <v>66</v>
      </c>
      <c r="B333" s="9" t="s">
        <v>6</v>
      </c>
      <c r="C333" s="9" t="s">
        <v>15</v>
      </c>
      <c r="D333" s="9">
        <v>86.2</v>
      </c>
      <c r="E333" s="9">
        <v>12.66</v>
      </c>
      <c r="F333" s="9">
        <v>1</v>
      </c>
    </row>
    <row r="334" spans="1:6" x14ac:dyDescent="0.2">
      <c r="A334" s="9" t="s">
        <v>66</v>
      </c>
      <c r="B334" s="9" t="s">
        <v>5</v>
      </c>
      <c r="C334" s="9" t="s">
        <v>10</v>
      </c>
      <c r="D334" s="9">
        <v>84.9</v>
      </c>
      <c r="E334" s="9">
        <v>16.11</v>
      </c>
      <c r="F334" s="9">
        <v>17</v>
      </c>
    </row>
    <row r="335" spans="1:6" x14ac:dyDescent="0.2">
      <c r="A335" s="8" t="s">
        <v>67</v>
      </c>
      <c r="B335" s="8" t="s">
        <v>0</v>
      </c>
      <c r="C335" s="8" t="s">
        <v>10</v>
      </c>
      <c r="D335" s="8">
        <v>83.53</v>
      </c>
      <c r="E335" s="8">
        <v>5.75</v>
      </c>
      <c r="F335" s="8">
        <v>1</v>
      </c>
    </row>
    <row r="336" spans="1:6" x14ac:dyDescent="0.2">
      <c r="A336" s="8" t="s">
        <v>67</v>
      </c>
      <c r="B336" s="8" t="s">
        <v>1</v>
      </c>
      <c r="C336" s="8" t="s">
        <v>10</v>
      </c>
      <c r="D336" s="8">
        <v>86.72</v>
      </c>
      <c r="E336" s="8">
        <v>10.36</v>
      </c>
      <c r="F336" s="8">
        <v>1</v>
      </c>
    </row>
    <row r="337" spans="1:6" x14ac:dyDescent="0.2">
      <c r="A337" s="8" t="s">
        <v>67</v>
      </c>
      <c r="B337" s="8" t="s">
        <v>2</v>
      </c>
      <c r="C337" s="8" t="s">
        <v>18</v>
      </c>
      <c r="D337" s="8">
        <v>83.39</v>
      </c>
      <c r="E337" s="8">
        <v>10.36</v>
      </c>
      <c r="F337" s="8">
        <v>0</v>
      </c>
    </row>
    <row r="338" spans="1:6" x14ac:dyDescent="0.2">
      <c r="A338" s="8" t="s">
        <v>67</v>
      </c>
      <c r="B338" s="8" t="s">
        <v>3</v>
      </c>
      <c r="C338" s="8" t="s">
        <v>10</v>
      </c>
      <c r="D338" s="8">
        <v>89.22</v>
      </c>
      <c r="E338" s="8">
        <v>4.6100000000000003</v>
      </c>
      <c r="F338" s="8">
        <v>10</v>
      </c>
    </row>
    <row r="339" spans="1:6" x14ac:dyDescent="0.2">
      <c r="A339" s="8" t="s">
        <v>67</v>
      </c>
      <c r="B339" s="8" t="s">
        <v>4</v>
      </c>
      <c r="C339" s="8" t="s">
        <v>10</v>
      </c>
      <c r="D339" s="8">
        <v>86.65</v>
      </c>
      <c r="E339" s="8">
        <v>9.2200000000000006</v>
      </c>
      <c r="F339" s="8">
        <v>18</v>
      </c>
    </row>
    <row r="340" spans="1:6" x14ac:dyDescent="0.2">
      <c r="A340" s="8" t="s">
        <v>67</v>
      </c>
      <c r="B340" s="8" t="s">
        <v>6</v>
      </c>
      <c r="C340" s="8" t="s">
        <v>15</v>
      </c>
      <c r="D340" s="8">
        <v>89.35</v>
      </c>
      <c r="E340" s="8">
        <v>10.36</v>
      </c>
      <c r="F340" s="8">
        <v>0</v>
      </c>
    </row>
    <row r="341" spans="1:6" x14ac:dyDescent="0.2">
      <c r="A341" s="8" t="s">
        <v>67</v>
      </c>
      <c r="B341" s="8" t="s">
        <v>5</v>
      </c>
      <c r="C341" s="8" t="s">
        <v>10</v>
      </c>
      <c r="D341" s="8">
        <v>85.06</v>
      </c>
      <c r="E341" s="8">
        <v>11.5</v>
      </c>
      <c r="F341" s="8">
        <v>15</v>
      </c>
    </row>
    <row r="342" spans="1:6" x14ac:dyDescent="0.2">
      <c r="A342" s="9" t="s">
        <v>68</v>
      </c>
      <c r="B342" s="9" t="s">
        <v>0</v>
      </c>
      <c r="C342" s="9" t="s">
        <v>10</v>
      </c>
      <c r="D342" s="9">
        <v>87.31</v>
      </c>
      <c r="E342" s="9">
        <v>13.8</v>
      </c>
      <c r="F342" s="9">
        <v>3</v>
      </c>
    </row>
    <row r="343" spans="1:6" x14ac:dyDescent="0.2">
      <c r="A343" s="9" t="s">
        <v>68</v>
      </c>
      <c r="B343" s="9" t="s">
        <v>1</v>
      </c>
      <c r="C343" s="9" t="s">
        <v>10</v>
      </c>
      <c r="D343" s="9">
        <v>86.83</v>
      </c>
      <c r="E343" s="9">
        <v>18.41</v>
      </c>
      <c r="F343" s="9">
        <v>2</v>
      </c>
    </row>
    <row r="344" spans="1:6" x14ac:dyDescent="0.2">
      <c r="A344" s="9" t="s">
        <v>68</v>
      </c>
      <c r="B344" s="9" t="s">
        <v>2</v>
      </c>
      <c r="C344" s="9" t="s">
        <v>15</v>
      </c>
      <c r="D344" s="9">
        <v>90.46</v>
      </c>
      <c r="E344" s="9">
        <v>14.97</v>
      </c>
      <c r="F344" s="9">
        <v>4</v>
      </c>
    </row>
    <row r="345" spans="1:6" x14ac:dyDescent="0.2">
      <c r="A345" s="9" t="s">
        <v>68</v>
      </c>
      <c r="B345" s="9" t="s">
        <v>3</v>
      </c>
      <c r="C345" s="9" t="s">
        <v>10</v>
      </c>
      <c r="D345" s="9">
        <v>87.76</v>
      </c>
      <c r="E345" s="9">
        <v>16.11</v>
      </c>
      <c r="F345" s="9">
        <v>8</v>
      </c>
    </row>
    <row r="346" spans="1:6" x14ac:dyDescent="0.2">
      <c r="A346" s="9" t="s">
        <v>68</v>
      </c>
      <c r="B346" s="9" t="s">
        <v>4</v>
      </c>
      <c r="C346" s="9" t="s">
        <v>10</v>
      </c>
      <c r="D346" s="9">
        <v>90.45</v>
      </c>
      <c r="E346" s="9">
        <v>16.11</v>
      </c>
      <c r="F346" s="9">
        <v>8</v>
      </c>
    </row>
    <row r="347" spans="1:6" x14ac:dyDescent="0.2">
      <c r="A347" s="9" t="s">
        <v>68</v>
      </c>
      <c r="B347" s="9" t="s">
        <v>6</v>
      </c>
      <c r="C347" s="9" t="s">
        <v>10</v>
      </c>
      <c r="D347" s="9">
        <v>89.22</v>
      </c>
      <c r="E347" s="9">
        <v>16.11</v>
      </c>
      <c r="F347" s="9">
        <v>1</v>
      </c>
    </row>
    <row r="348" spans="1:6" x14ac:dyDescent="0.2">
      <c r="A348" s="9" t="s">
        <v>68</v>
      </c>
      <c r="B348" s="9" t="s">
        <v>5</v>
      </c>
      <c r="C348" s="9" t="s">
        <v>10</v>
      </c>
      <c r="D348" s="9">
        <v>84.15</v>
      </c>
      <c r="E348" s="9">
        <v>19.57</v>
      </c>
      <c r="F348" s="9">
        <v>13</v>
      </c>
    </row>
    <row r="349" spans="1:6" x14ac:dyDescent="0.2">
      <c r="A349" s="8" t="s">
        <v>69</v>
      </c>
      <c r="B349" s="8" t="s">
        <v>0</v>
      </c>
      <c r="C349" s="8" t="s">
        <v>10</v>
      </c>
      <c r="D349" s="8">
        <v>82.27</v>
      </c>
      <c r="E349" s="8">
        <v>14.97</v>
      </c>
      <c r="F349" s="8">
        <v>1</v>
      </c>
    </row>
    <row r="350" spans="1:6" x14ac:dyDescent="0.2">
      <c r="A350" s="8" t="s">
        <v>69</v>
      </c>
      <c r="B350" s="8" t="s">
        <v>1</v>
      </c>
      <c r="C350" s="8" t="s">
        <v>10</v>
      </c>
      <c r="D350" s="8">
        <v>85.78</v>
      </c>
      <c r="E350" s="8">
        <v>17.27</v>
      </c>
      <c r="F350" s="8">
        <v>1</v>
      </c>
    </row>
    <row r="351" spans="1:6" x14ac:dyDescent="0.2">
      <c r="A351" s="8" t="s">
        <v>69</v>
      </c>
      <c r="B351" s="8" t="s">
        <v>2</v>
      </c>
      <c r="C351" s="8" t="s">
        <v>15</v>
      </c>
      <c r="D351" s="8">
        <v>89.51</v>
      </c>
      <c r="E351" s="8">
        <v>1.01</v>
      </c>
      <c r="F351" s="8">
        <v>3</v>
      </c>
    </row>
    <row r="352" spans="1:6" x14ac:dyDescent="0.2">
      <c r="A352" s="8" t="s">
        <v>69</v>
      </c>
      <c r="B352" s="8" t="s">
        <v>3</v>
      </c>
      <c r="C352" s="8" t="s">
        <v>10</v>
      </c>
      <c r="D352" s="8">
        <v>86.27</v>
      </c>
      <c r="E352" s="8">
        <v>16.11</v>
      </c>
      <c r="F352" s="8">
        <v>16</v>
      </c>
    </row>
    <row r="353" spans="1:6" x14ac:dyDescent="0.2">
      <c r="A353" s="8" t="s">
        <v>69</v>
      </c>
      <c r="B353" s="8" t="s">
        <v>4</v>
      </c>
      <c r="C353" s="8" t="s">
        <v>10</v>
      </c>
      <c r="D353" s="8">
        <v>89.67</v>
      </c>
      <c r="E353" s="8">
        <v>12.66</v>
      </c>
      <c r="F353" s="8">
        <v>24</v>
      </c>
    </row>
    <row r="354" spans="1:6" x14ac:dyDescent="0.2">
      <c r="A354" s="8" t="s">
        <v>69</v>
      </c>
      <c r="B354" s="8" t="s">
        <v>6</v>
      </c>
      <c r="C354" s="8" t="s">
        <v>10</v>
      </c>
      <c r="D354" s="8">
        <v>88.48</v>
      </c>
      <c r="E354" s="8">
        <v>16.11</v>
      </c>
      <c r="F354" s="8">
        <v>3</v>
      </c>
    </row>
    <row r="355" spans="1:6" x14ac:dyDescent="0.2">
      <c r="A355" s="8" t="s">
        <v>69</v>
      </c>
      <c r="B355" s="8" t="s">
        <v>5</v>
      </c>
      <c r="C355" s="8" t="s">
        <v>10</v>
      </c>
      <c r="D355" s="8">
        <v>82.98</v>
      </c>
      <c r="E355" s="8">
        <v>18.41</v>
      </c>
      <c r="F355" s="8">
        <v>13</v>
      </c>
    </row>
    <row r="356" spans="1:6" x14ac:dyDescent="0.2">
      <c r="A356" s="9" t="s">
        <v>70</v>
      </c>
      <c r="B356" s="9" t="s">
        <v>0</v>
      </c>
      <c r="C356" s="9" t="s">
        <v>15</v>
      </c>
      <c r="D356" s="9">
        <v>72.81</v>
      </c>
      <c r="E356" s="9">
        <v>3.29</v>
      </c>
      <c r="F356" s="9">
        <v>2</v>
      </c>
    </row>
    <row r="357" spans="1:6" x14ac:dyDescent="0.2">
      <c r="A357" s="9" t="s">
        <v>70</v>
      </c>
      <c r="B357" s="9" t="s">
        <v>1</v>
      </c>
      <c r="C357" s="9" t="s">
        <v>15</v>
      </c>
      <c r="D357" s="9">
        <v>73.36</v>
      </c>
      <c r="E357" s="9">
        <v>10.36</v>
      </c>
      <c r="F357" s="9">
        <v>1</v>
      </c>
    </row>
    <row r="358" spans="1:6" x14ac:dyDescent="0.2">
      <c r="A358" s="9" t="s">
        <v>70</v>
      </c>
      <c r="B358" s="9" t="s">
        <v>2</v>
      </c>
      <c r="C358" s="9" t="s">
        <v>15</v>
      </c>
      <c r="D358" s="9">
        <v>77.92</v>
      </c>
      <c r="E358" s="9">
        <v>6.91</v>
      </c>
      <c r="F358" s="9">
        <v>2</v>
      </c>
    </row>
    <row r="359" spans="1:6" x14ac:dyDescent="0.2">
      <c r="A359" s="9" t="s">
        <v>70</v>
      </c>
      <c r="B359" s="9" t="s">
        <v>3</v>
      </c>
      <c r="C359" s="9" t="s">
        <v>10</v>
      </c>
      <c r="D359" s="9">
        <v>75.92</v>
      </c>
      <c r="E359" s="9">
        <v>12.66</v>
      </c>
      <c r="F359" s="9">
        <v>14</v>
      </c>
    </row>
    <row r="360" spans="1:6" x14ac:dyDescent="0.2">
      <c r="A360" s="9" t="s">
        <v>70</v>
      </c>
      <c r="B360" s="9" t="s">
        <v>4</v>
      </c>
      <c r="C360" s="9" t="s">
        <v>10</v>
      </c>
      <c r="D360" s="9">
        <v>80.08</v>
      </c>
      <c r="E360" s="9">
        <v>4.6100000000000003</v>
      </c>
      <c r="F360" s="9">
        <v>12</v>
      </c>
    </row>
    <row r="361" spans="1:6" x14ac:dyDescent="0.2">
      <c r="A361" s="9" t="s">
        <v>70</v>
      </c>
      <c r="B361" s="9" t="s">
        <v>6</v>
      </c>
      <c r="C361" s="9" t="s">
        <v>15</v>
      </c>
      <c r="D361" s="9">
        <v>78.73</v>
      </c>
      <c r="E361" s="9">
        <v>12.66</v>
      </c>
      <c r="F361" s="9">
        <v>0</v>
      </c>
    </row>
    <row r="362" spans="1:6" x14ac:dyDescent="0.2">
      <c r="A362" s="9" t="s">
        <v>70</v>
      </c>
      <c r="B362" s="9" t="s">
        <v>5</v>
      </c>
      <c r="C362" s="9" t="s">
        <v>10</v>
      </c>
      <c r="D362" s="9">
        <v>77.849999999999994</v>
      </c>
      <c r="E362" s="9">
        <v>12.66</v>
      </c>
      <c r="F362" s="9">
        <v>4</v>
      </c>
    </row>
    <row r="363" spans="1:6" x14ac:dyDescent="0.2">
      <c r="A363" s="8" t="s">
        <v>71</v>
      </c>
      <c r="B363" s="8" t="s">
        <v>0</v>
      </c>
      <c r="C363" s="8" t="s">
        <v>10</v>
      </c>
      <c r="D363" s="8">
        <v>83.07</v>
      </c>
      <c r="E363" s="8">
        <v>14.97</v>
      </c>
      <c r="F363" s="8">
        <v>3</v>
      </c>
    </row>
    <row r="364" spans="1:6" x14ac:dyDescent="0.2">
      <c r="A364" s="8" t="s">
        <v>71</v>
      </c>
      <c r="B364" s="8" t="s">
        <v>1</v>
      </c>
      <c r="C364" s="8" t="s">
        <v>10</v>
      </c>
      <c r="D364" s="8">
        <v>87.46</v>
      </c>
      <c r="E364" s="8">
        <v>14.97</v>
      </c>
      <c r="F364" s="8">
        <v>4</v>
      </c>
    </row>
    <row r="365" spans="1:6" x14ac:dyDescent="0.2">
      <c r="A365" s="8" t="s">
        <v>71</v>
      </c>
      <c r="B365" s="8" t="s">
        <v>2</v>
      </c>
      <c r="C365" s="8" t="s">
        <v>10</v>
      </c>
      <c r="D365" s="8">
        <v>89.64</v>
      </c>
      <c r="E365" s="8">
        <v>10.36</v>
      </c>
      <c r="F365" s="8">
        <v>2</v>
      </c>
    </row>
    <row r="366" spans="1:6" x14ac:dyDescent="0.2">
      <c r="A366" s="8" t="s">
        <v>71</v>
      </c>
      <c r="B366" s="8" t="s">
        <v>3</v>
      </c>
      <c r="C366" s="8" t="s">
        <v>10</v>
      </c>
      <c r="D366" s="8">
        <v>88.21</v>
      </c>
      <c r="E366" s="8">
        <v>14.97</v>
      </c>
      <c r="F366" s="8">
        <v>10</v>
      </c>
    </row>
    <row r="367" spans="1:6" x14ac:dyDescent="0.2">
      <c r="A367" s="8" t="s">
        <v>71</v>
      </c>
      <c r="B367" s="8" t="s">
        <v>4</v>
      </c>
      <c r="C367" s="8" t="s">
        <v>10</v>
      </c>
      <c r="D367" s="8">
        <v>89.37</v>
      </c>
      <c r="E367" s="8">
        <v>9.2200000000000006</v>
      </c>
      <c r="F367" s="8">
        <v>17</v>
      </c>
    </row>
    <row r="368" spans="1:6" x14ac:dyDescent="0.2">
      <c r="A368" s="8" t="s">
        <v>71</v>
      </c>
      <c r="B368" s="8" t="s">
        <v>6</v>
      </c>
      <c r="C368" s="8" t="s">
        <v>10</v>
      </c>
      <c r="D368" s="8">
        <v>89.8</v>
      </c>
      <c r="E368" s="8">
        <v>9.2200000000000006</v>
      </c>
      <c r="F368" s="8">
        <v>1</v>
      </c>
    </row>
    <row r="369" spans="1:6" x14ac:dyDescent="0.2">
      <c r="A369" s="8" t="s">
        <v>71</v>
      </c>
      <c r="B369" s="8" t="s">
        <v>5</v>
      </c>
      <c r="C369" s="8" t="s">
        <v>10</v>
      </c>
      <c r="D369" s="8">
        <v>83.97</v>
      </c>
      <c r="E369" s="8">
        <v>20.71</v>
      </c>
      <c r="F369" s="8">
        <v>14</v>
      </c>
    </row>
    <row r="370" spans="1:6" x14ac:dyDescent="0.2">
      <c r="A370" s="9" t="s">
        <v>72</v>
      </c>
      <c r="B370" s="9" t="s">
        <v>0</v>
      </c>
      <c r="C370" s="9" t="s">
        <v>10</v>
      </c>
      <c r="D370" s="9">
        <v>79.38</v>
      </c>
      <c r="E370" s="9">
        <v>19.57</v>
      </c>
      <c r="F370" s="9">
        <v>2</v>
      </c>
    </row>
    <row r="371" spans="1:6" x14ac:dyDescent="0.2">
      <c r="A371" s="9" t="s">
        <v>72</v>
      </c>
      <c r="B371" s="9" t="s">
        <v>1</v>
      </c>
      <c r="C371" s="9" t="s">
        <v>10</v>
      </c>
      <c r="D371" s="9">
        <v>87.04</v>
      </c>
      <c r="E371" s="9">
        <v>13.8</v>
      </c>
      <c r="F371" s="9">
        <v>2</v>
      </c>
    </row>
    <row r="372" spans="1:6" x14ac:dyDescent="0.2">
      <c r="A372" s="9" t="s">
        <v>72</v>
      </c>
      <c r="B372" s="9" t="s">
        <v>2</v>
      </c>
      <c r="C372" s="9" t="s">
        <v>15</v>
      </c>
      <c r="D372" s="9">
        <v>85.66</v>
      </c>
      <c r="E372" s="9">
        <v>3</v>
      </c>
      <c r="F372" s="9">
        <v>1</v>
      </c>
    </row>
    <row r="373" spans="1:6" x14ac:dyDescent="0.2">
      <c r="A373" s="9" t="s">
        <v>72</v>
      </c>
      <c r="B373" s="9" t="s">
        <v>3</v>
      </c>
      <c r="C373" s="9" t="s">
        <v>15</v>
      </c>
      <c r="D373" s="9">
        <v>88.75</v>
      </c>
      <c r="E373" s="9">
        <v>8.0500000000000007</v>
      </c>
      <c r="F373" s="9">
        <v>13</v>
      </c>
    </row>
    <row r="374" spans="1:6" x14ac:dyDescent="0.2">
      <c r="A374" s="9" t="s">
        <v>72</v>
      </c>
      <c r="B374" s="9" t="s">
        <v>4</v>
      </c>
      <c r="C374" s="9" t="s">
        <v>10</v>
      </c>
      <c r="D374" s="9">
        <v>83.16</v>
      </c>
      <c r="E374" s="9">
        <v>14.97</v>
      </c>
      <c r="F374" s="9">
        <v>11</v>
      </c>
    </row>
    <row r="375" spans="1:6" x14ac:dyDescent="0.2">
      <c r="A375" s="9" t="s">
        <v>72</v>
      </c>
      <c r="B375" s="9" t="s">
        <v>6</v>
      </c>
      <c r="C375" s="9" t="s">
        <v>15</v>
      </c>
      <c r="D375" s="9">
        <v>83.01</v>
      </c>
      <c r="E375" s="9">
        <v>14.97</v>
      </c>
      <c r="F375" s="9">
        <v>2</v>
      </c>
    </row>
    <row r="376" spans="1:6" x14ac:dyDescent="0.2">
      <c r="A376" s="9" t="s">
        <v>72</v>
      </c>
      <c r="B376" s="9" t="s">
        <v>5</v>
      </c>
      <c r="C376" s="9" t="s">
        <v>10</v>
      </c>
      <c r="D376" s="9">
        <v>80.33</v>
      </c>
      <c r="E376" s="9">
        <v>12.66</v>
      </c>
      <c r="F376" s="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Abdiel Melendez Torres</dc:creator>
  <cp:lastModifiedBy>Abdiel Melendez Torres</cp:lastModifiedBy>
  <dcterms:created xsi:type="dcterms:W3CDTF">2025-01-29T22:45:07Z</dcterms:created>
  <dcterms:modified xsi:type="dcterms:W3CDTF">2025-04-18T14:44:52Z</dcterms:modified>
</cp:coreProperties>
</file>