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"/>
    </mc:Choice>
  </mc:AlternateContent>
  <bookViews>
    <workbookView xWindow="11420" yWindow="500" windowWidth="18620" windowHeight="15940" tabRatio="500" activeTab="1"/>
  </bookViews>
  <sheets>
    <sheet name="Honest Majority" sheetId="1" r:id="rId1"/>
    <sheet name="At least 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K8" i="2"/>
  <c r="J8" i="2"/>
  <c r="I8" i="2"/>
  <c r="H8" i="2"/>
  <c r="G8" i="2"/>
  <c r="F8" i="2"/>
  <c r="E8" i="2"/>
  <c r="D8" i="2"/>
  <c r="C8" i="2"/>
  <c r="B8" i="2"/>
  <c r="L1" i="2"/>
  <c r="L9" i="2"/>
  <c r="K1" i="2"/>
  <c r="K9" i="2"/>
  <c r="J1" i="2"/>
  <c r="J9" i="2"/>
  <c r="I1" i="2"/>
  <c r="I9" i="2"/>
  <c r="H1" i="2"/>
  <c r="H9" i="2"/>
  <c r="G1" i="2"/>
  <c r="G9" i="2"/>
  <c r="F1" i="2"/>
  <c r="F9" i="2"/>
  <c r="E1" i="2"/>
  <c r="E9" i="2"/>
  <c r="D1" i="2"/>
  <c r="D9" i="2"/>
  <c r="C1" i="2"/>
  <c r="C9" i="2"/>
  <c r="B1" i="2"/>
  <c r="B9" i="2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<sst xmlns="http://schemas.openxmlformats.org/spreadsheetml/2006/main" count="16" uniqueCount="11">
  <si>
    <t>1/128</t>
  </si>
  <si>
    <t>1/12</t>
  </si>
  <si>
    <t>1/16</t>
  </si>
  <si>
    <t>1/32</t>
  </si>
  <si>
    <t>1/64</t>
  </si>
  <si>
    <t>number of parties</t>
  </si>
  <si>
    <t>fraction corrupted</t>
  </si>
  <si>
    <t>5 curves n in X axis</t>
  </si>
  <si>
    <t>5 curves</t>
  </si>
  <si>
    <t>number of clusters</t>
  </si>
  <si>
    <t>number of layers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</si>
</sst>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Ruler="0" workbookViewId="0">
      <selection activeCell="B2" sqref="B2"/>
    </sheetView>
  </sheetViews>
  <sheetFormatPr baseColWidth="10" defaultRowHeight="16" x14ac:dyDescent="0.2"/>
  <sheetData>
    <row r="1" spans="1:12" x14ac:dyDescent="0.2">
      <c r="B1">
        <f>2^10</f>
        <v>1024</v>
      </c>
      <c r="C1">
        <f>2^11</f>
        <v>2048</v>
      </c>
      <c r="D1">
        <f>2^12</f>
        <v>4096</v>
      </c>
      <c r="E1">
        <f>2^13</f>
        <v>8192</v>
      </c>
      <c r="F1">
        <f>2^14</f>
        <v>16384</v>
      </c>
      <c r="G1">
        <f>2^15</f>
        <v>32768</v>
      </c>
      <c r="H1">
        <f>2^16</f>
        <v>65536</v>
      </c>
      <c r="I1">
        <f>2^17</f>
        <v>131072</v>
      </c>
      <c r="J1">
        <f>2^18</f>
        <v>262144</v>
      </c>
      <c r="K1">
        <f>2^19</f>
        <v>524288</v>
      </c>
      <c r="L1">
        <f>2^20</f>
        <v>1048576</v>
      </c>
    </row>
    <row r="2" spans="1:12" x14ac:dyDescent="0.2">
      <c r="A2" s="1" t="s">
        <v>1</v>
      </c>
      <c r="B2">
        <v>80</v>
      </c>
      <c r="C2">
        <v>82</v>
      </c>
      <c r="D2">
        <v>84</v>
      </c>
      <c r="E2">
        <v>85</v>
      </c>
      <c r="F2">
        <v>87</v>
      </c>
      <c r="G2">
        <v>89</v>
      </c>
      <c r="H2">
        <v>90</v>
      </c>
      <c r="I2">
        <v>92</v>
      </c>
      <c r="J2">
        <v>94</v>
      </c>
      <c r="K2">
        <v>96</v>
      </c>
      <c r="L2">
        <v>97</v>
      </c>
    </row>
    <row r="3" spans="1:12" x14ac:dyDescent="0.2">
      <c r="A3" s="1" t="s">
        <v>2</v>
      </c>
      <c r="B3">
        <v>59</v>
      </c>
      <c r="C3">
        <v>60</v>
      </c>
      <c r="D3">
        <v>62</v>
      </c>
      <c r="E3">
        <v>63</v>
      </c>
      <c r="F3">
        <v>64</v>
      </c>
      <c r="G3">
        <v>65</v>
      </c>
      <c r="H3">
        <v>67</v>
      </c>
      <c r="I3">
        <v>68</v>
      </c>
      <c r="J3">
        <v>69</v>
      </c>
      <c r="K3">
        <v>70</v>
      </c>
      <c r="L3">
        <v>72</v>
      </c>
    </row>
    <row r="4" spans="1:12" x14ac:dyDescent="0.2">
      <c r="A4" s="1" t="s">
        <v>3</v>
      </c>
      <c r="B4">
        <v>37</v>
      </c>
      <c r="C4">
        <v>37</v>
      </c>
      <c r="D4">
        <v>38</v>
      </c>
      <c r="E4">
        <v>39</v>
      </c>
      <c r="F4">
        <v>40</v>
      </c>
      <c r="G4">
        <v>40</v>
      </c>
      <c r="H4">
        <v>41</v>
      </c>
      <c r="I4">
        <v>42</v>
      </c>
      <c r="J4">
        <v>43</v>
      </c>
      <c r="K4">
        <v>43</v>
      </c>
      <c r="L4">
        <v>44</v>
      </c>
    </row>
    <row r="5" spans="1:12" x14ac:dyDescent="0.2">
      <c r="A5" s="1" t="s">
        <v>4</v>
      </c>
      <c r="B5">
        <v>27</v>
      </c>
      <c r="C5">
        <v>27</v>
      </c>
      <c r="D5">
        <v>28</v>
      </c>
      <c r="E5">
        <v>28</v>
      </c>
      <c r="F5">
        <v>29</v>
      </c>
      <c r="G5">
        <v>29</v>
      </c>
      <c r="H5">
        <v>30</v>
      </c>
      <c r="I5">
        <v>30</v>
      </c>
      <c r="J5">
        <v>31</v>
      </c>
      <c r="K5">
        <v>32</v>
      </c>
      <c r="L5">
        <v>32</v>
      </c>
    </row>
    <row r="6" spans="1:12" x14ac:dyDescent="0.2">
      <c r="A6" s="1" t="s">
        <v>0</v>
      </c>
      <c r="B6">
        <v>21</v>
      </c>
      <c r="C6">
        <v>21</v>
      </c>
      <c r="D6">
        <v>22</v>
      </c>
      <c r="E6">
        <v>22</v>
      </c>
      <c r="F6">
        <v>23</v>
      </c>
      <c r="G6">
        <v>23</v>
      </c>
      <c r="H6">
        <v>24</v>
      </c>
      <c r="I6">
        <v>24</v>
      </c>
      <c r="J6">
        <v>24</v>
      </c>
      <c r="K6">
        <v>25</v>
      </c>
      <c r="L6">
        <v>25</v>
      </c>
    </row>
    <row r="14" spans="1:12" x14ac:dyDescent="0.2">
      <c r="E14" t="s">
        <v>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showRuler="0" workbookViewId="0">
      <selection activeCell="C9" sqref="C9"/>
    </sheetView>
  </sheetViews>
  <sheetFormatPr baseColWidth="10" defaultRowHeight="16" x14ac:dyDescent="0.2"/>
  <cols>
    <col min="1" max="1" width="28.33203125" customWidth="1"/>
  </cols>
  <sheetData>
    <row r="1" spans="1:15" x14ac:dyDescent="0.2">
      <c r="B1">
        <f>2^10</f>
        <v>1024</v>
      </c>
      <c r="C1">
        <f>2^11</f>
        <v>2048</v>
      </c>
      <c r="D1">
        <f>2^12</f>
        <v>4096</v>
      </c>
      <c r="E1">
        <f>2^13</f>
        <v>8192</v>
      </c>
      <c r="F1">
        <f>2^14</f>
        <v>16384</v>
      </c>
      <c r="G1">
        <f>2^15</f>
        <v>32768</v>
      </c>
      <c r="H1">
        <f>2^16</f>
        <v>65536</v>
      </c>
      <c r="I1">
        <f>2^17</f>
        <v>131072</v>
      </c>
      <c r="J1">
        <f>2^18</f>
        <v>262144</v>
      </c>
      <c r="K1">
        <f>2^19</f>
        <v>524288</v>
      </c>
      <c r="L1">
        <f>2^20</f>
        <v>1048576</v>
      </c>
      <c r="O1" t="s">
        <v>5</v>
      </c>
    </row>
    <row r="2" spans="1:15" x14ac:dyDescent="0.2">
      <c r="A2" s="2" t="s">
        <v>1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  <c r="G2" s="3">
        <v>12</v>
      </c>
      <c r="H2" s="3">
        <v>12</v>
      </c>
      <c r="I2" s="3">
        <v>12</v>
      </c>
      <c r="J2" s="3">
        <v>12</v>
      </c>
      <c r="K2" s="3">
        <v>12</v>
      </c>
      <c r="L2" s="3">
        <v>12</v>
      </c>
    </row>
    <row r="3" spans="1:15" x14ac:dyDescent="0.2">
      <c r="A3" s="1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</row>
    <row r="4" spans="1:15" x14ac:dyDescent="0.2">
      <c r="A4" s="2" t="s">
        <v>3</v>
      </c>
      <c r="B4" s="3">
        <v>8</v>
      </c>
      <c r="C4" s="3">
        <v>8</v>
      </c>
      <c r="D4" s="3">
        <v>8</v>
      </c>
      <c r="E4" s="3">
        <v>8</v>
      </c>
      <c r="F4" s="3">
        <v>8</v>
      </c>
      <c r="G4" s="3">
        <v>8</v>
      </c>
      <c r="H4" s="3">
        <v>8</v>
      </c>
      <c r="I4" s="3">
        <v>8</v>
      </c>
      <c r="J4" s="3">
        <v>8</v>
      </c>
      <c r="K4" s="3">
        <v>8</v>
      </c>
      <c r="L4" s="3">
        <v>8</v>
      </c>
    </row>
    <row r="5" spans="1:15" x14ac:dyDescent="0.2">
      <c r="A5" s="1" t="s">
        <v>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</row>
    <row r="6" spans="1:15" x14ac:dyDescent="0.2">
      <c r="A6" s="2" t="s">
        <v>0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  <c r="L6" s="3">
        <v>6</v>
      </c>
    </row>
    <row r="8" spans="1:15" x14ac:dyDescent="0.2">
      <c r="A8" t="s">
        <v>9</v>
      </c>
      <c r="B8">
        <f>B1/B6</f>
        <v>170.66666666666666</v>
      </c>
      <c r="C8">
        <f t="shared" ref="C8:L8" si="0">C1/C6</f>
        <v>341.33333333333331</v>
      </c>
      <c r="D8">
        <f t="shared" si="0"/>
        <v>682.66666666666663</v>
      </c>
      <c r="E8">
        <f t="shared" si="0"/>
        <v>1365.3333333333333</v>
      </c>
      <c r="F8">
        <f t="shared" si="0"/>
        <v>2730.6666666666665</v>
      </c>
      <c r="G8">
        <f t="shared" si="0"/>
        <v>5461.333333333333</v>
      </c>
      <c r="H8">
        <f t="shared" si="0"/>
        <v>10922.666666666666</v>
      </c>
      <c r="I8">
        <f t="shared" si="0"/>
        <v>21845.333333333332</v>
      </c>
      <c r="J8">
        <f t="shared" si="0"/>
        <v>43690.666666666664</v>
      </c>
      <c r="K8">
        <f t="shared" si="0"/>
        <v>87381.333333333328</v>
      </c>
      <c r="L8">
        <f t="shared" si="0"/>
        <v>174762.66666666666</v>
      </c>
    </row>
    <row r="9" spans="1:15" x14ac:dyDescent="0.2">
      <c r="A9" t="s">
        <v>10</v>
      </c>
      <c r="B9">
        <f>LOG(B8,2)</f>
        <v>7.415037499278843</v>
      </c>
      <c r="C9">
        <f t="shared" ref="C9:L9" si="1">LOG(C8,2)</f>
        <v>8.4150374992788439</v>
      </c>
      <c r="D9">
        <f t="shared" si="1"/>
        <v>9.4150374992788439</v>
      </c>
      <c r="E9">
        <f t="shared" si="1"/>
        <v>10.415037499278844</v>
      </c>
      <c r="F9">
        <f t="shared" si="1"/>
        <v>11.415037499278844</v>
      </c>
      <c r="G9">
        <f t="shared" si="1"/>
        <v>12.415037499278844</v>
      </c>
      <c r="H9">
        <f t="shared" si="1"/>
        <v>13.415037499278844</v>
      </c>
      <c r="I9">
        <f t="shared" si="1"/>
        <v>14.415037499278844</v>
      </c>
      <c r="J9">
        <f t="shared" si="1"/>
        <v>15.415037499278844</v>
      </c>
      <c r="K9">
        <f t="shared" si="1"/>
        <v>16.415037499278846</v>
      </c>
      <c r="L9">
        <f t="shared" si="1"/>
        <v>17.415037499278846</v>
      </c>
    </row>
    <row r="13" spans="1:15" x14ac:dyDescent="0.2">
      <c r="E13" t="s">
        <v>7</v>
      </c>
    </row>
    <row r="14" spans="1:15" x14ac:dyDescent="0.2">
      <c r="A14" s="1" t="s">
        <v>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Honest Majority</vt:lpstr>
      <vt:lpstr>At least 1</vt:lpstr>
    </vt:vector>
  </TitlesOfParts>
  <Company>University of Illinois at Urbana-Champaign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Naveed</dc:creator>
  <cp:lastModifiedBy>Microsoft Office User</cp:lastModifiedBy>
  <dcterms:created xsi:type="dcterms:W3CDTF">2015-05-15T17:20:11Z</dcterms:created>
  <dcterms:modified xsi:type="dcterms:W3CDTF">2015-05-15T23:34:29Z</dcterms:modified>
</cp:coreProperties>
</file>