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exp6/"/>
    </mc:Choice>
  </mc:AlternateContent>
  <bookViews>
    <workbookView xWindow="0" yWindow="460" windowWidth="28740" windowHeight="15940" tabRatio="500"/>
  </bookViews>
  <sheets>
    <sheet name="Sheet1" sheetId="1" r:id="rId1"/>
  </sheets>
  <externalReferences>
    <externalReference r:id="rId2"/>
  </externalReferences>
  <definedNames>
    <definedName name="EXP1_direct_communication" localSheetId="0">Sheet1!#REF!</definedName>
    <definedName name="EXP1_network" localSheetId="0">Sheet1!#REF!</definedName>
    <definedName name="EXP1_network_1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  <c r="J2" i="1"/>
  <c r="I12" i="1"/>
  <c r="I11" i="1"/>
  <c r="I10" i="1"/>
  <c r="I9" i="1"/>
  <c r="I8" i="1"/>
  <c r="I7" i="1"/>
  <c r="I6" i="1"/>
  <c r="I5" i="1"/>
  <c r="I4" i="1"/>
  <c r="I3" i="1"/>
  <c r="I2" i="1"/>
  <c r="H12" i="1"/>
  <c r="H11" i="1"/>
  <c r="H10" i="1"/>
  <c r="H9" i="1"/>
  <c r="H8" i="1"/>
  <c r="H7" i="1"/>
  <c r="H6" i="1"/>
  <c r="H4" i="1"/>
  <c r="H5" i="1"/>
  <c r="H3" i="1"/>
  <c r="H2" i="1"/>
  <c r="G3" i="1"/>
  <c r="G12" i="1"/>
  <c r="G11" i="1"/>
  <c r="G10" i="1"/>
  <c r="G9" i="1"/>
  <c r="G8" i="1"/>
  <c r="G7" i="1"/>
  <c r="G6" i="1"/>
  <c r="G5" i="1"/>
  <c r="G4" i="1"/>
  <c r="G2" i="1"/>
  <c r="E12" i="1"/>
  <c r="E11" i="1"/>
  <c r="E10" i="1"/>
  <c r="E9" i="1"/>
  <c r="E8" i="1"/>
  <c r="E7" i="1"/>
  <c r="E6" i="1"/>
  <c r="E5" i="1"/>
  <c r="E4" i="1"/>
  <c r="E3" i="1"/>
  <c r="E2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EXP1_direct_communication.txt" type="6" refreshedVersion="0" background="1" saveData="1">
    <textPr fileType="mac" sourceFile="/Users/tanish/repos/smpc/direct_com/EXP1_direct_communication.txt" space="1" consecutive="1">
      <textFields count="4">
        <textField/>
        <textField/>
        <textField/>
        <textField/>
      </textFields>
    </textPr>
  </connection>
  <connection id="2" name="EXP1_direct_communication.txt1" type="6" refreshedVersion="0" background="1">
    <textPr fileType="mac" sourceFile="/Users/tanish/repos/smpc/experiments/exp1/EXP1_direct_communication.txt" space="1" consecutive="1">
      <textFields count="4">
        <textField/>
        <textField/>
        <textField/>
        <textField/>
      </textFields>
    </textPr>
  </connection>
  <connection id="3" name="EXP1_network.txt" type="6" refreshedVersion="0" background="1" saveData="1">
    <textPr fileType="mac" sourceFile="/Users/tanish/repos/smpc/networked_comm/EXP1_network.txt" space="1" consecutive="1">
      <textFields count="4">
        <textField/>
        <textField/>
        <textField/>
        <textField/>
      </textFields>
    </textPr>
  </connection>
  <connection id="4" name="EXP1_network.txt1" type="6" refreshedVersion="0" background="1">
    <textPr fileType="mac" sourceFile="/Users/tanish/repos/smpc/experiments/exp1/EXP1_network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<sst xmlns="http://schemas.openxmlformats.org/spreadsheetml/2006/main" count="14" uniqueCount="14">
  <si>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number of Parties</t>
  </si>
  <si>
    <t>this is for 1/32</t>
  </si>
  <si>
    <t xml:space="preserve">final : </t>
  </si>
  <si>
    <t xml:space="preserve">support: </t>
  </si>
  <si>
    <t xml:space="preserve">size of support </t>
  </si>
  <si>
    <t>number of clusters</t>
  </si>
  <si>
    <t>number of layers</t>
  </si>
  <si>
    <t>length online for 8 mem for 10000 mult</t>
  </si>
  <si>
    <t>length online for 40 mem for 10000 mult</t>
  </si>
  <si>
    <t>online phase delay General</t>
  </si>
  <si>
    <t>online phase delay symmetric</t>
  </si>
  <si>
    <t>1/32 corruption COOM NETWORK</t>
  </si>
  <si>
    <t>general</t>
  </si>
  <si>
    <t>Symmetric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</si>
</sst>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72703412073"/>
          <c:y val="0.0744907407407407"/>
          <c:w val="0.818349518810149"/>
          <c:h val="0.721566418780986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Symmetric Functions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Sheet1!$B$2:$B$8</c:f>
              <c:numCache>
                <c:formatCode>General</c:formatCode>
                <c:ptCount val="7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59.762262336</c:v>
                </c:pt>
                <c:pt idx="1">
                  <c:v>135.974140192</c:v>
                </c:pt>
                <c:pt idx="2">
                  <c:v>305.2349824</c:v>
                </c:pt>
                <c:pt idx="3">
                  <c:v>677.529072</c:v>
                </c:pt>
                <c:pt idx="4">
                  <c:v>1489.6443584</c:v>
                </c:pt>
                <c:pt idx="5">
                  <c:v>3249.0531456</c:v>
                </c:pt>
                <c:pt idx="6">
                  <c:v>7038.431529360001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Sheet1!$B$2:$B$8</c:f>
              <c:numCache>
                <c:formatCode>General</c:formatCode>
                <c:ptCount val="7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</c:numCache>
            </c:numRef>
          </c:cat>
          <c:val>
            <c:numRef>
              <c:f>Sheet1!$J$2:$J$8</c:f>
              <c:numCache>
                <c:formatCode>General</c:formatCode>
                <c:ptCount val="7"/>
                <c:pt idx="0">
                  <c:v>1306.270793536</c:v>
                </c:pt>
                <c:pt idx="1">
                  <c:v>1306.363925792</c:v>
                </c:pt>
                <c:pt idx="2">
                  <c:v>1306.472</c:v>
                </c:pt>
                <c:pt idx="3">
                  <c:v>1306.63</c:v>
                </c:pt>
                <c:pt idx="4">
                  <c:v>1306.812</c:v>
                </c:pt>
                <c:pt idx="5">
                  <c:v>1307.032</c:v>
                </c:pt>
                <c:pt idx="6">
                  <c:v>1307.38838056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687824"/>
        <c:axId val="-2092865776"/>
      </c:lineChart>
      <c:catAx>
        <c:axId val="14236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92865776"/>
        <c:crosses val="autoZero"/>
        <c:auto val="1"/>
        <c:lblAlgn val="ctr"/>
        <c:lblOffset val="100"/>
        <c:noMultiLvlLbl val="0"/>
      </c:catAx>
      <c:valAx>
        <c:axId val="-2092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4236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617437493419"/>
          <c:y val="0.103236258147157"/>
          <c:w val="0.574814381486118"/>
          <c:h val="0.1494375164826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1428750</xdr:colOff>
      <xdr:row>14</xdr:row>
      <xdr:rowOff>38100</xdr:rowOff>
    </xdr:from>
    <xdr:to>
      <xdr:col>7</xdr:col>
      <xdr:colOff>508000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ish/repos/smpc/experiments/exp3/ex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1/12 corruption</v>
          </cell>
          <cell r="J1" t="str">
            <v>1/32 corruption</v>
          </cell>
          <cell r="K1" t="str">
            <v>1/128 corruption</v>
          </cell>
        </row>
        <row r="2">
          <cell r="E2">
            <v>1024</v>
          </cell>
          <cell r="I2">
            <v>127.4531808793536</v>
          </cell>
          <cell r="J2">
            <v>0.55879353600000004</v>
          </cell>
          <cell r="K2">
            <v>15.453180879353599</v>
          </cell>
        </row>
        <row r="3">
          <cell r="E3">
            <v>2048</v>
          </cell>
          <cell r="I3">
            <v>63.726629000000003</v>
          </cell>
          <cell r="J3">
            <v>0.651925792</v>
          </cell>
          <cell r="K3">
            <v>7.7266276925791999</v>
          </cell>
        </row>
        <row r="4">
          <cell r="E4">
            <v>4096</v>
          </cell>
          <cell r="I4">
            <v>31.863362850000001</v>
          </cell>
          <cell r="J4">
            <v>0.76</v>
          </cell>
          <cell r="K4">
            <v>3.8633557558048</v>
          </cell>
        </row>
        <row r="5">
          <cell r="E5">
            <v>8192</v>
          </cell>
          <cell r="I5">
            <v>15.931739625000001</v>
          </cell>
          <cell r="J5">
            <v>0.91800000000000004</v>
          </cell>
          <cell r="K5">
            <v>1.931726125</v>
          </cell>
        </row>
        <row r="6">
          <cell r="E6">
            <v>16384</v>
          </cell>
          <cell r="I6">
            <v>7.9659403124999999</v>
          </cell>
          <cell r="J6">
            <v>1.1000000000000001</v>
          </cell>
          <cell r="K6">
            <v>0.96592231250000005</v>
          </cell>
        </row>
        <row r="7">
          <cell r="E7">
            <v>32768</v>
          </cell>
          <cell r="I7">
            <v>3.9830638244680001</v>
          </cell>
          <cell r="J7">
            <v>1.32</v>
          </cell>
          <cell r="K7">
            <v>0.48303115624999998</v>
          </cell>
        </row>
        <row r="8">
          <cell r="E8">
            <v>65536</v>
          </cell>
          <cell r="I8">
            <v>1.991664625713</v>
          </cell>
          <cell r="J8">
            <v>1.6763805599999999</v>
          </cell>
          <cell r="K8">
            <v>0.24159907812500001</v>
          </cell>
        </row>
        <row r="9">
          <cell r="E9">
            <v>131072</v>
          </cell>
          <cell r="I9">
            <v>0.99609075485050003</v>
          </cell>
          <cell r="J9">
            <v>2.27009887</v>
          </cell>
          <cell r="K9">
            <v>0.1209091469565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tabSelected="1" showRuler="0" workbookViewId="0">
      <selection activeCell="I2" sqref="I2"/>
    </sheetView>
  </sheetViews>
  <sheetFormatPr baseColWidth="10" defaultRowHeight="16" x14ac:dyDescent="0.2"/>
  <cols>
    <col min="3" max="3" width="14.33203125" customWidth="1"/>
    <col min="6" max="6" width="38" customWidth="1"/>
    <col min="7" max="7" width="30.1640625" customWidth="1"/>
    <col min="8" max="8" width="34" customWidth="1"/>
    <col min="9" max="9" width="14.6640625" customWidth="1"/>
    <col min="10" max="10" width="18.5" customWidth="1"/>
    <col min="12" max="12" width="30.5" customWidth="1"/>
  </cols>
  <sheetData>
    <row r="1" spans="2:13" x14ac:dyDescent="0.2">
      <c r="B1" t="s">
        <v>0</v>
      </c>
      <c r="C1" t="s">
        <v>4</v>
      </c>
      <c r="D1" t="s">
        <v>5</v>
      </c>
      <c r="E1" t="s">
        <v>6</v>
      </c>
      <c r="F1" t="s">
        <v>11</v>
      </c>
      <c r="G1" t="s">
        <v>9</v>
      </c>
      <c r="H1" t="s">
        <v>10</v>
      </c>
      <c r="I1" t="s">
        <v>13</v>
      </c>
      <c r="J1" t="s">
        <v>12</v>
      </c>
    </row>
    <row r="2" spans="2:13" x14ac:dyDescent="0.2">
      <c r="B2">
        <v>1024</v>
      </c>
      <c r="C2">
        <v>8</v>
      </c>
      <c r="D2">
        <f>B2/C2</f>
        <v>128</v>
      </c>
      <c r="E2">
        <f>LOG(D2)/LOG(2)</f>
        <v>7</v>
      </c>
      <c r="F2">
        <v>0.55879353600000004</v>
      </c>
      <c r="G2">
        <f>M11/1000</f>
        <v>1305.712</v>
      </c>
      <c r="H2">
        <f>M10/(10000 /D2* 1000) * E2</f>
        <v>59.203468800000003</v>
      </c>
      <c r="I2">
        <f>H2+F2</f>
        <v>59.762262336000006</v>
      </c>
      <c r="J2">
        <f>F2+G2</f>
        <v>1306.2707935359999</v>
      </c>
      <c r="K2" t="s">
        <v>1</v>
      </c>
    </row>
    <row r="3" spans="2:13" x14ac:dyDescent="0.2">
      <c r="B3">
        <v>2048</v>
      </c>
      <c r="C3">
        <v>8</v>
      </c>
      <c r="D3">
        <f t="shared" ref="D3:D12" si="0">B3/C3</f>
        <v>256</v>
      </c>
      <c r="E3">
        <f t="shared" ref="E3:E12" si="1">LOG(D3)/LOG(2)</f>
        <v>8</v>
      </c>
      <c r="F3">
        <v>0.651925792</v>
      </c>
      <c r="G3">
        <f>M11/1000</f>
        <v>1305.712</v>
      </c>
      <c r="H3">
        <f>M10/(10000 /D3* 1000) * E3</f>
        <v>135.32221440000001</v>
      </c>
      <c r="I3">
        <f t="shared" ref="I3:I12" si="2">H3+F3</f>
        <v>135.97414019199999</v>
      </c>
      <c r="J3">
        <f t="shared" ref="J3:J12" si="3">F3+G3</f>
        <v>1306.3639257919999</v>
      </c>
    </row>
    <row r="4" spans="2:13" x14ac:dyDescent="0.2">
      <c r="B4">
        <v>4096</v>
      </c>
      <c r="C4">
        <v>8</v>
      </c>
      <c r="D4">
        <f t="shared" si="0"/>
        <v>512</v>
      </c>
      <c r="E4">
        <f t="shared" si="1"/>
        <v>9</v>
      </c>
      <c r="F4">
        <v>0.76</v>
      </c>
      <c r="G4">
        <f>$G$3</f>
        <v>1305.712</v>
      </c>
      <c r="H4">
        <f>M10/(10000 /D4* 1000) * E4</f>
        <v>304.47498240000004</v>
      </c>
      <c r="I4">
        <f t="shared" si="2"/>
        <v>305.23498240000004</v>
      </c>
      <c r="J4">
        <f t="shared" si="3"/>
        <v>1306.472</v>
      </c>
    </row>
    <row r="5" spans="2:13" x14ac:dyDescent="0.2">
      <c r="B5">
        <v>8192</v>
      </c>
      <c r="C5">
        <v>8</v>
      </c>
      <c r="D5">
        <f t="shared" si="0"/>
        <v>1024</v>
      </c>
      <c r="E5">
        <f t="shared" si="1"/>
        <v>10</v>
      </c>
      <c r="F5">
        <v>0.91800000000000004</v>
      </c>
      <c r="G5">
        <f t="shared" ref="G5:G12" si="4">$G$3</f>
        <v>1305.712</v>
      </c>
      <c r="H5">
        <f>M10/(10000 /D5* 1000) * E5</f>
        <v>676.61107200000004</v>
      </c>
      <c r="I5">
        <f t="shared" si="2"/>
        <v>677.52907200000004</v>
      </c>
      <c r="J5">
        <f t="shared" si="3"/>
        <v>1306.6299999999999</v>
      </c>
      <c r="L5" t="s">
        <v>2</v>
      </c>
      <c r="M5">
        <v>40</v>
      </c>
    </row>
    <row r="6" spans="2:13" x14ac:dyDescent="0.2">
      <c r="B6">
        <v>16384</v>
      </c>
      <c r="C6">
        <v>8</v>
      </c>
      <c r="D6">
        <f t="shared" si="0"/>
        <v>2048</v>
      </c>
      <c r="E6">
        <f t="shared" si="1"/>
        <v>11</v>
      </c>
      <c r="F6">
        <v>1.1000000000000001</v>
      </c>
      <c r="G6">
        <f t="shared" si="4"/>
        <v>1305.712</v>
      </c>
      <c r="H6">
        <f>M10/(10000/D6 *1000)*E6</f>
        <v>1488.5443584</v>
      </c>
      <c r="I6">
        <f t="shared" si="2"/>
        <v>1489.6443583999999</v>
      </c>
      <c r="J6">
        <f t="shared" si="3"/>
        <v>1306.8119999999999</v>
      </c>
      <c r="L6" t="s">
        <v>3</v>
      </c>
      <c r="M6">
        <v>8</v>
      </c>
    </row>
    <row r="7" spans="2:13" x14ac:dyDescent="0.2">
      <c r="B7">
        <v>32768</v>
      </c>
      <c r="C7">
        <v>8</v>
      </c>
      <c r="D7">
        <f t="shared" si="0"/>
        <v>4096</v>
      </c>
      <c r="E7">
        <f t="shared" si="1"/>
        <v>12</v>
      </c>
      <c r="F7">
        <v>1.32</v>
      </c>
      <c r="G7">
        <f t="shared" si="4"/>
        <v>1305.712</v>
      </c>
      <c r="H7">
        <f>M10/(10000 /D7* 1000) * E7</f>
        <v>3247.7331456000002</v>
      </c>
      <c r="I7">
        <f t="shared" si="2"/>
        <v>3249.0531456000003</v>
      </c>
      <c r="J7">
        <f t="shared" si="3"/>
        <v>1307.0319999999999</v>
      </c>
    </row>
    <row r="8" spans="2:13" x14ac:dyDescent="0.2">
      <c r="B8">
        <v>65536</v>
      </c>
      <c r="C8">
        <v>8</v>
      </c>
      <c r="D8">
        <f t="shared" si="0"/>
        <v>8192</v>
      </c>
      <c r="E8">
        <f t="shared" si="1"/>
        <v>13</v>
      </c>
      <c r="F8">
        <v>1.6763805599999999</v>
      </c>
      <c r="G8">
        <f t="shared" si="4"/>
        <v>1305.712</v>
      </c>
      <c r="H8">
        <f>M10/(10000/D8 * 1000) * E8</f>
        <v>7036.7551488000008</v>
      </c>
      <c r="I8">
        <f t="shared" si="2"/>
        <v>7038.4315293600012</v>
      </c>
      <c r="J8">
        <f t="shared" si="3"/>
        <v>1307.3883805600001</v>
      </c>
    </row>
    <row r="9" spans="2:13" x14ac:dyDescent="0.2">
      <c r="B9">
        <v>131072</v>
      </c>
      <c r="C9">
        <v>8</v>
      </c>
      <c r="D9">
        <f t="shared" si="0"/>
        <v>16384</v>
      </c>
      <c r="E9">
        <f t="shared" si="1"/>
        <v>14</v>
      </c>
      <c r="F9">
        <v>2.27009887</v>
      </c>
      <c r="G9">
        <f t="shared" si="4"/>
        <v>1305.712</v>
      </c>
      <c r="H9">
        <f>M10/(10000/D9 * 1000) * E9</f>
        <v>15156.088012800001</v>
      </c>
      <c r="I9">
        <f t="shared" si="2"/>
        <v>15158.358111670001</v>
      </c>
      <c r="J9">
        <f t="shared" si="3"/>
        <v>1307.9820988700001</v>
      </c>
    </row>
    <row r="10" spans="2:13" x14ac:dyDescent="0.2">
      <c r="B10">
        <v>262144</v>
      </c>
      <c r="C10">
        <v>8</v>
      </c>
      <c r="D10">
        <f t="shared" si="0"/>
        <v>32768</v>
      </c>
      <c r="E10">
        <f t="shared" si="1"/>
        <v>15</v>
      </c>
      <c r="F10">
        <v>4.5634806000000001</v>
      </c>
      <c r="G10">
        <f t="shared" si="4"/>
        <v>1305.712</v>
      </c>
      <c r="H10">
        <f>M10/(10000/D10 * 1000) * E10</f>
        <v>32477.331456</v>
      </c>
      <c r="I10">
        <f t="shared" si="2"/>
        <v>32481.894936600002</v>
      </c>
      <c r="J10">
        <f t="shared" si="3"/>
        <v>1310.2754806</v>
      </c>
      <c r="L10" t="s">
        <v>7</v>
      </c>
      <c r="M10">
        <v>660753</v>
      </c>
    </row>
    <row r="11" spans="2:13" x14ac:dyDescent="0.2">
      <c r="B11">
        <v>524288</v>
      </c>
      <c r="C11">
        <v>8</v>
      </c>
      <c r="D11">
        <f t="shared" si="0"/>
        <v>65536</v>
      </c>
      <c r="E11">
        <f t="shared" si="1"/>
        <v>16</v>
      </c>
      <c r="F11">
        <v>8.2072800000000008</v>
      </c>
      <c r="G11">
        <f t="shared" si="4"/>
        <v>1305.712</v>
      </c>
      <c r="H11">
        <f>M10/(10000/D11 * 1000) * E11</f>
        <v>69284.973772800004</v>
      </c>
      <c r="I11">
        <f t="shared" si="2"/>
        <v>69293.181052800006</v>
      </c>
      <c r="J11">
        <f t="shared" si="3"/>
        <v>1313.9192800000001</v>
      </c>
      <c r="L11" t="s">
        <v>8</v>
      </c>
      <c r="M11">
        <v>1305712</v>
      </c>
    </row>
    <row r="12" spans="2:13" x14ac:dyDescent="0.2">
      <c r="B12">
        <v>1048576</v>
      </c>
      <c r="C12">
        <v>8</v>
      </c>
      <c r="D12">
        <f t="shared" si="0"/>
        <v>131072</v>
      </c>
      <c r="E12">
        <f t="shared" si="1"/>
        <v>17</v>
      </c>
      <c r="F12">
        <v>16.3912768</v>
      </c>
      <c r="G12">
        <f t="shared" si="4"/>
        <v>1305.712</v>
      </c>
      <c r="H12">
        <f>M10/(10000/D12 * 1000) * E12</f>
        <v>147230.56926720002</v>
      </c>
      <c r="I12">
        <f t="shared" si="2"/>
        <v>147246.960544</v>
      </c>
      <c r="J12">
        <f t="shared" si="3"/>
        <v>1322.1032768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2015-05-14T23:10:30Z</dcterms:created>
  <dcterms:modified xsi:type="dcterms:W3CDTF">2015-05-16T20:32:16Z</dcterms:modified>
</cp:coreProperties>
</file>