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rikulum 2017-2018\KURIKULUM 2019-2020\"/>
    </mc:Choice>
  </mc:AlternateContent>
  <bookViews>
    <workbookView xWindow="0" yWindow="0" windowWidth="19545" windowHeight="8235"/>
  </bookViews>
  <sheets>
    <sheet name="pembagian jam 1819" sheetId="1" r:id="rId1"/>
    <sheet name="JADWAL MENGAJAR" sheetId="2" r:id="rId2"/>
    <sheet name="Lembar1" sheetId="3" r:id="rId3"/>
    <sheet name="PEMBAGIAN 35 45" sheetId="4" r:id="rId4"/>
    <sheet name="Lembar3" sheetId="5" r:id="rId5"/>
  </sheets>
  <definedNames>
    <definedName name="_xlnm.Print_Area" localSheetId="0">'pembagian jam 1819'!$A$1:$F$97</definedName>
    <definedName name="_xlnm.Print_Titles" localSheetId="0">'pembagian jam 1819'!$5:$6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9" i="1" l="1"/>
  <c r="F70" i="1"/>
  <c r="F76" i="1"/>
  <c r="F73" i="1"/>
  <c r="F65" i="1"/>
  <c r="F56" i="1"/>
  <c r="F47" i="1"/>
  <c r="F46" i="1"/>
  <c r="F42" i="1"/>
  <c r="F45" i="1"/>
  <c r="F41" i="1"/>
  <c r="F28" i="1"/>
  <c r="F22" i="1"/>
  <c r="F17" i="1"/>
  <c r="F87" i="1"/>
  <c r="F85" i="1"/>
  <c r="F68" i="1"/>
  <c r="F63" i="1"/>
  <c r="F61" i="1"/>
  <c r="F59" i="1"/>
  <c r="F54" i="1"/>
  <c r="F52" i="1"/>
  <c r="F43" i="1"/>
  <c r="F39" i="1"/>
  <c r="F37" i="1"/>
  <c r="F35" i="1"/>
  <c r="F33" i="1"/>
  <c r="F20" i="1"/>
  <c r="F15" i="1"/>
  <c r="F13" i="1"/>
  <c r="F11" i="1"/>
  <c r="F9" i="1"/>
  <c r="F7" i="1"/>
  <c r="E79" i="1"/>
  <c r="E76" i="1"/>
  <c r="E73" i="1"/>
  <c r="E65" i="1"/>
  <c r="E56" i="1"/>
  <c r="E47" i="1"/>
  <c r="E85" i="1"/>
  <c r="E87" i="1"/>
  <c r="E68" i="1"/>
  <c r="E61" i="1"/>
  <c r="E63" i="1"/>
  <c r="E59" i="1"/>
  <c r="E54" i="1"/>
  <c r="E52" i="1"/>
  <c r="E43" i="1"/>
  <c r="E39" i="1"/>
  <c r="E37" i="1"/>
  <c r="E35" i="1"/>
  <c r="E33" i="1"/>
  <c r="E29" i="1"/>
  <c r="E22" i="1"/>
  <c r="E20" i="1"/>
  <c r="E17" i="1"/>
  <c r="E13" i="1"/>
  <c r="E15" i="1"/>
  <c r="E11" i="1"/>
  <c r="E9" i="1"/>
  <c r="E7" i="1"/>
  <c r="F93" i="5" l="1"/>
  <c r="F91" i="5"/>
  <c r="F85" i="5"/>
  <c r="F82" i="5"/>
  <c r="F79" i="5"/>
  <c r="F77" i="5"/>
  <c r="F75" i="5"/>
  <c r="F73" i="5"/>
  <c r="F70" i="5"/>
  <c r="F68" i="5"/>
  <c r="F67" i="5"/>
  <c r="F64" i="5"/>
  <c r="F61" i="5"/>
  <c r="F59" i="5"/>
  <c r="F57" i="5"/>
  <c r="F52" i="5"/>
  <c r="F50" i="5"/>
  <c r="F48" i="5"/>
  <c r="F46" i="5"/>
  <c r="F44" i="5"/>
  <c r="F42" i="5"/>
  <c r="F40" i="5"/>
  <c r="F38" i="5"/>
  <c r="F36" i="5"/>
  <c r="F34" i="5"/>
  <c r="F30" i="5"/>
  <c r="F28" i="5"/>
  <c r="F22" i="5"/>
  <c r="F20" i="5"/>
  <c r="F17" i="5"/>
  <c r="F15" i="5"/>
  <c r="F13" i="5"/>
  <c r="F11" i="5"/>
  <c r="F9" i="5"/>
  <c r="F7" i="5"/>
  <c r="E94" i="4"/>
  <c r="E92" i="4"/>
  <c r="E86" i="4"/>
  <c r="E85" i="4"/>
  <c r="E83" i="4"/>
  <c r="E82" i="4"/>
  <c r="E77" i="4"/>
  <c r="E74" i="4"/>
  <c r="E71" i="4"/>
  <c r="E65" i="4"/>
  <c r="E60" i="4"/>
  <c r="E58" i="4"/>
  <c r="E37" i="4"/>
  <c r="E35" i="4"/>
  <c r="E30" i="4"/>
  <c r="E21" i="4"/>
  <c r="E16" i="4"/>
  <c r="E14" i="4"/>
  <c r="E10" i="4"/>
  <c r="E8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AN94" i="4"/>
  <c r="AM94" i="4"/>
  <c r="AL94" i="4"/>
  <c r="AN93" i="4"/>
  <c r="AM93" i="4"/>
  <c r="AL93" i="4"/>
  <c r="AN92" i="4"/>
  <c r="AM92" i="4"/>
  <c r="AL92" i="4"/>
  <c r="AO92" i="4" s="1"/>
  <c r="AN91" i="4"/>
  <c r="AM91" i="4"/>
  <c r="AL91" i="4"/>
  <c r="AN90" i="4"/>
  <c r="AM90" i="4"/>
  <c r="AL90" i="4"/>
  <c r="AN89" i="4"/>
  <c r="AM89" i="4"/>
  <c r="AL89" i="4"/>
  <c r="AN88" i="4"/>
  <c r="AM88" i="4"/>
  <c r="AL88" i="4"/>
  <c r="AO88" i="4" s="1"/>
  <c r="AN87" i="4"/>
  <c r="AM87" i="4"/>
  <c r="AL87" i="4"/>
  <c r="AN86" i="4"/>
  <c r="AM86" i="4"/>
  <c r="AL86" i="4"/>
  <c r="AN85" i="4"/>
  <c r="AM85" i="4"/>
  <c r="AL85" i="4"/>
  <c r="AN84" i="4"/>
  <c r="AM84" i="4"/>
  <c r="AL84" i="4"/>
  <c r="AO84" i="4" s="1"/>
  <c r="AN83" i="4"/>
  <c r="AM83" i="4"/>
  <c r="AL83" i="4"/>
  <c r="AN82" i="4"/>
  <c r="AM82" i="4"/>
  <c r="AL82" i="4"/>
  <c r="AN81" i="4"/>
  <c r="AM81" i="4"/>
  <c r="AL81" i="4"/>
  <c r="AN80" i="4"/>
  <c r="AM80" i="4"/>
  <c r="AL80" i="4"/>
  <c r="AN79" i="4"/>
  <c r="AM79" i="4"/>
  <c r="AL79" i="4"/>
  <c r="AN78" i="4"/>
  <c r="AM78" i="4"/>
  <c r="AL78" i="4"/>
  <c r="AN77" i="4"/>
  <c r="AM77" i="4"/>
  <c r="AL77" i="4"/>
  <c r="AN75" i="4"/>
  <c r="AM75" i="4"/>
  <c r="AL75" i="4"/>
  <c r="AO75" i="4" s="1"/>
  <c r="AP75" i="4" s="1"/>
  <c r="AN74" i="4"/>
  <c r="AM74" i="4"/>
  <c r="AL74" i="4"/>
  <c r="AN73" i="4"/>
  <c r="AM73" i="4"/>
  <c r="AL73" i="4"/>
  <c r="AN72" i="4"/>
  <c r="AM72" i="4"/>
  <c r="AL72" i="4"/>
  <c r="AN71" i="4"/>
  <c r="AM71" i="4"/>
  <c r="AL71" i="4"/>
  <c r="AN70" i="4"/>
  <c r="AM70" i="4"/>
  <c r="AL70" i="4"/>
  <c r="AN69" i="4"/>
  <c r="AM69" i="4"/>
  <c r="AL69" i="4"/>
  <c r="AN68" i="4"/>
  <c r="AM68" i="4"/>
  <c r="AL68" i="4"/>
  <c r="AN67" i="4"/>
  <c r="AM67" i="4"/>
  <c r="AL67" i="4"/>
  <c r="AN66" i="4"/>
  <c r="AM66" i="4"/>
  <c r="AL66" i="4"/>
  <c r="AO66" i="4" s="1"/>
  <c r="AN65" i="4"/>
  <c r="AM65" i="4"/>
  <c r="AL65" i="4"/>
  <c r="AN64" i="4"/>
  <c r="AM64" i="4"/>
  <c r="AL64" i="4"/>
  <c r="AN63" i="4"/>
  <c r="AM63" i="4"/>
  <c r="AL63" i="4"/>
  <c r="AN62" i="4"/>
  <c r="AM62" i="4"/>
  <c r="AL62" i="4"/>
  <c r="AN61" i="4"/>
  <c r="AM61" i="4"/>
  <c r="AL61" i="4"/>
  <c r="AN60" i="4"/>
  <c r="AM60" i="4"/>
  <c r="AL60" i="4"/>
  <c r="AN59" i="4"/>
  <c r="AM59" i="4"/>
  <c r="AL59" i="4"/>
  <c r="AO59" i="4" s="1"/>
  <c r="AN58" i="4"/>
  <c r="AM58" i="4"/>
  <c r="AL58" i="4"/>
  <c r="AN57" i="4"/>
  <c r="AM57" i="4"/>
  <c r="AL57" i="4"/>
  <c r="AN56" i="4"/>
  <c r="AM56" i="4"/>
  <c r="AL56" i="4"/>
  <c r="AN55" i="4"/>
  <c r="AM55" i="4"/>
  <c r="AL55" i="4"/>
  <c r="AO55" i="4" s="1"/>
  <c r="AN54" i="4"/>
  <c r="AM54" i="4"/>
  <c r="AL54" i="4"/>
  <c r="AN53" i="4"/>
  <c r="AM53" i="4"/>
  <c r="AL53" i="4"/>
  <c r="AN52" i="4"/>
  <c r="AM52" i="4"/>
  <c r="AL52" i="4"/>
  <c r="AN50" i="4"/>
  <c r="AM50" i="4"/>
  <c r="AL50" i="4"/>
  <c r="AO50" i="4" s="1"/>
  <c r="AP50" i="4" s="1"/>
  <c r="AN48" i="4"/>
  <c r="AM48" i="4"/>
  <c r="AL48" i="4"/>
  <c r="AN47" i="4"/>
  <c r="AM47" i="4"/>
  <c r="AL47" i="4"/>
  <c r="AN46" i="4"/>
  <c r="AM46" i="4"/>
  <c r="AL46" i="4"/>
  <c r="AN44" i="4"/>
  <c r="AM44" i="4"/>
  <c r="AL44" i="4"/>
  <c r="AN42" i="4"/>
  <c r="AM42" i="4"/>
  <c r="AL42" i="4"/>
  <c r="AN41" i="4"/>
  <c r="AM41" i="4"/>
  <c r="AL41" i="4"/>
  <c r="AN40" i="4"/>
  <c r="AM40" i="4"/>
  <c r="AL40" i="4"/>
  <c r="AN39" i="4"/>
  <c r="AM39" i="4"/>
  <c r="AL39" i="4"/>
  <c r="AN38" i="4"/>
  <c r="AM38" i="4"/>
  <c r="AL38" i="4"/>
  <c r="AN37" i="4"/>
  <c r="AM37" i="4"/>
  <c r="AL37" i="4"/>
  <c r="AN36" i="4"/>
  <c r="AM36" i="4"/>
  <c r="AL36" i="4"/>
  <c r="AN35" i="4"/>
  <c r="AM35" i="4"/>
  <c r="AL35" i="4"/>
  <c r="AN34" i="4"/>
  <c r="AM34" i="4"/>
  <c r="AL34" i="4"/>
  <c r="AN33" i="4"/>
  <c r="AM33" i="4"/>
  <c r="AL33" i="4"/>
  <c r="AN32" i="4"/>
  <c r="AM32" i="4"/>
  <c r="AL32" i="4"/>
  <c r="AN31" i="4"/>
  <c r="AM31" i="4"/>
  <c r="AL31" i="4"/>
  <c r="AN30" i="4"/>
  <c r="AM30" i="4"/>
  <c r="AL30" i="4"/>
  <c r="AN28" i="4"/>
  <c r="AM28" i="4"/>
  <c r="AL28" i="4"/>
  <c r="AN27" i="4"/>
  <c r="AM27" i="4"/>
  <c r="AL27" i="4"/>
  <c r="AN26" i="4"/>
  <c r="AM26" i="4"/>
  <c r="AL26" i="4"/>
  <c r="AN25" i="4"/>
  <c r="AM25" i="4"/>
  <c r="AL25" i="4"/>
  <c r="AN24" i="4"/>
  <c r="AM24" i="4"/>
  <c r="AL24" i="4"/>
  <c r="AN23" i="4"/>
  <c r="AM23" i="4"/>
  <c r="AL23" i="4"/>
  <c r="AN22" i="4"/>
  <c r="AM22" i="4"/>
  <c r="AL22" i="4"/>
  <c r="AN21" i="4"/>
  <c r="AM21" i="4"/>
  <c r="AL21" i="4"/>
  <c r="AN20" i="4"/>
  <c r="AM20" i="4"/>
  <c r="AL20" i="4"/>
  <c r="AN19" i="4"/>
  <c r="AM19" i="4"/>
  <c r="AL19" i="4"/>
  <c r="AN18" i="4"/>
  <c r="AM18" i="4"/>
  <c r="AL18" i="4"/>
  <c r="AN17" i="4"/>
  <c r="AM17" i="4"/>
  <c r="AL17" i="4"/>
  <c r="AN16" i="4"/>
  <c r="AM16" i="4"/>
  <c r="AL16" i="4"/>
  <c r="AN15" i="4"/>
  <c r="AM15" i="4"/>
  <c r="AO15" i="4" s="1"/>
  <c r="AL15" i="4"/>
  <c r="AN14" i="4"/>
  <c r="AM14" i="4"/>
  <c r="AL14" i="4"/>
  <c r="AN13" i="4"/>
  <c r="AM13" i="4"/>
  <c r="AL13" i="4"/>
  <c r="AN12" i="4"/>
  <c r="AM12" i="4"/>
  <c r="AL12" i="4"/>
  <c r="AN11" i="4"/>
  <c r="AM11" i="4"/>
  <c r="AL11" i="4"/>
  <c r="AN10" i="4"/>
  <c r="AM10" i="4"/>
  <c r="AL10" i="4"/>
  <c r="AO10" i="4" s="1"/>
  <c r="AN9" i="4"/>
  <c r="AM9" i="4"/>
  <c r="AL9" i="4"/>
  <c r="AO9" i="4" s="1"/>
  <c r="AN8" i="4"/>
  <c r="AM8" i="4"/>
  <c r="AL8" i="4"/>
  <c r="AN7" i="4"/>
  <c r="AO7" i="4" s="1"/>
  <c r="AM7" i="4"/>
  <c r="AL7" i="4"/>
  <c r="AP9" i="4" l="1"/>
  <c r="AO8" i="4"/>
  <c r="AO70" i="4"/>
  <c r="AO25" i="4"/>
  <c r="AO38" i="4"/>
  <c r="AO14" i="4"/>
  <c r="AO39" i="4"/>
  <c r="AO42" i="4"/>
  <c r="AP42" i="4" s="1"/>
  <c r="AO54" i="4"/>
  <c r="AO74" i="4"/>
  <c r="AO83" i="4"/>
  <c r="AO53" i="4"/>
  <c r="AO57" i="4"/>
  <c r="AO65" i="4"/>
  <c r="AO32" i="4"/>
  <c r="AO36" i="4"/>
  <c r="AO37" i="4"/>
  <c r="AO46" i="4"/>
  <c r="AO56" i="4"/>
  <c r="AO60" i="4"/>
  <c r="AP59" i="4" s="1"/>
  <c r="AO64" i="4"/>
  <c r="AO77" i="4"/>
  <c r="AO81" i="4"/>
  <c r="AO85" i="4"/>
  <c r="AO24" i="4"/>
  <c r="AO28" i="4"/>
  <c r="AP28" i="4" s="1"/>
  <c r="AO31" i="4"/>
  <c r="AO35" i="4"/>
  <c r="AO41" i="4"/>
  <c r="AO48" i="4"/>
  <c r="AP48" i="4" s="1"/>
  <c r="AO63" i="4"/>
  <c r="AO69" i="4"/>
  <c r="AO73" i="4"/>
  <c r="AO80" i="4"/>
  <c r="AO87" i="4"/>
  <c r="AO91" i="4"/>
  <c r="AP91" i="4" s="1"/>
  <c r="AO11" i="4"/>
  <c r="AO17" i="4"/>
  <c r="AO21" i="4"/>
  <c r="AO23" i="4"/>
  <c r="AO27" i="4"/>
  <c r="AO34" i="4"/>
  <c r="AO40" i="4"/>
  <c r="AO47" i="4"/>
  <c r="AO58" i="4"/>
  <c r="AO62" i="4"/>
  <c r="AO68" i="4"/>
  <c r="AO72" i="4"/>
  <c r="AO79" i="4"/>
  <c r="AO86" i="4"/>
  <c r="AO90" i="4"/>
  <c r="AO94" i="4"/>
  <c r="AO16" i="4"/>
  <c r="AP15" i="4" s="1"/>
  <c r="AO20" i="4"/>
  <c r="AO26" i="4"/>
  <c r="AO44" i="4"/>
  <c r="AP44" i="4" s="1"/>
  <c r="AO52" i="4"/>
  <c r="AO61" i="4"/>
  <c r="AO67" i="4"/>
  <c r="AP66" i="4" s="1"/>
  <c r="AO71" i="4"/>
  <c r="AP70" i="4" s="1"/>
  <c r="AO78" i="4"/>
  <c r="AO82" i="4"/>
  <c r="AO89" i="4"/>
  <c r="AO93" i="4"/>
  <c r="AP93" i="4" s="1"/>
  <c r="AN95" i="4"/>
  <c r="AM95" i="4"/>
  <c r="AO13" i="4"/>
  <c r="AO19" i="4"/>
  <c r="AL95" i="4"/>
  <c r="AO12" i="4"/>
  <c r="AP11" i="4" s="1"/>
  <c r="AO18" i="4"/>
  <c r="AO22" i="4"/>
  <c r="AO30" i="4"/>
  <c r="AO33" i="4"/>
  <c r="AP7" i="4"/>
  <c r="AP68" i="4" l="1"/>
  <c r="AP38" i="4"/>
  <c r="AP36" i="4"/>
  <c r="AP13" i="4"/>
  <c r="AP40" i="4"/>
  <c r="AP30" i="4"/>
  <c r="AP79" i="4"/>
  <c r="AP77" i="4"/>
  <c r="AP73" i="4"/>
  <c r="AP64" i="4"/>
  <c r="AP82" i="4"/>
  <c r="AP46" i="4"/>
  <c r="AP85" i="4"/>
  <c r="AP22" i="4"/>
  <c r="AP52" i="4"/>
  <c r="AP17" i="4"/>
  <c r="AP57" i="4"/>
  <c r="AP20" i="4"/>
  <c r="AP34" i="4"/>
  <c r="AP61" i="4"/>
  <c r="AO95" i="4"/>
  <c r="AP95" i="4" l="1"/>
  <c r="F29" i="1" l="1"/>
</calcChain>
</file>

<file path=xl/comments1.xml><?xml version="1.0" encoding="utf-8"?>
<comments xmlns="http://schemas.openxmlformats.org/spreadsheetml/2006/main">
  <authors>
    <author>Andri Kurniawan</author>
  </authors>
  <commentList>
    <comment ref="K20" authorId="0" shapeId="0">
      <text>
        <r>
          <rPr>
            <b/>
            <sz val="9"/>
            <color indexed="81"/>
            <rFont val="Tahoma"/>
            <charset val="1"/>
          </rPr>
          <t>Andri Kurniawan:</t>
        </r>
        <r>
          <rPr>
            <sz val="9"/>
            <color indexed="81"/>
            <rFont val="Tahoma"/>
            <charset val="1"/>
          </rPr>
          <t xml:space="preserve">
2 JP = 35
2 JP = 45</t>
        </r>
      </text>
    </comment>
    <comment ref="AD66" authorId="0" shapeId="0">
      <text>
        <r>
          <rPr>
            <b/>
            <sz val="9"/>
            <color indexed="81"/>
            <rFont val="Tahoma"/>
            <charset val="1"/>
          </rPr>
          <t>Andri Kurniawan:</t>
        </r>
        <r>
          <rPr>
            <sz val="9"/>
            <color indexed="81"/>
            <rFont val="Tahoma"/>
            <charset val="1"/>
          </rPr>
          <t xml:space="preserve">
2 JP = 35 MENIT
2 JP = 45 MENIT</t>
        </r>
      </text>
    </comment>
    <comment ref="AE66" authorId="0" shapeId="0">
      <text>
        <r>
          <rPr>
            <b/>
            <sz val="9"/>
            <color indexed="81"/>
            <rFont val="Tahoma"/>
            <charset val="1"/>
          </rPr>
          <t>Andri Kurniawan:</t>
        </r>
        <r>
          <rPr>
            <sz val="9"/>
            <color indexed="81"/>
            <rFont val="Tahoma"/>
            <charset val="1"/>
          </rPr>
          <t xml:space="preserve">
2 JP = 35 MENIT
2 JP = 45 MENIT</t>
        </r>
      </text>
    </comment>
  </commentList>
</comments>
</file>

<file path=xl/sharedStrings.xml><?xml version="1.0" encoding="utf-8"?>
<sst xmlns="http://schemas.openxmlformats.org/spreadsheetml/2006/main" count="1443" uniqueCount="282">
  <si>
    <t xml:space="preserve">DAFTAR PEMBAGIAN JAM MENGAJAR </t>
  </si>
  <si>
    <t xml:space="preserve">SMK BINA KARYA 1 KARAWANG </t>
  </si>
  <si>
    <t>No.</t>
  </si>
  <si>
    <t>KODE</t>
  </si>
  <si>
    <t>Nama Guru</t>
  </si>
  <si>
    <t>Naskah</t>
  </si>
  <si>
    <t>Koreksi</t>
  </si>
  <si>
    <t>Mata Pelajaran</t>
  </si>
  <si>
    <t xml:space="preserve">Jumlah jam </t>
  </si>
  <si>
    <t>Hen</t>
  </si>
  <si>
    <t>Hendra</t>
  </si>
  <si>
    <t>MTK 12</t>
  </si>
  <si>
    <t>FIS 11</t>
  </si>
  <si>
    <t>AMR</t>
  </si>
  <si>
    <t>Amir Hamzah, S.Pd.I</t>
  </si>
  <si>
    <t>PAI 12</t>
  </si>
  <si>
    <t>PAI 11</t>
  </si>
  <si>
    <t>APL</t>
  </si>
  <si>
    <t>Apul Sitanggang, Ir.</t>
  </si>
  <si>
    <t>TPMI 12</t>
  </si>
  <si>
    <t>PIN</t>
  </si>
  <si>
    <t>Pini</t>
  </si>
  <si>
    <t>BIND 10</t>
  </si>
  <si>
    <t>GTM 10</t>
  </si>
  <si>
    <t>DAN</t>
  </si>
  <si>
    <t>Dani Heri Setiawan, Drs.</t>
  </si>
  <si>
    <t>KWU 12</t>
  </si>
  <si>
    <t>DED</t>
  </si>
  <si>
    <t>Dedi Wahyudi, ST</t>
  </si>
  <si>
    <t>TPMI 10</t>
  </si>
  <si>
    <t>ALAT UKUR</t>
  </si>
  <si>
    <t>DEW</t>
  </si>
  <si>
    <t>Gita Maharani, S.Pd</t>
  </si>
  <si>
    <t>MTK 10</t>
  </si>
  <si>
    <t>MTK11</t>
  </si>
  <si>
    <t>PJS 11</t>
  </si>
  <si>
    <t>ELY</t>
  </si>
  <si>
    <t>Elya Heryana, S.ST</t>
  </si>
  <si>
    <t>TPMI 11</t>
  </si>
  <si>
    <t>SIMDIG 12</t>
  </si>
  <si>
    <t>CNC</t>
  </si>
  <si>
    <t>GUN</t>
  </si>
  <si>
    <t>Gun Gun Gunawan, S.Pd.</t>
  </si>
  <si>
    <t>IDR</t>
  </si>
  <si>
    <t>Idris Afandi, S.ST</t>
  </si>
  <si>
    <t>PROD TL 12</t>
  </si>
  <si>
    <t>MLIST</t>
  </si>
  <si>
    <t>JAJ</t>
  </si>
  <si>
    <t>Jaja Sudirja, Drs.</t>
  </si>
  <si>
    <t>PJS 12</t>
  </si>
  <si>
    <t>JUN</t>
  </si>
  <si>
    <t>Junaedi Abdullah, S.Pd</t>
  </si>
  <si>
    <t>PKN 10</t>
  </si>
  <si>
    <t>PKN 11</t>
  </si>
  <si>
    <t>KAN</t>
  </si>
  <si>
    <t>Kanady Muharto, Drs.</t>
  </si>
  <si>
    <t>KKN</t>
  </si>
  <si>
    <t>Kokon Juheri, S.Pd</t>
  </si>
  <si>
    <t>PKN 12</t>
  </si>
  <si>
    <t>KSW</t>
  </si>
  <si>
    <t>Kusuma Sari Winahyu, SE</t>
  </si>
  <si>
    <t>KWU 11</t>
  </si>
  <si>
    <t>LIS</t>
  </si>
  <si>
    <t>Lisifa, SE</t>
  </si>
  <si>
    <t>BING 11</t>
  </si>
  <si>
    <t>MAS</t>
  </si>
  <si>
    <t>PJS 10</t>
  </si>
  <si>
    <t>Sheilla</t>
  </si>
  <si>
    <t>BIND</t>
  </si>
  <si>
    <t>MEG</t>
  </si>
  <si>
    <t>Mega Shanty Manurung, S.Pd</t>
  </si>
  <si>
    <t>BIND 11</t>
  </si>
  <si>
    <t>MUL</t>
  </si>
  <si>
    <t>Mulyana, S.ST</t>
  </si>
  <si>
    <t>TPMI11</t>
  </si>
  <si>
    <t>MUN</t>
  </si>
  <si>
    <t>Munawaroh,S.Ag</t>
  </si>
  <si>
    <t>PAI 10</t>
  </si>
  <si>
    <t>NBT</t>
  </si>
  <si>
    <t>Nurbaeti, S.Pd</t>
  </si>
  <si>
    <t>KIM 10</t>
  </si>
  <si>
    <t>RAD</t>
  </si>
  <si>
    <t>Radiana, S.Pd.,S.ST</t>
  </si>
  <si>
    <t>RAH</t>
  </si>
  <si>
    <t>Rahmi Sade, S.Pd</t>
  </si>
  <si>
    <t>FIS 10</t>
  </si>
  <si>
    <t>MTK 11</t>
  </si>
  <si>
    <t>TIN</t>
  </si>
  <si>
    <t>Tina Listiya, S.Pd</t>
  </si>
  <si>
    <t>BING 12</t>
  </si>
  <si>
    <t>TRI</t>
  </si>
  <si>
    <t>Triyanto Sulistiyanto, S.Pd</t>
  </si>
  <si>
    <t>BIND 12</t>
  </si>
  <si>
    <t>Suk</t>
  </si>
  <si>
    <t>Sukri</t>
  </si>
  <si>
    <t>TKJ 12</t>
  </si>
  <si>
    <t>SIMDIG 10</t>
  </si>
  <si>
    <t>SIMDIG 11</t>
  </si>
  <si>
    <t>ZEN</t>
  </si>
  <si>
    <t>Netty</t>
  </si>
  <si>
    <t>BING 10</t>
  </si>
  <si>
    <t>MUK</t>
  </si>
  <si>
    <t>Muklis Suryana, ST</t>
  </si>
  <si>
    <t>WWN</t>
  </si>
  <si>
    <t>Wawan, ST</t>
  </si>
  <si>
    <t>TPM1 10</t>
  </si>
  <si>
    <t>WAH</t>
  </si>
  <si>
    <t>Wahiyo, A.Md</t>
  </si>
  <si>
    <t>PROD LIS 11</t>
  </si>
  <si>
    <t>PROD LIS 12</t>
  </si>
  <si>
    <t>MLIST 12</t>
  </si>
  <si>
    <t>AK</t>
  </si>
  <si>
    <t>Andri Kurniawan, S.Kom</t>
  </si>
  <si>
    <t>PROD TKJ 10</t>
  </si>
  <si>
    <t>PROD TKJ 11</t>
  </si>
  <si>
    <t>PROD TKJ 12</t>
  </si>
  <si>
    <t>Nanang Mulyana</t>
  </si>
  <si>
    <t>SITI FATIMAH</t>
  </si>
  <si>
    <t>Jumlah Jam Total</t>
  </si>
  <si>
    <t>Karawang,  Agustus 2017</t>
  </si>
  <si>
    <t>Mengetahui,</t>
  </si>
  <si>
    <t>Kepala Sekolah</t>
  </si>
  <si>
    <t>Wakasek Kurikulum</t>
  </si>
  <si>
    <t>Wartamanta, SE, M.Pd</t>
  </si>
  <si>
    <t>Elya Heryana, SST</t>
  </si>
  <si>
    <t>XTE</t>
  </si>
  <si>
    <t>XTKJ</t>
  </si>
  <si>
    <t>XTM1</t>
  </si>
  <si>
    <t>XTM2</t>
  </si>
  <si>
    <t>XTM3</t>
  </si>
  <si>
    <t>XTM4</t>
  </si>
  <si>
    <t>XTM5</t>
  </si>
  <si>
    <t>XTM6</t>
  </si>
  <si>
    <t>XTP1</t>
  </si>
  <si>
    <t>XTP2</t>
  </si>
  <si>
    <t>KELAS X</t>
  </si>
  <si>
    <t>XITE</t>
  </si>
  <si>
    <t>XITKJ</t>
  </si>
  <si>
    <t>XITM1</t>
  </si>
  <si>
    <t>XITM2</t>
  </si>
  <si>
    <t>XITM3</t>
  </si>
  <si>
    <t>XITM4</t>
  </si>
  <si>
    <t>XITM5</t>
  </si>
  <si>
    <t>XITM6</t>
  </si>
  <si>
    <t>XITP1</t>
  </si>
  <si>
    <t>XITP2</t>
  </si>
  <si>
    <t>KELAS XI</t>
  </si>
  <si>
    <t>KELAS XII</t>
  </si>
  <si>
    <t>XIITE</t>
  </si>
  <si>
    <t>XIITKJ</t>
  </si>
  <si>
    <t>XIITM1</t>
  </si>
  <si>
    <t>XIITM2</t>
  </si>
  <si>
    <t>XIITM3</t>
  </si>
  <si>
    <t>XIITM4</t>
  </si>
  <si>
    <t>XIITM5</t>
  </si>
  <si>
    <t>XIITM6</t>
  </si>
  <si>
    <t>XIITP1</t>
  </si>
  <si>
    <t>X</t>
  </si>
  <si>
    <t>XI</t>
  </si>
  <si>
    <t>XII</t>
  </si>
  <si>
    <t>JJM</t>
  </si>
  <si>
    <t>XIITM7</t>
  </si>
  <si>
    <t>GAMBAR TEK</t>
  </si>
  <si>
    <t>LAS X</t>
  </si>
  <si>
    <t>LAS XI</t>
  </si>
  <si>
    <t>KAR</t>
  </si>
  <si>
    <t>KARWI</t>
  </si>
  <si>
    <t>SIMDIG X</t>
  </si>
  <si>
    <t>DESAIN GRAF</t>
  </si>
  <si>
    <t>PEMROGRAMAN</t>
  </si>
  <si>
    <t>MAT 10</t>
  </si>
  <si>
    <t>TOTAL</t>
  </si>
  <si>
    <t>Inu Tri Nugroho, S.Pd</t>
  </si>
  <si>
    <t>SHE</t>
  </si>
  <si>
    <t>Gambar Teknik XI</t>
  </si>
  <si>
    <t>NAMA GURU</t>
  </si>
  <si>
    <t>NO</t>
  </si>
  <si>
    <t>JAM KE</t>
  </si>
  <si>
    <t>HARI</t>
  </si>
  <si>
    <t>SENIN</t>
  </si>
  <si>
    <t>SELASA</t>
  </si>
  <si>
    <t xml:space="preserve">RABU </t>
  </si>
  <si>
    <t>KAMIS</t>
  </si>
  <si>
    <t>JUMAT</t>
  </si>
  <si>
    <t>KET.</t>
  </si>
  <si>
    <t>: Hendrawanto, S.Pd</t>
  </si>
  <si>
    <t>~ " ~</t>
  </si>
  <si>
    <t>12 TM 1</t>
  </si>
  <si>
    <t>12 TP</t>
  </si>
  <si>
    <t>10 TMI 5</t>
  </si>
  <si>
    <t>12 TMI 6</t>
  </si>
  <si>
    <t>10 TMI 6</t>
  </si>
  <si>
    <t>12 TMI 5</t>
  </si>
  <si>
    <t>10 TMI 4</t>
  </si>
  <si>
    <t>10 TKJ/TL</t>
  </si>
  <si>
    <t>12 TMI 3</t>
  </si>
  <si>
    <t>12 TMI 4</t>
  </si>
  <si>
    <t>12 TM 5</t>
  </si>
  <si>
    <t>12 TKJ/TL</t>
  </si>
  <si>
    <t>: Amir Hamzah, S.PdI</t>
  </si>
  <si>
    <t>12 TMI 2</t>
  </si>
  <si>
    <t>12 TMI 7</t>
  </si>
  <si>
    <t>12 TMI 1</t>
  </si>
  <si>
    <t>10 TMI 1</t>
  </si>
  <si>
    <t>10 TMI 3</t>
  </si>
  <si>
    <t xml:space="preserve">: </t>
  </si>
  <si>
    <t>: Pini Diana Putri Andini, S.Pd</t>
  </si>
  <si>
    <t>10 TP 2</t>
  </si>
  <si>
    <t>10 TMI 2</t>
  </si>
  <si>
    <t>10 TP 1</t>
  </si>
  <si>
    <t>11 TP 1</t>
  </si>
  <si>
    <t>: Drs. Dani Heri Setiawan</t>
  </si>
  <si>
    <t>11 TKJ/TL</t>
  </si>
  <si>
    <t>11 TMI 1</t>
  </si>
  <si>
    <t>11 TP 2</t>
  </si>
  <si>
    <t>12 TP 2</t>
  </si>
  <si>
    <t>: Gita Maharani, S.Pd</t>
  </si>
  <si>
    <t>: Drs.Jaja Sudirja</t>
  </si>
  <si>
    <t>11 TMI 5</t>
  </si>
  <si>
    <t>: Junaedi Abdullah, S.Pd</t>
  </si>
  <si>
    <t>11 TMI 6</t>
  </si>
  <si>
    <t>11 TMI 3</t>
  </si>
  <si>
    <t>11 TMI 2</t>
  </si>
  <si>
    <t>: Kokon Juheri, S.Pd</t>
  </si>
  <si>
    <t>: Kusuma Sari winayu, SE</t>
  </si>
  <si>
    <t>11 TMI 4</t>
  </si>
  <si>
    <t>: Lisifa, SE</t>
  </si>
  <si>
    <t>10 TIM 5</t>
  </si>
  <si>
    <t>: Ifnu Nugroho, S.Pd</t>
  </si>
  <si>
    <t>: Sheilla Regina N, S.Pd</t>
  </si>
  <si>
    <t>: Mega Shanty Manurung, S.Pd</t>
  </si>
  <si>
    <t>: Munawaroh, S.Ag</t>
  </si>
  <si>
    <t>: Nurbaeti, S.Pd</t>
  </si>
  <si>
    <t>: Rahmi Sade, S.Pd</t>
  </si>
  <si>
    <t>: Tina Listya, S.Pd</t>
  </si>
  <si>
    <t>11 TP</t>
  </si>
  <si>
    <t>: Triyanto Sulestiyanto, S.Pd</t>
  </si>
  <si>
    <t>12 TJ/TL</t>
  </si>
  <si>
    <t xml:space="preserve">: Netty Sagala, S.Pd </t>
  </si>
  <si>
    <t>: Karwi Widiastuti, S.Pd</t>
  </si>
  <si>
    <t>: Nanang Mulyana, S.Pd</t>
  </si>
  <si>
    <t>: Siti Fatimah, S.PdI</t>
  </si>
  <si>
    <t>11  TMI 2</t>
  </si>
  <si>
    <t>PAGI</t>
  </si>
  <si>
    <t>SIANG</t>
  </si>
  <si>
    <t>35 Menit</t>
  </si>
  <si>
    <t>45 Menit</t>
  </si>
  <si>
    <t>Pini Diana, S.Pd</t>
  </si>
  <si>
    <t>Bahasa Indonesia</t>
  </si>
  <si>
    <t>GTM/ALA TUKUR</t>
  </si>
  <si>
    <t>PAI</t>
  </si>
  <si>
    <t xml:space="preserve">TMI </t>
  </si>
  <si>
    <t xml:space="preserve">Matematika </t>
  </si>
  <si>
    <t>KWU</t>
  </si>
  <si>
    <t>TMI</t>
  </si>
  <si>
    <t>CAD/ALATUKUR</t>
  </si>
  <si>
    <t>MTK</t>
  </si>
  <si>
    <t>CAD</t>
  </si>
  <si>
    <t>TP</t>
  </si>
  <si>
    <t>KELISTIRKAN</t>
  </si>
  <si>
    <t>TL</t>
  </si>
  <si>
    <t>PENJAS</t>
  </si>
  <si>
    <t>PKN</t>
  </si>
  <si>
    <t>LAS</t>
  </si>
  <si>
    <t>TMI/TP</t>
  </si>
  <si>
    <t>BING</t>
  </si>
  <si>
    <t>KIMIA</t>
  </si>
  <si>
    <t>FISIKA</t>
  </si>
  <si>
    <t>GTM</t>
  </si>
  <si>
    <t>AUKUR</t>
  </si>
  <si>
    <t>PROG</t>
  </si>
  <si>
    <t>SIM</t>
  </si>
  <si>
    <t>DESAIN</t>
  </si>
  <si>
    <t>LISTRIK TMI</t>
  </si>
  <si>
    <t>TITL</t>
  </si>
  <si>
    <t>TKJ</t>
  </si>
  <si>
    <t>TP. 2019-2020</t>
  </si>
  <si>
    <t>GIT</t>
  </si>
  <si>
    <t>IFNU</t>
  </si>
  <si>
    <t>NET</t>
  </si>
  <si>
    <t>NAN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</si>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</sst>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charset val="1"/>
    </font>
    <font>
      <b/>
      <sz val="11"/>
      <name val="Arial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/>
      <diagonal/>
    </border>
    <border>
      <left style="thin">
        <color auto="1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Border="1" applyAlignment="1">
      <alignment horizontal="center"/>
    </xf>
    <xf numFmtId="0" fontId="0" fillId="2" borderId="0" xfId="0" applyFill="1"/>
    <xf numFmtId="0" fontId="4" fillId="0" borderId="7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5" fillId="2" borderId="7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7" xfId="0" applyFont="1" applyFill="1" applyBorder="1"/>
    <xf numFmtId="0" fontId="7" fillId="0" borderId="7" xfId="0" applyFont="1" applyFill="1" applyBorder="1"/>
    <xf numFmtId="0" fontId="0" fillId="0" borderId="7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/>
    </xf>
    <xf numFmtId="0" fontId="9" fillId="0" borderId="7" xfId="0" applyFont="1" applyFill="1" applyBorder="1"/>
    <xf numFmtId="0" fontId="9" fillId="0" borderId="7" xfId="0" applyFont="1" applyFill="1" applyBorder="1" applyAlignment="1">
      <alignment horizontal="left"/>
    </xf>
    <xf numFmtId="0" fontId="6" fillId="0" borderId="0" xfId="0" applyFont="1"/>
    <xf numFmtId="0" fontId="0" fillId="0" borderId="16" xfId="0" applyBorder="1"/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6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0" fillId="0" borderId="7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8" fillId="0" borderId="8" xfId="0" applyFont="1" applyFill="1" applyBorder="1"/>
    <xf numFmtId="0" fontId="7" fillId="0" borderId="8" xfId="0" applyFont="1" applyFill="1" applyBorder="1"/>
    <xf numFmtId="0" fontId="9" fillId="0" borderId="8" xfId="0" applyFont="1" applyFill="1" applyBorder="1"/>
    <xf numFmtId="0" fontId="0" fillId="0" borderId="31" xfId="0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7" xfId="0" applyFont="1" applyFill="1" applyBorder="1"/>
    <xf numFmtId="0" fontId="8" fillId="2" borderId="7" xfId="0" applyFont="1" applyFill="1" applyBorder="1"/>
    <xf numFmtId="0" fontId="7" fillId="2" borderId="8" xfId="0" applyFont="1" applyFill="1" applyBorder="1"/>
    <xf numFmtId="0" fontId="8" fillId="2" borderId="8" xfId="0" applyFont="1" applyFill="1" applyBorder="1"/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O97"/>
  <sheetViews>
    <sheetView tabSelected="1" zoomScaleNormal="100" workbookViewId="0">
      <pane xSplit="4" ySplit="6" topLeftCell="E71" activePane="bottomRight" state="frozen"/>
      <selection pane="topRight" activeCell="I1" sqref="I1"/>
      <selection pane="bottomLeft" activeCell="A7" sqref="A7"/>
      <selection pane="bottomRight" activeCell="E4" sqref="E1:L1048576"/>
    </sheetView>
  </sheetViews>
  <sheetFormatPr defaultRowHeight="12.75" x14ac:dyDescent="0.2"/>
  <cols>
    <col min="1" max="1" width="5.7109375" customWidth="1"/>
    <col min="2" max="2" width="5.42578125" bestFit="1" customWidth="1"/>
    <col min="3" max="3" width="21.140625" customWidth="1"/>
    <col min="4" max="4" width="12.7109375" bestFit="1" customWidth="1"/>
    <col min="5" max="5" width="10.42578125" hidden="1" customWidth="1"/>
    <col min="6" max="6" width="0" hidden="1" customWidth="1"/>
  </cols>
  <sheetData>
    <row r="1" spans="1:6" ht="15" x14ac:dyDescent="0.25">
      <c r="A1" s="80" t="s">
        <v>0</v>
      </c>
      <c r="B1" s="80"/>
      <c r="C1" s="80"/>
      <c r="D1" s="80"/>
      <c r="E1" s="80"/>
      <c r="F1" s="80"/>
    </row>
    <row r="2" spans="1:6" ht="15" x14ac:dyDescent="0.25">
      <c r="A2" s="81" t="s">
        <v>1</v>
      </c>
      <c r="B2" s="81"/>
      <c r="C2" s="81"/>
      <c r="D2" s="81"/>
      <c r="E2" s="81"/>
      <c r="F2" s="81"/>
    </row>
    <row r="3" spans="1:6" ht="16.5" x14ac:dyDescent="0.3">
      <c r="A3" s="82" t="s">
        <v>276</v>
      </c>
      <c r="B3" s="82"/>
      <c r="C3" s="82"/>
      <c r="D3" s="82"/>
      <c r="E3" s="82"/>
      <c r="F3" s="82"/>
    </row>
    <row r="4" spans="1:6" ht="17.25" thickBot="1" x14ac:dyDescent="0.35">
      <c r="A4" s="1"/>
      <c r="B4" s="1"/>
      <c r="C4" s="1"/>
      <c r="D4" s="1"/>
    </row>
    <row r="5" spans="1:6" ht="13.5" thickTop="1" x14ac:dyDescent="0.2">
      <c r="A5" s="83" t="s">
        <v>2</v>
      </c>
      <c r="B5" s="85" t="s">
        <v>3</v>
      </c>
      <c r="C5" s="85" t="s">
        <v>4</v>
      </c>
      <c r="D5" s="63"/>
      <c r="E5" s="85" t="s">
        <v>5</v>
      </c>
      <c r="F5" s="90" t="s">
        <v>6</v>
      </c>
    </row>
    <row r="6" spans="1:6" x14ac:dyDescent="0.2">
      <c r="A6" s="84"/>
      <c r="B6" s="86"/>
      <c r="C6" s="86"/>
      <c r="D6" s="3" t="s">
        <v>7</v>
      </c>
      <c r="E6" s="86"/>
      <c r="F6" s="91"/>
    </row>
    <row r="7" spans="1:6" x14ac:dyDescent="0.2">
      <c r="A7" s="14">
        <v>1</v>
      </c>
      <c r="B7" s="15" t="s">
        <v>9</v>
      </c>
      <c r="C7" s="16" t="s">
        <v>10</v>
      </c>
      <c r="D7" s="5" t="s">
        <v>252</v>
      </c>
      <c r="E7" s="72">
        <f>COUNTA(D7:D8)</f>
        <v>1</v>
      </c>
      <c r="F7" s="73">
        <f>COUNT(#REF!)</f>
        <v>0</v>
      </c>
    </row>
    <row r="8" spans="1:6" x14ac:dyDescent="0.2">
      <c r="A8" s="14"/>
      <c r="B8" s="15"/>
      <c r="C8" s="16"/>
      <c r="D8" s="5"/>
      <c r="E8" s="72"/>
      <c r="F8" s="73"/>
    </row>
    <row r="9" spans="1:6" x14ac:dyDescent="0.2">
      <c r="A9" s="14">
        <v>2</v>
      </c>
      <c r="B9" s="15" t="s">
        <v>13</v>
      </c>
      <c r="C9" s="16" t="s">
        <v>14</v>
      </c>
      <c r="D9" s="5" t="s">
        <v>250</v>
      </c>
      <c r="E9" s="72">
        <f>COUNTA(D9:D10)</f>
        <v>1</v>
      </c>
      <c r="F9" s="73">
        <f>COUNT(#REF!)</f>
        <v>0</v>
      </c>
    </row>
    <row r="10" spans="1:6" x14ac:dyDescent="0.2">
      <c r="A10" s="14"/>
      <c r="B10" s="15"/>
      <c r="C10" s="16"/>
      <c r="D10" s="5"/>
      <c r="E10" s="72"/>
      <c r="F10" s="73"/>
    </row>
    <row r="11" spans="1:6" x14ac:dyDescent="0.2">
      <c r="A11" s="14">
        <v>3</v>
      </c>
      <c r="B11" s="15" t="s">
        <v>17</v>
      </c>
      <c r="C11" s="16" t="s">
        <v>18</v>
      </c>
      <c r="D11" s="5" t="s">
        <v>251</v>
      </c>
      <c r="E11" s="72">
        <f>COUNTA(D11:D12)</f>
        <v>2</v>
      </c>
      <c r="F11" s="73">
        <f>COUNT(#REF!)</f>
        <v>0</v>
      </c>
    </row>
    <row r="12" spans="1:6" ht="13.5" x14ac:dyDescent="0.25">
      <c r="A12" s="14"/>
      <c r="B12" s="15"/>
      <c r="C12" s="16"/>
      <c r="D12" s="62" t="s">
        <v>249</v>
      </c>
      <c r="E12" s="72"/>
      <c r="F12" s="73"/>
    </row>
    <row r="13" spans="1:6" x14ac:dyDescent="0.2">
      <c r="A13" s="14">
        <v>4</v>
      </c>
      <c r="B13" s="15" t="s">
        <v>20</v>
      </c>
      <c r="C13" s="16" t="s">
        <v>21</v>
      </c>
      <c r="D13" s="5" t="s">
        <v>248</v>
      </c>
      <c r="E13" s="72">
        <f>COUNTA(D13:D14)</f>
        <v>1</v>
      </c>
      <c r="F13" s="73">
        <f>COUNT(#REF!)</f>
        <v>0</v>
      </c>
    </row>
    <row r="14" spans="1:6" x14ac:dyDescent="0.2">
      <c r="A14" s="14"/>
      <c r="B14" s="15"/>
      <c r="C14" s="16"/>
      <c r="D14" s="5"/>
      <c r="E14" s="72"/>
      <c r="F14" s="73"/>
    </row>
    <row r="15" spans="1:6" x14ac:dyDescent="0.2">
      <c r="A15" s="14">
        <v>6</v>
      </c>
      <c r="B15" s="15" t="s">
        <v>24</v>
      </c>
      <c r="C15" s="16" t="s">
        <v>25</v>
      </c>
      <c r="D15" s="5" t="s">
        <v>253</v>
      </c>
      <c r="E15" s="72">
        <f>COUNTA(D15:D16)</f>
        <v>1</v>
      </c>
      <c r="F15" s="73">
        <f>COUNT(#REF!)</f>
        <v>0</v>
      </c>
    </row>
    <row r="16" spans="1:6" x14ac:dyDescent="0.2">
      <c r="A16" s="14"/>
      <c r="B16" s="15"/>
      <c r="C16" s="16"/>
      <c r="D16" s="5"/>
      <c r="E16" s="72"/>
      <c r="F16" s="73"/>
    </row>
    <row r="17" spans="1:6" x14ac:dyDescent="0.2">
      <c r="A17" s="14">
        <v>7</v>
      </c>
      <c r="B17" s="15" t="s">
        <v>27</v>
      </c>
      <c r="C17" s="16" t="s">
        <v>28</v>
      </c>
      <c r="D17" s="5" t="s">
        <v>254</v>
      </c>
      <c r="E17" s="72">
        <f>COUNTA(D17:D19)</f>
        <v>2</v>
      </c>
      <c r="F17" s="73">
        <f>COUNT(#REF!)</f>
        <v>0</v>
      </c>
    </row>
    <row r="18" spans="1:6" x14ac:dyDescent="0.2">
      <c r="A18" s="14"/>
      <c r="B18" s="15"/>
      <c r="C18" s="16"/>
      <c r="D18" s="5" t="s">
        <v>255</v>
      </c>
      <c r="E18" s="72"/>
      <c r="F18" s="73"/>
    </row>
    <row r="19" spans="1:6" x14ac:dyDescent="0.2">
      <c r="A19" s="14"/>
      <c r="B19" s="15"/>
      <c r="C19" s="16"/>
      <c r="D19" s="5"/>
      <c r="E19" s="72"/>
      <c r="F19" s="73"/>
    </row>
    <row r="20" spans="1:6" x14ac:dyDescent="0.2">
      <c r="A20" s="14">
        <v>8</v>
      </c>
      <c r="B20" s="15" t="s">
        <v>277</v>
      </c>
      <c r="C20" s="16" t="s">
        <v>32</v>
      </c>
      <c r="D20" s="5" t="s">
        <v>256</v>
      </c>
      <c r="E20" s="72">
        <f>COUNTA(D20:D21)</f>
        <v>1</v>
      </c>
      <c r="F20" s="73">
        <f>COUNT(#REF!)</f>
        <v>0</v>
      </c>
    </row>
    <row r="21" spans="1:6" x14ac:dyDescent="0.2">
      <c r="A21" s="14"/>
      <c r="B21" s="15"/>
      <c r="C21" s="16"/>
      <c r="D21" s="5"/>
      <c r="E21" s="72"/>
      <c r="F21" s="73"/>
    </row>
    <row r="22" spans="1:6" x14ac:dyDescent="0.2">
      <c r="A22" s="14">
        <v>11</v>
      </c>
      <c r="B22" s="15" t="s">
        <v>36</v>
      </c>
      <c r="C22" s="16" t="s">
        <v>37</v>
      </c>
      <c r="D22" s="5" t="s">
        <v>40</v>
      </c>
      <c r="E22" s="72">
        <f>COUNTA(D22:D27)</f>
        <v>3</v>
      </c>
      <c r="F22" s="73">
        <f>COUNT(#REF!)</f>
        <v>0</v>
      </c>
    </row>
    <row r="23" spans="1:6" x14ac:dyDescent="0.2">
      <c r="A23" s="14"/>
      <c r="B23" s="15"/>
      <c r="C23" s="16"/>
      <c r="D23" s="5" t="s">
        <v>257</v>
      </c>
      <c r="E23" s="72"/>
      <c r="F23" s="73"/>
    </row>
    <row r="24" spans="1:6" x14ac:dyDescent="0.2">
      <c r="A24" s="14"/>
      <c r="B24" s="15"/>
      <c r="C24" s="16"/>
      <c r="D24" s="5" t="s">
        <v>258</v>
      </c>
      <c r="E24" s="72"/>
      <c r="F24" s="73"/>
    </row>
    <row r="25" spans="1:6" x14ac:dyDescent="0.2">
      <c r="A25" s="14"/>
      <c r="B25" s="15"/>
      <c r="C25" s="16"/>
      <c r="D25" s="5"/>
      <c r="E25" s="72"/>
      <c r="F25" s="73"/>
    </row>
    <row r="26" spans="1:6" x14ac:dyDescent="0.2">
      <c r="A26" s="14"/>
      <c r="B26" s="15"/>
      <c r="C26" s="16"/>
      <c r="D26" s="5"/>
      <c r="E26" s="72"/>
      <c r="F26" s="73"/>
    </row>
    <row r="27" spans="1:6" x14ac:dyDescent="0.2">
      <c r="A27" s="14"/>
      <c r="B27" s="15"/>
      <c r="C27" s="16"/>
      <c r="D27" s="5"/>
      <c r="E27" s="72"/>
      <c r="F27" s="73"/>
    </row>
    <row r="28" spans="1:6" x14ac:dyDescent="0.2">
      <c r="A28" s="14">
        <v>13</v>
      </c>
      <c r="B28" s="15" t="s">
        <v>41</v>
      </c>
      <c r="C28" s="16" t="s">
        <v>42</v>
      </c>
      <c r="D28" s="5" t="s">
        <v>254</v>
      </c>
      <c r="E28" s="20">
        <v>1</v>
      </c>
      <c r="F28" s="21">
        <f>COUNT(#REF!)</f>
        <v>0</v>
      </c>
    </row>
    <row r="29" spans="1:6" x14ac:dyDescent="0.2">
      <c r="A29" s="14">
        <v>14</v>
      </c>
      <c r="B29" s="15" t="s">
        <v>43</v>
      </c>
      <c r="C29" s="16" t="s">
        <v>44</v>
      </c>
      <c r="D29" s="5" t="s">
        <v>259</v>
      </c>
      <c r="E29" s="72">
        <f>COUNTA(D29:D32)</f>
        <v>2</v>
      </c>
      <c r="F29" s="73">
        <f>COUNT(#REF!)</f>
        <v>0</v>
      </c>
    </row>
    <row r="30" spans="1:6" x14ac:dyDescent="0.2">
      <c r="A30" s="14"/>
      <c r="B30" s="15"/>
      <c r="C30" s="16"/>
      <c r="D30" s="5" t="s">
        <v>260</v>
      </c>
      <c r="E30" s="72"/>
      <c r="F30" s="73"/>
    </row>
    <row r="31" spans="1:6" x14ac:dyDescent="0.2">
      <c r="A31" s="14"/>
      <c r="B31" s="15"/>
      <c r="C31" s="16"/>
      <c r="D31" s="5"/>
      <c r="E31" s="72"/>
      <c r="F31" s="73"/>
    </row>
    <row r="32" spans="1:6" x14ac:dyDescent="0.2">
      <c r="A32" s="14"/>
      <c r="B32" s="15"/>
      <c r="C32" s="16"/>
      <c r="D32" s="5"/>
      <c r="E32" s="72"/>
      <c r="F32" s="73"/>
    </row>
    <row r="33" spans="1:6" x14ac:dyDescent="0.2">
      <c r="A33" s="14">
        <v>15</v>
      </c>
      <c r="B33" s="15" t="s">
        <v>47</v>
      </c>
      <c r="C33" s="16" t="s">
        <v>48</v>
      </c>
      <c r="D33" s="5" t="s">
        <v>261</v>
      </c>
      <c r="E33" s="72">
        <f>COUNTA(D33:D34)</f>
        <v>1</v>
      </c>
      <c r="F33" s="73">
        <f>COUNT(#REF!)</f>
        <v>0</v>
      </c>
    </row>
    <row r="34" spans="1:6" x14ac:dyDescent="0.2">
      <c r="A34" s="14"/>
      <c r="B34" s="15"/>
      <c r="C34" s="16"/>
      <c r="D34" s="5"/>
      <c r="E34" s="72"/>
      <c r="F34" s="73"/>
    </row>
    <row r="35" spans="1:6" x14ac:dyDescent="0.2">
      <c r="A35" s="14">
        <v>16</v>
      </c>
      <c r="B35" s="15" t="s">
        <v>50</v>
      </c>
      <c r="C35" s="16" t="s">
        <v>51</v>
      </c>
      <c r="D35" s="5" t="s">
        <v>262</v>
      </c>
      <c r="E35" s="72">
        <f>COUNTA(D35:D36)</f>
        <v>1</v>
      </c>
      <c r="F35" s="73">
        <f>COUNT(#REF!)</f>
        <v>0</v>
      </c>
    </row>
    <row r="36" spans="1:6" x14ac:dyDescent="0.2">
      <c r="A36" s="14"/>
      <c r="B36" s="15"/>
      <c r="C36" s="16"/>
      <c r="D36" s="5"/>
      <c r="E36" s="72"/>
      <c r="F36" s="73"/>
    </row>
    <row r="37" spans="1:6" x14ac:dyDescent="0.2">
      <c r="A37" s="14">
        <v>17</v>
      </c>
      <c r="B37" s="15" t="s">
        <v>54</v>
      </c>
      <c r="C37" s="16" t="s">
        <v>55</v>
      </c>
      <c r="D37" s="5" t="s">
        <v>264</v>
      </c>
      <c r="E37" s="72">
        <f>COUNTA(D37:D38)</f>
        <v>2</v>
      </c>
      <c r="F37" s="73">
        <f>COUNT(#REF!)</f>
        <v>0</v>
      </c>
    </row>
    <row r="38" spans="1:6" x14ac:dyDescent="0.2">
      <c r="A38" s="14"/>
      <c r="B38" s="15"/>
      <c r="C38" s="16"/>
      <c r="D38" s="5" t="s">
        <v>263</v>
      </c>
      <c r="E38" s="72"/>
      <c r="F38" s="73"/>
    </row>
    <row r="39" spans="1:6" x14ac:dyDescent="0.2">
      <c r="A39" s="14">
        <v>18</v>
      </c>
      <c r="B39" s="15" t="s">
        <v>56</v>
      </c>
      <c r="C39" s="16" t="s">
        <v>57</v>
      </c>
      <c r="D39" s="5" t="s">
        <v>262</v>
      </c>
      <c r="E39" s="72">
        <f>COUNTA(D39:D40)</f>
        <v>1</v>
      </c>
      <c r="F39" s="73">
        <f>COUNT(#REF!)</f>
        <v>0</v>
      </c>
    </row>
    <row r="40" spans="1:6" x14ac:dyDescent="0.2">
      <c r="A40" s="14"/>
      <c r="B40" s="15"/>
      <c r="C40" s="16"/>
      <c r="D40" s="5"/>
      <c r="E40" s="72"/>
      <c r="F40" s="73"/>
    </row>
    <row r="41" spans="1:6" x14ac:dyDescent="0.2">
      <c r="A41" s="14">
        <v>19</v>
      </c>
      <c r="B41" s="15" t="s">
        <v>59</v>
      </c>
      <c r="C41" s="17" t="s">
        <v>60</v>
      </c>
      <c r="D41" s="5" t="s">
        <v>253</v>
      </c>
      <c r="E41" s="60">
        <v>1</v>
      </c>
      <c r="F41" s="61">
        <f>COUNT(#REF!)</f>
        <v>0</v>
      </c>
    </row>
    <row r="42" spans="1:6" x14ac:dyDescent="0.2">
      <c r="A42" s="14"/>
      <c r="B42" s="15" t="s">
        <v>62</v>
      </c>
      <c r="C42" s="16" t="s">
        <v>63</v>
      </c>
      <c r="D42" s="5" t="s">
        <v>265</v>
      </c>
      <c r="E42" s="60">
        <v>1</v>
      </c>
      <c r="F42" s="61">
        <f>COUNT(#REF!)</f>
        <v>0</v>
      </c>
    </row>
    <row r="43" spans="1:6" x14ac:dyDescent="0.2">
      <c r="A43" s="14">
        <v>21</v>
      </c>
      <c r="B43" s="15" t="s">
        <v>278</v>
      </c>
      <c r="C43" s="17" t="s">
        <v>172</v>
      </c>
      <c r="D43" s="5" t="s">
        <v>261</v>
      </c>
      <c r="E43" s="72">
        <f>COUNTA(D43:D44)</f>
        <v>1</v>
      </c>
      <c r="F43" s="73">
        <f>COUNT(#REF!)</f>
        <v>0</v>
      </c>
    </row>
    <row r="44" spans="1:6" x14ac:dyDescent="0.2">
      <c r="A44" s="14"/>
      <c r="B44" s="15"/>
      <c r="C44" s="17"/>
      <c r="D44" s="5"/>
      <c r="E44" s="72"/>
      <c r="F44" s="73"/>
    </row>
    <row r="45" spans="1:6" x14ac:dyDescent="0.2">
      <c r="A45" s="14"/>
      <c r="B45" s="15" t="s">
        <v>173</v>
      </c>
      <c r="C45" s="16" t="s">
        <v>67</v>
      </c>
      <c r="D45" s="5" t="s">
        <v>265</v>
      </c>
      <c r="E45" s="60">
        <v>1</v>
      </c>
      <c r="F45" s="61">
        <f>COUNT(#REF!)</f>
        <v>0</v>
      </c>
    </row>
    <row r="46" spans="1:6" x14ac:dyDescent="0.2">
      <c r="A46" s="14">
        <v>23</v>
      </c>
      <c r="B46" s="15" t="s">
        <v>69</v>
      </c>
      <c r="C46" s="16" t="s">
        <v>70</v>
      </c>
      <c r="D46" s="5" t="s">
        <v>68</v>
      </c>
      <c r="E46" s="60">
        <v>1</v>
      </c>
      <c r="F46" s="61">
        <f>COUNT(#REF!)</f>
        <v>0</v>
      </c>
    </row>
    <row r="47" spans="1:6" x14ac:dyDescent="0.2">
      <c r="A47" s="14">
        <v>24</v>
      </c>
      <c r="B47" s="15" t="s">
        <v>72</v>
      </c>
      <c r="C47" s="16" t="s">
        <v>73</v>
      </c>
      <c r="D47" s="5" t="s">
        <v>263</v>
      </c>
      <c r="E47" s="72">
        <f>COUNTA(D47:D51)</f>
        <v>3</v>
      </c>
      <c r="F47" s="73">
        <f>COUNT(#REF!)</f>
        <v>0</v>
      </c>
    </row>
    <row r="48" spans="1:6" x14ac:dyDescent="0.2">
      <c r="A48" s="14"/>
      <c r="B48" s="15"/>
      <c r="C48" s="16"/>
      <c r="D48" s="5" t="s">
        <v>254</v>
      </c>
      <c r="E48" s="72"/>
      <c r="F48" s="73"/>
    </row>
    <row r="49" spans="1:6" x14ac:dyDescent="0.2">
      <c r="A49" s="14"/>
      <c r="B49" s="15"/>
      <c r="C49" s="16"/>
      <c r="D49" s="5" t="s">
        <v>257</v>
      </c>
      <c r="E49" s="72"/>
      <c r="F49" s="73"/>
    </row>
    <row r="50" spans="1:6" x14ac:dyDescent="0.2">
      <c r="A50" s="14"/>
      <c r="B50" s="15"/>
      <c r="C50" s="16"/>
      <c r="D50" s="5"/>
      <c r="E50" s="72"/>
      <c r="F50" s="73"/>
    </row>
    <row r="51" spans="1:6" x14ac:dyDescent="0.2">
      <c r="A51" s="14"/>
      <c r="B51" s="15"/>
      <c r="C51" s="16"/>
      <c r="D51" s="5"/>
      <c r="E51" s="72"/>
      <c r="F51" s="73"/>
    </row>
    <row r="52" spans="1:6" x14ac:dyDescent="0.2">
      <c r="A52" s="14">
        <v>25</v>
      </c>
      <c r="B52" s="15" t="s">
        <v>75</v>
      </c>
      <c r="C52" s="16" t="s">
        <v>76</v>
      </c>
      <c r="D52" s="5" t="s">
        <v>250</v>
      </c>
      <c r="E52" s="72">
        <f>COUNTA(D52:D53)</f>
        <v>1</v>
      </c>
      <c r="F52" s="73">
        <f>COUNT(#REF!)</f>
        <v>0</v>
      </c>
    </row>
    <row r="53" spans="1:6" x14ac:dyDescent="0.2">
      <c r="A53" s="14"/>
      <c r="B53" s="15"/>
      <c r="C53" s="16"/>
      <c r="D53" s="5"/>
      <c r="E53" s="72"/>
      <c r="F53" s="73"/>
    </row>
    <row r="54" spans="1:6" x14ac:dyDescent="0.2">
      <c r="A54" s="14">
        <v>26</v>
      </c>
      <c r="B54" s="15" t="s">
        <v>78</v>
      </c>
      <c r="C54" s="16" t="s">
        <v>79</v>
      </c>
      <c r="D54" s="5" t="s">
        <v>266</v>
      </c>
      <c r="E54" s="72">
        <f>COUNTA(D54:D55)</f>
        <v>2</v>
      </c>
      <c r="F54" s="73">
        <f>COUNT(#REF!)</f>
        <v>0</v>
      </c>
    </row>
    <row r="55" spans="1:6" x14ac:dyDescent="0.2">
      <c r="A55" s="14"/>
      <c r="B55" s="15"/>
      <c r="C55" s="16"/>
      <c r="D55" s="5" t="s">
        <v>267</v>
      </c>
      <c r="E55" s="72"/>
      <c r="F55" s="73"/>
    </row>
    <row r="56" spans="1:6" x14ac:dyDescent="0.2">
      <c r="A56" s="14">
        <v>27</v>
      </c>
      <c r="B56" s="15" t="s">
        <v>81</v>
      </c>
      <c r="C56" s="16" t="s">
        <v>82</v>
      </c>
      <c r="D56" s="5" t="s">
        <v>254</v>
      </c>
      <c r="E56" s="72">
        <f>COUNTA(D56:D58)</f>
        <v>3</v>
      </c>
      <c r="F56" s="73">
        <f>COUNT(#REF!)</f>
        <v>0</v>
      </c>
    </row>
    <row r="57" spans="1:6" x14ac:dyDescent="0.2">
      <c r="A57" s="14"/>
      <c r="B57" s="15"/>
      <c r="C57" s="16"/>
      <c r="D57" s="5" t="s">
        <v>263</v>
      </c>
      <c r="E57" s="72"/>
      <c r="F57" s="73"/>
    </row>
    <row r="58" spans="1:6" x14ac:dyDescent="0.2">
      <c r="A58" s="14"/>
      <c r="B58" s="15"/>
      <c r="C58" s="16"/>
      <c r="D58" s="5" t="s">
        <v>269</v>
      </c>
      <c r="E58" s="72"/>
      <c r="F58" s="73"/>
    </row>
    <row r="59" spans="1:6" x14ac:dyDescent="0.2">
      <c r="A59" s="14">
        <v>28</v>
      </c>
      <c r="B59" s="15" t="s">
        <v>83</v>
      </c>
      <c r="C59" s="17" t="s">
        <v>84</v>
      </c>
      <c r="D59" s="5" t="s">
        <v>256</v>
      </c>
      <c r="E59" s="72">
        <f>COUNTA(D59:D60)</f>
        <v>2</v>
      </c>
      <c r="F59" s="73">
        <f>COUNT(#REF!)</f>
        <v>0</v>
      </c>
    </row>
    <row r="60" spans="1:6" x14ac:dyDescent="0.2">
      <c r="A60" s="14"/>
      <c r="B60" s="15"/>
      <c r="C60" s="17"/>
      <c r="D60" s="5" t="s">
        <v>267</v>
      </c>
      <c r="E60" s="72"/>
      <c r="F60" s="73"/>
    </row>
    <row r="61" spans="1:6" x14ac:dyDescent="0.2">
      <c r="A61" s="14">
        <v>29</v>
      </c>
      <c r="B61" s="15" t="s">
        <v>87</v>
      </c>
      <c r="C61" s="17" t="s">
        <v>88</v>
      </c>
      <c r="D61" s="5" t="s">
        <v>265</v>
      </c>
      <c r="E61" s="72">
        <f>COUNTA(D61:D62)</f>
        <v>1</v>
      </c>
      <c r="F61" s="73">
        <f>COUNT(#REF!)</f>
        <v>0</v>
      </c>
    </row>
    <row r="62" spans="1:6" x14ac:dyDescent="0.2">
      <c r="A62" s="14"/>
      <c r="B62" s="15"/>
      <c r="C62" s="17"/>
      <c r="D62" s="5"/>
      <c r="E62" s="72"/>
      <c r="F62" s="73"/>
    </row>
    <row r="63" spans="1:6" x14ac:dyDescent="0.2">
      <c r="A63" s="14">
        <v>30</v>
      </c>
      <c r="B63" s="15" t="s">
        <v>90</v>
      </c>
      <c r="C63" s="16" t="s">
        <v>91</v>
      </c>
      <c r="D63" s="5" t="s">
        <v>68</v>
      </c>
      <c r="E63" s="72">
        <f>COUNTA(D63:D64)</f>
        <v>1</v>
      </c>
      <c r="F63" s="73">
        <f>COUNT(#REF!)</f>
        <v>0</v>
      </c>
    </row>
    <row r="64" spans="1:6" ht="12.75" hidden="1" customHeight="1" x14ac:dyDescent="0.2">
      <c r="A64" s="14"/>
      <c r="B64" s="15"/>
      <c r="C64" s="16"/>
      <c r="D64" s="5"/>
      <c r="E64" s="72"/>
      <c r="F64" s="73"/>
    </row>
    <row r="65" spans="1:6" ht="12.75" hidden="1" customHeight="1" x14ac:dyDescent="0.2">
      <c r="A65" s="14"/>
      <c r="B65" s="15" t="s">
        <v>93</v>
      </c>
      <c r="C65" s="16" t="s">
        <v>94</v>
      </c>
      <c r="D65" s="5"/>
      <c r="E65" s="72">
        <f>COUNTA(D65:D67)</f>
        <v>0</v>
      </c>
      <c r="F65" s="73">
        <f>COUNT(#REF!)</f>
        <v>0</v>
      </c>
    </row>
    <row r="66" spans="1:6" ht="12.75" hidden="1" customHeight="1" x14ac:dyDescent="0.2">
      <c r="A66" s="14"/>
      <c r="B66" s="15"/>
      <c r="C66" s="16"/>
      <c r="D66" s="5"/>
      <c r="E66" s="72"/>
      <c r="F66" s="73"/>
    </row>
    <row r="67" spans="1:6" ht="12.75" hidden="1" customHeight="1" x14ac:dyDescent="0.2">
      <c r="A67" s="14"/>
      <c r="B67" s="15"/>
      <c r="C67" s="16"/>
      <c r="D67" s="5"/>
      <c r="E67" s="72"/>
      <c r="F67" s="73"/>
    </row>
    <row r="68" spans="1:6" x14ac:dyDescent="0.2">
      <c r="A68" s="14">
        <v>31</v>
      </c>
      <c r="B68" s="15" t="s">
        <v>279</v>
      </c>
      <c r="C68" s="16" t="s">
        <v>99</v>
      </c>
      <c r="D68" s="5" t="s">
        <v>265</v>
      </c>
      <c r="E68" s="72">
        <f>COUNTA(D68:D69)</f>
        <v>1</v>
      </c>
      <c r="F68" s="73">
        <f>COUNT(#REF!)</f>
        <v>0</v>
      </c>
    </row>
    <row r="69" spans="1:6" x14ac:dyDescent="0.2">
      <c r="A69" s="14"/>
      <c r="B69" s="15"/>
      <c r="C69" s="16"/>
      <c r="D69" s="5"/>
      <c r="E69" s="72"/>
      <c r="F69" s="73"/>
    </row>
    <row r="70" spans="1:6" x14ac:dyDescent="0.2">
      <c r="A70" s="14"/>
      <c r="B70" s="17" t="s">
        <v>101</v>
      </c>
      <c r="C70" s="16" t="s">
        <v>102</v>
      </c>
      <c r="D70" s="5" t="s">
        <v>268</v>
      </c>
      <c r="E70" s="60">
        <v>1</v>
      </c>
      <c r="F70" s="61">
        <f>COUNT(#REF!)</f>
        <v>0</v>
      </c>
    </row>
    <row r="71" spans="1:6" x14ac:dyDescent="0.2">
      <c r="A71" s="14">
        <v>32</v>
      </c>
      <c r="B71" s="17" t="s">
        <v>103</v>
      </c>
      <c r="C71" s="16" t="s">
        <v>104</v>
      </c>
      <c r="D71" s="5"/>
      <c r="E71" s="78">
        <v>2</v>
      </c>
      <c r="F71" s="76">
        <v>7</v>
      </c>
    </row>
    <row r="72" spans="1:6" x14ac:dyDescent="0.2">
      <c r="A72" s="14"/>
      <c r="B72" s="17"/>
      <c r="C72" s="16" t="s">
        <v>174</v>
      </c>
      <c r="D72" s="5"/>
      <c r="E72" s="79"/>
      <c r="F72" s="77"/>
    </row>
    <row r="73" spans="1:6" x14ac:dyDescent="0.2">
      <c r="A73" s="14">
        <v>33</v>
      </c>
      <c r="B73" s="17" t="s">
        <v>165</v>
      </c>
      <c r="C73" s="16" t="s">
        <v>166</v>
      </c>
      <c r="D73" s="5" t="s">
        <v>271</v>
      </c>
      <c r="E73" s="72">
        <f>COUNTA(D73:D75)</f>
        <v>3</v>
      </c>
      <c r="F73" s="73">
        <f>COUNT(#REF!)</f>
        <v>0</v>
      </c>
    </row>
    <row r="74" spans="1:6" x14ac:dyDescent="0.2">
      <c r="A74" s="14"/>
      <c r="B74" s="17"/>
      <c r="C74" s="16"/>
      <c r="D74" s="5" t="s">
        <v>270</v>
      </c>
      <c r="E74" s="72"/>
      <c r="F74" s="73"/>
    </row>
    <row r="75" spans="1:6" x14ac:dyDescent="0.2">
      <c r="A75" s="14"/>
      <c r="B75" s="17"/>
      <c r="C75" s="16"/>
      <c r="D75" s="5" t="s">
        <v>272</v>
      </c>
      <c r="E75" s="72"/>
      <c r="F75" s="73"/>
    </row>
    <row r="76" spans="1:6" x14ac:dyDescent="0.2">
      <c r="A76" s="14"/>
      <c r="B76" s="17" t="s">
        <v>106</v>
      </c>
      <c r="C76" s="16" t="s">
        <v>107</v>
      </c>
      <c r="D76" s="5" t="s">
        <v>273</v>
      </c>
      <c r="E76" s="72">
        <f>COUNTA(D76:D78)</f>
        <v>3</v>
      </c>
      <c r="F76" s="73">
        <f>COUNT(#REF!)</f>
        <v>0</v>
      </c>
    </row>
    <row r="77" spans="1:6" x14ac:dyDescent="0.2">
      <c r="A77" s="14"/>
      <c r="B77" s="17"/>
      <c r="C77" s="16"/>
      <c r="D77" s="5" t="s">
        <v>274</v>
      </c>
      <c r="E77" s="72"/>
      <c r="F77" s="73"/>
    </row>
    <row r="78" spans="1:6" x14ac:dyDescent="0.2">
      <c r="A78" s="14"/>
      <c r="B78" s="17"/>
      <c r="C78" s="16"/>
      <c r="D78" s="5" t="s">
        <v>257</v>
      </c>
      <c r="E78" s="72"/>
      <c r="F78" s="73"/>
    </row>
    <row r="79" spans="1:6" x14ac:dyDescent="0.2">
      <c r="A79" s="25">
        <v>34</v>
      </c>
      <c r="B79" s="26" t="s">
        <v>111</v>
      </c>
      <c r="C79" s="26" t="s">
        <v>112</v>
      </c>
      <c r="D79" s="27" t="s">
        <v>257</v>
      </c>
      <c r="E79" s="72">
        <f>COUNTA(D79:D84)</f>
        <v>2</v>
      </c>
      <c r="F79" s="75">
        <f>COUNT(#REF!)</f>
        <v>0</v>
      </c>
    </row>
    <row r="80" spans="1:6" x14ac:dyDescent="0.2">
      <c r="A80" s="25"/>
      <c r="B80" s="26"/>
      <c r="C80" s="26"/>
      <c r="D80" s="27" t="s">
        <v>275</v>
      </c>
      <c r="E80" s="72"/>
      <c r="F80" s="75"/>
    </row>
    <row r="81" spans="1:6" x14ac:dyDescent="0.2">
      <c r="A81" s="25"/>
      <c r="B81" s="26"/>
      <c r="C81" s="26"/>
      <c r="D81" s="27"/>
      <c r="E81" s="72"/>
      <c r="F81" s="75"/>
    </row>
    <row r="82" spans="1:6" x14ac:dyDescent="0.2">
      <c r="A82" s="25"/>
      <c r="B82" s="26"/>
      <c r="C82" s="26"/>
      <c r="D82" s="27"/>
      <c r="E82" s="72"/>
      <c r="F82" s="75"/>
    </row>
    <row r="83" spans="1:6" x14ac:dyDescent="0.2">
      <c r="A83" s="25"/>
      <c r="B83" s="26"/>
      <c r="C83" s="26"/>
      <c r="D83" s="27"/>
      <c r="E83" s="72"/>
      <c r="F83" s="75"/>
    </row>
    <row r="84" spans="1:6" x14ac:dyDescent="0.2">
      <c r="A84" s="25"/>
      <c r="B84" s="26"/>
      <c r="C84" s="26"/>
      <c r="D84" s="5"/>
      <c r="E84" s="72"/>
      <c r="F84" s="75"/>
    </row>
    <row r="85" spans="1:6" x14ac:dyDescent="0.2">
      <c r="A85" s="14">
        <v>35</v>
      </c>
      <c r="B85" s="17" t="s">
        <v>280</v>
      </c>
      <c r="C85" s="16" t="s">
        <v>116</v>
      </c>
      <c r="D85" s="5" t="s">
        <v>256</v>
      </c>
      <c r="E85" s="72">
        <f>COUNTA(D85:D86)</f>
        <v>1</v>
      </c>
      <c r="F85" s="73">
        <f>COUNT(#REF!)</f>
        <v>0</v>
      </c>
    </row>
    <row r="86" spans="1:6" x14ac:dyDescent="0.2">
      <c r="A86" s="14"/>
      <c r="B86" s="17"/>
      <c r="C86" s="16"/>
      <c r="D86" s="5"/>
      <c r="E86" s="72"/>
      <c r="F86" s="73"/>
    </row>
    <row r="87" spans="1:6" x14ac:dyDescent="0.2">
      <c r="A87" s="14">
        <v>36</v>
      </c>
      <c r="B87" s="17" t="s">
        <v>281</v>
      </c>
      <c r="C87" s="16" t="s">
        <v>117</v>
      </c>
      <c r="D87" s="5"/>
      <c r="E87" s="72">
        <f>COUNTA(D87:D88)</f>
        <v>0</v>
      </c>
      <c r="F87" s="73">
        <f>COUNT(#REF!)</f>
        <v>0</v>
      </c>
    </row>
    <row r="88" spans="1:6" x14ac:dyDescent="0.2">
      <c r="A88" s="14"/>
      <c r="B88" s="17"/>
      <c r="C88" s="16"/>
      <c r="D88" s="5"/>
      <c r="E88" s="72"/>
      <c r="F88" s="73"/>
    </row>
    <row r="89" spans="1:6" ht="13.5" thickBot="1" x14ac:dyDescent="0.25">
      <c r="A89" s="65" t="s">
        <v>118</v>
      </c>
      <c r="B89" s="66"/>
      <c r="C89" s="66"/>
      <c r="D89" s="66"/>
      <c r="E89" s="23"/>
      <c r="F89" s="24"/>
    </row>
    <row r="90" spans="1:6" ht="13.5" thickTop="1" x14ac:dyDescent="0.2"/>
    <row r="91" spans="1:6" x14ac:dyDescent="0.2">
      <c r="E91" s="7" t="s">
        <v>119</v>
      </c>
    </row>
    <row r="92" spans="1:6" s="8" customFormat="1" ht="12.75" customHeight="1" x14ac:dyDescent="0.2">
      <c r="A92" s="67" t="s">
        <v>120</v>
      </c>
      <c r="B92" s="67"/>
      <c r="C92" s="67"/>
    </row>
    <row r="93" spans="1:6" x14ac:dyDescent="0.2">
      <c r="A93" s="10" t="s">
        <v>121</v>
      </c>
      <c r="B93" s="10"/>
      <c r="C93" s="10"/>
      <c r="E93" s="7" t="s">
        <v>122</v>
      </c>
    </row>
    <row r="94" spans="1:6" x14ac:dyDescent="0.2">
      <c r="A94" s="10"/>
      <c r="B94" s="10"/>
      <c r="C94" s="10"/>
      <c r="E94" s="11"/>
    </row>
    <row r="95" spans="1:6" x14ac:dyDescent="0.2">
      <c r="A95" s="10"/>
      <c r="B95" s="10"/>
      <c r="C95" s="10"/>
      <c r="E95" s="11"/>
    </row>
    <row r="96" spans="1:6" x14ac:dyDescent="0.2">
      <c r="A96" s="10"/>
      <c r="B96" s="10"/>
      <c r="C96" s="10"/>
      <c r="E96" s="11"/>
    </row>
    <row r="97" spans="1:5" x14ac:dyDescent="0.2">
      <c r="A97" s="10" t="s">
        <v>123</v>
      </c>
      <c r="B97" s="10"/>
      <c r="C97" s="10"/>
      <c r="E97" s="12" t="s">
        <v>124</v>
      </c>
    </row>
  </sheetData>
  <mergeCells count="68">
    <mergeCell ref="F71:F72"/>
    <mergeCell ref="E71:E72"/>
    <mergeCell ref="A1:F1"/>
    <mergeCell ref="A2:F2"/>
    <mergeCell ref="A3:F3"/>
    <mergeCell ref="A5:A6"/>
    <mergeCell ref="B5:B6"/>
    <mergeCell ref="C5:C6"/>
    <mergeCell ref="E5:E6"/>
    <mergeCell ref="E11:E12"/>
    <mergeCell ref="F11:F12"/>
    <mergeCell ref="E13:E14"/>
    <mergeCell ref="F13:F14"/>
    <mergeCell ref="F5:F6"/>
    <mergeCell ref="E7:E8"/>
    <mergeCell ref="F7:F8"/>
    <mergeCell ref="E9:E10"/>
    <mergeCell ref="F9:F10"/>
    <mergeCell ref="E17:E19"/>
    <mergeCell ref="F17:F19"/>
    <mergeCell ref="E20:E21"/>
    <mergeCell ref="F20:F21"/>
    <mergeCell ref="E15:E16"/>
    <mergeCell ref="F15:F16"/>
    <mergeCell ref="E33:E34"/>
    <mergeCell ref="F33:F34"/>
    <mergeCell ref="E29:E32"/>
    <mergeCell ref="F29:F32"/>
    <mergeCell ref="E22:E27"/>
    <mergeCell ref="F22:F27"/>
    <mergeCell ref="E43:E44"/>
    <mergeCell ref="F43:F44"/>
    <mergeCell ref="E39:E40"/>
    <mergeCell ref="F39:F40"/>
    <mergeCell ref="E35:E36"/>
    <mergeCell ref="F35:F36"/>
    <mergeCell ref="E37:E38"/>
    <mergeCell ref="F37:F38"/>
    <mergeCell ref="E54:E55"/>
    <mergeCell ref="F54:F55"/>
    <mergeCell ref="E56:E58"/>
    <mergeCell ref="F56:F58"/>
    <mergeCell ref="E47:E51"/>
    <mergeCell ref="F47:F51"/>
    <mergeCell ref="E52:E53"/>
    <mergeCell ref="F52:F53"/>
    <mergeCell ref="E63:E64"/>
    <mergeCell ref="F63:F64"/>
    <mergeCell ref="E65:E67"/>
    <mergeCell ref="F65:F67"/>
    <mergeCell ref="E59:E60"/>
    <mergeCell ref="F59:F60"/>
    <mergeCell ref="E61:E62"/>
    <mergeCell ref="F61:F62"/>
    <mergeCell ref="A89:D89"/>
    <mergeCell ref="A92:C92"/>
    <mergeCell ref="E85:E86"/>
    <mergeCell ref="F85:F86"/>
    <mergeCell ref="E87:E88"/>
    <mergeCell ref="F87:F88"/>
    <mergeCell ref="E76:E78"/>
    <mergeCell ref="F76:F78"/>
    <mergeCell ref="E79:E84"/>
    <mergeCell ref="F79:F84"/>
    <mergeCell ref="E73:E75"/>
    <mergeCell ref="F73:F75"/>
    <mergeCell ref="E68:E69"/>
    <mergeCell ref="F68:F69"/>
  </mergeCells>
  <pageMargins left="0.56999999999999995" right="0.11811023622047245" top="0.23622047244094491" bottom="0.39370078740157483" header="0.15748031496062992" footer="0.31496062992125984"/>
  <pageSetup paperSize="9" scale="92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5"/>
  <sheetViews>
    <sheetView topLeftCell="A120" zoomScaleNormal="100" workbookViewId="0">
      <selection activeCell="J149" sqref="J149"/>
    </sheetView>
  </sheetViews>
  <sheetFormatPr defaultRowHeight="12.75" x14ac:dyDescent="0.2"/>
  <sheetData>
    <row r="2" spans="1:17" ht="13.5" thickBot="1" x14ac:dyDescent="0.25">
      <c r="A2" s="28" t="s">
        <v>175</v>
      </c>
      <c r="C2" s="28" t="s">
        <v>185</v>
      </c>
      <c r="J2" s="28" t="s">
        <v>175</v>
      </c>
      <c r="L2" s="28" t="s">
        <v>211</v>
      </c>
    </row>
    <row r="3" spans="1:17" ht="13.5" thickTop="1" x14ac:dyDescent="0.2">
      <c r="A3" s="97" t="s">
        <v>176</v>
      </c>
      <c r="B3" s="92" t="s">
        <v>177</v>
      </c>
      <c r="C3" s="94" t="s">
        <v>178</v>
      </c>
      <c r="D3" s="94"/>
      <c r="E3" s="94"/>
      <c r="F3" s="94"/>
      <c r="G3" s="94"/>
      <c r="H3" s="95" t="s">
        <v>184</v>
      </c>
      <c r="J3" s="97" t="s">
        <v>176</v>
      </c>
      <c r="K3" s="92" t="s">
        <v>177</v>
      </c>
      <c r="L3" s="94" t="s">
        <v>178</v>
      </c>
      <c r="M3" s="94"/>
      <c r="N3" s="94"/>
      <c r="O3" s="94"/>
      <c r="P3" s="94"/>
      <c r="Q3" s="95" t="s">
        <v>184</v>
      </c>
    </row>
    <row r="4" spans="1:17" x14ac:dyDescent="0.2">
      <c r="A4" s="98"/>
      <c r="B4" s="93"/>
      <c r="C4" s="35" t="s">
        <v>179</v>
      </c>
      <c r="D4" s="35" t="s">
        <v>180</v>
      </c>
      <c r="E4" s="35" t="s">
        <v>181</v>
      </c>
      <c r="F4" s="35" t="s">
        <v>182</v>
      </c>
      <c r="G4" s="35" t="s">
        <v>183</v>
      </c>
      <c r="H4" s="96"/>
      <c r="J4" s="98"/>
      <c r="K4" s="93"/>
      <c r="L4" s="35" t="s">
        <v>179</v>
      </c>
      <c r="M4" s="35" t="s">
        <v>180</v>
      </c>
      <c r="N4" s="35" t="s">
        <v>181</v>
      </c>
      <c r="O4" s="35" t="s">
        <v>182</v>
      </c>
      <c r="P4" s="35" t="s">
        <v>183</v>
      </c>
      <c r="Q4" s="96"/>
    </row>
    <row r="5" spans="1:17" x14ac:dyDescent="0.2">
      <c r="A5" s="30">
        <v>1</v>
      </c>
      <c r="B5" s="31">
        <v>1</v>
      </c>
      <c r="C5" s="31" t="s">
        <v>188</v>
      </c>
      <c r="D5" s="31" t="s">
        <v>190</v>
      </c>
      <c r="E5" s="31" t="s">
        <v>193</v>
      </c>
      <c r="F5" s="31" t="s">
        <v>195</v>
      </c>
      <c r="G5" s="31" t="s">
        <v>187</v>
      </c>
      <c r="H5" s="29"/>
      <c r="J5" s="30">
        <v>1</v>
      </c>
      <c r="K5" s="31">
        <v>1</v>
      </c>
      <c r="L5" s="31" t="s">
        <v>212</v>
      </c>
      <c r="M5" s="31"/>
      <c r="N5" s="31"/>
      <c r="O5" s="31" t="s">
        <v>192</v>
      </c>
      <c r="P5" s="31" t="s">
        <v>214</v>
      </c>
      <c r="Q5" s="29"/>
    </row>
    <row r="6" spans="1:17" x14ac:dyDescent="0.2">
      <c r="A6" s="30">
        <v>2</v>
      </c>
      <c r="B6" s="31">
        <v>2</v>
      </c>
      <c r="C6" s="31" t="s">
        <v>186</v>
      </c>
      <c r="D6" s="31" t="s">
        <v>186</v>
      </c>
      <c r="E6" s="31" t="s">
        <v>186</v>
      </c>
      <c r="F6" s="31" t="s">
        <v>186</v>
      </c>
      <c r="G6" s="31" t="s">
        <v>186</v>
      </c>
      <c r="H6" s="29"/>
      <c r="J6" s="30">
        <v>2</v>
      </c>
      <c r="K6" s="31">
        <v>2</v>
      </c>
      <c r="L6" s="31" t="s">
        <v>186</v>
      </c>
      <c r="M6" s="31"/>
      <c r="N6" s="31"/>
      <c r="O6" s="31" t="s">
        <v>186</v>
      </c>
      <c r="P6" s="31" t="s">
        <v>186</v>
      </c>
      <c r="Q6" s="29"/>
    </row>
    <row r="7" spans="1:17" x14ac:dyDescent="0.2">
      <c r="A7" s="30">
        <v>3</v>
      </c>
      <c r="B7" s="31">
        <v>3</v>
      </c>
      <c r="C7" s="31" t="s">
        <v>186</v>
      </c>
      <c r="D7" s="31" t="s">
        <v>186</v>
      </c>
      <c r="E7" s="31" t="s">
        <v>186</v>
      </c>
      <c r="F7" s="31" t="s">
        <v>186</v>
      </c>
      <c r="G7" s="31" t="s">
        <v>186</v>
      </c>
      <c r="H7" s="29"/>
      <c r="J7" s="30">
        <v>3</v>
      </c>
      <c r="K7" s="31">
        <v>3</v>
      </c>
      <c r="L7" s="31"/>
      <c r="M7" s="31"/>
      <c r="N7" s="31"/>
      <c r="O7" s="31"/>
      <c r="P7" s="31"/>
      <c r="Q7" s="29"/>
    </row>
    <row r="8" spans="1:17" x14ac:dyDescent="0.2">
      <c r="A8" s="30">
        <v>4</v>
      </c>
      <c r="B8" s="31">
        <v>4</v>
      </c>
      <c r="C8" s="31" t="s">
        <v>186</v>
      </c>
      <c r="D8" s="31" t="s">
        <v>186</v>
      </c>
      <c r="E8" s="31" t="s">
        <v>186</v>
      </c>
      <c r="F8" s="31" t="s">
        <v>186</v>
      </c>
      <c r="G8" s="31" t="s">
        <v>186</v>
      </c>
      <c r="H8" s="29"/>
      <c r="J8" s="30">
        <v>4</v>
      </c>
      <c r="K8" s="31">
        <v>4</v>
      </c>
      <c r="L8" s="31" t="s">
        <v>195</v>
      </c>
      <c r="M8" s="31"/>
      <c r="N8" s="31"/>
      <c r="O8" s="31"/>
      <c r="P8" s="31"/>
      <c r="Q8" s="29"/>
    </row>
    <row r="9" spans="1:17" x14ac:dyDescent="0.2">
      <c r="A9" s="30">
        <v>5</v>
      </c>
      <c r="B9" s="31">
        <v>5</v>
      </c>
      <c r="C9" s="31" t="s">
        <v>189</v>
      </c>
      <c r="D9" s="31" t="s">
        <v>192</v>
      </c>
      <c r="E9" s="31" t="s">
        <v>194</v>
      </c>
      <c r="F9" s="31" t="s">
        <v>196</v>
      </c>
      <c r="G9" s="31" t="s">
        <v>198</v>
      </c>
      <c r="H9" s="29"/>
      <c r="J9" s="30">
        <v>5</v>
      </c>
      <c r="K9" s="31">
        <v>5</v>
      </c>
      <c r="L9" s="31" t="s">
        <v>186</v>
      </c>
      <c r="M9" s="31"/>
      <c r="N9" s="31"/>
      <c r="O9" s="31" t="s">
        <v>202</v>
      </c>
      <c r="P9" s="31" t="s">
        <v>210</v>
      </c>
      <c r="Q9" s="29"/>
    </row>
    <row r="10" spans="1:17" x14ac:dyDescent="0.2">
      <c r="A10" s="30">
        <v>6</v>
      </c>
      <c r="B10" s="31">
        <v>6</v>
      </c>
      <c r="C10" s="31" t="s">
        <v>186</v>
      </c>
      <c r="D10" s="31" t="s">
        <v>186</v>
      </c>
      <c r="E10" s="31" t="s">
        <v>186</v>
      </c>
      <c r="F10" s="31" t="s">
        <v>186</v>
      </c>
      <c r="G10" s="31" t="s">
        <v>186</v>
      </c>
      <c r="H10" s="29"/>
      <c r="J10" s="30">
        <v>6</v>
      </c>
      <c r="K10" s="31">
        <v>6</v>
      </c>
      <c r="L10" s="31"/>
      <c r="M10" s="31"/>
      <c r="N10" s="31"/>
      <c r="O10" s="31" t="s">
        <v>186</v>
      </c>
      <c r="P10" s="31" t="s">
        <v>186</v>
      </c>
      <c r="Q10" s="29"/>
    </row>
    <row r="11" spans="1:17" x14ac:dyDescent="0.2">
      <c r="A11" s="30">
        <v>7</v>
      </c>
      <c r="B11" s="31">
        <v>7</v>
      </c>
      <c r="C11" s="31" t="s">
        <v>186</v>
      </c>
      <c r="D11" s="31" t="s">
        <v>186</v>
      </c>
      <c r="E11" s="31" t="s">
        <v>186</v>
      </c>
      <c r="F11" s="31" t="s">
        <v>186</v>
      </c>
      <c r="G11" s="31" t="s">
        <v>186</v>
      </c>
      <c r="H11" s="29"/>
      <c r="J11" s="30">
        <v>7</v>
      </c>
      <c r="K11" s="31">
        <v>7</v>
      </c>
      <c r="L11" s="31" t="s">
        <v>188</v>
      </c>
      <c r="M11" s="31"/>
      <c r="N11" s="31"/>
      <c r="O11" s="31" t="s">
        <v>213</v>
      </c>
      <c r="P11" s="31" t="s">
        <v>201</v>
      </c>
      <c r="Q11" s="29"/>
    </row>
    <row r="12" spans="1:17" ht="13.5" thickBot="1" x14ac:dyDescent="0.25">
      <c r="A12" s="32">
        <v>8</v>
      </c>
      <c r="B12" s="33">
        <v>8</v>
      </c>
      <c r="C12" s="31" t="s">
        <v>186</v>
      </c>
      <c r="D12" s="31" t="s">
        <v>186</v>
      </c>
      <c r="E12" s="31" t="s">
        <v>186</v>
      </c>
      <c r="F12" s="31" t="s">
        <v>186</v>
      </c>
      <c r="G12" s="31" t="s">
        <v>186</v>
      </c>
      <c r="H12" s="34"/>
      <c r="J12" s="32">
        <v>8</v>
      </c>
      <c r="K12" s="33">
        <v>8</v>
      </c>
      <c r="L12" s="31" t="s">
        <v>186</v>
      </c>
      <c r="M12" s="31"/>
      <c r="N12" s="31"/>
      <c r="O12" s="31" t="s">
        <v>186</v>
      </c>
      <c r="P12" s="31" t="s">
        <v>186</v>
      </c>
      <c r="Q12" s="34"/>
    </row>
    <row r="13" spans="1:17" ht="13.5" thickTop="1" x14ac:dyDescent="0.2"/>
    <row r="14" spans="1:17" ht="13.5" thickBot="1" x14ac:dyDescent="0.25">
      <c r="A14" s="28" t="s">
        <v>175</v>
      </c>
      <c r="C14" s="28" t="s">
        <v>199</v>
      </c>
      <c r="J14" s="28" t="s">
        <v>175</v>
      </c>
      <c r="L14" s="28" t="s">
        <v>216</v>
      </c>
    </row>
    <row r="15" spans="1:17" ht="13.5" thickTop="1" x14ac:dyDescent="0.2">
      <c r="A15" s="97" t="s">
        <v>176</v>
      </c>
      <c r="B15" s="92" t="s">
        <v>177</v>
      </c>
      <c r="C15" s="94" t="s">
        <v>178</v>
      </c>
      <c r="D15" s="94"/>
      <c r="E15" s="94"/>
      <c r="F15" s="94"/>
      <c r="G15" s="94"/>
      <c r="H15" s="95" t="s">
        <v>184</v>
      </c>
      <c r="J15" s="97" t="s">
        <v>176</v>
      </c>
      <c r="K15" s="92" t="s">
        <v>177</v>
      </c>
      <c r="L15" s="94" t="s">
        <v>178</v>
      </c>
      <c r="M15" s="94"/>
      <c r="N15" s="94"/>
      <c r="O15" s="94"/>
      <c r="P15" s="94"/>
      <c r="Q15" s="95" t="s">
        <v>184</v>
      </c>
    </row>
    <row r="16" spans="1:17" x14ac:dyDescent="0.2">
      <c r="A16" s="98"/>
      <c r="B16" s="93"/>
      <c r="C16" s="35" t="s">
        <v>179</v>
      </c>
      <c r="D16" s="35" t="s">
        <v>180</v>
      </c>
      <c r="E16" s="35" t="s">
        <v>181</v>
      </c>
      <c r="F16" s="35" t="s">
        <v>182</v>
      </c>
      <c r="G16" s="35" t="s">
        <v>183</v>
      </c>
      <c r="H16" s="96"/>
      <c r="J16" s="98"/>
      <c r="K16" s="93"/>
      <c r="L16" s="35" t="s">
        <v>179</v>
      </c>
      <c r="M16" s="35" t="s">
        <v>180</v>
      </c>
      <c r="N16" s="35" t="s">
        <v>181</v>
      </c>
      <c r="O16" s="35" t="s">
        <v>182</v>
      </c>
      <c r="P16" s="35" t="s">
        <v>183</v>
      </c>
      <c r="Q16" s="96"/>
    </row>
    <row r="17" spans="1:17" x14ac:dyDescent="0.2">
      <c r="A17" s="30">
        <v>1</v>
      </c>
      <c r="B17" s="31">
        <v>1</v>
      </c>
      <c r="C17" s="31" t="s">
        <v>196</v>
      </c>
      <c r="D17" s="31" t="s">
        <v>198</v>
      </c>
      <c r="E17" s="31" t="s">
        <v>201</v>
      </c>
      <c r="F17" s="31" t="s">
        <v>203</v>
      </c>
      <c r="G17" s="31" t="s">
        <v>191</v>
      </c>
      <c r="H17" s="29"/>
      <c r="J17" s="30">
        <v>1</v>
      </c>
      <c r="K17" s="31">
        <v>1</v>
      </c>
      <c r="L17" s="31" t="s">
        <v>191</v>
      </c>
      <c r="M17" s="31" t="s">
        <v>209</v>
      </c>
      <c r="N17" s="31" t="s">
        <v>200</v>
      </c>
      <c r="O17" s="31" t="s">
        <v>208</v>
      </c>
      <c r="P17" s="31" t="s">
        <v>208</v>
      </c>
      <c r="Q17" s="29"/>
    </row>
    <row r="18" spans="1:17" x14ac:dyDescent="0.2">
      <c r="A18" s="30">
        <v>2</v>
      </c>
      <c r="B18" s="31">
        <v>2</v>
      </c>
      <c r="C18" s="31" t="s">
        <v>186</v>
      </c>
      <c r="D18" s="31" t="s">
        <v>186</v>
      </c>
      <c r="E18" s="31" t="s">
        <v>186</v>
      </c>
      <c r="F18" s="31" t="s">
        <v>186</v>
      </c>
      <c r="G18" s="31" t="s">
        <v>186</v>
      </c>
      <c r="H18" s="29"/>
      <c r="J18" s="30">
        <v>2</v>
      </c>
      <c r="K18" s="31">
        <v>2</v>
      </c>
      <c r="L18" s="31" t="s">
        <v>186</v>
      </c>
      <c r="M18" s="31" t="s">
        <v>186</v>
      </c>
      <c r="N18" s="31" t="s">
        <v>186</v>
      </c>
      <c r="O18" s="31" t="s">
        <v>186</v>
      </c>
      <c r="P18" s="31" t="s">
        <v>186</v>
      </c>
      <c r="Q18" s="29"/>
    </row>
    <row r="19" spans="1:17" x14ac:dyDescent="0.2">
      <c r="A19" s="30">
        <v>3</v>
      </c>
      <c r="B19" s="31">
        <v>3</v>
      </c>
      <c r="C19" s="31" t="s">
        <v>186</v>
      </c>
      <c r="D19" s="31" t="s">
        <v>186</v>
      </c>
      <c r="E19" s="31" t="s">
        <v>186</v>
      </c>
      <c r="F19" s="31" t="s">
        <v>186</v>
      </c>
      <c r="G19" s="31" t="s">
        <v>186</v>
      </c>
      <c r="H19" s="29"/>
      <c r="J19" s="30">
        <v>3</v>
      </c>
      <c r="K19" s="31">
        <v>3</v>
      </c>
      <c r="L19" s="31"/>
      <c r="M19" s="31" t="s">
        <v>186</v>
      </c>
      <c r="N19" s="31" t="s">
        <v>186</v>
      </c>
      <c r="O19" s="31" t="s">
        <v>204</v>
      </c>
      <c r="P19" s="31"/>
      <c r="Q19" s="29"/>
    </row>
    <row r="20" spans="1:17" x14ac:dyDescent="0.2">
      <c r="A20" s="30">
        <v>4</v>
      </c>
      <c r="B20" s="31">
        <v>4</v>
      </c>
      <c r="C20" s="31"/>
      <c r="D20" s="31"/>
      <c r="E20" s="31"/>
      <c r="F20" s="31" t="s">
        <v>194</v>
      </c>
      <c r="G20" s="31" t="s">
        <v>204</v>
      </c>
      <c r="H20" s="29"/>
      <c r="J20" s="30">
        <v>4</v>
      </c>
      <c r="K20" s="31">
        <v>4</v>
      </c>
      <c r="L20" s="31"/>
      <c r="M20" s="31" t="s">
        <v>186</v>
      </c>
      <c r="N20" s="31" t="s">
        <v>186</v>
      </c>
      <c r="O20" s="31" t="s">
        <v>186</v>
      </c>
      <c r="P20" s="31"/>
      <c r="Q20" s="29"/>
    </row>
    <row r="21" spans="1:17" x14ac:dyDescent="0.2">
      <c r="A21" s="30">
        <v>5</v>
      </c>
      <c r="B21" s="31">
        <v>5</v>
      </c>
      <c r="C21" s="31"/>
      <c r="D21" s="31"/>
      <c r="E21" s="31"/>
      <c r="F21" s="31" t="s">
        <v>186</v>
      </c>
      <c r="G21" s="31" t="s">
        <v>186</v>
      </c>
      <c r="H21" s="29"/>
      <c r="J21" s="30">
        <v>5</v>
      </c>
      <c r="K21" s="31">
        <v>5</v>
      </c>
      <c r="L21" s="31" t="s">
        <v>201</v>
      </c>
      <c r="M21" s="31"/>
      <c r="N21" s="31" t="s">
        <v>203</v>
      </c>
      <c r="O21" s="31" t="s">
        <v>186</v>
      </c>
      <c r="P21" s="31" t="s">
        <v>215</v>
      </c>
      <c r="Q21" s="29"/>
    </row>
    <row r="22" spans="1:17" x14ac:dyDescent="0.2">
      <c r="A22" s="30">
        <v>6</v>
      </c>
      <c r="B22" s="31">
        <v>6</v>
      </c>
      <c r="C22" s="31" t="s">
        <v>195</v>
      </c>
      <c r="D22" s="31" t="s">
        <v>200</v>
      </c>
      <c r="E22" s="31" t="s">
        <v>202</v>
      </c>
      <c r="F22" s="31" t="s">
        <v>186</v>
      </c>
      <c r="G22" s="31" t="s">
        <v>186</v>
      </c>
      <c r="H22" s="29"/>
      <c r="J22" s="30">
        <v>6</v>
      </c>
      <c r="K22" s="31">
        <v>6</v>
      </c>
      <c r="L22" s="31" t="s">
        <v>186</v>
      </c>
      <c r="M22" s="31"/>
      <c r="N22" s="31" t="s">
        <v>186</v>
      </c>
      <c r="O22" s="31" t="s">
        <v>186</v>
      </c>
      <c r="P22" s="31" t="s">
        <v>186</v>
      </c>
      <c r="Q22" s="29"/>
    </row>
    <row r="23" spans="1:17" x14ac:dyDescent="0.2">
      <c r="A23" s="30">
        <v>7</v>
      </c>
      <c r="B23" s="31">
        <v>7</v>
      </c>
      <c r="C23" s="31" t="s">
        <v>186</v>
      </c>
      <c r="D23" s="31" t="s">
        <v>186</v>
      </c>
      <c r="E23" s="31" t="s">
        <v>186</v>
      </c>
      <c r="F23" s="31"/>
      <c r="G23" s="31"/>
      <c r="H23" s="29"/>
      <c r="J23" s="30">
        <v>7</v>
      </c>
      <c r="K23" s="31">
        <v>7</v>
      </c>
      <c r="L23" s="31" t="s">
        <v>186</v>
      </c>
      <c r="M23" s="31" t="s">
        <v>191</v>
      </c>
      <c r="N23" s="31" t="s">
        <v>186</v>
      </c>
      <c r="O23" s="31"/>
      <c r="P23" s="31" t="s">
        <v>186</v>
      </c>
      <c r="Q23" s="29"/>
    </row>
    <row r="24" spans="1:17" ht="13.5" thickBot="1" x14ac:dyDescent="0.25">
      <c r="A24" s="32">
        <v>8</v>
      </c>
      <c r="B24" s="33">
        <v>8</v>
      </c>
      <c r="C24" s="31" t="s">
        <v>186</v>
      </c>
      <c r="D24" s="31" t="s">
        <v>186</v>
      </c>
      <c r="E24" s="31" t="s">
        <v>186</v>
      </c>
      <c r="F24" s="33"/>
      <c r="G24" s="33"/>
      <c r="H24" s="34"/>
      <c r="J24" s="32">
        <v>8</v>
      </c>
      <c r="K24" s="33">
        <v>8</v>
      </c>
      <c r="L24" s="31" t="s">
        <v>186</v>
      </c>
      <c r="M24" s="31" t="s">
        <v>186</v>
      </c>
      <c r="N24" s="31" t="s">
        <v>186</v>
      </c>
      <c r="O24" s="33"/>
      <c r="P24" s="31" t="s">
        <v>186</v>
      </c>
      <c r="Q24" s="34"/>
    </row>
    <row r="25" spans="1:17" ht="13.5" thickTop="1" x14ac:dyDescent="0.2"/>
    <row r="26" spans="1:17" ht="13.5" thickBot="1" x14ac:dyDescent="0.25">
      <c r="A26" s="28" t="s">
        <v>175</v>
      </c>
      <c r="C26" s="28" t="s">
        <v>206</v>
      </c>
      <c r="J26" s="28" t="s">
        <v>175</v>
      </c>
      <c r="L26" s="28" t="s">
        <v>224</v>
      </c>
    </row>
    <row r="27" spans="1:17" ht="13.5" thickTop="1" x14ac:dyDescent="0.2">
      <c r="A27" s="97" t="s">
        <v>176</v>
      </c>
      <c r="B27" s="92" t="s">
        <v>177</v>
      </c>
      <c r="C27" s="94" t="s">
        <v>178</v>
      </c>
      <c r="D27" s="94"/>
      <c r="E27" s="94"/>
      <c r="F27" s="94"/>
      <c r="G27" s="94"/>
      <c r="H27" s="95" t="s">
        <v>184</v>
      </c>
      <c r="J27" s="97" t="s">
        <v>176</v>
      </c>
      <c r="K27" s="92" t="s">
        <v>177</v>
      </c>
      <c r="L27" s="94" t="s">
        <v>178</v>
      </c>
      <c r="M27" s="94"/>
      <c r="N27" s="94"/>
      <c r="O27" s="94"/>
      <c r="P27" s="94"/>
      <c r="Q27" s="95" t="s">
        <v>184</v>
      </c>
    </row>
    <row r="28" spans="1:17" x14ac:dyDescent="0.2">
      <c r="A28" s="98"/>
      <c r="B28" s="93"/>
      <c r="C28" s="35" t="s">
        <v>179</v>
      </c>
      <c r="D28" s="35" t="s">
        <v>180</v>
      </c>
      <c r="E28" s="35" t="s">
        <v>181</v>
      </c>
      <c r="F28" s="35" t="s">
        <v>182</v>
      </c>
      <c r="G28" s="35" t="s">
        <v>183</v>
      </c>
      <c r="H28" s="96"/>
      <c r="J28" s="98"/>
      <c r="K28" s="93"/>
      <c r="L28" s="35" t="s">
        <v>179</v>
      </c>
      <c r="M28" s="35" t="s">
        <v>180</v>
      </c>
      <c r="N28" s="35" t="s">
        <v>181</v>
      </c>
      <c r="O28" s="35" t="s">
        <v>182</v>
      </c>
      <c r="P28" s="35" t="s">
        <v>183</v>
      </c>
      <c r="Q28" s="96"/>
    </row>
    <row r="29" spans="1:17" x14ac:dyDescent="0.2">
      <c r="A29" s="30">
        <v>1</v>
      </c>
      <c r="B29" s="31">
        <v>1</v>
      </c>
      <c r="C29" s="31" t="s">
        <v>189</v>
      </c>
      <c r="D29" s="31" t="s">
        <v>207</v>
      </c>
      <c r="E29" s="31" t="s">
        <v>203</v>
      </c>
      <c r="F29" s="31" t="s">
        <v>193</v>
      </c>
      <c r="G29" s="31" t="s">
        <v>209</v>
      </c>
      <c r="H29" s="29"/>
      <c r="J29" s="30">
        <v>1</v>
      </c>
      <c r="K29" s="31">
        <v>1</v>
      </c>
      <c r="L29" s="31"/>
      <c r="M29" s="31"/>
      <c r="N29" s="31"/>
      <c r="O29" s="31" t="s">
        <v>225</v>
      </c>
      <c r="P29" s="31" t="s">
        <v>222</v>
      </c>
      <c r="Q29" s="29"/>
    </row>
    <row r="30" spans="1:17" x14ac:dyDescent="0.2">
      <c r="A30" s="30">
        <v>2</v>
      </c>
      <c r="B30" s="31">
        <v>2</v>
      </c>
      <c r="C30" s="31" t="s">
        <v>186</v>
      </c>
      <c r="D30" s="31" t="s">
        <v>186</v>
      </c>
      <c r="E30" s="31" t="s">
        <v>186</v>
      </c>
      <c r="F30" s="31" t="s">
        <v>186</v>
      </c>
      <c r="G30" s="31" t="s">
        <v>186</v>
      </c>
      <c r="H30" s="29"/>
      <c r="J30" s="30">
        <v>2</v>
      </c>
      <c r="K30" s="31">
        <v>2</v>
      </c>
      <c r="L30" s="31"/>
      <c r="M30" s="31"/>
      <c r="N30" s="31"/>
      <c r="O30" s="31" t="s">
        <v>186</v>
      </c>
      <c r="P30" s="31" t="s">
        <v>186</v>
      </c>
      <c r="Q30" s="29"/>
    </row>
    <row r="31" spans="1:17" x14ac:dyDescent="0.2">
      <c r="A31" s="30">
        <v>3</v>
      </c>
      <c r="B31" s="31">
        <v>3</v>
      </c>
      <c r="C31" s="31" t="s">
        <v>186</v>
      </c>
      <c r="D31" s="31" t="s">
        <v>186</v>
      </c>
      <c r="E31" s="31" t="s">
        <v>186</v>
      </c>
      <c r="F31" s="31" t="s">
        <v>186</v>
      </c>
      <c r="G31" s="31" t="s">
        <v>186</v>
      </c>
      <c r="H31" s="29"/>
      <c r="J31" s="30">
        <v>3</v>
      </c>
      <c r="K31" s="31">
        <v>3</v>
      </c>
      <c r="L31" s="31"/>
      <c r="M31" s="31"/>
      <c r="N31" s="31"/>
      <c r="O31" s="31" t="s">
        <v>221</v>
      </c>
      <c r="P31" s="31" t="s">
        <v>220</v>
      </c>
      <c r="Q31" s="29"/>
    </row>
    <row r="32" spans="1:17" x14ac:dyDescent="0.2">
      <c r="A32" s="30">
        <v>4</v>
      </c>
      <c r="B32" s="31">
        <v>4</v>
      </c>
      <c r="C32" s="31" t="s">
        <v>186</v>
      </c>
      <c r="D32" s="31" t="s">
        <v>186</v>
      </c>
      <c r="E32" s="31" t="s">
        <v>186</v>
      </c>
      <c r="F32" s="31" t="s">
        <v>186</v>
      </c>
      <c r="G32" s="31" t="s">
        <v>186</v>
      </c>
      <c r="H32" s="29"/>
      <c r="J32" s="30">
        <v>4</v>
      </c>
      <c r="K32" s="31">
        <v>4</v>
      </c>
      <c r="L32" s="31"/>
      <c r="M32" s="31" t="s">
        <v>218</v>
      </c>
      <c r="N32" s="31"/>
      <c r="O32" s="31" t="s">
        <v>186</v>
      </c>
      <c r="P32" s="31" t="s">
        <v>186</v>
      </c>
      <c r="Q32" s="29"/>
    </row>
    <row r="33" spans="1:17" x14ac:dyDescent="0.2">
      <c r="A33" s="30">
        <v>5</v>
      </c>
      <c r="B33" s="31">
        <v>5</v>
      </c>
      <c r="C33" s="31" t="s">
        <v>191</v>
      </c>
      <c r="D33" s="31" t="s">
        <v>194</v>
      </c>
      <c r="E33" s="31" t="s">
        <v>204</v>
      </c>
      <c r="F33" s="31" t="s">
        <v>208</v>
      </c>
      <c r="G33" s="31" t="s">
        <v>210</v>
      </c>
      <c r="H33" s="29"/>
      <c r="J33" s="30">
        <v>5</v>
      </c>
      <c r="K33" s="31">
        <v>5</v>
      </c>
      <c r="L33" s="31"/>
      <c r="M33" s="31" t="s">
        <v>186</v>
      </c>
      <c r="N33" s="31"/>
      <c r="O33" s="31"/>
      <c r="P33" s="31" t="s">
        <v>200</v>
      </c>
      <c r="Q33" s="29"/>
    </row>
    <row r="34" spans="1:17" x14ac:dyDescent="0.2">
      <c r="A34" s="30">
        <v>6</v>
      </c>
      <c r="B34" s="31">
        <v>6</v>
      </c>
      <c r="C34" s="31" t="s">
        <v>186</v>
      </c>
      <c r="D34" s="31" t="s">
        <v>186</v>
      </c>
      <c r="E34" s="31" t="s">
        <v>186</v>
      </c>
      <c r="F34" s="31" t="s">
        <v>186</v>
      </c>
      <c r="G34" s="31" t="s">
        <v>186</v>
      </c>
      <c r="H34" s="29"/>
      <c r="J34" s="30">
        <v>6</v>
      </c>
      <c r="K34" s="31">
        <v>6</v>
      </c>
      <c r="L34" s="31"/>
      <c r="M34" s="31"/>
      <c r="N34" s="31"/>
      <c r="O34" s="31"/>
      <c r="P34" s="31" t="s">
        <v>186</v>
      </c>
      <c r="Q34" s="29"/>
    </row>
    <row r="35" spans="1:17" x14ac:dyDescent="0.2">
      <c r="A35" s="30">
        <v>7</v>
      </c>
      <c r="B35" s="31">
        <v>7</v>
      </c>
      <c r="C35" s="31" t="s">
        <v>186</v>
      </c>
      <c r="D35" s="31" t="s">
        <v>186</v>
      </c>
      <c r="E35" s="31" t="s">
        <v>186</v>
      </c>
      <c r="F35" s="31" t="s">
        <v>186</v>
      </c>
      <c r="G35" s="31" t="s">
        <v>186</v>
      </c>
      <c r="H35" s="29"/>
      <c r="J35" s="30">
        <v>7</v>
      </c>
      <c r="K35" s="31">
        <v>7</v>
      </c>
      <c r="L35" s="31"/>
      <c r="M35" s="31" t="s">
        <v>198</v>
      </c>
      <c r="N35" s="31"/>
      <c r="O35" s="31" t="s">
        <v>190</v>
      </c>
      <c r="P35" s="31" t="s">
        <v>196</v>
      </c>
      <c r="Q35" s="29"/>
    </row>
    <row r="36" spans="1:17" ht="13.5" thickBot="1" x14ac:dyDescent="0.25">
      <c r="A36" s="32">
        <v>8</v>
      </c>
      <c r="B36" s="33">
        <v>8</v>
      </c>
      <c r="C36" s="31" t="s">
        <v>186</v>
      </c>
      <c r="D36" s="31" t="s">
        <v>186</v>
      </c>
      <c r="E36" s="31" t="s">
        <v>186</v>
      </c>
      <c r="F36" s="31" t="s">
        <v>186</v>
      </c>
      <c r="G36" s="31" t="s">
        <v>186</v>
      </c>
      <c r="H36" s="34"/>
      <c r="J36" s="32">
        <v>8</v>
      </c>
      <c r="K36" s="33">
        <v>8</v>
      </c>
      <c r="L36" s="31"/>
      <c r="M36" s="31" t="s">
        <v>186</v>
      </c>
      <c r="N36" s="31"/>
      <c r="O36" s="31" t="s">
        <v>186</v>
      </c>
      <c r="P36" s="31" t="s">
        <v>186</v>
      </c>
      <c r="Q36" s="34"/>
    </row>
    <row r="37" spans="1:17" ht="13.5" thickTop="1" x14ac:dyDescent="0.2"/>
    <row r="38" spans="1:17" ht="13.5" thickBot="1" x14ac:dyDescent="0.25">
      <c r="A38" s="28" t="s">
        <v>175</v>
      </c>
      <c r="C38" s="28" t="s">
        <v>217</v>
      </c>
      <c r="J38" s="28" t="s">
        <v>175</v>
      </c>
      <c r="L38" s="28" t="s">
        <v>226</v>
      </c>
    </row>
    <row r="39" spans="1:17" ht="13.5" thickTop="1" x14ac:dyDescent="0.2">
      <c r="A39" s="97" t="s">
        <v>176</v>
      </c>
      <c r="B39" s="92" t="s">
        <v>177</v>
      </c>
      <c r="C39" s="94" t="s">
        <v>178</v>
      </c>
      <c r="D39" s="94"/>
      <c r="E39" s="94"/>
      <c r="F39" s="94"/>
      <c r="G39" s="94"/>
      <c r="H39" s="95" t="s">
        <v>184</v>
      </c>
      <c r="J39" s="97" t="s">
        <v>176</v>
      </c>
      <c r="K39" s="92" t="s">
        <v>177</v>
      </c>
      <c r="L39" s="94" t="s">
        <v>178</v>
      </c>
      <c r="M39" s="94"/>
      <c r="N39" s="94"/>
      <c r="O39" s="94"/>
      <c r="P39" s="94"/>
      <c r="Q39" s="95" t="s">
        <v>184</v>
      </c>
    </row>
    <row r="40" spans="1:17" x14ac:dyDescent="0.2">
      <c r="A40" s="98"/>
      <c r="B40" s="93"/>
      <c r="C40" s="35" t="s">
        <v>179</v>
      </c>
      <c r="D40" s="35" t="s">
        <v>180</v>
      </c>
      <c r="E40" s="35" t="s">
        <v>181</v>
      </c>
      <c r="F40" s="35" t="s">
        <v>182</v>
      </c>
      <c r="G40" s="35" t="s">
        <v>183</v>
      </c>
      <c r="H40" s="96"/>
      <c r="J40" s="98"/>
      <c r="K40" s="93"/>
      <c r="L40" s="35" t="s">
        <v>179</v>
      </c>
      <c r="M40" s="35" t="s">
        <v>180</v>
      </c>
      <c r="N40" s="35" t="s">
        <v>181</v>
      </c>
      <c r="O40" s="35" t="s">
        <v>182</v>
      </c>
      <c r="P40" s="35" t="s">
        <v>183</v>
      </c>
      <c r="Q40" s="96"/>
    </row>
    <row r="41" spans="1:17" x14ac:dyDescent="0.2">
      <c r="A41" s="30">
        <v>1</v>
      </c>
      <c r="B41" s="31">
        <v>1</v>
      </c>
      <c r="C41" s="31" t="s">
        <v>195</v>
      </c>
      <c r="D41" s="31" t="s">
        <v>200</v>
      </c>
      <c r="E41" s="31" t="s">
        <v>202</v>
      </c>
      <c r="F41" s="31" t="s">
        <v>188</v>
      </c>
      <c r="G41" s="31" t="s">
        <v>213</v>
      </c>
      <c r="H41" s="29"/>
      <c r="J41" s="30">
        <v>1</v>
      </c>
      <c r="K41" s="31">
        <v>1</v>
      </c>
      <c r="L41" s="31"/>
      <c r="M41" s="31" t="s">
        <v>220</v>
      </c>
      <c r="N41" s="31"/>
      <c r="O41" s="31" t="s">
        <v>212</v>
      </c>
      <c r="P41" s="31"/>
      <c r="Q41" s="29"/>
    </row>
    <row r="42" spans="1:17" x14ac:dyDescent="0.2">
      <c r="A42" s="30">
        <v>2</v>
      </c>
      <c r="B42" s="31">
        <v>2</v>
      </c>
      <c r="C42" s="31" t="s">
        <v>186</v>
      </c>
      <c r="D42" s="31" t="s">
        <v>186</v>
      </c>
      <c r="E42" s="31" t="s">
        <v>186</v>
      </c>
      <c r="F42" s="31" t="s">
        <v>186</v>
      </c>
      <c r="G42" s="31" t="s">
        <v>186</v>
      </c>
      <c r="H42" s="29"/>
      <c r="J42" s="30">
        <v>2</v>
      </c>
      <c r="K42" s="31">
        <v>2</v>
      </c>
      <c r="L42" s="31"/>
      <c r="M42" s="31" t="s">
        <v>186</v>
      </c>
      <c r="N42" s="31"/>
      <c r="O42" s="31" t="s">
        <v>186</v>
      </c>
      <c r="P42" s="31"/>
      <c r="Q42" s="29"/>
    </row>
    <row r="43" spans="1:17" x14ac:dyDescent="0.2">
      <c r="A43" s="30">
        <v>3</v>
      </c>
      <c r="B43" s="31">
        <v>3</v>
      </c>
      <c r="C43" s="31" t="s">
        <v>186</v>
      </c>
      <c r="D43" s="31" t="s">
        <v>186</v>
      </c>
      <c r="E43" s="31" t="s">
        <v>186</v>
      </c>
      <c r="F43" s="31" t="s">
        <v>186</v>
      </c>
      <c r="G43" s="31" t="s">
        <v>214</v>
      </c>
      <c r="H43" s="29"/>
      <c r="J43" s="30">
        <v>3</v>
      </c>
      <c r="K43" s="31">
        <v>3</v>
      </c>
      <c r="L43" s="31"/>
      <c r="M43" s="31" t="s">
        <v>186</v>
      </c>
      <c r="N43" s="31"/>
      <c r="O43" s="31" t="s">
        <v>186</v>
      </c>
      <c r="P43" s="31" t="s">
        <v>193</v>
      </c>
      <c r="Q43" s="29"/>
    </row>
    <row r="44" spans="1:17" x14ac:dyDescent="0.2">
      <c r="A44" s="30">
        <v>4</v>
      </c>
      <c r="B44" s="31">
        <v>4</v>
      </c>
      <c r="C44" s="31" t="s">
        <v>196</v>
      </c>
      <c r="D44" s="31" t="s">
        <v>198</v>
      </c>
      <c r="E44" s="31" t="s">
        <v>201</v>
      </c>
      <c r="F44" s="31" t="s">
        <v>190</v>
      </c>
      <c r="G44" s="31" t="s">
        <v>186</v>
      </c>
      <c r="H44" s="29"/>
      <c r="J44" s="30">
        <v>4</v>
      </c>
      <c r="K44" s="31">
        <v>4</v>
      </c>
      <c r="L44" s="31"/>
      <c r="M44" s="31"/>
      <c r="N44" s="31"/>
      <c r="O44" s="31" t="s">
        <v>213</v>
      </c>
      <c r="P44" s="31" t="s">
        <v>186</v>
      </c>
      <c r="Q44" s="29"/>
    </row>
    <row r="45" spans="1:17" x14ac:dyDescent="0.2">
      <c r="A45" s="30">
        <v>5</v>
      </c>
      <c r="B45" s="31">
        <v>5</v>
      </c>
      <c r="C45" s="31" t="s">
        <v>186</v>
      </c>
      <c r="D45" s="31" t="s">
        <v>186</v>
      </c>
      <c r="E45" s="31" t="s">
        <v>186</v>
      </c>
      <c r="F45" s="31" t="s">
        <v>186</v>
      </c>
      <c r="G45" s="43" t="s">
        <v>192</v>
      </c>
      <c r="H45" s="29"/>
      <c r="J45" s="30">
        <v>5</v>
      </c>
      <c r="K45" s="31">
        <v>5</v>
      </c>
      <c r="L45" s="31"/>
      <c r="M45" s="31"/>
      <c r="N45" s="31"/>
      <c r="O45" s="31" t="s">
        <v>186</v>
      </c>
      <c r="P45" s="31" t="s">
        <v>186</v>
      </c>
      <c r="Q45" s="29"/>
    </row>
    <row r="46" spans="1:17" x14ac:dyDescent="0.2">
      <c r="A46" s="30">
        <v>6</v>
      </c>
      <c r="B46" s="31">
        <v>6</v>
      </c>
      <c r="C46" s="31" t="s">
        <v>186</v>
      </c>
      <c r="D46" s="31" t="s">
        <v>186</v>
      </c>
      <c r="E46" s="31" t="s">
        <v>186</v>
      </c>
      <c r="F46" s="31" t="s">
        <v>186</v>
      </c>
      <c r="G46" s="43" t="s">
        <v>186</v>
      </c>
      <c r="H46" s="29"/>
      <c r="J46" s="30">
        <v>6</v>
      </c>
      <c r="K46" s="31">
        <v>6</v>
      </c>
      <c r="L46" s="31"/>
      <c r="M46" s="31" t="s">
        <v>227</v>
      </c>
      <c r="N46" s="31"/>
      <c r="O46" s="31" t="s">
        <v>186</v>
      </c>
      <c r="P46" s="31" t="s">
        <v>191</v>
      </c>
      <c r="Q46" s="29"/>
    </row>
    <row r="47" spans="1:17" x14ac:dyDescent="0.2">
      <c r="A47" s="30">
        <v>7</v>
      </c>
      <c r="B47" s="31">
        <v>7</v>
      </c>
      <c r="C47" s="31"/>
      <c r="D47" s="31"/>
      <c r="E47" s="31"/>
      <c r="F47" s="31"/>
      <c r="G47" s="31" t="s">
        <v>218</v>
      </c>
      <c r="H47" s="29"/>
      <c r="J47" s="30">
        <v>7</v>
      </c>
      <c r="K47" s="31">
        <v>7</v>
      </c>
      <c r="L47" s="31"/>
      <c r="M47" s="31" t="s">
        <v>186</v>
      </c>
      <c r="N47" s="31"/>
      <c r="O47" s="31"/>
      <c r="P47" s="31" t="s">
        <v>186</v>
      </c>
      <c r="Q47" s="29"/>
    </row>
    <row r="48" spans="1:17" ht="13.5" thickBot="1" x14ac:dyDescent="0.25">
      <c r="A48" s="32">
        <v>8</v>
      </c>
      <c r="B48" s="33">
        <v>8</v>
      </c>
      <c r="C48" s="31"/>
      <c r="D48" s="31"/>
      <c r="E48" s="31"/>
      <c r="F48" s="33"/>
      <c r="G48" s="33"/>
      <c r="H48" s="34"/>
      <c r="J48" s="32">
        <v>8</v>
      </c>
      <c r="K48" s="33">
        <v>8</v>
      </c>
      <c r="L48" s="31"/>
      <c r="M48" s="31" t="s">
        <v>186</v>
      </c>
      <c r="N48" s="31"/>
      <c r="O48" s="33"/>
      <c r="P48" s="31" t="s">
        <v>186</v>
      </c>
      <c r="Q48" s="34"/>
    </row>
    <row r="49" spans="1:17" ht="13.5" thickTop="1" x14ac:dyDescent="0.2"/>
    <row r="50" spans="1:17" ht="13.5" thickBot="1" x14ac:dyDescent="0.25">
      <c r="A50" s="28" t="s">
        <v>175</v>
      </c>
      <c r="C50" s="28" t="s">
        <v>219</v>
      </c>
      <c r="J50" s="28" t="s">
        <v>175</v>
      </c>
      <c r="L50" s="28" t="s">
        <v>228</v>
      </c>
    </row>
    <row r="51" spans="1:17" ht="13.5" thickTop="1" x14ac:dyDescent="0.2">
      <c r="A51" s="97" t="s">
        <v>176</v>
      </c>
      <c r="B51" s="92" t="s">
        <v>177</v>
      </c>
      <c r="C51" s="94" t="s">
        <v>178</v>
      </c>
      <c r="D51" s="94"/>
      <c r="E51" s="94"/>
      <c r="F51" s="94"/>
      <c r="G51" s="94"/>
      <c r="H51" s="95" t="s">
        <v>184</v>
      </c>
      <c r="J51" s="97" t="s">
        <v>176</v>
      </c>
      <c r="K51" s="92" t="s">
        <v>177</v>
      </c>
      <c r="L51" s="94" t="s">
        <v>178</v>
      </c>
      <c r="M51" s="94"/>
      <c r="N51" s="94"/>
      <c r="O51" s="94"/>
      <c r="P51" s="94"/>
      <c r="Q51" s="95" t="s">
        <v>184</v>
      </c>
    </row>
    <row r="52" spans="1:17" x14ac:dyDescent="0.2">
      <c r="A52" s="98"/>
      <c r="B52" s="93"/>
      <c r="C52" s="35" t="s">
        <v>179</v>
      </c>
      <c r="D52" s="35" t="s">
        <v>180</v>
      </c>
      <c r="E52" s="35" t="s">
        <v>181</v>
      </c>
      <c r="F52" s="35" t="s">
        <v>182</v>
      </c>
      <c r="G52" s="35" t="s">
        <v>183</v>
      </c>
      <c r="H52" s="96"/>
      <c r="J52" s="98"/>
      <c r="K52" s="93"/>
      <c r="L52" s="35" t="s">
        <v>179</v>
      </c>
      <c r="M52" s="35" t="s">
        <v>180</v>
      </c>
      <c r="N52" s="35" t="s">
        <v>181</v>
      </c>
      <c r="O52" s="35" t="s">
        <v>182</v>
      </c>
      <c r="P52" s="35" t="s">
        <v>183</v>
      </c>
      <c r="Q52" s="96"/>
    </row>
    <row r="53" spans="1:17" x14ac:dyDescent="0.2">
      <c r="A53" s="30">
        <v>1</v>
      </c>
      <c r="B53" s="31">
        <v>1</v>
      </c>
      <c r="C53" s="31" t="s">
        <v>207</v>
      </c>
      <c r="D53" s="31"/>
      <c r="E53" s="31" t="s">
        <v>220</v>
      </c>
      <c r="F53" s="31"/>
      <c r="G53" s="31" t="s">
        <v>209</v>
      </c>
      <c r="H53" s="29"/>
      <c r="J53" s="30">
        <v>1</v>
      </c>
      <c r="K53" s="31">
        <v>1</v>
      </c>
      <c r="L53" s="31" t="s">
        <v>210</v>
      </c>
      <c r="M53" s="31" t="s">
        <v>191</v>
      </c>
      <c r="N53" s="31" t="s">
        <v>204</v>
      </c>
      <c r="O53" s="31" t="s">
        <v>194</v>
      </c>
      <c r="P53" s="31" t="s">
        <v>207</v>
      </c>
      <c r="Q53" s="29"/>
    </row>
    <row r="54" spans="1:17" x14ac:dyDescent="0.2">
      <c r="A54" s="30">
        <v>2</v>
      </c>
      <c r="B54" s="31">
        <v>2</v>
      </c>
      <c r="C54" s="31" t="s">
        <v>186</v>
      </c>
      <c r="D54" s="31"/>
      <c r="E54" s="31" t="s">
        <v>186</v>
      </c>
      <c r="F54" s="31"/>
      <c r="G54" s="31" t="s">
        <v>186</v>
      </c>
      <c r="H54" s="29"/>
      <c r="J54" s="30">
        <v>2</v>
      </c>
      <c r="K54" s="31">
        <v>2</v>
      </c>
      <c r="L54" s="31" t="s">
        <v>186</v>
      </c>
      <c r="M54" s="31" t="s">
        <v>186</v>
      </c>
      <c r="N54" s="31" t="s">
        <v>186</v>
      </c>
      <c r="O54" s="31" t="s">
        <v>186</v>
      </c>
      <c r="P54" s="31" t="s">
        <v>186</v>
      </c>
      <c r="Q54" s="29"/>
    </row>
    <row r="55" spans="1:17" x14ac:dyDescent="0.2">
      <c r="A55" s="30">
        <v>3</v>
      </c>
      <c r="B55" s="31">
        <v>3</v>
      </c>
      <c r="C55" s="31" t="s">
        <v>191</v>
      </c>
      <c r="D55" s="31"/>
      <c r="E55" s="31" t="s">
        <v>204</v>
      </c>
      <c r="F55" s="31" t="s">
        <v>221</v>
      </c>
      <c r="G55" s="31" t="s">
        <v>203</v>
      </c>
      <c r="H55" s="29"/>
      <c r="J55" s="30">
        <v>3</v>
      </c>
      <c r="K55" s="31">
        <v>3</v>
      </c>
      <c r="L55" s="31"/>
      <c r="M55" s="31"/>
      <c r="N55" s="31" t="s">
        <v>208</v>
      </c>
      <c r="O55" s="31" t="s">
        <v>225</v>
      </c>
      <c r="P55" s="31" t="s">
        <v>209</v>
      </c>
      <c r="Q55" s="29"/>
    </row>
    <row r="56" spans="1:17" x14ac:dyDescent="0.2">
      <c r="A56" s="30">
        <v>4</v>
      </c>
      <c r="B56" s="31">
        <v>4</v>
      </c>
      <c r="C56" s="31" t="s">
        <v>186</v>
      </c>
      <c r="D56" s="31"/>
      <c r="E56" s="31" t="s">
        <v>186</v>
      </c>
      <c r="F56" s="31" t="s">
        <v>186</v>
      </c>
      <c r="G56" s="31" t="s">
        <v>186</v>
      </c>
      <c r="H56" s="29"/>
      <c r="J56" s="30">
        <v>4</v>
      </c>
      <c r="K56" s="31">
        <v>4</v>
      </c>
      <c r="L56" s="31"/>
      <c r="M56" s="31"/>
      <c r="N56" s="43" t="s">
        <v>221</v>
      </c>
      <c r="O56" s="31" t="s">
        <v>186</v>
      </c>
      <c r="P56" s="31" t="s">
        <v>186</v>
      </c>
      <c r="Q56" s="29"/>
    </row>
    <row r="57" spans="1:17" x14ac:dyDescent="0.2">
      <c r="A57" s="30">
        <v>5</v>
      </c>
      <c r="B57" s="31">
        <v>5</v>
      </c>
      <c r="C57" s="31"/>
      <c r="D57" s="31"/>
      <c r="E57" s="31" t="s">
        <v>208</v>
      </c>
      <c r="F57" s="31"/>
      <c r="G57" s="31" t="s">
        <v>189</v>
      </c>
      <c r="H57" s="29"/>
      <c r="J57" s="30">
        <v>5</v>
      </c>
      <c r="K57" s="31">
        <v>5</v>
      </c>
      <c r="L57" s="31" t="s">
        <v>220</v>
      </c>
      <c r="M57" s="31" t="s">
        <v>212</v>
      </c>
      <c r="N57" s="31" t="s">
        <v>193</v>
      </c>
      <c r="O57" s="31" t="s">
        <v>222</v>
      </c>
      <c r="P57" s="31" t="s">
        <v>203</v>
      </c>
      <c r="Q57" s="29"/>
    </row>
    <row r="58" spans="1:17" x14ac:dyDescent="0.2">
      <c r="A58" s="30">
        <v>6</v>
      </c>
      <c r="B58" s="31">
        <v>6</v>
      </c>
      <c r="C58" s="31"/>
      <c r="D58" s="31"/>
      <c r="E58" s="31" t="s">
        <v>186</v>
      </c>
      <c r="F58" s="31"/>
      <c r="G58" s="31" t="s">
        <v>186</v>
      </c>
      <c r="H58" s="29"/>
      <c r="J58" s="30">
        <v>6</v>
      </c>
      <c r="K58" s="31">
        <v>6</v>
      </c>
      <c r="L58" s="31" t="s">
        <v>186</v>
      </c>
      <c r="M58" s="31" t="s">
        <v>186</v>
      </c>
      <c r="N58" s="31" t="s">
        <v>186</v>
      </c>
      <c r="O58" s="31" t="s">
        <v>186</v>
      </c>
      <c r="P58" s="31" t="s">
        <v>186</v>
      </c>
      <c r="Q58" s="29"/>
    </row>
    <row r="59" spans="1:17" x14ac:dyDescent="0.2">
      <c r="A59" s="30">
        <v>7</v>
      </c>
      <c r="B59" s="31">
        <v>7</v>
      </c>
      <c r="C59" s="31" t="s">
        <v>198</v>
      </c>
      <c r="D59" s="31"/>
      <c r="E59" s="31" t="s">
        <v>193</v>
      </c>
      <c r="F59" s="31" t="s">
        <v>222</v>
      </c>
      <c r="G59" s="31" t="s">
        <v>194</v>
      </c>
      <c r="H59" s="29"/>
      <c r="J59" s="30">
        <v>7</v>
      </c>
      <c r="K59" s="31">
        <v>7</v>
      </c>
      <c r="L59" s="31"/>
      <c r="M59" s="31"/>
      <c r="N59" s="31"/>
      <c r="O59" s="31"/>
      <c r="P59" s="31" t="s">
        <v>189</v>
      </c>
      <c r="Q59" s="29"/>
    </row>
    <row r="60" spans="1:17" ht="13.5" thickBot="1" x14ac:dyDescent="0.25">
      <c r="A60" s="32">
        <v>8</v>
      </c>
      <c r="B60" s="33">
        <v>8</v>
      </c>
      <c r="C60" s="31" t="s">
        <v>186</v>
      </c>
      <c r="D60" s="31"/>
      <c r="E60" s="31" t="s">
        <v>186</v>
      </c>
      <c r="F60" s="31" t="s">
        <v>186</v>
      </c>
      <c r="G60" s="31" t="s">
        <v>186</v>
      </c>
      <c r="H60" s="34"/>
      <c r="J60" s="32">
        <v>8</v>
      </c>
      <c r="K60" s="33">
        <v>8</v>
      </c>
      <c r="L60" s="31"/>
      <c r="M60" s="31"/>
      <c r="N60" s="31"/>
      <c r="O60" s="33"/>
      <c r="P60" s="31" t="s">
        <v>186</v>
      </c>
      <c r="Q60" s="34"/>
    </row>
    <row r="61" spans="1:17" ht="13.5" thickTop="1" x14ac:dyDescent="0.2"/>
    <row r="62" spans="1:17" ht="13.5" thickBot="1" x14ac:dyDescent="0.25">
      <c r="A62" s="28" t="s">
        <v>175</v>
      </c>
      <c r="C62" s="28" t="s">
        <v>223</v>
      </c>
      <c r="J62" s="28" t="s">
        <v>175</v>
      </c>
      <c r="L62" s="28" t="s">
        <v>229</v>
      </c>
    </row>
    <row r="63" spans="1:17" ht="13.5" thickTop="1" x14ac:dyDescent="0.2">
      <c r="A63" s="97" t="s">
        <v>176</v>
      </c>
      <c r="B63" s="92" t="s">
        <v>177</v>
      </c>
      <c r="C63" s="94" t="s">
        <v>178</v>
      </c>
      <c r="D63" s="94"/>
      <c r="E63" s="94"/>
      <c r="F63" s="94"/>
      <c r="G63" s="94"/>
      <c r="H63" s="95" t="s">
        <v>184</v>
      </c>
      <c r="J63" s="97" t="s">
        <v>176</v>
      </c>
      <c r="K63" s="92" t="s">
        <v>177</v>
      </c>
      <c r="L63" s="94" t="s">
        <v>178</v>
      </c>
      <c r="M63" s="94"/>
      <c r="N63" s="94"/>
      <c r="O63" s="94"/>
      <c r="P63" s="94"/>
      <c r="Q63" s="95" t="s">
        <v>184</v>
      </c>
    </row>
    <row r="64" spans="1:17" x14ac:dyDescent="0.2">
      <c r="A64" s="98"/>
      <c r="B64" s="93"/>
      <c r="C64" s="35" t="s">
        <v>179</v>
      </c>
      <c r="D64" s="35" t="s">
        <v>180</v>
      </c>
      <c r="E64" s="35" t="s">
        <v>181</v>
      </c>
      <c r="F64" s="35" t="s">
        <v>182</v>
      </c>
      <c r="G64" s="35" t="s">
        <v>183</v>
      </c>
      <c r="H64" s="96"/>
      <c r="J64" s="98"/>
      <c r="K64" s="93"/>
      <c r="L64" s="35" t="s">
        <v>179</v>
      </c>
      <c r="M64" s="35" t="s">
        <v>180</v>
      </c>
      <c r="N64" s="35" t="s">
        <v>181</v>
      </c>
      <c r="O64" s="35" t="s">
        <v>182</v>
      </c>
      <c r="P64" s="35" t="s">
        <v>183</v>
      </c>
      <c r="Q64" s="96"/>
    </row>
    <row r="65" spans="1:17" x14ac:dyDescent="0.2">
      <c r="A65" s="30">
        <v>1</v>
      </c>
      <c r="B65" s="31">
        <v>1</v>
      </c>
      <c r="C65" s="31" t="s">
        <v>214</v>
      </c>
      <c r="D65" s="31" t="s">
        <v>202</v>
      </c>
      <c r="E65" s="31"/>
      <c r="F65" s="31" t="s">
        <v>198</v>
      </c>
      <c r="G65" s="31" t="s">
        <v>220</v>
      </c>
      <c r="H65" s="29"/>
      <c r="J65" s="30">
        <v>1</v>
      </c>
      <c r="K65" s="31">
        <v>1</v>
      </c>
      <c r="L65" s="31" t="s">
        <v>220</v>
      </c>
      <c r="M65" s="31" t="s">
        <v>214</v>
      </c>
      <c r="N65" s="31"/>
      <c r="O65" s="31"/>
      <c r="P65" s="31"/>
      <c r="Q65" s="29"/>
    </row>
    <row r="66" spans="1:17" x14ac:dyDescent="0.2">
      <c r="A66" s="30">
        <v>2</v>
      </c>
      <c r="B66" s="31">
        <v>2</v>
      </c>
      <c r="C66" s="31" t="s">
        <v>186</v>
      </c>
      <c r="D66" s="31" t="s">
        <v>186</v>
      </c>
      <c r="E66" s="31"/>
      <c r="F66" s="31" t="s">
        <v>186</v>
      </c>
      <c r="G66" s="31" t="s">
        <v>186</v>
      </c>
      <c r="H66" s="29"/>
      <c r="J66" s="30">
        <v>2</v>
      </c>
      <c r="K66" s="31">
        <v>2</v>
      </c>
      <c r="L66" s="31" t="s">
        <v>186</v>
      </c>
      <c r="M66" s="31" t="s">
        <v>186</v>
      </c>
      <c r="N66" s="31"/>
      <c r="O66" s="31"/>
      <c r="P66" s="31"/>
      <c r="Q66" s="29"/>
    </row>
    <row r="67" spans="1:17" x14ac:dyDescent="0.2">
      <c r="A67" s="30">
        <v>3</v>
      </c>
      <c r="B67" s="31">
        <v>3</v>
      </c>
      <c r="C67" s="31" t="s">
        <v>192</v>
      </c>
      <c r="D67" s="31"/>
      <c r="E67" s="31"/>
      <c r="F67" s="31"/>
      <c r="G67" s="31" t="s">
        <v>213</v>
      </c>
      <c r="H67" s="29"/>
      <c r="J67" s="30">
        <v>3</v>
      </c>
      <c r="K67" s="31">
        <v>3</v>
      </c>
      <c r="L67" s="31" t="s">
        <v>186</v>
      </c>
      <c r="M67" s="31" t="s">
        <v>186</v>
      </c>
      <c r="N67" s="31"/>
      <c r="O67" s="31"/>
      <c r="P67" s="31"/>
      <c r="Q67" s="29"/>
    </row>
    <row r="68" spans="1:17" x14ac:dyDescent="0.2">
      <c r="A68" s="30">
        <v>4</v>
      </c>
      <c r="B68" s="31">
        <v>4</v>
      </c>
      <c r="C68" s="31" t="s">
        <v>186</v>
      </c>
      <c r="D68" s="31"/>
      <c r="E68" s="31"/>
      <c r="F68" s="31" t="s">
        <v>188</v>
      </c>
      <c r="G68" s="31" t="s">
        <v>186</v>
      </c>
      <c r="H68" s="29"/>
      <c r="J68" s="30">
        <v>4</v>
      </c>
      <c r="K68" s="31">
        <v>4</v>
      </c>
      <c r="L68" s="31" t="s">
        <v>186</v>
      </c>
      <c r="M68" s="31" t="s">
        <v>186</v>
      </c>
      <c r="N68" s="31"/>
      <c r="O68" s="31"/>
      <c r="P68" s="31"/>
      <c r="Q68" s="29"/>
    </row>
    <row r="69" spans="1:17" x14ac:dyDescent="0.2">
      <c r="A69" s="30">
        <v>5</v>
      </c>
      <c r="B69" s="31">
        <v>5</v>
      </c>
      <c r="C69" s="31" t="s">
        <v>190</v>
      </c>
      <c r="D69" s="31" t="s">
        <v>201</v>
      </c>
      <c r="E69" s="31"/>
      <c r="F69" s="31" t="s">
        <v>186</v>
      </c>
      <c r="G69" s="31" t="s">
        <v>218</v>
      </c>
      <c r="H69" s="29"/>
      <c r="J69" s="30">
        <v>5</v>
      </c>
      <c r="K69" s="31">
        <v>5</v>
      </c>
      <c r="L69" s="31" t="s">
        <v>218</v>
      </c>
      <c r="M69" s="31"/>
      <c r="N69" s="31"/>
      <c r="O69" s="31"/>
      <c r="P69" s="31"/>
      <c r="Q69" s="29"/>
    </row>
    <row r="70" spans="1:17" x14ac:dyDescent="0.2">
      <c r="A70" s="30">
        <v>6</v>
      </c>
      <c r="B70" s="31">
        <v>6</v>
      </c>
      <c r="C70" s="31" t="s">
        <v>186</v>
      </c>
      <c r="D70" s="31" t="s">
        <v>186</v>
      </c>
      <c r="E70" s="31"/>
      <c r="F70" s="31"/>
      <c r="G70" s="31" t="s">
        <v>186</v>
      </c>
      <c r="H70" s="29"/>
      <c r="J70" s="30">
        <v>6</v>
      </c>
      <c r="K70" s="31">
        <v>6</v>
      </c>
      <c r="L70" s="31" t="s">
        <v>186</v>
      </c>
      <c r="M70" s="31"/>
      <c r="N70" s="31"/>
      <c r="O70" s="31"/>
      <c r="P70" s="31"/>
      <c r="Q70" s="29"/>
    </row>
    <row r="71" spans="1:17" x14ac:dyDescent="0.2">
      <c r="A71" s="30">
        <v>7</v>
      </c>
      <c r="B71" s="31">
        <v>7</v>
      </c>
      <c r="C71" s="31" t="s">
        <v>196</v>
      </c>
      <c r="D71" s="31" t="s">
        <v>195</v>
      </c>
      <c r="E71" s="31"/>
      <c r="F71" s="31" t="s">
        <v>200</v>
      </c>
      <c r="G71" s="31" t="s">
        <v>210</v>
      </c>
      <c r="H71" s="29"/>
      <c r="J71" s="30">
        <v>7</v>
      </c>
      <c r="K71" s="31">
        <v>7</v>
      </c>
      <c r="L71" s="31" t="s">
        <v>186</v>
      </c>
      <c r="M71" s="31" t="s">
        <v>212</v>
      </c>
      <c r="N71" s="31"/>
      <c r="O71" s="31" t="s">
        <v>212</v>
      </c>
      <c r="P71" s="31"/>
      <c r="Q71" s="29"/>
    </row>
    <row r="72" spans="1:17" ht="13.5" thickBot="1" x14ac:dyDescent="0.25">
      <c r="A72" s="32">
        <v>8</v>
      </c>
      <c r="B72" s="33">
        <v>8</v>
      </c>
      <c r="C72" s="31" t="s">
        <v>186</v>
      </c>
      <c r="D72" s="31" t="s">
        <v>186</v>
      </c>
      <c r="E72" s="31"/>
      <c r="F72" s="31" t="s">
        <v>186</v>
      </c>
      <c r="G72" s="31" t="s">
        <v>186</v>
      </c>
      <c r="H72" s="34"/>
      <c r="J72" s="32">
        <v>8</v>
      </c>
      <c r="K72" s="33">
        <v>8</v>
      </c>
      <c r="L72" s="31" t="s">
        <v>186</v>
      </c>
      <c r="M72" s="31" t="s">
        <v>186</v>
      </c>
      <c r="N72" s="31"/>
      <c r="O72" s="31" t="s">
        <v>186</v>
      </c>
      <c r="P72" s="33"/>
      <c r="Q72" s="34"/>
    </row>
    <row r="73" spans="1:17" ht="13.5" thickTop="1" x14ac:dyDescent="0.2"/>
    <row r="74" spans="1:17" ht="13.5" thickBot="1" x14ac:dyDescent="0.25">
      <c r="A74" s="28" t="s">
        <v>175</v>
      </c>
      <c r="C74" s="28" t="s">
        <v>232</v>
      </c>
      <c r="J74" s="28" t="s">
        <v>175</v>
      </c>
      <c r="L74" s="28" t="s">
        <v>230</v>
      </c>
    </row>
    <row r="75" spans="1:17" ht="13.5" thickTop="1" x14ac:dyDescent="0.2">
      <c r="A75" s="97" t="s">
        <v>176</v>
      </c>
      <c r="B75" s="92" t="s">
        <v>177</v>
      </c>
      <c r="C75" s="94" t="s">
        <v>178</v>
      </c>
      <c r="D75" s="94"/>
      <c r="E75" s="94"/>
      <c r="F75" s="94"/>
      <c r="G75" s="94"/>
      <c r="H75" s="95" t="s">
        <v>184</v>
      </c>
      <c r="J75" s="97" t="s">
        <v>176</v>
      </c>
      <c r="K75" s="92" t="s">
        <v>177</v>
      </c>
      <c r="L75" s="94" t="s">
        <v>178</v>
      </c>
      <c r="M75" s="94"/>
      <c r="N75" s="94"/>
      <c r="O75" s="94"/>
      <c r="P75" s="94"/>
      <c r="Q75" s="95" t="s">
        <v>184</v>
      </c>
    </row>
    <row r="76" spans="1:17" x14ac:dyDescent="0.2">
      <c r="A76" s="98"/>
      <c r="B76" s="93"/>
      <c r="C76" s="35" t="s">
        <v>179</v>
      </c>
      <c r="D76" s="35" t="s">
        <v>180</v>
      </c>
      <c r="E76" s="35" t="s">
        <v>181</v>
      </c>
      <c r="F76" s="35" t="s">
        <v>182</v>
      </c>
      <c r="G76" s="35" t="s">
        <v>183</v>
      </c>
      <c r="H76" s="96"/>
      <c r="J76" s="98"/>
      <c r="K76" s="93"/>
      <c r="L76" s="35" t="s">
        <v>179</v>
      </c>
      <c r="M76" s="35" t="s">
        <v>180</v>
      </c>
      <c r="N76" s="35" t="s">
        <v>181</v>
      </c>
      <c r="O76" s="35" t="s">
        <v>182</v>
      </c>
      <c r="P76" s="35" t="s">
        <v>183</v>
      </c>
      <c r="Q76" s="96"/>
    </row>
    <row r="77" spans="1:17" x14ac:dyDescent="0.2">
      <c r="A77" s="30">
        <v>1</v>
      </c>
      <c r="B77" s="31">
        <v>1</v>
      </c>
      <c r="C77" s="31"/>
      <c r="D77" s="31" t="s">
        <v>189</v>
      </c>
      <c r="E77" s="31"/>
      <c r="F77" s="31" t="s">
        <v>204</v>
      </c>
      <c r="G77" s="31" t="s">
        <v>189</v>
      </c>
      <c r="H77" s="29"/>
      <c r="J77" s="30">
        <v>1</v>
      </c>
      <c r="K77" s="31">
        <v>1</v>
      </c>
      <c r="L77" s="31"/>
      <c r="M77" s="31"/>
      <c r="N77" s="31"/>
      <c r="O77" s="31" t="s">
        <v>222</v>
      </c>
      <c r="P77" s="31"/>
      <c r="Q77" s="29"/>
    </row>
    <row r="78" spans="1:17" x14ac:dyDescent="0.2">
      <c r="A78" s="30">
        <v>2</v>
      </c>
      <c r="B78" s="31">
        <v>2</v>
      </c>
      <c r="C78" s="31"/>
      <c r="D78" s="31" t="s">
        <v>186</v>
      </c>
      <c r="E78" s="31"/>
      <c r="F78" s="31" t="s">
        <v>186</v>
      </c>
      <c r="G78" s="31" t="s">
        <v>186</v>
      </c>
      <c r="H78" s="29"/>
      <c r="J78" s="30">
        <v>2</v>
      </c>
      <c r="K78" s="31">
        <v>2</v>
      </c>
      <c r="L78" s="31"/>
      <c r="M78" s="31"/>
      <c r="N78" s="31"/>
      <c r="O78" s="31" t="s">
        <v>186</v>
      </c>
      <c r="P78" s="31"/>
      <c r="Q78" s="29"/>
    </row>
    <row r="79" spans="1:17" x14ac:dyDescent="0.2">
      <c r="A79" s="30">
        <v>3</v>
      </c>
      <c r="B79" s="31">
        <v>3</v>
      </c>
      <c r="C79" s="31"/>
      <c r="D79" s="31" t="s">
        <v>194</v>
      </c>
      <c r="E79" s="31"/>
      <c r="F79" s="31" t="s">
        <v>208</v>
      </c>
      <c r="G79" s="31"/>
      <c r="H79" s="29"/>
      <c r="J79" s="30">
        <v>3</v>
      </c>
      <c r="K79" s="31">
        <v>3</v>
      </c>
      <c r="L79" s="31"/>
      <c r="M79" s="31"/>
      <c r="N79" s="31"/>
      <c r="O79" s="31" t="s">
        <v>186</v>
      </c>
      <c r="P79" s="31"/>
      <c r="Q79" s="29"/>
    </row>
    <row r="80" spans="1:17" x14ac:dyDescent="0.2">
      <c r="A80" s="30">
        <v>4</v>
      </c>
      <c r="B80" s="31">
        <v>4</v>
      </c>
      <c r="C80" s="31"/>
      <c r="D80" s="31" t="s">
        <v>186</v>
      </c>
      <c r="E80" s="31"/>
      <c r="F80" s="31" t="s">
        <v>186</v>
      </c>
      <c r="G80" s="31" t="s">
        <v>191</v>
      </c>
      <c r="H80" s="29"/>
      <c r="J80" s="30">
        <v>4</v>
      </c>
      <c r="K80" s="31">
        <v>4</v>
      </c>
      <c r="L80" s="31"/>
      <c r="M80" s="31"/>
      <c r="N80" s="31"/>
      <c r="O80" s="31" t="s">
        <v>186</v>
      </c>
      <c r="P80" s="31"/>
      <c r="Q80" s="29"/>
    </row>
    <row r="81" spans="1:17" x14ac:dyDescent="0.2">
      <c r="A81" s="30">
        <v>5</v>
      </c>
      <c r="B81" s="31">
        <v>5</v>
      </c>
      <c r="C81" s="31"/>
      <c r="D81" s="31" t="s">
        <v>207</v>
      </c>
      <c r="E81" s="31"/>
      <c r="F81" s="31" t="s">
        <v>193</v>
      </c>
      <c r="G81" s="31" t="s">
        <v>186</v>
      </c>
      <c r="H81" s="29"/>
      <c r="J81" s="30">
        <v>5</v>
      </c>
      <c r="K81" s="31">
        <v>5</v>
      </c>
      <c r="L81" s="31"/>
      <c r="M81" s="31"/>
      <c r="N81" s="31" t="s">
        <v>213</v>
      </c>
      <c r="O81" s="31" t="s">
        <v>225</v>
      </c>
      <c r="P81" s="31"/>
      <c r="Q81" s="29"/>
    </row>
    <row r="82" spans="1:17" x14ac:dyDescent="0.2">
      <c r="A82" s="30">
        <v>6</v>
      </c>
      <c r="B82" s="31">
        <v>6</v>
      </c>
      <c r="C82" s="31"/>
      <c r="D82" s="31" t="s">
        <v>186</v>
      </c>
      <c r="E82" s="31"/>
      <c r="F82" s="31" t="s">
        <v>186</v>
      </c>
      <c r="G82" s="31"/>
      <c r="H82" s="29"/>
      <c r="J82" s="30">
        <v>6</v>
      </c>
      <c r="K82" s="31">
        <v>6</v>
      </c>
      <c r="L82" s="31"/>
      <c r="M82" s="31"/>
      <c r="N82" s="31" t="s">
        <v>186</v>
      </c>
      <c r="O82" s="31" t="s">
        <v>186</v>
      </c>
      <c r="P82" s="31"/>
      <c r="Q82" s="29"/>
    </row>
    <row r="83" spans="1:17" x14ac:dyDescent="0.2">
      <c r="A83" s="30">
        <v>7</v>
      </c>
      <c r="B83" s="31">
        <v>7</v>
      </c>
      <c r="C83" s="31"/>
      <c r="D83" s="31" t="s">
        <v>209</v>
      </c>
      <c r="E83" s="31"/>
      <c r="F83" s="31" t="s">
        <v>204</v>
      </c>
      <c r="G83" s="31" t="s">
        <v>203</v>
      </c>
      <c r="H83" s="29"/>
      <c r="J83" s="30">
        <v>7</v>
      </c>
      <c r="K83" s="31">
        <v>7</v>
      </c>
      <c r="L83" s="31"/>
      <c r="M83" s="31"/>
      <c r="N83" s="31" t="s">
        <v>186</v>
      </c>
      <c r="O83" s="31" t="s">
        <v>186</v>
      </c>
      <c r="P83" s="31"/>
      <c r="Q83" s="29"/>
    </row>
    <row r="84" spans="1:17" ht="13.5" thickBot="1" x14ac:dyDescent="0.25">
      <c r="A84" s="32">
        <v>8</v>
      </c>
      <c r="B84" s="33">
        <v>8</v>
      </c>
      <c r="C84" s="31"/>
      <c r="D84" s="31" t="s">
        <v>186</v>
      </c>
      <c r="E84" s="31"/>
      <c r="F84" s="31" t="s">
        <v>186</v>
      </c>
      <c r="G84" s="31" t="s">
        <v>186</v>
      </c>
      <c r="H84" s="34"/>
      <c r="J84" s="32">
        <v>8</v>
      </c>
      <c r="K84" s="33">
        <v>8</v>
      </c>
      <c r="L84" s="31"/>
      <c r="M84" s="31"/>
      <c r="N84" s="31" t="s">
        <v>186</v>
      </c>
      <c r="O84" s="31" t="s">
        <v>186</v>
      </c>
      <c r="P84" s="33"/>
      <c r="Q84" s="34"/>
    </row>
    <row r="85" spans="1:17" ht="13.5" thickTop="1" x14ac:dyDescent="0.2"/>
    <row r="86" spans="1:17" ht="13.5" thickBot="1" x14ac:dyDescent="0.25">
      <c r="A86" s="28" t="s">
        <v>175</v>
      </c>
      <c r="C86" s="28" t="s">
        <v>233</v>
      </c>
      <c r="J86" s="28" t="s">
        <v>175</v>
      </c>
      <c r="L86" s="28" t="s">
        <v>231</v>
      </c>
    </row>
    <row r="87" spans="1:17" ht="13.5" thickTop="1" x14ac:dyDescent="0.2">
      <c r="A87" s="97" t="s">
        <v>176</v>
      </c>
      <c r="B87" s="92" t="s">
        <v>177</v>
      </c>
      <c r="C87" s="94" t="s">
        <v>178</v>
      </c>
      <c r="D87" s="94"/>
      <c r="E87" s="94"/>
      <c r="F87" s="94"/>
      <c r="G87" s="94"/>
      <c r="H87" s="95" t="s">
        <v>184</v>
      </c>
      <c r="J87" s="97" t="s">
        <v>176</v>
      </c>
      <c r="K87" s="92" t="s">
        <v>177</v>
      </c>
      <c r="L87" s="94" t="s">
        <v>178</v>
      </c>
      <c r="M87" s="94"/>
      <c r="N87" s="94"/>
      <c r="O87" s="94"/>
      <c r="P87" s="94"/>
      <c r="Q87" s="95" t="s">
        <v>184</v>
      </c>
    </row>
    <row r="88" spans="1:17" x14ac:dyDescent="0.2">
      <c r="A88" s="98"/>
      <c r="B88" s="93"/>
      <c r="C88" s="35" t="s">
        <v>179</v>
      </c>
      <c r="D88" s="35" t="s">
        <v>180</v>
      </c>
      <c r="E88" s="35" t="s">
        <v>181</v>
      </c>
      <c r="F88" s="35" t="s">
        <v>182</v>
      </c>
      <c r="G88" s="35" t="s">
        <v>183</v>
      </c>
      <c r="H88" s="96"/>
      <c r="J88" s="98"/>
      <c r="K88" s="93"/>
      <c r="L88" s="35" t="s">
        <v>179</v>
      </c>
      <c r="M88" s="35" t="s">
        <v>180</v>
      </c>
      <c r="N88" s="35" t="s">
        <v>181</v>
      </c>
      <c r="O88" s="35" t="s">
        <v>182</v>
      </c>
      <c r="P88" s="35" t="s">
        <v>183</v>
      </c>
      <c r="Q88" s="96"/>
    </row>
    <row r="89" spans="1:17" x14ac:dyDescent="0.2">
      <c r="A89" s="30">
        <v>1</v>
      </c>
      <c r="B89" s="31">
        <v>1</v>
      </c>
      <c r="C89" s="31" t="s">
        <v>209</v>
      </c>
      <c r="D89" s="31" t="s">
        <v>210</v>
      </c>
      <c r="E89" s="31"/>
      <c r="F89" s="31" t="s">
        <v>203</v>
      </c>
      <c r="G89" s="31" t="s">
        <v>225</v>
      </c>
      <c r="H89" s="29"/>
      <c r="J89" s="30">
        <v>1</v>
      </c>
      <c r="K89" s="31">
        <v>1</v>
      </c>
      <c r="L89" s="31"/>
      <c r="M89" s="31"/>
      <c r="N89" s="31"/>
      <c r="O89" s="31"/>
      <c r="P89" s="31"/>
      <c r="Q89" s="29"/>
    </row>
    <row r="90" spans="1:17" x14ac:dyDescent="0.2">
      <c r="A90" s="30">
        <v>2</v>
      </c>
      <c r="B90" s="31">
        <v>2</v>
      </c>
      <c r="C90" s="31" t="s">
        <v>186</v>
      </c>
      <c r="D90" s="31" t="s">
        <v>186</v>
      </c>
      <c r="E90" s="31"/>
      <c r="F90" s="31" t="s">
        <v>186</v>
      </c>
      <c r="G90" s="31" t="s">
        <v>186</v>
      </c>
      <c r="H90" s="29"/>
      <c r="J90" s="30">
        <v>2</v>
      </c>
      <c r="K90" s="31">
        <v>2</v>
      </c>
      <c r="L90" s="31"/>
      <c r="M90" s="31"/>
      <c r="N90" s="31"/>
      <c r="O90" s="31"/>
      <c r="P90" s="31"/>
      <c r="Q90" s="29"/>
    </row>
    <row r="91" spans="1:17" x14ac:dyDescent="0.2">
      <c r="A91" s="30">
        <v>3</v>
      </c>
      <c r="B91" s="31">
        <v>3</v>
      </c>
      <c r="C91" s="31" t="s">
        <v>212</v>
      </c>
      <c r="D91" s="31" t="s">
        <v>186</v>
      </c>
      <c r="E91" s="31"/>
      <c r="F91" s="31"/>
      <c r="G91" s="31" t="s">
        <v>186</v>
      </c>
      <c r="H91" s="29"/>
      <c r="J91" s="30">
        <v>3</v>
      </c>
      <c r="K91" s="31">
        <v>3</v>
      </c>
      <c r="L91" s="31" t="s">
        <v>209</v>
      </c>
      <c r="M91" s="31" t="s">
        <v>189</v>
      </c>
      <c r="N91" s="31"/>
      <c r="O91" s="31" t="s">
        <v>213</v>
      </c>
      <c r="P91" s="31" t="s">
        <v>208</v>
      </c>
      <c r="Q91" s="29"/>
    </row>
    <row r="92" spans="1:17" x14ac:dyDescent="0.2">
      <c r="A92" s="30">
        <v>4</v>
      </c>
      <c r="B92" s="31">
        <v>4</v>
      </c>
      <c r="C92" s="31" t="s">
        <v>186</v>
      </c>
      <c r="D92" s="31" t="s">
        <v>186</v>
      </c>
      <c r="E92" s="31"/>
      <c r="F92" s="31"/>
      <c r="G92" s="31" t="s">
        <v>186</v>
      </c>
      <c r="H92" s="29"/>
      <c r="J92" s="30">
        <v>4</v>
      </c>
      <c r="K92" s="31">
        <v>4</v>
      </c>
      <c r="L92" s="31" t="s">
        <v>186</v>
      </c>
      <c r="M92" s="31" t="s">
        <v>186</v>
      </c>
      <c r="N92" s="31"/>
      <c r="O92" s="31" t="s">
        <v>186</v>
      </c>
      <c r="P92" s="31" t="s">
        <v>186</v>
      </c>
      <c r="Q92" s="29"/>
    </row>
    <row r="93" spans="1:17" x14ac:dyDescent="0.2">
      <c r="A93" s="30">
        <v>5</v>
      </c>
      <c r="B93" s="31">
        <v>5</v>
      </c>
      <c r="C93" s="31" t="s">
        <v>186</v>
      </c>
      <c r="D93" s="31" t="s">
        <v>191</v>
      </c>
      <c r="E93" s="31"/>
      <c r="F93" s="31" t="s">
        <v>221</v>
      </c>
      <c r="G93" s="31" t="s">
        <v>221</v>
      </c>
      <c r="H93" s="29"/>
      <c r="J93" s="30">
        <v>5</v>
      </c>
      <c r="K93" s="31">
        <v>5</v>
      </c>
      <c r="L93" s="31" t="s">
        <v>186</v>
      </c>
      <c r="M93" s="31" t="s">
        <v>186</v>
      </c>
      <c r="N93" s="31"/>
      <c r="O93" s="31" t="s">
        <v>186</v>
      </c>
      <c r="P93" s="31" t="s">
        <v>186</v>
      </c>
      <c r="Q93" s="29"/>
    </row>
    <row r="94" spans="1:17" x14ac:dyDescent="0.2">
      <c r="A94" s="30">
        <v>6</v>
      </c>
      <c r="B94" s="31">
        <v>6</v>
      </c>
      <c r="C94" s="31" t="s">
        <v>186</v>
      </c>
      <c r="D94" s="31" t="s">
        <v>186</v>
      </c>
      <c r="E94" s="31"/>
      <c r="F94" s="31" t="s">
        <v>186</v>
      </c>
      <c r="G94" s="31" t="s">
        <v>186</v>
      </c>
      <c r="H94" s="29"/>
      <c r="J94" s="30">
        <v>6</v>
      </c>
      <c r="K94" s="31">
        <v>6</v>
      </c>
      <c r="L94" s="31" t="s">
        <v>207</v>
      </c>
      <c r="M94" s="31" t="s">
        <v>218</v>
      </c>
      <c r="N94" s="31"/>
      <c r="O94" s="31" t="s">
        <v>212</v>
      </c>
      <c r="P94" s="31" t="s">
        <v>193</v>
      </c>
      <c r="Q94" s="29"/>
    </row>
    <row r="95" spans="1:17" x14ac:dyDescent="0.2">
      <c r="A95" s="30">
        <v>7</v>
      </c>
      <c r="B95" s="31">
        <v>7</v>
      </c>
      <c r="C95" s="31" t="s">
        <v>220</v>
      </c>
      <c r="D95" s="31" t="s">
        <v>220</v>
      </c>
      <c r="E95" s="31"/>
      <c r="F95" s="31" t="s">
        <v>186</v>
      </c>
      <c r="G95" s="31" t="s">
        <v>186</v>
      </c>
      <c r="H95" s="29"/>
      <c r="J95" s="30">
        <v>7</v>
      </c>
      <c r="K95" s="31">
        <v>7</v>
      </c>
      <c r="L95" s="31" t="s">
        <v>186</v>
      </c>
      <c r="M95" s="31" t="s">
        <v>186</v>
      </c>
      <c r="N95" s="31"/>
      <c r="O95" s="31" t="s">
        <v>186</v>
      </c>
      <c r="P95" s="31" t="s">
        <v>186</v>
      </c>
      <c r="Q95" s="29"/>
    </row>
    <row r="96" spans="1:17" ht="13.5" thickBot="1" x14ac:dyDescent="0.25">
      <c r="A96" s="32">
        <v>8</v>
      </c>
      <c r="B96" s="33">
        <v>8</v>
      </c>
      <c r="C96" s="31" t="s">
        <v>186</v>
      </c>
      <c r="D96" s="31" t="s">
        <v>186</v>
      </c>
      <c r="E96" s="31"/>
      <c r="F96" s="31" t="s">
        <v>186</v>
      </c>
      <c r="G96" s="31" t="s">
        <v>186</v>
      </c>
      <c r="H96" s="34"/>
      <c r="J96" s="32">
        <v>8</v>
      </c>
      <c r="K96" s="33">
        <v>8</v>
      </c>
      <c r="L96" s="31" t="s">
        <v>186</v>
      </c>
      <c r="M96" s="31" t="s">
        <v>186</v>
      </c>
      <c r="N96" s="31"/>
      <c r="O96" s="31" t="s">
        <v>186</v>
      </c>
      <c r="P96" s="31" t="s">
        <v>186</v>
      </c>
      <c r="Q96" s="34"/>
    </row>
    <row r="97" spans="1:17" ht="13.5" thickTop="1" x14ac:dyDescent="0.2"/>
    <row r="98" spans="1:17" ht="13.5" thickBot="1" x14ac:dyDescent="0.25">
      <c r="A98" s="28" t="s">
        <v>175</v>
      </c>
      <c r="C98" s="28" t="s">
        <v>234</v>
      </c>
      <c r="J98" s="28" t="s">
        <v>175</v>
      </c>
      <c r="L98" s="28" t="s">
        <v>236</v>
      </c>
    </row>
    <row r="99" spans="1:17" ht="13.5" thickTop="1" x14ac:dyDescent="0.2">
      <c r="A99" s="97" t="s">
        <v>176</v>
      </c>
      <c r="B99" s="92" t="s">
        <v>177</v>
      </c>
      <c r="C99" s="94" t="s">
        <v>178</v>
      </c>
      <c r="D99" s="94"/>
      <c r="E99" s="94"/>
      <c r="F99" s="94"/>
      <c r="G99" s="94"/>
      <c r="H99" s="95" t="s">
        <v>184</v>
      </c>
      <c r="J99" s="97" t="s">
        <v>176</v>
      </c>
      <c r="K99" s="92" t="s">
        <v>177</v>
      </c>
      <c r="L99" s="94" t="s">
        <v>178</v>
      </c>
      <c r="M99" s="94"/>
      <c r="N99" s="94"/>
      <c r="O99" s="94"/>
      <c r="P99" s="94"/>
      <c r="Q99" s="95" t="s">
        <v>184</v>
      </c>
    </row>
    <row r="100" spans="1:17" x14ac:dyDescent="0.2">
      <c r="A100" s="98"/>
      <c r="B100" s="93"/>
      <c r="C100" s="35" t="s">
        <v>179</v>
      </c>
      <c r="D100" s="35" t="s">
        <v>180</v>
      </c>
      <c r="E100" s="35" t="s">
        <v>181</v>
      </c>
      <c r="F100" s="35" t="s">
        <v>182</v>
      </c>
      <c r="G100" s="35" t="s">
        <v>183</v>
      </c>
      <c r="H100" s="96"/>
      <c r="J100" s="98"/>
      <c r="K100" s="93"/>
      <c r="L100" s="35" t="s">
        <v>179</v>
      </c>
      <c r="M100" s="35" t="s">
        <v>180</v>
      </c>
      <c r="N100" s="35" t="s">
        <v>181</v>
      </c>
      <c r="O100" s="35" t="s">
        <v>182</v>
      </c>
      <c r="P100" s="35" t="s">
        <v>183</v>
      </c>
      <c r="Q100" s="96"/>
    </row>
    <row r="101" spans="1:17" x14ac:dyDescent="0.2">
      <c r="A101" s="30">
        <v>1</v>
      </c>
      <c r="B101" s="31">
        <v>1</v>
      </c>
      <c r="C101" s="31" t="s">
        <v>201</v>
      </c>
      <c r="D101" s="31" t="s">
        <v>218</v>
      </c>
      <c r="E101" s="31" t="s">
        <v>221</v>
      </c>
      <c r="F101" s="31" t="s">
        <v>196</v>
      </c>
      <c r="G101" s="31" t="s">
        <v>200</v>
      </c>
      <c r="H101" s="29"/>
      <c r="J101" s="30">
        <v>1</v>
      </c>
      <c r="K101" s="31">
        <v>1</v>
      </c>
      <c r="L101" s="31" t="s">
        <v>190</v>
      </c>
      <c r="M101" s="31" t="s">
        <v>201</v>
      </c>
      <c r="N101" s="31" t="s">
        <v>196</v>
      </c>
      <c r="O101" s="31" t="s">
        <v>202</v>
      </c>
      <c r="P101" s="31" t="s">
        <v>237</v>
      </c>
      <c r="Q101" s="29"/>
    </row>
    <row r="102" spans="1:17" x14ac:dyDescent="0.2">
      <c r="A102" s="30">
        <v>2</v>
      </c>
      <c r="B102" s="31">
        <v>2</v>
      </c>
      <c r="C102" s="31" t="s">
        <v>186</v>
      </c>
      <c r="D102" s="31" t="s">
        <v>186</v>
      </c>
      <c r="E102" s="31" t="s">
        <v>186</v>
      </c>
      <c r="F102" s="31" t="s">
        <v>186</v>
      </c>
      <c r="G102" s="31" t="s">
        <v>186</v>
      </c>
      <c r="H102" s="29"/>
      <c r="J102" s="30">
        <v>2</v>
      </c>
      <c r="K102" s="31">
        <v>2</v>
      </c>
      <c r="L102" s="31" t="s">
        <v>186</v>
      </c>
      <c r="M102" s="31" t="s">
        <v>186</v>
      </c>
      <c r="N102" s="31" t="s">
        <v>186</v>
      </c>
      <c r="O102" s="31" t="s">
        <v>186</v>
      </c>
      <c r="P102" s="31" t="s">
        <v>186</v>
      </c>
      <c r="Q102" s="29"/>
    </row>
    <row r="103" spans="1:17" x14ac:dyDescent="0.2">
      <c r="A103" s="30">
        <v>3</v>
      </c>
      <c r="B103" s="31">
        <v>3</v>
      </c>
      <c r="C103" s="31" t="s">
        <v>235</v>
      </c>
      <c r="D103" s="31" t="s">
        <v>186</v>
      </c>
      <c r="E103" s="31" t="s">
        <v>186</v>
      </c>
      <c r="F103" s="31" t="s">
        <v>186</v>
      </c>
      <c r="G103" s="31" t="s">
        <v>222</v>
      </c>
      <c r="H103" s="29"/>
      <c r="J103" s="30">
        <v>3</v>
      </c>
      <c r="K103" s="31">
        <v>3</v>
      </c>
      <c r="L103" s="31" t="s">
        <v>186</v>
      </c>
      <c r="M103" s="31" t="s">
        <v>186</v>
      </c>
      <c r="N103" s="31" t="s">
        <v>186</v>
      </c>
      <c r="O103" s="31" t="s">
        <v>186</v>
      </c>
      <c r="P103" s="31" t="s">
        <v>186</v>
      </c>
      <c r="Q103" s="29"/>
    </row>
    <row r="104" spans="1:17" x14ac:dyDescent="0.2">
      <c r="A104" s="30">
        <v>4</v>
      </c>
      <c r="B104" s="31">
        <v>4</v>
      </c>
      <c r="C104" s="31" t="s">
        <v>186</v>
      </c>
      <c r="D104" s="31" t="s">
        <v>200</v>
      </c>
      <c r="E104" s="31" t="s">
        <v>202</v>
      </c>
      <c r="F104" s="31" t="s">
        <v>186</v>
      </c>
      <c r="G104" s="31" t="s">
        <v>186</v>
      </c>
      <c r="H104" s="29"/>
      <c r="J104" s="30">
        <v>4</v>
      </c>
      <c r="K104" s="31">
        <v>4</v>
      </c>
      <c r="L104" s="31" t="s">
        <v>186</v>
      </c>
      <c r="M104" s="31" t="s">
        <v>186</v>
      </c>
      <c r="N104" s="31" t="s">
        <v>186</v>
      </c>
      <c r="O104" s="31" t="s">
        <v>186</v>
      </c>
      <c r="P104" s="31" t="s">
        <v>186</v>
      </c>
      <c r="Q104" s="29"/>
    </row>
    <row r="105" spans="1:17" x14ac:dyDescent="0.2">
      <c r="A105" s="30">
        <v>5</v>
      </c>
      <c r="B105" s="31">
        <v>5</v>
      </c>
      <c r="C105" s="31" t="s">
        <v>186</v>
      </c>
      <c r="D105" s="31" t="s">
        <v>186</v>
      </c>
      <c r="E105" s="31" t="s">
        <v>186</v>
      </c>
      <c r="F105" s="31" t="s">
        <v>198</v>
      </c>
      <c r="G105" s="31" t="s">
        <v>186</v>
      </c>
      <c r="H105" s="29"/>
      <c r="J105" s="30">
        <v>5</v>
      </c>
      <c r="K105" s="31">
        <v>5</v>
      </c>
      <c r="L105" s="31" t="s">
        <v>192</v>
      </c>
      <c r="M105" s="31" t="s">
        <v>188</v>
      </c>
      <c r="N105" s="31" t="s">
        <v>200</v>
      </c>
      <c r="O105" s="31" t="s">
        <v>195</v>
      </c>
      <c r="P105" s="31" t="s">
        <v>221</v>
      </c>
      <c r="Q105" s="29"/>
    </row>
    <row r="106" spans="1:17" x14ac:dyDescent="0.2">
      <c r="A106" s="30">
        <v>6</v>
      </c>
      <c r="B106" s="31">
        <v>6</v>
      </c>
      <c r="C106" s="31" t="s">
        <v>210</v>
      </c>
      <c r="D106" s="31"/>
      <c r="E106" s="31" t="s">
        <v>225</v>
      </c>
      <c r="F106" s="31" t="s">
        <v>186</v>
      </c>
      <c r="G106" s="31"/>
      <c r="H106" s="29"/>
      <c r="J106" s="30">
        <v>6</v>
      </c>
      <c r="K106" s="31">
        <v>6</v>
      </c>
      <c r="L106" s="31" t="s">
        <v>186</v>
      </c>
      <c r="M106" s="31" t="s">
        <v>186</v>
      </c>
      <c r="N106" s="31" t="s">
        <v>186</v>
      </c>
      <c r="O106" s="31" t="s">
        <v>186</v>
      </c>
      <c r="P106" s="31" t="s">
        <v>186</v>
      </c>
      <c r="Q106" s="29"/>
    </row>
    <row r="107" spans="1:17" x14ac:dyDescent="0.2">
      <c r="A107" s="30">
        <v>7</v>
      </c>
      <c r="B107" s="31">
        <v>7</v>
      </c>
      <c r="C107" s="31" t="s">
        <v>186</v>
      </c>
      <c r="D107" s="31" t="s">
        <v>201</v>
      </c>
      <c r="E107" s="31" t="s">
        <v>186</v>
      </c>
      <c r="F107" s="31" t="s">
        <v>186</v>
      </c>
      <c r="G107" s="31" t="s">
        <v>202</v>
      </c>
      <c r="H107" s="29"/>
      <c r="J107" s="30">
        <v>7</v>
      </c>
      <c r="K107" s="31">
        <v>7</v>
      </c>
      <c r="L107" s="31" t="s">
        <v>186</v>
      </c>
      <c r="M107" s="31" t="s">
        <v>186</v>
      </c>
      <c r="N107" s="31" t="s">
        <v>186</v>
      </c>
      <c r="O107" s="31" t="s">
        <v>186</v>
      </c>
      <c r="P107" s="31" t="s">
        <v>186</v>
      </c>
      <c r="Q107" s="29"/>
    </row>
    <row r="108" spans="1:17" ht="13.5" thickBot="1" x14ac:dyDescent="0.25">
      <c r="A108" s="32">
        <v>8</v>
      </c>
      <c r="B108" s="33">
        <v>8</v>
      </c>
      <c r="C108" s="31" t="s">
        <v>186</v>
      </c>
      <c r="D108" s="31" t="s">
        <v>186</v>
      </c>
      <c r="E108" s="31" t="s">
        <v>186</v>
      </c>
      <c r="F108" s="31" t="s">
        <v>186</v>
      </c>
      <c r="G108" s="31" t="s">
        <v>186</v>
      </c>
      <c r="H108" s="34"/>
      <c r="J108" s="32">
        <v>8</v>
      </c>
      <c r="K108" s="33">
        <v>8</v>
      </c>
      <c r="L108" s="31" t="s">
        <v>186</v>
      </c>
      <c r="M108" s="31" t="s">
        <v>186</v>
      </c>
      <c r="N108" s="31" t="s">
        <v>186</v>
      </c>
      <c r="O108" s="31" t="s">
        <v>186</v>
      </c>
      <c r="P108" s="31" t="s">
        <v>186</v>
      </c>
      <c r="Q108" s="34"/>
    </row>
    <row r="109" spans="1:17" ht="13.5" thickTop="1" x14ac:dyDescent="0.2"/>
    <row r="110" spans="1:17" ht="13.5" thickBot="1" x14ac:dyDescent="0.25">
      <c r="A110" s="28" t="s">
        <v>175</v>
      </c>
      <c r="C110" s="28" t="s">
        <v>238</v>
      </c>
      <c r="J110" s="28" t="s">
        <v>175</v>
      </c>
      <c r="L110" s="28" t="s">
        <v>239</v>
      </c>
    </row>
    <row r="111" spans="1:17" ht="13.5" thickTop="1" x14ac:dyDescent="0.2">
      <c r="A111" s="97" t="s">
        <v>176</v>
      </c>
      <c r="B111" s="92" t="s">
        <v>177</v>
      </c>
      <c r="C111" s="94" t="s">
        <v>178</v>
      </c>
      <c r="D111" s="94"/>
      <c r="E111" s="94"/>
      <c r="F111" s="94"/>
      <c r="G111" s="94"/>
      <c r="H111" s="95" t="s">
        <v>184</v>
      </c>
      <c r="J111" s="97" t="s">
        <v>176</v>
      </c>
      <c r="K111" s="92" t="s">
        <v>177</v>
      </c>
      <c r="L111" s="94" t="s">
        <v>178</v>
      </c>
      <c r="M111" s="94"/>
      <c r="N111" s="94"/>
      <c r="O111" s="94"/>
      <c r="P111" s="94"/>
      <c r="Q111" s="95" t="s">
        <v>184</v>
      </c>
    </row>
    <row r="112" spans="1:17" x14ac:dyDescent="0.2">
      <c r="A112" s="98"/>
      <c r="B112" s="93"/>
      <c r="C112" s="35" t="s">
        <v>179</v>
      </c>
      <c r="D112" s="35" t="s">
        <v>180</v>
      </c>
      <c r="E112" s="35" t="s">
        <v>181</v>
      </c>
      <c r="F112" s="35" t="s">
        <v>182</v>
      </c>
      <c r="G112" s="35" t="s">
        <v>183</v>
      </c>
      <c r="H112" s="96"/>
      <c r="J112" s="98"/>
      <c r="K112" s="93"/>
      <c r="L112" s="35" t="s">
        <v>179</v>
      </c>
      <c r="M112" s="35" t="s">
        <v>180</v>
      </c>
      <c r="N112" s="35" t="s">
        <v>181</v>
      </c>
      <c r="O112" s="35" t="s">
        <v>182</v>
      </c>
      <c r="P112" s="35" t="s">
        <v>183</v>
      </c>
      <c r="Q112" s="96"/>
    </row>
    <row r="113" spans="1:17" x14ac:dyDescent="0.2">
      <c r="A113" s="30">
        <v>1</v>
      </c>
      <c r="B113" s="31">
        <v>1</v>
      </c>
      <c r="C113" s="31"/>
      <c r="D113" s="31" t="s">
        <v>197</v>
      </c>
      <c r="E113" s="31" t="s">
        <v>195</v>
      </c>
      <c r="F113" s="31"/>
      <c r="G113" s="31" t="s">
        <v>204</v>
      </c>
      <c r="H113" s="29"/>
      <c r="J113" s="30">
        <v>1</v>
      </c>
      <c r="K113" s="31">
        <v>1</v>
      </c>
      <c r="L113" s="31"/>
      <c r="M113" s="31"/>
      <c r="N113" s="31" t="s">
        <v>194</v>
      </c>
      <c r="O113" s="31"/>
      <c r="P113" s="31" t="s">
        <v>194</v>
      </c>
      <c r="Q113" s="29"/>
    </row>
    <row r="114" spans="1:17" x14ac:dyDescent="0.2">
      <c r="A114" s="30">
        <v>2</v>
      </c>
      <c r="B114" s="31">
        <v>2</v>
      </c>
      <c r="C114" s="31"/>
      <c r="D114" s="31" t="s">
        <v>186</v>
      </c>
      <c r="E114" s="31" t="s">
        <v>186</v>
      </c>
      <c r="F114" s="31"/>
      <c r="G114" s="31" t="s">
        <v>186</v>
      </c>
      <c r="H114" s="29"/>
      <c r="J114" s="30">
        <v>2</v>
      </c>
      <c r="K114" s="31">
        <v>2</v>
      </c>
      <c r="L114" s="31"/>
      <c r="M114" s="31"/>
      <c r="N114" s="31" t="s">
        <v>186</v>
      </c>
      <c r="O114" s="31"/>
      <c r="P114" s="31" t="s">
        <v>186</v>
      </c>
      <c r="Q114" s="29"/>
    </row>
    <row r="115" spans="1:17" x14ac:dyDescent="0.2">
      <c r="A115" s="30">
        <v>3</v>
      </c>
      <c r="B115" s="31">
        <v>3</v>
      </c>
      <c r="C115" s="31" t="s">
        <v>207</v>
      </c>
      <c r="D115" s="31" t="s">
        <v>186</v>
      </c>
      <c r="E115" s="31" t="s">
        <v>186</v>
      </c>
      <c r="F115" s="31" t="s">
        <v>194</v>
      </c>
      <c r="G115" s="31" t="s">
        <v>186</v>
      </c>
      <c r="H115" s="29"/>
      <c r="J115" s="30">
        <v>3</v>
      </c>
      <c r="K115" s="31">
        <v>3</v>
      </c>
      <c r="L115" s="31"/>
      <c r="M115" s="31"/>
      <c r="N115" s="31"/>
      <c r="O115" s="31"/>
      <c r="P115" s="31" t="s">
        <v>186</v>
      </c>
      <c r="Q115" s="29"/>
    </row>
    <row r="116" spans="1:17" x14ac:dyDescent="0.2">
      <c r="A116" s="30">
        <v>4</v>
      </c>
      <c r="B116" s="31">
        <v>4</v>
      </c>
      <c r="C116" s="31" t="s">
        <v>186</v>
      </c>
      <c r="D116" s="31" t="s">
        <v>186</v>
      </c>
      <c r="E116" s="31" t="s">
        <v>186</v>
      </c>
      <c r="F116" s="31" t="s">
        <v>186</v>
      </c>
      <c r="G116" s="31"/>
      <c r="H116" s="29"/>
      <c r="J116" s="30">
        <v>4</v>
      </c>
      <c r="K116" s="31">
        <v>4</v>
      </c>
      <c r="L116" s="31"/>
      <c r="M116" s="31"/>
      <c r="N116" s="31"/>
      <c r="O116" s="31"/>
      <c r="P116" s="31" t="s">
        <v>186</v>
      </c>
      <c r="Q116" s="29"/>
    </row>
    <row r="117" spans="1:17" x14ac:dyDescent="0.2">
      <c r="A117" s="30">
        <v>5</v>
      </c>
      <c r="B117" s="31">
        <v>5</v>
      </c>
      <c r="C117" s="31" t="s">
        <v>186</v>
      </c>
      <c r="D117" s="31" t="s">
        <v>190</v>
      </c>
      <c r="E117" s="31" t="s">
        <v>188</v>
      </c>
      <c r="F117" s="31" t="s">
        <v>186</v>
      </c>
      <c r="G117" s="31"/>
      <c r="H117" s="29"/>
      <c r="J117" s="30">
        <v>5</v>
      </c>
      <c r="K117" s="31">
        <v>5</v>
      </c>
      <c r="L117" s="31"/>
      <c r="M117" s="31" t="s">
        <v>209</v>
      </c>
      <c r="N117" s="31"/>
      <c r="O117" s="31"/>
      <c r="P117" s="31" t="s">
        <v>186</v>
      </c>
      <c r="Q117" s="29"/>
    </row>
    <row r="118" spans="1:17" x14ac:dyDescent="0.2">
      <c r="A118" s="30">
        <v>6</v>
      </c>
      <c r="B118" s="31">
        <v>6</v>
      </c>
      <c r="C118" s="31" t="s">
        <v>209</v>
      </c>
      <c r="D118" s="31" t="s">
        <v>186</v>
      </c>
      <c r="E118" s="31" t="s">
        <v>186</v>
      </c>
      <c r="F118" s="31" t="s">
        <v>203</v>
      </c>
      <c r="G118" s="31" t="s">
        <v>208</v>
      </c>
      <c r="H118" s="29"/>
      <c r="J118" s="30">
        <v>6</v>
      </c>
      <c r="K118" s="31">
        <v>6</v>
      </c>
      <c r="L118" s="31"/>
      <c r="M118" s="31" t="s">
        <v>186</v>
      </c>
      <c r="N118" s="31"/>
      <c r="O118" s="31"/>
      <c r="P118" s="31" t="s">
        <v>186</v>
      </c>
      <c r="Q118" s="29"/>
    </row>
    <row r="119" spans="1:17" x14ac:dyDescent="0.2">
      <c r="A119" s="30">
        <v>7</v>
      </c>
      <c r="B119" s="31">
        <v>7</v>
      </c>
      <c r="C119" s="31" t="s">
        <v>186</v>
      </c>
      <c r="D119" s="31" t="s">
        <v>186</v>
      </c>
      <c r="E119" s="31" t="s">
        <v>186</v>
      </c>
      <c r="F119" s="31" t="s">
        <v>186</v>
      </c>
      <c r="G119" s="31" t="s">
        <v>186</v>
      </c>
      <c r="H119" s="29"/>
      <c r="J119" s="30">
        <v>7</v>
      </c>
      <c r="K119" s="31">
        <v>7</v>
      </c>
      <c r="L119" s="31"/>
      <c r="M119" s="31" t="s">
        <v>207</v>
      </c>
      <c r="N119" s="31" t="s">
        <v>208</v>
      </c>
      <c r="O119" s="31"/>
      <c r="P119" s="31" t="s">
        <v>204</v>
      </c>
      <c r="Q119" s="29"/>
    </row>
    <row r="120" spans="1:17" ht="13.5" thickBot="1" x14ac:dyDescent="0.25">
      <c r="A120" s="32">
        <v>8</v>
      </c>
      <c r="B120" s="33">
        <v>8</v>
      </c>
      <c r="C120" s="31" t="s">
        <v>186</v>
      </c>
      <c r="D120" s="31" t="s">
        <v>186</v>
      </c>
      <c r="E120" s="31" t="s">
        <v>186</v>
      </c>
      <c r="F120" s="31" t="s">
        <v>186</v>
      </c>
      <c r="G120" s="31" t="s">
        <v>186</v>
      </c>
      <c r="H120" s="34"/>
      <c r="J120" s="32">
        <v>8</v>
      </c>
      <c r="K120" s="33">
        <v>8</v>
      </c>
      <c r="L120" s="31"/>
      <c r="M120" s="31" t="s">
        <v>186</v>
      </c>
      <c r="N120" s="31" t="s">
        <v>186</v>
      </c>
      <c r="O120" s="31"/>
      <c r="P120" s="31" t="s">
        <v>186</v>
      </c>
      <c r="Q120" s="34"/>
    </row>
    <row r="121" spans="1:17" ht="13.5" thickTop="1" x14ac:dyDescent="0.2"/>
    <row r="122" spans="1:17" ht="13.5" thickBot="1" x14ac:dyDescent="0.25">
      <c r="A122" s="28" t="s">
        <v>175</v>
      </c>
      <c r="C122" s="28" t="s">
        <v>241</v>
      </c>
      <c r="J122" s="28" t="s">
        <v>175</v>
      </c>
      <c r="L122" s="28" t="s">
        <v>240</v>
      </c>
    </row>
    <row r="123" spans="1:17" ht="13.5" thickTop="1" x14ac:dyDescent="0.2">
      <c r="A123" s="97" t="s">
        <v>176</v>
      </c>
      <c r="B123" s="92" t="s">
        <v>177</v>
      </c>
      <c r="C123" s="94" t="s">
        <v>178</v>
      </c>
      <c r="D123" s="94"/>
      <c r="E123" s="94"/>
      <c r="F123" s="94"/>
      <c r="G123" s="94"/>
      <c r="H123" s="95" t="s">
        <v>184</v>
      </c>
      <c r="J123" s="97" t="s">
        <v>176</v>
      </c>
      <c r="K123" s="92" t="s">
        <v>177</v>
      </c>
      <c r="L123" s="94" t="s">
        <v>178</v>
      </c>
      <c r="M123" s="94"/>
      <c r="N123" s="94"/>
      <c r="O123" s="94"/>
      <c r="P123" s="94"/>
      <c r="Q123" s="95" t="s">
        <v>184</v>
      </c>
    </row>
    <row r="124" spans="1:17" x14ac:dyDescent="0.2">
      <c r="A124" s="98"/>
      <c r="B124" s="93"/>
      <c r="C124" s="35" t="s">
        <v>179</v>
      </c>
      <c r="D124" s="35" t="s">
        <v>180</v>
      </c>
      <c r="E124" s="35" t="s">
        <v>181</v>
      </c>
      <c r="F124" s="35" t="s">
        <v>182</v>
      </c>
      <c r="G124" s="35" t="s">
        <v>183</v>
      </c>
      <c r="H124" s="96"/>
      <c r="J124" s="98"/>
      <c r="K124" s="93"/>
      <c r="L124" s="35" t="s">
        <v>179</v>
      </c>
      <c r="M124" s="35" t="s">
        <v>180</v>
      </c>
      <c r="N124" s="35" t="s">
        <v>181</v>
      </c>
      <c r="O124" s="35" t="s">
        <v>182</v>
      </c>
      <c r="P124" s="35" t="s">
        <v>183</v>
      </c>
      <c r="Q124" s="96"/>
    </row>
    <row r="125" spans="1:17" x14ac:dyDescent="0.2">
      <c r="A125" s="30">
        <v>1</v>
      </c>
      <c r="B125" s="31">
        <v>1</v>
      </c>
      <c r="C125" s="31"/>
      <c r="D125" s="31"/>
      <c r="E125" s="31"/>
      <c r="F125" s="31" t="s">
        <v>190</v>
      </c>
      <c r="G125" s="31" t="s">
        <v>192</v>
      </c>
      <c r="H125" s="29"/>
      <c r="J125" s="30">
        <v>1</v>
      </c>
      <c r="K125" s="31">
        <v>1</v>
      </c>
      <c r="L125" s="31" t="s">
        <v>218</v>
      </c>
      <c r="M125" s="31"/>
      <c r="N125" s="31" t="s">
        <v>208</v>
      </c>
      <c r="O125" s="31"/>
      <c r="P125" s="31" t="s">
        <v>193</v>
      </c>
      <c r="Q125" s="29"/>
    </row>
    <row r="126" spans="1:17" x14ac:dyDescent="0.2">
      <c r="A126" s="30">
        <v>2</v>
      </c>
      <c r="B126" s="31">
        <v>2</v>
      </c>
      <c r="C126" s="31"/>
      <c r="D126" s="31"/>
      <c r="E126" s="31"/>
      <c r="F126" s="31" t="s">
        <v>186</v>
      </c>
      <c r="G126" s="31" t="s">
        <v>186</v>
      </c>
      <c r="H126" s="29"/>
      <c r="J126" s="30">
        <v>2</v>
      </c>
      <c r="K126" s="31">
        <v>2</v>
      </c>
      <c r="L126" s="31" t="s">
        <v>186</v>
      </c>
      <c r="M126" s="31"/>
      <c r="N126" s="31" t="s">
        <v>186</v>
      </c>
      <c r="O126" s="31"/>
      <c r="P126" s="31" t="s">
        <v>186</v>
      </c>
      <c r="Q126" s="29"/>
    </row>
    <row r="127" spans="1:17" x14ac:dyDescent="0.2">
      <c r="A127" s="30">
        <v>3</v>
      </c>
      <c r="B127" s="31">
        <v>3</v>
      </c>
      <c r="C127" s="31" t="s">
        <v>210</v>
      </c>
      <c r="D127" s="31"/>
      <c r="E127" s="31" t="s">
        <v>225</v>
      </c>
      <c r="F127" s="31" t="s">
        <v>186</v>
      </c>
      <c r="G127" s="31" t="s">
        <v>186</v>
      </c>
      <c r="H127" s="29"/>
      <c r="J127" s="30">
        <v>3</v>
      </c>
      <c r="K127" s="31">
        <v>3</v>
      </c>
      <c r="L127" s="31" t="s">
        <v>186</v>
      </c>
      <c r="M127" s="31"/>
      <c r="N127" s="31" t="s">
        <v>194</v>
      </c>
      <c r="O127" s="31"/>
      <c r="P127" s="31" t="s">
        <v>207</v>
      </c>
      <c r="Q127" s="29"/>
    </row>
    <row r="128" spans="1:17" x14ac:dyDescent="0.2">
      <c r="A128" s="30">
        <v>4</v>
      </c>
      <c r="B128" s="31">
        <v>4</v>
      </c>
      <c r="C128" s="31" t="s">
        <v>186</v>
      </c>
      <c r="D128" s="31" t="s">
        <v>220</v>
      </c>
      <c r="E128" s="31" t="s">
        <v>186</v>
      </c>
      <c r="F128" s="31"/>
      <c r="G128" s="31"/>
      <c r="H128" s="29"/>
      <c r="J128" s="30">
        <v>4</v>
      </c>
      <c r="K128" s="31">
        <v>4</v>
      </c>
      <c r="L128" s="31" t="s">
        <v>186</v>
      </c>
      <c r="M128" s="31"/>
      <c r="N128" s="31" t="s">
        <v>186</v>
      </c>
      <c r="O128" s="31"/>
      <c r="P128" s="31" t="s">
        <v>186</v>
      </c>
      <c r="Q128" s="29"/>
    </row>
    <row r="129" spans="1:17" x14ac:dyDescent="0.2">
      <c r="A129" s="30">
        <v>5</v>
      </c>
      <c r="B129" s="31">
        <v>5</v>
      </c>
      <c r="C129" s="31" t="s">
        <v>186</v>
      </c>
      <c r="D129" s="31" t="s">
        <v>186</v>
      </c>
      <c r="E129" s="31" t="s">
        <v>186</v>
      </c>
      <c r="F129" s="31"/>
      <c r="G129" s="31"/>
      <c r="H129" s="29"/>
      <c r="J129" s="30">
        <v>5</v>
      </c>
      <c r="K129" s="31">
        <v>5</v>
      </c>
      <c r="L129" s="31"/>
      <c r="M129" s="31"/>
      <c r="N129" s="31" t="s">
        <v>222</v>
      </c>
      <c r="O129" s="31"/>
      <c r="P129" s="31" t="s">
        <v>214</v>
      </c>
      <c r="Q129" s="29"/>
    </row>
    <row r="130" spans="1:17" x14ac:dyDescent="0.2">
      <c r="A130" s="30">
        <v>6</v>
      </c>
      <c r="B130" s="31">
        <v>6</v>
      </c>
      <c r="C130" s="31" t="s">
        <v>214</v>
      </c>
      <c r="D130" s="31" t="s">
        <v>186</v>
      </c>
      <c r="E130" s="31" t="s">
        <v>221</v>
      </c>
      <c r="F130" s="31" t="s">
        <v>188</v>
      </c>
      <c r="G130" s="31" t="s">
        <v>242</v>
      </c>
      <c r="H130" s="29"/>
      <c r="J130" s="30">
        <v>6</v>
      </c>
      <c r="K130" s="31">
        <v>6</v>
      </c>
      <c r="L130" s="31"/>
      <c r="M130" s="31"/>
      <c r="N130" s="31" t="s">
        <v>186</v>
      </c>
      <c r="O130" s="31"/>
      <c r="P130" s="31" t="s">
        <v>186</v>
      </c>
      <c r="Q130" s="29"/>
    </row>
    <row r="131" spans="1:17" x14ac:dyDescent="0.2">
      <c r="A131" s="30">
        <v>7</v>
      </c>
      <c r="B131" s="31">
        <v>7</v>
      </c>
      <c r="C131" s="31" t="s">
        <v>186</v>
      </c>
      <c r="D131" s="31"/>
      <c r="E131" s="31" t="s">
        <v>186</v>
      </c>
      <c r="F131" s="31" t="s">
        <v>186</v>
      </c>
      <c r="G131" s="31" t="s">
        <v>186</v>
      </c>
      <c r="H131" s="29"/>
      <c r="J131" s="30">
        <v>7</v>
      </c>
      <c r="K131" s="31">
        <v>7</v>
      </c>
      <c r="L131" s="31"/>
      <c r="M131" s="31"/>
      <c r="N131" s="31" t="s">
        <v>186</v>
      </c>
      <c r="O131" s="31"/>
      <c r="P131" s="31" t="s">
        <v>186</v>
      </c>
      <c r="Q131" s="29"/>
    </row>
    <row r="132" spans="1:17" ht="13.5" thickBot="1" x14ac:dyDescent="0.25">
      <c r="A132" s="32">
        <v>8</v>
      </c>
      <c r="B132" s="33">
        <v>8</v>
      </c>
      <c r="C132" s="31" t="s">
        <v>186</v>
      </c>
      <c r="D132" s="31"/>
      <c r="E132" s="31" t="s">
        <v>186</v>
      </c>
      <c r="F132" s="31" t="s">
        <v>186</v>
      </c>
      <c r="G132" s="31" t="s">
        <v>186</v>
      </c>
      <c r="H132" s="34"/>
      <c r="J132" s="32">
        <v>8</v>
      </c>
      <c r="K132" s="33">
        <v>8</v>
      </c>
      <c r="L132" s="31"/>
      <c r="M132" s="31"/>
      <c r="N132" s="31" t="s">
        <v>186</v>
      </c>
      <c r="O132" s="31"/>
      <c r="P132" s="31" t="s">
        <v>186</v>
      </c>
      <c r="Q132" s="34"/>
    </row>
    <row r="133" spans="1:17" ht="13.5" thickTop="1" x14ac:dyDescent="0.2"/>
    <row r="134" spans="1:17" ht="13.5" thickBot="1" x14ac:dyDescent="0.25">
      <c r="A134" s="28" t="s">
        <v>175</v>
      </c>
      <c r="C134" s="28" t="s">
        <v>205</v>
      </c>
      <c r="J134" s="28" t="s">
        <v>175</v>
      </c>
      <c r="L134" s="28" t="s">
        <v>205</v>
      </c>
    </row>
    <row r="135" spans="1:17" ht="13.5" thickTop="1" x14ac:dyDescent="0.2">
      <c r="A135" s="97" t="s">
        <v>176</v>
      </c>
      <c r="B135" s="92" t="s">
        <v>177</v>
      </c>
      <c r="C135" s="94" t="s">
        <v>178</v>
      </c>
      <c r="D135" s="94"/>
      <c r="E135" s="94"/>
      <c r="F135" s="94"/>
      <c r="G135" s="94"/>
      <c r="H135" s="95" t="s">
        <v>184</v>
      </c>
      <c r="J135" s="97" t="s">
        <v>176</v>
      </c>
      <c r="K135" s="92" t="s">
        <v>177</v>
      </c>
      <c r="L135" s="94" t="s">
        <v>178</v>
      </c>
      <c r="M135" s="94"/>
      <c r="N135" s="94"/>
      <c r="O135" s="94"/>
      <c r="P135" s="94"/>
      <c r="Q135" s="95" t="s">
        <v>184</v>
      </c>
    </row>
    <row r="136" spans="1:17" x14ac:dyDescent="0.2">
      <c r="A136" s="98"/>
      <c r="B136" s="93"/>
      <c r="C136" s="35" t="s">
        <v>179</v>
      </c>
      <c r="D136" s="35" t="s">
        <v>180</v>
      </c>
      <c r="E136" s="35" t="s">
        <v>181</v>
      </c>
      <c r="F136" s="35" t="s">
        <v>182</v>
      </c>
      <c r="G136" s="35" t="s">
        <v>183</v>
      </c>
      <c r="H136" s="96"/>
      <c r="J136" s="98"/>
      <c r="K136" s="93"/>
      <c r="L136" s="35" t="s">
        <v>179</v>
      </c>
      <c r="M136" s="35" t="s">
        <v>180</v>
      </c>
      <c r="N136" s="35" t="s">
        <v>181</v>
      </c>
      <c r="O136" s="35" t="s">
        <v>182</v>
      </c>
      <c r="P136" s="35" t="s">
        <v>183</v>
      </c>
      <c r="Q136" s="96"/>
    </row>
    <row r="137" spans="1:17" x14ac:dyDescent="0.2">
      <c r="A137" s="30">
        <v>1</v>
      </c>
      <c r="B137" s="31">
        <v>1</v>
      </c>
      <c r="C137" s="31"/>
      <c r="D137" s="31"/>
      <c r="E137" s="31"/>
      <c r="F137" s="31"/>
      <c r="G137" s="31"/>
      <c r="H137" s="29"/>
      <c r="J137" s="30">
        <v>1</v>
      </c>
      <c r="K137" s="31">
        <v>1</v>
      </c>
      <c r="L137" s="31"/>
      <c r="M137" s="31"/>
      <c r="N137" s="31"/>
      <c r="O137" s="31"/>
      <c r="P137" s="31"/>
      <c r="Q137" s="29"/>
    </row>
    <row r="138" spans="1:17" x14ac:dyDescent="0.2">
      <c r="A138" s="30">
        <v>2</v>
      </c>
      <c r="B138" s="31">
        <v>2</v>
      </c>
      <c r="C138" s="31"/>
      <c r="D138" s="31"/>
      <c r="E138" s="31"/>
      <c r="F138" s="31"/>
      <c r="G138" s="31"/>
      <c r="H138" s="29"/>
      <c r="J138" s="30">
        <v>2</v>
      </c>
      <c r="K138" s="31">
        <v>2</v>
      </c>
      <c r="L138" s="31"/>
      <c r="M138" s="31"/>
      <c r="N138" s="31"/>
      <c r="O138" s="31"/>
      <c r="P138" s="31"/>
      <c r="Q138" s="29"/>
    </row>
    <row r="139" spans="1:17" x14ac:dyDescent="0.2">
      <c r="A139" s="30">
        <v>3</v>
      </c>
      <c r="B139" s="31">
        <v>3</v>
      </c>
      <c r="C139" s="31"/>
      <c r="D139" s="31"/>
      <c r="E139" s="31"/>
      <c r="F139" s="31"/>
      <c r="G139" s="31"/>
      <c r="H139" s="29"/>
      <c r="J139" s="30">
        <v>3</v>
      </c>
      <c r="K139" s="31">
        <v>3</v>
      </c>
      <c r="L139" s="31"/>
      <c r="M139" s="31"/>
      <c r="N139" s="31"/>
      <c r="O139" s="31"/>
      <c r="P139" s="31"/>
      <c r="Q139" s="29"/>
    </row>
    <row r="140" spans="1:17" x14ac:dyDescent="0.2">
      <c r="A140" s="30">
        <v>4</v>
      </c>
      <c r="B140" s="31">
        <v>4</v>
      </c>
      <c r="C140" s="31"/>
      <c r="D140" s="31"/>
      <c r="E140" s="31"/>
      <c r="F140" s="31"/>
      <c r="G140" s="31"/>
      <c r="H140" s="29"/>
      <c r="J140" s="30">
        <v>4</v>
      </c>
      <c r="K140" s="31">
        <v>4</v>
      </c>
      <c r="L140" s="31"/>
      <c r="M140" s="31"/>
      <c r="N140" s="31"/>
      <c r="O140" s="31"/>
      <c r="P140" s="31"/>
      <c r="Q140" s="29"/>
    </row>
    <row r="141" spans="1:17" x14ac:dyDescent="0.2">
      <c r="A141" s="30">
        <v>5</v>
      </c>
      <c r="B141" s="31">
        <v>5</v>
      </c>
      <c r="C141" s="31"/>
      <c r="D141" s="31"/>
      <c r="E141" s="31"/>
      <c r="F141" s="31"/>
      <c r="G141" s="31"/>
      <c r="H141" s="29"/>
      <c r="J141" s="30">
        <v>5</v>
      </c>
      <c r="K141" s="31">
        <v>5</v>
      </c>
      <c r="L141" s="31"/>
      <c r="M141" s="31"/>
      <c r="N141" s="31"/>
      <c r="O141" s="31"/>
      <c r="P141" s="31"/>
      <c r="Q141" s="29"/>
    </row>
    <row r="142" spans="1:17" x14ac:dyDescent="0.2">
      <c r="A142" s="30">
        <v>6</v>
      </c>
      <c r="B142" s="31">
        <v>6</v>
      </c>
      <c r="C142" s="31"/>
      <c r="D142" s="31"/>
      <c r="E142" s="31"/>
      <c r="F142" s="31"/>
      <c r="G142" s="31"/>
      <c r="H142" s="29"/>
      <c r="J142" s="30">
        <v>6</v>
      </c>
      <c r="K142" s="31">
        <v>6</v>
      </c>
      <c r="L142" s="31"/>
      <c r="M142" s="31"/>
      <c r="N142" s="31"/>
      <c r="O142" s="31"/>
      <c r="P142" s="31"/>
      <c r="Q142" s="29"/>
    </row>
    <row r="143" spans="1:17" x14ac:dyDescent="0.2">
      <c r="A143" s="30">
        <v>7</v>
      </c>
      <c r="B143" s="31">
        <v>7</v>
      </c>
      <c r="C143" s="31"/>
      <c r="D143" s="31"/>
      <c r="E143" s="31"/>
      <c r="F143" s="31"/>
      <c r="G143" s="31"/>
      <c r="H143" s="29"/>
      <c r="J143" s="30">
        <v>7</v>
      </c>
      <c r="K143" s="31">
        <v>7</v>
      </c>
      <c r="L143" s="31"/>
      <c r="M143" s="31"/>
      <c r="N143" s="31"/>
      <c r="O143" s="31"/>
      <c r="P143" s="31"/>
      <c r="Q143" s="29"/>
    </row>
    <row r="144" spans="1:17" ht="13.5" thickBot="1" x14ac:dyDescent="0.25">
      <c r="A144" s="32">
        <v>8</v>
      </c>
      <c r="B144" s="33">
        <v>8</v>
      </c>
      <c r="C144" s="31"/>
      <c r="D144" s="31"/>
      <c r="E144" s="31"/>
      <c r="F144" s="31"/>
      <c r="G144" s="31"/>
      <c r="H144" s="34"/>
      <c r="J144" s="32">
        <v>8</v>
      </c>
      <c r="K144" s="33">
        <v>8</v>
      </c>
      <c r="L144" s="31"/>
      <c r="M144" s="31"/>
      <c r="N144" s="31"/>
      <c r="O144" s="31"/>
      <c r="P144" s="31"/>
      <c r="Q144" s="34"/>
    </row>
    <row r="145" ht="13.5" thickTop="1" x14ac:dyDescent="0.2"/>
  </sheetData>
  <mergeCells count="96">
    <mergeCell ref="A3:A4"/>
    <mergeCell ref="B3:B4"/>
    <mergeCell ref="C3:G3"/>
    <mergeCell ref="A27:A28"/>
    <mergeCell ref="B27:B28"/>
    <mergeCell ref="C27:G27"/>
    <mergeCell ref="H27:H28"/>
    <mergeCell ref="A15:A16"/>
    <mergeCell ref="B15:B16"/>
    <mergeCell ref="C15:G15"/>
    <mergeCell ref="H15:H16"/>
    <mergeCell ref="J3:J4"/>
    <mergeCell ref="K3:K4"/>
    <mergeCell ref="L3:P3"/>
    <mergeCell ref="Q3:Q4"/>
    <mergeCell ref="H3:H4"/>
    <mergeCell ref="J15:J16"/>
    <mergeCell ref="K15:K16"/>
    <mergeCell ref="L15:P15"/>
    <mergeCell ref="Q15:Q16"/>
    <mergeCell ref="J27:J28"/>
    <mergeCell ref="K27:K28"/>
    <mergeCell ref="L27:P27"/>
    <mergeCell ref="Q27:Q28"/>
    <mergeCell ref="K39:K40"/>
    <mergeCell ref="L39:P39"/>
    <mergeCell ref="Q39:Q40"/>
    <mergeCell ref="A39:A40"/>
    <mergeCell ref="B39:B40"/>
    <mergeCell ref="C39:G39"/>
    <mergeCell ref="H39:H40"/>
    <mergeCell ref="A63:A64"/>
    <mergeCell ref="B63:B64"/>
    <mergeCell ref="C63:G63"/>
    <mergeCell ref="H63:H64"/>
    <mergeCell ref="J39:J40"/>
    <mergeCell ref="J51:J52"/>
    <mergeCell ref="J63:J64"/>
    <mergeCell ref="K51:K52"/>
    <mergeCell ref="L51:P51"/>
    <mergeCell ref="Q51:Q52"/>
    <mergeCell ref="A51:A52"/>
    <mergeCell ref="B51:B52"/>
    <mergeCell ref="C51:G51"/>
    <mergeCell ref="H51:H52"/>
    <mergeCell ref="K63:K64"/>
    <mergeCell ref="L63:P63"/>
    <mergeCell ref="Q63:Q64"/>
    <mergeCell ref="J75:J76"/>
    <mergeCell ref="K75:K76"/>
    <mergeCell ref="L75:P75"/>
    <mergeCell ref="Q75:Q76"/>
    <mergeCell ref="A75:A76"/>
    <mergeCell ref="B75:B76"/>
    <mergeCell ref="C75:G75"/>
    <mergeCell ref="H75:H76"/>
    <mergeCell ref="A87:A88"/>
    <mergeCell ref="B87:B88"/>
    <mergeCell ref="C87:G87"/>
    <mergeCell ref="H87:H88"/>
    <mergeCell ref="J87:J88"/>
    <mergeCell ref="K87:K88"/>
    <mergeCell ref="L87:P87"/>
    <mergeCell ref="Q87:Q88"/>
    <mergeCell ref="A99:A100"/>
    <mergeCell ref="B99:B100"/>
    <mergeCell ref="C99:G99"/>
    <mergeCell ref="H99:H100"/>
    <mergeCell ref="J99:J100"/>
    <mergeCell ref="K99:K100"/>
    <mergeCell ref="L99:P99"/>
    <mergeCell ref="Q99:Q100"/>
    <mergeCell ref="J111:J112"/>
    <mergeCell ref="K111:K112"/>
    <mergeCell ref="L111:P111"/>
    <mergeCell ref="Q111:Q112"/>
    <mergeCell ref="J123:J124"/>
    <mergeCell ref="K123:K124"/>
    <mergeCell ref="L123:P123"/>
    <mergeCell ref="Q123:Q124"/>
    <mergeCell ref="A111:A112"/>
    <mergeCell ref="B111:B112"/>
    <mergeCell ref="C111:G111"/>
    <mergeCell ref="H111:H112"/>
    <mergeCell ref="A123:A124"/>
    <mergeCell ref="B123:B124"/>
    <mergeCell ref="C123:G123"/>
    <mergeCell ref="H123:H124"/>
    <mergeCell ref="K135:K136"/>
    <mergeCell ref="L135:P135"/>
    <mergeCell ref="Q135:Q136"/>
    <mergeCell ref="A135:A136"/>
    <mergeCell ref="B135:B136"/>
    <mergeCell ref="C135:G135"/>
    <mergeCell ref="H135:H136"/>
    <mergeCell ref="J135:J136"/>
  </mergeCells>
  <pageMargins left="1.2" right="0.7" top="0.75" bottom="0.75" header="0.3" footer="0.3"/>
  <pageSetup orientation="portrait" horizontalDpi="0" verticalDpi="0" r:id="rId1"/>
  <rowBreaks count="2" manualBreakCount="2">
    <brk id="49" max="16383" man="1"/>
    <brk id="9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24" sqref="A24:H45"/>
    </sheetView>
  </sheetViews>
  <sheetFormatPr defaultRowHeight="12.75" x14ac:dyDescent="0.2"/>
  <sheetData>
    <row r="1" spans="1:8" ht="13.5" thickBot="1" x14ac:dyDescent="0.25">
      <c r="A1" s="28" t="s">
        <v>175</v>
      </c>
      <c r="C1" s="28" t="s">
        <v>205</v>
      </c>
    </row>
    <row r="2" spans="1:8" ht="13.5" thickTop="1" x14ac:dyDescent="0.2">
      <c r="A2" s="97" t="s">
        <v>176</v>
      </c>
      <c r="B2" s="92" t="s">
        <v>177</v>
      </c>
      <c r="C2" s="94" t="s">
        <v>178</v>
      </c>
      <c r="D2" s="94"/>
      <c r="E2" s="94"/>
      <c r="F2" s="94"/>
      <c r="G2" s="94"/>
      <c r="H2" s="95" t="s">
        <v>184</v>
      </c>
    </row>
    <row r="3" spans="1:8" x14ac:dyDescent="0.2">
      <c r="A3" s="98"/>
      <c r="B3" s="93"/>
      <c r="C3" s="35" t="s">
        <v>179</v>
      </c>
      <c r="D3" s="35" t="s">
        <v>180</v>
      </c>
      <c r="E3" s="35" t="s">
        <v>181</v>
      </c>
      <c r="F3" s="35" t="s">
        <v>182</v>
      </c>
      <c r="G3" s="35" t="s">
        <v>183</v>
      </c>
      <c r="H3" s="96"/>
    </row>
    <row r="4" spans="1:8" x14ac:dyDescent="0.2">
      <c r="A4" s="30">
        <v>1</v>
      </c>
      <c r="B4" s="31">
        <v>1</v>
      </c>
      <c r="C4" s="31"/>
      <c r="D4" s="31"/>
      <c r="E4" s="31"/>
      <c r="F4" s="31"/>
      <c r="G4" s="31"/>
      <c r="H4" s="99" t="s">
        <v>243</v>
      </c>
    </row>
    <row r="5" spans="1:8" x14ac:dyDescent="0.2">
      <c r="A5" s="30">
        <v>2</v>
      </c>
      <c r="B5" s="31">
        <v>2</v>
      </c>
      <c r="C5" s="31"/>
      <c r="D5" s="31"/>
      <c r="E5" s="31"/>
      <c r="F5" s="31"/>
      <c r="G5" s="31"/>
      <c r="H5" s="100"/>
    </row>
    <row r="6" spans="1:8" x14ac:dyDescent="0.2">
      <c r="A6" s="30">
        <v>3</v>
      </c>
      <c r="B6" s="31">
        <v>3</v>
      </c>
      <c r="C6" s="31"/>
      <c r="D6" s="31"/>
      <c r="E6" s="31"/>
      <c r="F6" s="31"/>
      <c r="G6" s="31"/>
      <c r="H6" s="100"/>
    </row>
    <row r="7" spans="1:8" x14ac:dyDescent="0.2">
      <c r="A7" s="30">
        <v>4</v>
      </c>
      <c r="B7" s="31">
        <v>4</v>
      </c>
      <c r="C7" s="31"/>
      <c r="D7" s="31"/>
      <c r="E7" s="31"/>
      <c r="F7" s="31"/>
      <c r="G7" s="31"/>
      <c r="H7" s="100"/>
    </row>
    <row r="8" spans="1:8" x14ac:dyDescent="0.2">
      <c r="A8" s="30">
        <v>5</v>
      </c>
      <c r="B8" s="31">
        <v>5</v>
      </c>
      <c r="C8" s="31"/>
      <c r="D8" s="31"/>
      <c r="E8" s="31"/>
      <c r="F8" s="31"/>
      <c r="G8" s="31"/>
      <c r="H8" s="100"/>
    </row>
    <row r="9" spans="1:8" x14ac:dyDescent="0.2">
      <c r="A9" s="30">
        <v>6</v>
      </c>
      <c r="B9" s="31">
        <v>6</v>
      </c>
      <c r="C9" s="31"/>
      <c r="D9" s="31"/>
      <c r="E9" s="31"/>
      <c r="F9" s="31"/>
      <c r="G9" s="31"/>
      <c r="H9" s="100"/>
    </row>
    <row r="10" spans="1:8" x14ac:dyDescent="0.2">
      <c r="A10" s="30">
        <v>7</v>
      </c>
      <c r="B10" s="31">
        <v>7</v>
      </c>
      <c r="C10" s="31"/>
      <c r="D10" s="31"/>
      <c r="E10" s="31"/>
      <c r="F10" s="31"/>
      <c r="G10" s="31"/>
      <c r="H10" s="100"/>
    </row>
    <row r="11" spans="1:8" ht="13.5" thickBot="1" x14ac:dyDescent="0.25">
      <c r="A11" s="32">
        <v>8</v>
      </c>
      <c r="B11" s="33">
        <v>8</v>
      </c>
      <c r="C11" s="31"/>
      <c r="D11" s="31"/>
      <c r="E11" s="31"/>
      <c r="F11" s="31"/>
      <c r="G11" s="31"/>
      <c r="H11" s="101"/>
    </row>
    <row r="12" spans="1:8" ht="14.25" thickTop="1" thickBot="1" x14ac:dyDescent="0.25"/>
    <row r="13" spans="1:8" ht="13.5" thickTop="1" x14ac:dyDescent="0.2">
      <c r="A13" s="97" t="s">
        <v>176</v>
      </c>
      <c r="B13" s="92" t="s">
        <v>177</v>
      </c>
      <c r="C13" s="94" t="s">
        <v>178</v>
      </c>
      <c r="D13" s="94"/>
      <c r="E13" s="94"/>
      <c r="F13" s="94"/>
      <c r="G13" s="94"/>
      <c r="H13" s="95" t="s">
        <v>184</v>
      </c>
    </row>
    <row r="14" spans="1:8" x14ac:dyDescent="0.2">
      <c r="A14" s="98"/>
      <c r="B14" s="93"/>
      <c r="C14" s="35" t="s">
        <v>179</v>
      </c>
      <c r="D14" s="35" t="s">
        <v>180</v>
      </c>
      <c r="E14" s="35" t="s">
        <v>181</v>
      </c>
      <c r="F14" s="35" t="s">
        <v>182</v>
      </c>
      <c r="G14" s="35" t="s">
        <v>183</v>
      </c>
      <c r="H14" s="96"/>
    </row>
    <row r="15" spans="1:8" x14ac:dyDescent="0.2">
      <c r="A15" s="30">
        <v>1</v>
      </c>
      <c r="B15" s="31">
        <v>1</v>
      </c>
      <c r="C15" s="31"/>
      <c r="D15" s="31"/>
      <c r="E15" s="31"/>
      <c r="F15" s="31"/>
      <c r="G15" s="31"/>
      <c r="H15" s="99" t="s">
        <v>244</v>
      </c>
    </row>
    <row r="16" spans="1:8" x14ac:dyDescent="0.2">
      <c r="A16" s="30">
        <v>2</v>
      </c>
      <c r="B16" s="31">
        <v>2</v>
      </c>
      <c r="C16" s="31"/>
      <c r="D16" s="31"/>
      <c r="E16" s="31"/>
      <c r="F16" s="31"/>
      <c r="G16" s="31"/>
      <c r="H16" s="100"/>
    </row>
    <row r="17" spans="1:8" x14ac:dyDescent="0.2">
      <c r="A17" s="30">
        <v>3</v>
      </c>
      <c r="B17" s="31">
        <v>3</v>
      </c>
      <c r="C17" s="31"/>
      <c r="D17" s="31"/>
      <c r="E17" s="31"/>
      <c r="F17" s="31"/>
      <c r="G17" s="31"/>
      <c r="H17" s="100"/>
    </row>
    <row r="18" spans="1:8" x14ac:dyDescent="0.2">
      <c r="A18" s="30">
        <v>4</v>
      </c>
      <c r="B18" s="31">
        <v>4</v>
      </c>
      <c r="C18" s="31"/>
      <c r="D18" s="31"/>
      <c r="E18" s="31"/>
      <c r="F18" s="31"/>
      <c r="G18" s="31"/>
      <c r="H18" s="100"/>
    </row>
    <row r="19" spans="1:8" x14ac:dyDescent="0.2">
      <c r="A19" s="30">
        <v>5</v>
      </c>
      <c r="B19" s="31">
        <v>5</v>
      </c>
      <c r="C19" s="31"/>
      <c r="D19" s="31"/>
      <c r="E19" s="31"/>
      <c r="F19" s="31"/>
      <c r="G19" s="31"/>
      <c r="H19" s="100"/>
    </row>
    <row r="20" spans="1:8" x14ac:dyDescent="0.2">
      <c r="A20" s="30">
        <v>6</v>
      </c>
      <c r="B20" s="31">
        <v>6</v>
      </c>
      <c r="C20" s="31"/>
      <c r="D20" s="31"/>
      <c r="E20" s="31"/>
      <c r="F20" s="31"/>
      <c r="G20" s="31"/>
      <c r="H20" s="100"/>
    </row>
    <row r="21" spans="1:8" x14ac:dyDescent="0.2">
      <c r="A21" s="30">
        <v>7</v>
      </c>
      <c r="B21" s="31">
        <v>7</v>
      </c>
      <c r="C21" s="31"/>
      <c r="D21" s="31"/>
      <c r="E21" s="31"/>
      <c r="F21" s="31"/>
      <c r="G21" s="31"/>
      <c r="H21" s="100"/>
    </row>
    <row r="22" spans="1:8" ht="13.5" thickBot="1" x14ac:dyDescent="0.25">
      <c r="A22" s="32">
        <v>8</v>
      </c>
      <c r="B22" s="33">
        <v>8</v>
      </c>
      <c r="C22" s="31"/>
      <c r="D22" s="31"/>
      <c r="E22" s="31"/>
      <c r="F22" s="31"/>
      <c r="G22" s="31"/>
      <c r="H22" s="101"/>
    </row>
    <row r="23" spans="1:8" ht="13.5" thickTop="1" x14ac:dyDescent="0.2"/>
    <row r="24" spans="1:8" ht="13.5" thickBot="1" x14ac:dyDescent="0.25">
      <c r="A24" s="28" t="s">
        <v>175</v>
      </c>
      <c r="C24" s="28" t="s">
        <v>205</v>
      </c>
    </row>
    <row r="25" spans="1:8" ht="13.5" thickTop="1" x14ac:dyDescent="0.2">
      <c r="A25" s="97" t="s">
        <v>176</v>
      </c>
      <c r="B25" s="92" t="s">
        <v>177</v>
      </c>
      <c r="C25" s="94" t="s">
        <v>178</v>
      </c>
      <c r="D25" s="94"/>
      <c r="E25" s="94"/>
      <c r="F25" s="94"/>
      <c r="G25" s="94"/>
      <c r="H25" s="95" t="s">
        <v>184</v>
      </c>
    </row>
    <row r="26" spans="1:8" x14ac:dyDescent="0.2">
      <c r="A26" s="98"/>
      <c r="B26" s="93"/>
      <c r="C26" s="35" t="s">
        <v>179</v>
      </c>
      <c r="D26" s="35" t="s">
        <v>180</v>
      </c>
      <c r="E26" s="35" t="s">
        <v>181</v>
      </c>
      <c r="F26" s="35" t="s">
        <v>182</v>
      </c>
      <c r="G26" s="35" t="s">
        <v>183</v>
      </c>
      <c r="H26" s="96"/>
    </row>
    <row r="27" spans="1:8" x14ac:dyDescent="0.2">
      <c r="A27" s="30">
        <v>1</v>
      </c>
      <c r="B27" s="31">
        <v>1</v>
      </c>
      <c r="C27" s="31"/>
      <c r="D27" s="31"/>
      <c r="E27" s="31"/>
      <c r="F27" s="31"/>
      <c r="G27" s="31"/>
      <c r="H27" s="99" t="s">
        <v>243</v>
      </c>
    </row>
    <row r="28" spans="1:8" x14ac:dyDescent="0.2">
      <c r="A28" s="30">
        <v>2</v>
      </c>
      <c r="B28" s="31">
        <v>2</v>
      </c>
      <c r="C28" s="31"/>
      <c r="D28" s="31"/>
      <c r="E28" s="31"/>
      <c r="F28" s="31"/>
      <c r="G28" s="31"/>
      <c r="H28" s="100"/>
    </row>
    <row r="29" spans="1:8" x14ac:dyDescent="0.2">
      <c r="A29" s="30">
        <v>3</v>
      </c>
      <c r="B29" s="31">
        <v>3</v>
      </c>
      <c r="C29" s="31"/>
      <c r="D29" s="31"/>
      <c r="E29" s="31"/>
      <c r="F29" s="31"/>
      <c r="G29" s="31"/>
      <c r="H29" s="100"/>
    </row>
    <row r="30" spans="1:8" x14ac:dyDescent="0.2">
      <c r="A30" s="30">
        <v>4</v>
      </c>
      <c r="B30" s="31">
        <v>4</v>
      </c>
      <c r="C30" s="31"/>
      <c r="D30" s="31"/>
      <c r="E30" s="31"/>
      <c r="F30" s="31"/>
      <c r="G30" s="31"/>
      <c r="H30" s="100"/>
    </row>
    <row r="31" spans="1:8" x14ac:dyDescent="0.2">
      <c r="A31" s="30">
        <v>5</v>
      </c>
      <c r="B31" s="31">
        <v>5</v>
      </c>
      <c r="C31" s="31"/>
      <c r="D31" s="31"/>
      <c r="E31" s="31"/>
      <c r="F31" s="31"/>
      <c r="G31" s="31"/>
      <c r="H31" s="100"/>
    </row>
    <row r="32" spans="1:8" x14ac:dyDescent="0.2">
      <c r="A32" s="30">
        <v>6</v>
      </c>
      <c r="B32" s="31">
        <v>6</v>
      </c>
      <c r="C32" s="31"/>
      <c r="D32" s="31"/>
      <c r="E32" s="31"/>
      <c r="F32" s="31"/>
      <c r="G32" s="31"/>
      <c r="H32" s="100"/>
    </row>
    <row r="33" spans="1:8" x14ac:dyDescent="0.2">
      <c r="A33" s="30">
        <v>7</v>
      </c>
      <c r="B33" s="31">
        <v>7</v>
      </c>
      <c r="C33" s="31"/>
      <c r="D33" s="31"/>
      <c r="E33" s="31"/>
      <c r="F33" s="31"/>
      <c r="G33" s="31"/>
      <c r="H33" s="100"/>
    </row>
    <row r="34" spans="1:8" ht="13.5" thickBot="1" x14ac:dyDescent="0.25">
      <c r="A34" s="32">
        <v>8</v>
      </c>
      <c r="B34" s="33">
        <v>8</v>
      </c>
      <c r="C34" s="31"/>
      <c r="D34" s="31"/>
      <c r="E34" s="31"/>
      <c r="F34" s="31"/>
      <c r="G34" s="31"/>
      <c r="H34" s="101"/>
    </row>
    <row r="35" spans="1:8" ht="14.25" thickTop="1" thickBot="1" x14ac:dyDescent="0.25"/>
    <row r="36" spans="1:8" ht="13.5" thickTop="1" x14ac:dyDescent="0.2">
      <c r="A36" s="97" t="s">
        <v>176</v>
      </c>
      <c r="B36" s="92" t="s">
        <v>177</v>
      </c>
      <c r="C36" s="94" t="s">
        <v>178</v>
      </c>
      <c r="D36" s="94"/>
      <c r="E36" s="94"/>
      <c r="F36" s="94"/>
      <c r="G36" s="94"/>
      <c r="H36" s="95" t="s">
        <v>184</v>
      </c>
    </row>
    <row r="37" spans="1:8" x14ac:dyDescent="0.2">
      <c r="A37" s="98"/>
      <c r="B37" s="93"/>
      <c r="C37" s="35" t="s">
        <v>179</v>
      </c>
      <c r="D37" s="35" t="s">
        <v>180</v>
      </c>
      <c r="E37" s="35" t="s">
        <v>181</v>
      </c>
      <c r="F37" s="35" t="s">
        <v>182</v>
      </c>
      <c r="G37" s="35" t="s">
        <v>183</v>
      </c>
      <c r="H37" s="96"/>
    </row>
    <row r="38" spans="1:8" x14ac:dyDescent="0.2">
      <c r="A38" s="30">
        <v>1</v>
      </c>
      <c r="B38" s="31">
        <v>1</v>
      </c>
      <c r="C38" s="31"/>
      <c r="D38" s="31"/>
      <c r="E38" s="31"/>
      <c r="F38" s="31"/>
      <c r="G38" s="31"/>
      <c r="H38" s="99" t="s">
        <v>244</v>
      </c>
    </row>
    <row r="39" spans="1:8" x14ac:dyDescent="0.2">
      <c r="A39" s="30">
        <v>2</v>
      </c>
      <c r="B39" s="31">
        <v>2</v>
      </c>
      <c r="C39" s="31"/>
      <c r="D39" s="31"/>
      <c r="E39" s="31"/>
      <c r="F39" s="31"/>
      <c r="G39" s="31"/>
      <c r="H39" s="100"/>
    </row>
    <row r="40" spans="1:8" x14ac:dyDescent="0.2">
      <c r="A40" s="30">
        <v>3</v>
      </c>
      <c r="B40" s="31">
        <v>3</v>
      </c>
      <c r="C40" s="31"/>
      <c r="D40" s="31"/>
      <c r="E40" s="31"/>
      <c r="F40" s="31"/>
      <c r="G40" s="31"/>
      <c r="H40" s="100"/>
    </row>
    <row r="41" spans="1:8" x14ac:dyDescent="0.2">
      <c r="A41" s="30">
        <v>4</v>
      </c>
      <c r="B41" s="31">
        <v>4</v>
      </c>
      <c r="C41" s="31"/>
      <c r="D41" s="31"/>
      <c r="E41" s="31"/>
      <c r="F41" s="31"/>
      <c r="G41" s="31"/>
      <c r="H41" s="100"/>
    </row>
    <row r="42" spans="1:8" x14ac:dyDescent="0.2">
      <c r="A42" s="30">
        <v>5</v>
      </c>
      <c r="B42" s="31">
        <v>5</v>
      </c>
      <c r="C42" s="31"/>
      <c r="D42" s="31"/>
      <c r="E42" s="31"/>
      <c r="F42" s="31"/>
      <c r="G42" s="31"/>
      <c r="H42" s="100"/>
    </row>
    <row r="43" spans="1:8" x14ac:dyDescent="0.2">
      <c r="A43" s="30">
        <v>6</v>
      </c>
      <c r="B43" s="31">
        <v>6</v>
      </c>
      <c r="C43" s="31"/>
      <c r="D43" s="31"/>
      <c r="E43" s="31"/>
      <c r="F43" s="31"/>
      <c r="G43" s="31"/>
      <c r="H43" s="100"/>
    </row>
    <row r="44" spans="1:8" x14ac:dyDescent="0.2">
      <c r="A44" s="30">
        <v>7</v>
      </c>
      <c r="B44" s="31">
        <v>7</v>
      </c>
      <c r="C44" s="31"/>
      <c r="D44" s="31"/>
      <c r="E44" s="31"/>
      <c r="F44" s="31"/>
      <c r="G44" s="31"/>
      <c r="H44" s="100"/>
    </row>
    <row r="45" spans="1:8" ht="13.5" thickBot="1" x14ac:dyDescent="0.25">
      <c r="A45" s="32">
        <v>8</v>
      </c>
      <c r="B45" s="33">
        <v>8</v>
      </c>
      <c r="C45" s="31"/>
      <c r="D45" s="31"/>
      <c r="E45" s="31"/>
      <c r="F45" s="31"/>
      <c r="G45" s="31"/>
      <c r="H45" s="101"/>
    </row>
    <row r="46" spans="1:8" ht="13.5" thickTop="1" x14ac:dyDescent="0.2"/>
  </sheetData>
  <mergeCells count="20">
    <mergeCell ref="H27:H34"/>
    <mergeCell ref="A2:A3"/>
    <mergeCell ref="B2:B3"/>
    <mergeCell ref="C2:G2"/>
    <mergeCell ref="H2:H3"/>
    <mergeCell ref="H4:H11"/>
    <mergeCell ref="A13:A14"/>
    <mergeCell ref="B13:B14"/>
    <mergeCell ref="C13:G13"/>
    <mergeCell ref="H13:H14"/>
    <mergeCell ref="H15:H22"/>
    <mergeCell ref="A25:A26"/>
    <mergeCell ref="B25:B26"/>
    <mergeCell ref="C25:G25"/>
    <mergeCell ref="H25:H26"/>
    <mergeCell ref="A36:A37"/>
    <mergeCell ref="B36:B37"/>
    <mergeCell ref="C36:G36"/>
    <mergeCell ref="H36:H37"/>
    <mergeCell ref="H38:H45"/>
  </mergeCells>
  <pageMargins left="1.2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3"/>
  <sheetViews>
    <sheetView workbookViewId="0">
      <pane xSplit="5" ySplit="6" topLeftCell="F64" activePane="bottomRight" state="frozen"/>
      <selection pane="topRight" activeCell="F1" sqref="F1"/>
      <selection pane="bottomLeft" activeCell="A7" sqref="A7"/>
      <selection pane="bottomRight" activeCell="J85" sqref="J85"/>
    </sheetView>
  </sheetViews>
  <sheetFormatPr defaultRowHeight="12.75" x14ac:dyDescent="0.2"/>
  <cols>
    <col min="1" max="1" width="5.7109375" customWidth="1"/>
    <col min="2" max="2" width="5.42578125" bestFit="1" customWidth="1"/>
    <col min="3" max="3" width="21.140625" customWidth="1"/>
    <col min="4" max="4" width="10" customWidth="1"/>
    <col min="5" max="5" width="10.140625" customWidth="1"/>
    <col min="6" max="6" width="12.7109375" customWidth="1"/>
    <col min="7" max="7" width="14.7109375" style="2" hidden="1" customWidth="1"/>
    <col min="8" max="37" width="6.7109375" style="2" customWidth="1"/>
    <col min="38" max="39" width="7" style="2" customWidth="1"/>
    <col min="40" max="42" width="5.7109375" style="2" customWidth="1"/>
  </cols>
  <sheetData>
    <row r="1" spans="1:42" x14ac:dyDescent="0.2"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 x14ac:dyDescent="0.2"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"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7.25" thickBot="1" x14ac:dyDescent="0.35">
      <c r="A4" s="36"/>
      <c r="B4" s="36"/>
      <c r="C4" s="36"/>
      <c r="D4" s="36"/>
      <c r="E4" s="36"/>
      <c r="F4" s="36"/>
    </row>
    <row r="5" spans="1:42" ht="13.5" thickTop="1" x14ac:dyDescent="0.2">
      <c r="A5" s="83" t="s">
        <v>2</v>
      </c>
      <c r="B5" s="85" t="s">
        <v>3</v>
      </c>
      <c r="C5" s="85" t="s">
        <v>4</v>
      </c>
      <c r="D5" s="37"/>
      <c r="E5" s="37"/>
      <c r="F5" s="87"/>
      <c r="G5" s="68"/>
      <c r="H5" s="68" t="s">
        <v>135</v>
      </c>
      <c r="I5" s="69"/>
      <c r="J5" s="69"/>
      <c r="K5" s="69"/>
      <c r="L5" s="69"/>
      <c r="M5" s="69"/>
      <c r="N5" s="69"/>
      <c r="O5" s="69"/>
      <c r="P5" s="69"/>
      <c r="Q5" s="70"/>
      <c r="R5" s="68" t="s">
        <v>146</v>
      </c>
      <c r="S5" s="69"/>
      <c r="T5" s="69"/>
      <c r="U5" s="69"/>
      <c r="V5" s="69"/>
      <c r="W5" s="69"/>
      <c r="X5" s="69"/>
      <c r="Y5" s="69"/>
      <c r="Z5" s="69"/>
      <c r="AA5" s="70"/>
      <c r="AB5" s="68" t="s">
        <v>147</v>
      </c>
      <c r="AC5" s="69"/>
      <c r="AD5" s="69"/>
      <c r="AE5" s="69"/>
      <c r="AF5" s="69"/>
      <c r="AG5" s="69"/>
      <c r="AH5" s="69"/>
      <c r="AI5" s="69"/>
      <c r="AJ5" s="69"/>
      <c r="AK5" s="70"/>
      <c r="AL5" s="85" t="s">
        <v>157</v>
      </c>
      <c r="AM5" s="85" t="s">
        <v>158</v>
      </c>
      <c r="AN5" s="85" t="s">
        <v>159</v>
      </c>
      <c r="AO5" s="88" t="s">
        <v>160</v>
      </c>
      <c r="AP5" s="37" t="s">
        <v>160</v>
      </c>
    </row>
    <row r="6" spans="1:42" x14ac:dyDescent="0.2">
      <c r="A6" s="84"/>
      <c r="B6" s="86"/>
      <c r="C6" s="86"/>
      <c r="D6" s="38"/>
      <c r="E6" s="38"/>
      <c r="F6" s="3" t="s">
        <v>7</v>
      </c>
      <c r="G6" s="4" t="s">
        <v>8</v>
      </c>
      <c r="H6" s="4" t="s">
        <v>125</v>
      </c>
      <c r="I6" s="4" t="s">
        <v>126</v>
      </c>
      <c r="J6" s="4" t="s">
        <v>127</v>
      </c>
      <c r="K6" s="4" t="s">
        <v>128</v>
      </c>
      <c r="L6" s="4" t="s">
        <v>129</v>
      </c>
      <c r="M6" s="4" t="s">
        <v>130</v>
      </c>
      <c r="N6" s="4" t="s">
        <v>131</v>
      </c>
      <c r="O6" s="4" t="s">
        <v>132</v>
      </c>
      <c r="P6" s="4" t="s">
        <v>133</v>
      </c>
      <c r="Q6" s="13" t="s">
        <v>134</v>
      </c>
      <c r="R6" s="4" t="s">
        <v>136</v>
      </c>
      <c r="S6" s="4" t="s">
        <v>137</v>
      </c>
      <c r="T6" s="4" t="s">
        <v>138</v>
      </c>
      <c r="U6" s="4" t="s">
        <v>139</v>
      </c>
      <c r="V6" s="4" t="s">
        <v>140</v>
      </c>
      <c r="W6" s="4" t="s">
        <v>141</v>
      </c>
      <c r="X6" s="4" t="s">
        <v>142</v>
      </c>
      <c r="Y6" s="4" t="s">
        <v>143</v>
      </c>
      <c r="Z6" s="4" t="s">
        <v>144</v>
      </c>
      <c r="AA6" s="13" t="s">
        <v>145</v>
      </c>
      <c r="AB6" s="4" t="s">
        <v>148</v>
      </c>
      <c r="AC6" s="4" t="s">
        <v>149</v>
      </c>
      <c r="AD6" s="4" t="s">
        <v>150</v>
      </c>
      <c r="AE6" s="4" t="s">
        <v>151</v>
      </c>
      <c r="AF6" s="4" t="s">
        <v>152</v>
      </c>
      <c r="AG6" s="4" t="s">
        <v>153</v>
      </c>
      <c r="AH6" s="4" t="s">
        <v>154</v>
      </c>
      <c r="AI6" s="4" t="s">
        <v>155</v>
      </c>
      <c r="AJ6" s="4" t="s">
        <v>161</v>
      </c>
      <c r="AK6" s="4" t="s">
        <v>156</v>
      </c>
      <c r="AL6" s="86"/>
      <c r="AM6" s="86"/>
      <c r="AN6" s="86"/>
      <c r="AO6" s="89"/>
      <c r="AP6" s="38" t="s">
        <v>171</v>
      </c>
    </row>
    <row r="7" spans="1:42" x14ac:dyDescent="0.2">
      <c r="A7" s="14">
        <v>1</v>
      </c>
      <c r="B7" s="15" t="s">
        <v>9</v>
      </c>
      <c r="C7" s="16" t="s">
        <v>10</v>
      </c>
      <c r="D7" s="16" t="s">
        <v>245</v>
      </c>
      <c r="E7" s="16">
        <v>8</v>
      </c>
      <c r="F7" s="5" t="s">
        <v>11</v>
      </c>
      <c r="G7" s="71">
        <v>36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44">
        <v>4</v>
      </c>
      <c r="AC7" s="39"/>
      <c r="AD7" s="44">
        <v>4</v>
      </c>
      <c r="AE7" s="39"/>
      <c r="AF7" s="39">
        <v>4</v>
      </c>
      <c r="AG7" s="39">
        <v>4</v>
      </c>
      <c r="AH7" s="39">
        <v>4</v>
      </c>
      <c r="AI7" s="39">
        <v>4</v>
      </c>
      <c r="AJ7" s="39"/>
      <c r="AK7" s="39">
        <v>4</v>
      </c>
      <c r="AL7" s="39">
        <f>SUM(H7:Q7)</f>
        <v>0</v>
      </c>
      <c r="AM7" s="19">
        <f>SUM(R7:AA7)</f>
        <v>0</v>
      </c>
      <c r="AN7" s="39">
        <f>SUM(AB7:AK7)</f>
        <v>28</v>
      </c>
      <c r="AO7" s="46">
        <f>SUM(AL7:AN7)</f>
        <v>28</v>
      </c>
      <c r="AP7" s="64">
        <f>SUM(AO7:AO8)</f>
        <v>40</v>
      </c>
    </row>
    <row r="8" spans="1:42" x14ac:dyDescent="0.2">
      <c r="A8" s="14"/>
      <c r="B8" s="15"/>
      <c r="C8" s="16"/>
      <c r="D8" s="16" t="s">
        <v>246</v>
      </c>
      <c r="E8" s="16">
        <f>40-8</f>
        <v>32</v>
      </c>
      <c r="F8" s="5" t="s">
        <v>170</v>
      </c>
      <c r="G8" s="71"/>
      <c r="H8" s="39">
        <v>2</v>
      </c>
      <c r="I8" s="39">
        <v>2</v>
      </c>
      <c r="J8" s="39"/>
      <c r="K8" s="39"/>
      <c r="L8" s="39"/>
      <c r="M8" s="39">
        <v>4</v>
      </c>
      <c r="N8" s="39">
        <v>4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>
        <f>SUM(H8:Q8)</f>
        <v>12</v>
      </c>
      <c r="AM8" s="19">
        <f>SUM(R8:AA8)</f>
        <v>0</v>
      </c>
      <c r="AN8" s="39">
        <f>SUM(AB8:AK8)</f>
        <v>0</v>
      </c>
      <c r="AO8" s="46">
        <f>SUM(AL8:AN8)</f>
        <v>12</v>
      </c>
      <c r="AP8" s="64"/>
    </row>
    <row r="9" spans="1:42" x14ac:dyDescent="0.2">
      <c r="A9" s="14">
        <v>2</v>
      </c>
      <c r="B9" s="15" t="s">
        <v>13</v>
      </c>
      <c r="C9" s="16" t="s">
        <v>14</v>
      </c>
      <c r="D9" s="16" t="s">
        <v>245</v>
      </c>
      <c r="E9" s="16">
        <v>6</v>
      </c>
      <c r="F9" s="5" t="s">
        <v>15</v>
      </c>
      <c r="G9" s="71">
        <v>33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</v>
      </c>
      <c r="AC9" s="39"/>
      <c r="AD9" s="39">
        <v>3</v>
      </c>
      <c r="AE9" s="39">
        <v>3</v>
      </c>
      <c r="AF9" s="39">
        <v>3</v>
      </c>
      <c r="AG9" s="39">
        <v>3</v>
      </c>
      <c r="AH9" s="39"/>
      <c r="AI9" s="39"/>
      <c r="AJ9" s="39">
        <v>3</v>
      </c>
      <c r="AK9" s="39"/>
      <c r="AL9" s="39">
        <f>SUM(H9:Q9)</f>
        <v>0</v>
      </c>
      <c r="AM9" s="19">
        <f>SUM(R9:AA9)</f>
        <v>0</v>
      </c>
      <c r="AN9" s="39">
        <f>SUM(AB9:AK9)</f>
        <v>18</v>
      </c>
      <c r="AO9" s="46">
        <f>SUM(AL9:AN9)</f>
        <v>18</v>
      </c>
      <c r="AP9" s="64">
        <f>SUM(AO9:AO10)</f>
        <v>30</v>
      </c>
    </row>
    <row r="10" spans="1:42" x14ac:dyDescent="0.2">
      <c r="A10" s="14"/>
      <c r="B10" s="15"/>
      <c r="C10" s="16"/>
      <c r="D10" s="16" t="s">
        <v>246</v>
      </c>
      <c r="E10" s="16">
        <f>30-6</f>
        <v>24</v>
      </c>
      <c r="F10" s="5" t="s">
        <v>16</v>
      </c>
      <c r="G10" s="71"/>
      <c r="H10" s="39">
        <v>3</v>
      </c>
      <c r="I10" s="39"/>
      <c r="J10" s="39">
        <v>3</v>
      </c>
      <c r="K10" s="39"/>
      <c r="L10" s="44">
        <v>3</v>
      </c>
      <c r="M10" s="39"/>
      <c r="N10" s="39"/>
      <c r="O10" s="44">
        <v>3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>
        <f>SUM(H10:Q10)</f>
        <v>12</v>
      </c>
      <c r="AM10" s="19">
        <f>SUM(R10:AA10)</f>
        <v>0</v>
      </c>
      <c r="AN10" s="39">
        <f>SUM(AB10:AK10)</f>
        <v>0</v>
      </c>
      <c r="AO10" s="46">
        <f>SUM(AL10:AN10)</f>
        <v>12</v>
      </c>
      <c r="AP10" s="64"/>
    </row>
    <row r="11" spans="1:42" x14ac:dyDescent="0.2">
      <c r="A11" s="14">
        <v>3</v>
      </c>
      <c r="B11" s="15" t="s">
        <v>17</v>
      </c>
      <c r="C11" s="16" t="s">
        <v>18</v>
      </c>
      <c r="D11" s="16" t="s">
        <v>245</v>
      </c>
      <c r="E11" s="16">
        <v>48</v>
      </c>
      <c r="F11" s="5" t="s">
        <v>19</v>
      </c>
      <c r="G11" s="71">
        <v>70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>
        <v>8</v>
      </c>
      <c r="AE11" s="39">
        <v>8</v>
      </c>
      <c r="AF11" s="39">
        <v>8</v>
      </c>
      <c r="AG11" s="39">
        <v>8</v>
      </c>
      <c r="AH11" s="39">
        <v>8</v>
      </c>
      <c r="AI11" s="39">
        <v>8</v>
      </c>
      <c r="AJ11" s="39"/>
      <c r="AK11" s="39"/>
      <c r="AL11" s="39">
        <f t="shared" ref="AL11:AL16" si="0">SUM(H11:Q11)</f>
        <v>0</v>
      </c>
      <c r="AM11" s="19">
        <f t="shared" ref="AM11:AM16" si="1">SUM(R11:AA11)</f>
        <v>0</v>
      </c>
      <c r="AN11" s="44">
        <f t="shared" ref="AN11:AN16" si="2">SUM(AB11:AK11)</f>
        <v>48</v>
      </c>
      <c r="AO11" s="46">
        <f t="shared" ref="AO11:AO16" si="3">SUM(AL11:AN11)</f>
        <v>48</v>
      </c>
      <c r="AP11" s="64">
        <f>SUM(AO11:AO12)</f>
        <v>50</v>
      </c>
    </row>
    <row r="12" spans="1:42" x14ac:dyDescent="0.2">
      <c r="A12" s="14"/>
      <c r="B12" s="15"/>
      <c r="C12" s="16"/>
      <c r="D12" s="16" t="s">
        <v>246</v>
      </c>
      <c r="E12" s="16">
        <v>2</v>
      </c>
      <c r="F12" s="5" t="s">
        <v>30</v>
      </c>
      <c r="G12" s="7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>
        <v>2</v>
      </c>
      <c r="AG12" s="39"/>
      <c r="AH12" s="39"/>
      <c r="AI12" s="39"/>
      <c r="AJ12" s="39"/>
      <c r="AK12" s="39"/>
      <c r="AL12" s="39">
        <f t="shared" si="0"/>
        <v>0</v>
      </c>
      <c r="AM12" s="19">
        <f t="shared" si="1"/>
        <v>0</v>
      </c>
      <c r="AN12" s="39">
        <f t="shared" si="2"/>
        <v>2</v>
      </c>
      <c r="AO12" s="46">
        <f t="shared" si="3"/>
        <v>2</v>
      </c>
      <c r="AP12" s="64"/>
    </row>
    <row r="13" spans="1:42" x14ac:dyDescent="0.2">
      <c r="A13" s="14">
        <v>4</v>
      </c>
      <c r="B13" s="15" t="s">
        <v>20</v>
      </c>
      <c r="C13" s="16" t="s">
        <v>21</v>
      </c>
      <c r="D13" s="16" t="s">
        <v>245</v>
      </c>
      <c r="E13" s="16">
        <v>8</v>
      </c>
      <c r="F13" s="5" t="s">
        <v>22</v>
      </c>
      <c r="G13" s="71">
        <v>40</v>
      </c>
      <c r="H13" s="39">
        <v>4</v>
      </c>
      <c r="I13" s="39"/>
      <c r="J13" s="39">
        <v>4</v>
      </c>
      <c r="K13" s="39">
        <v>4</v>
      </c>
      <c r="L13" s="39">
        <v>4</v>
      </c>
      <c r="M13" s="39">
        <v>4</v>
      </c>
      <c r="N13" s="39">
        <v>4</v>
      </c>
      <c r="O13" s="39">
        <v>4</v>
      </c>
      <c r="P13" s="44">
        <v>4</v>
      </c>
      <c r="Q13" s="39">
        <v>4</v>
      </c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>
        <f t="shared" si="0"/>
        <v>36</v>
      </c>
      <c r="AM13" s="19">
        <f t="shared" si="1"/>
        <v>0</v>
      </c>
      <c r="AN13" s="39">
        <f t="shared" si="2"/>
        <v>0</v>
      </c>
      <c r="AO13" s="46">
        <f t="shared" si="3"/>
        <v>36</v>
      </c>
      <c r="AP13" s="64">
        <f>SUM(AO13:AO14)</f>
        <v>40</v>
      </c>
    </row>
    <row r="14" spans="1:42" x14ac:dyDescent="0.2">
      <c r="A14" s="14"/>
      <c r="B14" s="15"/>
      <c r="C14" s="16"/>
      <c r="D14" s="16" t="s">
        <v>246</v>
      </c>
      <c r="E14" s="16">
        <f>40-8</f>
        <v>32</v>
      </c>
      <c r="F14" s="5" t="s">
        <v>71</v>
      </c>
      <c r="G14" s="7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4">
        <v>4</v>
      </c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>
        <f t="shared" si="0"/>
        <v>0</v>
      </c>
      <c r="AM14" s="19">
        <f t="shared" si="1"/>
        <v>4</v>
      </c>
      <c r="AN14" s="39">
        <f t="shared" si="2"/>
        <v>0</v>
      </c>
      <c r="AO14" s="46">
        <f t="shared" si="3"/>
        <v>4</v>
      </c>
      <c r="AP14" s="64"/>
    </row>
    <row r="15" spans="1:42" x14ac:dyDescent="0.2">
      <c r="A15" s="14">
        <v>6</v>
      </c>
      <c r="B15" s="15" t="s">
        <v>24</v>
      </c>
      <c r="C15" s="16" t="s">
        <v>25</v>
      </c>
      <c r="D15" s="16" t="s">
        <v>245</v>
      </c>
      <c r="E15" s="16">
        <v>6</v>
      </c>
      <c r="F15" s="5" t="s">
        <v>26</v>
      </c>
      <c r="G15" s="71">
        <v>41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>
        <v>2</v>
      </c>
      <c r="AE15" s="39"/>
      <c r="AF15" s="39">
        <v>2</v>
      </c>
      <c r="AG15" s="39"/>
      <c r="AH15" s="39">
        <v>2</v>
      </c>
      <c r="AI15" s="39"/>
      <c r="AJ15" s="44">
        <v>2</v>
      </c>
      <c r="AK15" s="39">
        <v>2</v>
      </c>
      <c r="AL15" s="39">
        <f t="shared" si="0"/>
        <v>0</v>
      </c>
      <c r="AM15" s="19">
        <f t="shared" si="1"/>
        <v>0</v>
      </c>
      <c r="AN15" s="39">
        <f t="shared" si="2"/>
        <v>10</v>
      </c>
      <c r="AO15" s="46">
        <f t="shared" si="3"/>
        <v>10</v>
      </c>
      <c r="AP15" s="64">
        <f>SUM(AO15:AO16)</f>
        <v>18</v>
      </c>
    </row>
    <row r="16" spans="1:42" x14ac:dyDescent="0.2">
      <c r="A16" s="14"/>
      <c r="B16" s="15"/>
      <c r="C16" s="16"/>
      <c r="D16" s="16" t="s">
        <v>246</v>
      </c>
      <c r="E16" s="16">
        <f>18-6</f>
        <v>12</v>
      </c>
      <c r="F16" s="5" t="s">
        <v>61</v>
      </c>
      <c r="G16" s="71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>
        <v>2</v>
      </c>
      <c r="S16" s="39"/>
      <c r="T16" s="39">
        <v>2</v>
      </c>
      <c r="U16" s="39"/>
      <c r="V16" s="39"/>
      <c r="W16" s="39"/>
      <c r="X16" s="39"/>
      <c r="Y16" s="39"/>
      <c r="Z16" s="44">
        <v>2</v>
      </c>
      <c r="AA16" s="44">
        <v>2</v>
      </c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>
        <f t="shared" si="0"/>
        <v>0</v>
      </c>
      <c r="AM16" s="19">
        <f t="shared" si="1"/>
        <v>8</v>
      </c>
      <c r="AN16" s="39">
        <f t="shared" si="2"/>
        <v>0</v>
      </c>
      <c r="AO16" s="46">
        <f t="shared" si="3"/>
        <v>8</v>
      </c>
      <c r="AP16" s="64"/>
    </row>
    <row r="17" spans="1:42" x14ac:dyDescent="0.2">
      <c r="A17" s="14">
        <v>7</v>
      </c>
      <c r="B17" s="15" t="s">
        <v>27</v>
      </c>
      <c r="C17" s="16" t="s">
        <v>28</v>
      </c>
      <c r="D17" s="16" t="s">
        <v>245</v>
      </c>
      <c r="E17" s="16">
        <v>70</v>
      </c>
      <c r="F17" s="5" t="s">
        <v>29</v>
      </c>
      <c r="G17" s="71">
        <v>64</v>
      </c>
      <c r="H17" s="39"/>
      <c r="I17" s="39"/>
      <c r="J17" s="39">
        <v>8</v>
      </c>
      <c r="K17" s="39">
        <v>8</v>
      </c>
      <c r="L17" s="39">
        <v>8</v>
      </c>
      <c r="M17" s="39">
        <v>8</v>
      </c>
      <c r="N17" s="39">
        <v>8</v>
      </c>
      <c r="O17" s="39">
        <v>8</v>
      </c>
      <c r="P17" s="39">
        <v>8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>
        <v>2</v>
      </c>
      <c r="AE17" s="39">
        <v>2</v>
      </c>
      <c r="AF17" s="39"/>
      <c r="AG17" s="39"/>
      <c r="AH17" s="39"/>
      <c r="AI17" s="39"/>
      <c r="AJ17" s="39"/>
      <c r="AK17" s="39"/>
      <c r="AL17" s="44">
        <f t="shared" ref="AL17:AL19" si="4">SUM(H17:Q17)</f>
        <v>56</v>
      </c>
      <c r="AM17" s="19">
        <f t="shared" ref="AM17:AM27" si="5">SUM(R17:AA17)</f>
        <v>0</v>
      </c>
      <c r="AN17" s="39">
        <f t="shared" ref="AN17:AN27" si="6">SUM(AB17:AK17)</f>
        <v>4</v>
      </c>
      <c r="AO17" s="46">
        <f t="shared" ref="AO17:AO27" si="7">SUM(AL17:AN17)</f>
        <v>60</v>
      </c>
      <c r="AP17" s="64">
        <f>SUM(AO17:AO19)</f>
        <v>70</v>
      </c>
    </row>
    <row r="18" spans="1:42" x14ac:dyDescent="0.2">
      <c r="A18" s="14"/>
      <c r="B18" s="15"/>
      <c r="C18" s="16"/>
      <c r="D18" s="16" t="s">
        <v>246</v>
      </c>
      <c r="E18" s="16"/>
      <c r="F18" s="5" t="s">
        <v>162</v>
      </c>
      <c r="G18" s="71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>
        <v>4</v>
      </c>
      <c r="AA18" s="39">
        <v>4</v>
      </c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>
        <f t="shared" si="4"/>
        <v>0</v>
      </c>
      <c r="AM18" s="45">
        <f t="shared" si="5"/>
        <v>8</v>
      </c>
      <c r="AN18" s="39">
        <f t="shared" si="6"/>
        <v>0</v>
      </c>
      <c r="AO18" s="46">
        <f t="shared" si="7"/>
        <v>8</v>
      </c>
      <c r="AP18" s="64"/>
    </row>
    <row r="19" spans="1:42" x14ac:dyDescent="0.2">
      <c r="A19" s="14"/>
      <c r="B19" s="15"/>
      <c r="C19" s="16"/>
      <c r="D19" s="16"/>
      <c r="E19" s="16"/>
      <c r="F19" s="5" t="s">
        <v>30</v>
      </c>
      <c r="G19" s="71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>
        <v>2</v>
      </c>
      <c r="AF19" s="39"/>
      <c r="AG19" s="39"/>
      <c r="AH19" s="39"/>
      <c r="AI19" s="39"/>
      <c r="AJ19" s="39"/>
      <c r="AK19" s="39"/>
      <c r="AL19" s="39">
        <f t="shared" si="4"/>
        <v>0</v>
      </c>
      <c r="AM19" s="19">
        <f t="shared" si="5"/>
        <v>0</v>
      </c>
      <c r="AN19" s="39">
        <f t="shared" si="6"/>
        <v>2</v>
      </c>
      <c r="AO19" s="46">
        <f t="shared" si="7"/>
        <v>2</v>
      </c>
      <c r="AP19" s="64"/>
    </row>
    <row r="20" spans="1:42" x14ac:dyDescent="0.2">
      <c r="A20" s="14">
        <v>8</v>
      </c>
      <c r="B20" s="15" t="s">
        <v>31</v>
      </c>
      <c r="C20" s="16" t="s">
        <v>32</v>
      </c>
      <c r="D20" s="16" t="s">
        <v>245</v>
      </c>
      <c r="E20" s="16">
        <v>6</v>
      </c>
      <c r="F20" s="5" t="s">
        <v>33</v>
      </c>
      <c r="G20" s="71">
        <v>44</v>
      </c>
      <c r="H20" s="39"/>
      <c r="I20" s="39"/>
      <c r="J20" s="39">
        <v>4</v>
      </c>
      <c r="K20" s="44">
        <v>4</v>
      </c>
      <c r="L20" s="39">
        <v>4</v>
      </c>
      <c r="M20" s="39"/>
      <c r="N20" s="39"/>
      <c r="O20" s="39">
        <v>4</v>
      </c>
      <c r="P20" s="39">
        <v>4</v>
      </c>
      <c r="Q20" s="44">
        <v>4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>
        <f t="shared" ref="AL20:AL27" si="8">SUM(H20:Q20)</f>
        <v>24</v>
      </c>
      <c r="AM20" s="19">
        <f t="shared" si="5"/>
        <v>0</v>
      </c>
      <c r="AN20" s="39">
        <f t="shared" si="6"/>
        <v>0</v>
      </c>
      <c r="AO20" s="46">
        <f t="shared" si="7"/>
        <v>24</v>
      </c>
      <c r="AP20" s="64">
        <f>SUM(AO20:AO21)</f>
        <v>32</v>
      </c>
    </row>
    <row r="21" spans="1:42" x14ac:dyDescent="0.2">
      <c r="A21" s="14"/>
      <c r="B21" s="15"/>
      <c r="C21" s="16"/>
      <c r="D21" s="16" t="s">
        <v>246</v>
      </c>
      <c r="E21" s="16">
        <f>32-6</f>
        <v>26</v>
      </c>
      <c r="F21" s="5" t="s">
        <v>34</v>
      </c>
      <c r="G21" s="71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>
        <v>4</v>
      </c>
      <c r="AF21" s="39"/>
      <c r="AG21" s="39"/>
      <c r="AH21" s="39"/>
      <c r="AI21" s="39"/>
      <c r="AJ21" s="39">
        <v>4</v>
      </c>
      <c r="AK21" s="39"/>
      <c r="AL21" s="39">
        <f t="shared" si="8"/>
        <v>0</v>
      </c>
      <c r="AM21" s="19">
        <f t="shared" si="5"/>
        <v>0</v>
      </c>
      <c r="AN21" s="39">
        <f t="shared" si="6"/>
        <v>8</v>
      </c>
      <c r="AO21" s="46">
        <f t="shared" si="7"/>
        <v>8</v>
      </c>
      <c r="AP21" s="64"/>
    </row>
    <row r="22" spans="1:42" x14ac:dyDescent="0.2">
      <c r="A22" s="14">
        <v>11</v>
      </c>
      <c r="B22" s="15" t="s">
        <v>36</v>
      </c>
      <c r="C22" s="16" t="s">
        <v>37</v>
      </c>
      <c r="D22" s="16" t="s">
        <v>245</v>
      </c>
      <c r="E22" s="16">
        <v>52</v>
      </c>
      <c r="F22" s="5" t="s">
        <v>29</v>
      </c>
      <c r="G22" s="71">
        <v>67</v>
      </c>
      <c r="H22" s="39"/>
      <c r="I22" s="39"/>
      <c r="J22" s="39"/>
      <c r="K22" s="39"/>
      <c r="L22" s="39"/>
      <c r="M22" s="39">
        <v>8</v>
      </c>
      <c r="N22" s="39"/>
      <c r="O22" s="39">
        <v>8</v>
      </c>
      <c r="P22" s="39"/>
      <c r="Q22" s="39">
        <v>8</v>
      </c>
      <c r="R22" s="39"/>
      <c r="S22" s="39"/>
      <c r="T22" s="39">
        <v>8</v>
      </c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>
        <v>8</v>
      </c>
      <c r="AK22" s="39"/>
      <c r="AL22" s="44">
        <f t="shared" si="8"/>
        <v>24</v>
      </c>
      <c r="AM22" s="45">
        <f t="shared" si="5"/>
        <v>8</v>
      </c>
      <c r="AN22" s="44">
        <f t="shared" si="6"/>
        <v>8</v>
      </c>
      <c r="AO22" s="46">
        <f t="shared" si="7"/>
        <v>40</v>
      </c>
      <c r="AP22" s="64">
        <f>SUM(AO22:AO27)</f>
        <v>62</v>
      </c>
    </row>
    <row r="23" spans="1:42" x14ac:dyDescent="0.2">
      <c r="A23" s="14"/>
      <c r="B23" s="15"/>
      <c r="C23" s="16"/>
      <c r="D23" s="16" t="s">
        <v>246</v>
      </c>
      <c r="E23" s="16">
        <v>10</v>
      </c>
      <c r="F23" s="5" t="s">
        <v>38</v>
      </c>
      <c r="G23" s="71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>
        <v>8</v>
      </c>
      <c r="AL23" s="39">
        <f t="shared" si="8"/>
        <v>0</v>
      </c>
      <c r="AM23" s="19">
        <f t="shared" si="5"/>
        <v>0</v>
      </c>
      <c r="AN23" s="44">
        <f t="shared" si="6"/>
        <v>8</v>
      </c>
      <c r="AO23" s="46">
        <f t="shared" si="7"/>
        <v>8</v>
      </c>
      <c r="AP23" s="64"/>
    </row>
    <row r="24" spans="1:42" x14ac:dyDescent="0.2">
      <c r="A24" s="14"/>
      <c r="B24" s="15"/>
      <c r="C24" s="16"/>
      <c r="D24" s="16"/>
      <c r="E24" s="16"/>
      <c r="F24" s="5" t="s">
        <v>30</v>
      </c>
      <c r="G24" s="71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>
        <v>2</v>
      </c>
      <c r="AG24" s="39"/>
      <c r="AH24" s="39"/>
      <c r="AI24" s="39"/>
      <c r="AJ24" s="39"/>
      <c r="AK24" s="39"/>
      <c r="AL24" s="39">
        <f t="shared" si="8"/>
        <v>0</v>
      </c>
      <c r="AM24" s="19">
        <f t="shared" si="5"/>
        <v>0</v>
      </c>
      <c r="AN24" s="39">
        <f t="shared" si="6"/>
        <v>2</v>
      </c>
      <c r="AO24" s="46">
        <f t="shared" si="7"/>
        <v>2</v>
      </c>
      <c r="AP24" s="64"/>
    </row>
    <row r="25" spans="1:42" x14ac:dyDescent="0.2">
      <c r="A25" s="14"/>
      <c r="B25" s="15"/>
      <c r="C25" s="16"/>
      <c r="D25" s="16"/>
      <c r="E25" s="16"/>
      <c r="F25" s="5" t="s">
        <v>162</v>
      </c>
      <c r="G25" s="71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>
        <v>4</v>
      </c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>
        <f t="shared" si="8"/>
        <v>0</v>
      </c>
      <c r="AM25" s="45">
        <f t="shared" si="5"/>
        <v>4</v>
      </c>
      <c r="AN25" s="39">
        <f t="shared" si="6"/>
        <v>0</v>
      </c>
      <c r="AO25" s="46">
        <f t="shared" si="7"/>
        <v>4</v>
      </c>
      <c r="AP25" s="64"/>
    </row>
    <row r="26" spans="1:42" x14ac:dyDescent="0.2">
      <c r="A26" s="14"/>
      <c r="B26" s="15"/>
      <c r="C26" s="16"/>
      <c r="D26" s="16"/>
      <c r="E26" s="16"/>
      <c r="F26" s="5" t="s">
        <v>97</v>
      </c>
      <c r="G26" s="71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>
        <f t="shared" si="8"/>
        <v>0</v>
      </c>
      <c r="AM26" s="19">
        <f t="shared" si="5"/>
        <v>0</v>
      </c>
      <c r="AN26" s="39">
        <f t="shared" si="6"/>
        <v>0</v>
      </c>
      <c r="AO26" s="46">
        <f t="shared" si="7"/>
        <v>0</v>
      </c>
      <c r="AP26" s="64"/>
    </row>
    <row r="27" spans="1:42" x14ac:dyDescent="0.2">
      <c r="A27" s="14"/>
      <c r="B27" s="15"/>
      <c r="C27" s="16"/>
      <c r="D27" s="16"/>
      <c r="E27" s="16"/>
      <c r="F27" s="5" t="s">
        <v>40</v>
      </c>
      <c r="G27" s="71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>
        <v>8</v>
      </c>
      <c r="AL27" s="39">
        <f t="shared" si="8"/>
        <v>0</v>
      </c>
      <c r="AM27" s="19">
        <f t="shared" si="5"/>
        <v>0</v>
      </c>
      <c r="AN27" s="39">
        <f t="shared" si="6"/>
        <v>8</v>
      </c>
      <c r="AO27" s="46">
        <f t="shared" si="7"/>
        <v>8</v>
      </c>
      <c r="AP27" s="64"/>
    </row>
    <row r="28" spans="1:42" x14ac:dyDescent="0.2">
      <c r="A28" s="14">
        <v>13</v>
      </c>
      <c r="B28" s="15" t="s">
        <v>41</v>
      </c>
      <c r="C28" s="16" t="s">
        <v>42</v>
      </c>
      <c r="D28" s="16" t="s">
        <v>245</v>
      </c>
      <c r="E28" s="16">
        <v>64</v>
      </c>
      <c r="F28" s="5" t="s">
        <v>38</v>
      </c>
      <c r="G28" s="39">
        <v>68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>
        <v>8</v>
      </c>
      <c r="U28" s="39">
        <v>8</v>
      </c>
      <c r="V28" s="39">
        <v>8</v>
      </c>
      <c r="W28" s="39">
        <v>8</v>
      </c>
      <c r="X28" s="39">
        <v>8</v>
      </c>
      <c r="Y28" s="39">
        <v>8</v>
      </c>
      <c r="Z28" s="39">
        <v>8</v>
      </c>
      <c r="AA28" s="39">
        <v>8</v>
      </c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>
        <f t="shared" ref="AL28" si="9">SUM(H28:Q28)</f>
        <v>0</v>
      </c>
      <c r="AM28" s="45">
        <f t="shared" ref="AM28:AM33" si="10">SUM(R28:AA28)</f>
        <v>64</v>
      </c>
      <c r="AN28" s="39">
        <f t="shared" ref="AN28:AN33" si="11">SUM(AB28:AK28)</f>
        <v>0</v>
      </c>
      <c r="AO28" s="46">
        <f t="shared" ref="AO28:AO33" si="12">SUM(AL28:AN28)</f>
        <v>64</v>
      </c>
      <c r="AP28" s="40">
        <f>SUM(AO28)</f>
        <v>64</v>
      </c>
    </row>
    <row r="29" spans="1:42" x14ac:dyDescent="0.2">
      <c r="A29" s="14"/>
      <c r="B29" s="15"/>
      <c r="C29" s="16"/>
      <c r="D29" s="16" t="s">
        <v>246</v>
      </c>
      <c r="E29" s="16"/>
      <c r="F29" s="5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5"/>
      <c r="AN29" s="39"/>
      <c r="AO29" s="46"/>
      <c r="AP29" s="40"/>
    </row>
    <row r="30" spans="1:42" x14ac:dyDescent="0.2">
      <c r="A30" s="14">
        <v>14</v>
      </c>
      <c r="B30" s="15" t="s">
        <v>43</v>
      </c>
      <c r="C30" s="16" t="s">
        <v>44</v>
      </c>
      <c r="D30" s="16" t="s">
        <v>245</v>
      </c>
      <c r="E30" s="16">
        <f>16+8</f>
        <v>24</v>
      </c>
      <c r="F30" s="5" t="s">
        <v>45</v>
      </c>
      <c r="G30" s="71">
        <v>52</v>
      </c>
      <c r="H30" s="39">
        <v>8</v>
      </c>
      <c r="I30" s="39"/>
      <c r="J30" s="39"/>
      <c r="K30" s="39"/>
      <c r="L30" s="39"/>
      <c r="M30" s="39"/>
      <c r="N30" s="39"/>
      <c r="O30" s="39"/>
      <c r="P30" s="39"/>
      <c r="Q30" s="39"/>
      <c r="R30" s="39">
        <v>8</v>
      </c>
      <c r="S30" s="39"/>
      <c r="T30" s="39"/>
      <c r="U30" s="39"/>
      <c r="V30" s="39"/>
      <c r="W30" s="39"/>
      <c r="X30" s="39"/>
      <c r="Y30" s="39"/>
      <c r="Z30" s="39"/>
      <c r="AA30" s="39"/>
      <c r="AB30" s="39">
        <v>8</v>
      </c>
      <c r="AC30" s="39"/>
      <c r="AD30" s="39"/>
      <c r="AE30" s="39"/>
      <c r="AF30" s="39"/>
      <c r="AG30" s="39"/>
      <c r="AH30" s="39"/>
      <c r="AI30" s="39"/>
      <c r="AJ30" s="39"/>
      <c r="AK30" s="39"/>
      <c r="AL30" s="39">
        <f t="shared" ref="AL30:AL33" si="13">SUM(H30:Q30)</f>
        <v>8</v>
      </c>
      <c r="AM30" s="45">
        <f t="shared" si="10"/>
        <v>8</v>
      </c>
      <c r="AN30" s="39">
        <f t="shared" si="11"/>
        <v>8</v>
      </c>
      <c r="AO30" s="46">
        <f t="shared" si="12"/>
        <v>24</v>
      </c>
      <c r="AP30" s="64">
        <f>SUM(AO30:AO33)</f>
        <v>54</v>
      </c>
    </row>
    <row r="31" spans="1:42" x14ac:dyDescent="0.2">
      <c r="A31" s="14"/>
      <c r="B31" s="15"/>
      <c r="C31" s="16"/>
      <c r="D31" s="16" t="s">
        <v>246</v>
      </c>
      <c r="E31" s="16">
        <v>30</v>
      </c>
      <c r="F31" s="5" t="s">
        <v>46</v>
      </c>
      <c r="G31" s="71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>
        <v>6</v>
      </c>
      <c r="AF31" s="39">
        <v>6</v>
      </c>
      <c r="AG31" s="44">
        <v>6</v>
      </c>
      <c r="AH31" s="39"/>
      <c r="AI31" s="39"/>
      <c r="AJ31" s="39"/>
      <c r="AK31" s="39"/>
      <c r="AL31" s="39">
        <f t="shared" si="13"/>
        <v>0</v>
      </c>
      <c r="AM31" s="19">
        <f t="shared" si="10"/>
        <v>0</v>
      </c>
      <c r="AN31" s="39">
        <f t="shared" si="11"/>
        <v>18</v>
      </c>
      <c r="AO31" s="46">
        <f t="shared" si="12"/>
        <v>18</v>
      </c>
      <c r="AP31" s="64"/>
    </row>
    <row r="32" spans="1:42" x14ac:dyDescent="0.2">
      <c r="A32" s="14"/>
      <c r="B32" s="15"/>
      <c r="C32" s="16"/>
      <c r="D32" s="16"/>
      <c r="E32" s="16"/>
      <c r="F32" s="5" t="s">
        <v>162</v>
      </c>
      <c r="G32" s="71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>
        <v>4</v>
      </c>
      <c r="U32" s="39">
        <v>4</v>
      </c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>
        <f t="shared" si="13"/>
        <v>0</v>
      </c>
      <c r="AM32" s="45">
        <f t="shared" si="10"/>
        <v>8</v>
      </c>
      <c r="AN32" s="39">
        <f t="shared" si="11"/>
        <v>0</v>
      </c>
      <c r="AO32" s="46">
        <f t="shared" si="12"/>
        <v>8</v>
      </c>
      <c r="AP32" s="64"/>
    </row>
    <row r="33" spans="1:42" x14ac:dyDescent="0.2">
      <c r="A33" s="14"/>
      <c r="B33" s="15"/>
      <c r="C33" s="16"/>
      <c r="D33" s="16"/>
      <c r="E33" s="16"/>
      <c r="F33" s="5" t="s">
        <v>30</v>
      </c>
      <c r="G33" s="71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>
        <v>2</v>
      </c>
      <c r="AE33" s="44">
        <v>2</v>
      </c>
      <c r="AF33" s="39"/>
      <c r="AG33" s="39"/>
      <c r="AH33" s="39"/>
      <c r="AI33" s="39"/>
      <c r="AJ33" s="39"/>
      <c r="AK33" s="39"/>
      <c r="AL33" s="39">
        <f t="shared" si="13"/>
        <v>0</v>
      </c>
      <c r="AM33" s="19">
        <f t="shared" si="10"/>
        <v>0</v>
      </c>
      <c r="AN33" s="39">
        <f t="shared" si="11"/>
        <v>4</v>
      </c>
      <c r="AO33" s="46">
        <f t="shared" si="12"/>
        <v>4</v>
      </c>
      <c r="AP33" s="64"/>
    </row>
    <row r="34" spans="1:42" x14ac:dyDescent="0.2">
      <c r="A34" s="14">
        <v>15</v>
      </c>
      <c r="B34" s="15" t="s">
        <v>47</v>
      </c>
      <c r="C34" s="16" t="s">
        <v>48</v>
      </c>
      <c r="D34" s="16" t="s">
        <v>245</v>
      </c>
      <c r="E34" s="16">
        <v>9</v>
      </c>
      <c r="F34" s="5" t="s">
        <v>49</v>
      </c>
      <c r="G34" s="71">
        <v>30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3</v>
      </c>
      <c r="AC34" s="39"/>
      <c r="AD34" s="39">
        <v>3</v>
      </c>
      <c r="AE34" s="39">
        <v>3</v>
      </c>
      <c r="AF34" s="39">
        <v>3</v>
      </c>
      <c r="AG34" s="39">
        <v>3</v>
      </c>
      <c r="AH34" s="44">
        <v>3</v>
      </c>
      <c r="AI34" s="39">
        <v>3</v>
      </c>
      <c r="AJ34" s="39">
        <v>3</v>
      </c>
      <c r="AK34" s="39">
        <v>3</v>
      </c>
      <c r="AL34" s="39">
        <f t="shared" ref="AL34:AL94" si="14">SUM(H34:Q34)</f>
        <v>0</v>
      </c>
      <c r="AM34" s="19">
        <f t="shared" ref="AM34:AM94" si="15">SUM(R34:AA34)</f>
        <v>0</v>
      </c>
      <c r="AN34" s="39">
        <f t="shared" ref="AN34:AN94" si="16">SUM(AB34:AK34)</f>
        <v>27</v>
      </c>
      <c r="AO34" s="46">
        <f t="shared" ref="AO34:AO94" si="17">SUM(AL34:AN34)</f>
        <v>27</v>
      </c>
      <c r="AP34" s="64">
        <f>SUM(AO34:AO35)</f>
        <v>33</v>
      </c>
    </row>
    <row r="35" spans="1:42" x14ac:dyDescent="0.2">
      <c r="A35" s="14"/>
      <c r="B35" s="15"/>
      <c r="C35" s="16"/>
      <c r="D35" s="16" t="s">
        <v>246</v>
      </c>
      <c r="E35" s="16">
        <f>33-9</f>
        <v>24</v>
      </c>
      <c r="F35" s="5"/>
      <c r="G35" s="71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4">
        <v>2</v>
      </c>
      <c r="U35" s="39"/>
      <c r="V35" s="39"/>
      <c r="W35" s="39"/>
      <c r="X35" s="44">
        <v>2</v>
      </c>
      <c r="Y35" s="39"/>
      <c r="Z35" s="39"/>
      <c r="AA35" s="44">
        <v>2</v>
      </c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>
        <f t="shared" si="14"/>
        <v>0</v>
      </c>
      <c r="AM35" s="19">
        <f t="shared" si="15"/>
        <v>6</v>
      </c>
      <c r="AN35" s="39">
        <f t="shared" si="16"/>
        <v>0</v>
      </c>
      <c r="AO35" s="46">
        <f t="shared" si="17"/>
        <v>6</v>
      </c>
      <c r="AP35" s="64"/>
    </row>
    <row r="36" spans="1:42" x14ac:dyDescent="0.2">
      <c r="A36" s="14">
        <v>16</v>
      </c>
      <c r="B36" s="15" t="s">
        <v>50</v>
      </c>
      <c r="C36" s="16" t="s">
        <v>51</v>
      </c>
      <c r="D36" s="16" t="s">
        <v>245</v>
      </c>
      <c r="E36" s="16">
        <v>8</v>
      </c>
      <c r="F36" s="5" t="s">
        <v>52</v>
      </c>
      <c r="G36" s="71">
        <v>26</v>
      </c>
      <c r="H36" s="44">
        <v>2</v>
      </c>
      <c r="I36" s="39"/>
      <c r="J36" s="44">
        <v>2</v>
      </c>
      <c r="K36" s="39">
        <v>2</v>
      </c>
      <c r="L36" s="39">
        <v>2</v>
      </c>
      <c r="M36" s="39">
        <v>2</v>
      </c>
      <c r="N36" s="44">
        <v>2</v>
      </c>
      <c r="O36" s="39">
        <v>2</v>
      </c>
      <c r="P36" s="44">
        <v>2</v>
      </c>
      <c r="Q36" s="39">
        <v>2</v>
      </c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>
        <f t="shared" si="14"/>
        <v>18</v>
      </c>
      <c r="AM36" s="19">
        <f t="shared" si="15"/>
        <v>0</v>
      </c>
      <c r="AN36" s="39">
        <f t="shared" si="16"/>
        <v>0</v>
      </c>
      <c r="AO36" s="46">
        <f t="shared" si="17"/>
        <v>18</v>
      </c>
      <c r="AP36" s="64">
        <f>SUM(AO36:AO37)</f>
        <v>26</v>
      </c>
    </row>
    <row r="37" spans="1:42" x14ac:dyDescent="0.2">
      <c r="A37" s="14"/>
      <c r="B37" s="15"/>
      <c r="C37" s="16"/>
      <c r="D37" s="16" t="s">
        <v>246</v>
      </c>
      <c r="E37" s="16">
        <f>26-8</f>
        <v>18</v>
      </c>
      <c r="F37" s="5" t="s">
        <v>53</v>
      </c>
      <c r="G37" s="71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>
        <v>2</v>
      </c>
      <c r="S37" s="39"/>
      <c r="T37" s="39"/>
      <c r="U37" s="39">
        <v>2</v>
      </c>
      <c r="V37" s="39">
        <v>2</v>
      </c>
      <c r="W37" s="39">
        <v>2</v>
      </c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>
        <f t="shared" si="14"/>
        <v>0</v>
      </c>
      <c r="AM37" s="19">
        <f t="shared" si="15"/>
        <v>8</v>
      </c>
      <c r="AN37" s="39">
        <f t="shared" si="16"/>
        <v>0</v>
      </c>
      <c r="AO37" s="46">
        <f t="shared" si="17"/>
        <v>8</v>
      </c>
      <c r="AP37" s="64"/>
    </row>
    <row r="38" spans="1:42" x14ac:dyDescent="0.2">
      <c r="A38" s="14">
        <v>17</v>
      </c>
      <c r="B38" s="15" t="s">
        <v>54</v>
      </c>
      <c r="C38" s="16" t="s">
        <v>55</v>
      </c>
      <c r="D38" s="16" t="s">
        <v>245</v>
      </c>
      <c r="E38" s="16">
        <v>64</v>
      </c>
      <c r="F38" s="5" t="s">
        <v>163</v>
      </c>
      <c r="G38" s="71"/>
      <c r="H38" s="39"/>
      <c r="I38" s="39"/>
      <c r="J38" s="39">
        <v>4</v>
      </c>
      <c r="K38" s="39">
        <v>4</v>
      </c>
      <c r="L38" s="39">
        <v>4</v>
      </c>
      <c r="M38" s="39">
        <v>4</v>
      </c>
      <c r="N38" s="39"/>
      <c r="O38" s="39"/>
      <c r="P38" s="39">
        <v>4</v>
      </c>
      <c r="Q38" s="39">
        <v>4</v>
      </c>
      <c r="R38" s="39"/>
      <c r="S38" s="39"/>
      <c r="T38" s="39"/>
      <c r="U38" s="39"/>
      <c r="V38" s="39"/>
      <c r="W38" s="39"/>
      <c r="X38" s="39"/>
      <c r="Y38" s="39"/>
      <c r="Z38" s="39">
        <v>8</v>
      </c>
      <c r="AA38" s="39">
        <v>8</v>
      </c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4">
        <f t="shared" si="14"/>
        <v>24</v>
      </c>
      <c r="AM38" s="45">
        <f t="shared" si="15"/>
        <v>16</v>
      </c>
      <c r="AN38" s="39">
        <f t="shared" si="16"/>
        <v>0</v>
      </c>
      <c r="AO38" s="46">
        <f t="shared" si="17"/>
        <v>40</v>
      </c>
      <c r="AP38" s="64">
        <f>SUM(AO38:AO39)</f>
        <v>64</v>
      </c>
    </row>
    <row r="39" spans="1:42" x14ac:dyDescent="0.2">
      <c r="A39" s="14"/>
      <c r="B39" s="15"/>
      <c r="C39" s="16"/>
      <c r="D39" s="16" t="s">
        <v>246</v>
      </c>
      <c r="E39" s="16"/>
      <c r="F39" s="5" t="s">
        <v>164</v>
      </c>
      <c r="G39" s="71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>
        <v>4</v>
      </c>
      <c r="U39" s="39">
        <v>4</v>
      </c>
      <c r="V39" s="39">
        <v>4</v>
      </c>
      <c r="W39" s="39">
        <v>4</v>
      </c>
      <c r="X39" s="39"/>
      <c r="Y39" s="39"/>
      <c r="Z39" s="39">
        <v>4</v>
      </c>
      <c r="AA39" s="39">
        <v>4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>
        <f t="shared" si="14"/>
        <v>0</v>
      </c>
      <c r="AM39" s="45">
        <f t="shared" si="15"/>
        <v>24</v>
      </c>
      <c r="AN39" s="39">
        <f t="shared" si="16"/>
        <v>0</v>
      </c>
      <c r="AO39" s="46">
        <f t="shared" si="17"/>
        <v>24</v>
      </c>
      <c r="AP39" s="64"/>
    </row>
    <row r="40" spans="1:42" x14ac:dyDescent="0.2">
      <c r="A40" s="14">
        <v>18</v>
      </c>
      <c r="B40" s="15" t="s">
        <v>56</v>
      </c>
      <c r="C40" s="16" t="s">
        <v>57</v>
      </c>
      <c r="D40" s="16" t="s">
        <v>245</v>
      </c>
      <c r="E40" s="16">
        <v>8</v>
      </c>
      <c r="F40" s="5" t="s">
        <v>58</v>
      </c>
      <c r="G40" s="71">
        <v>34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2</v>
      </c>
      <c r="AC40" s="39"/>
      <c r="AD40" s="39">
        <v>2</v>
      </c>
      <c r="AE40" s="39">
        <v>2</v>
      </c>
      <c r="AF40" s="39">
        <v>2</v>
      </c>
      <c r="AG40" s="39">
        <v>2</v>
      </c>
      <c r="AH40" s="39">
        <v>2</v>
      </c>
      <c r="AI40" s="39">
        <v>2</v>
      </c>
      <c r="AJ40" s="39">
        <v>2</v>
      </c>
      <c r="AK40" s="39">
        <v>2</v>
      </c>
      <c r="AL40" s="39">
        <f t="shared" si="14"/>
        <v>0</v>
      </c>
      <c r="AM40" s="19">
        <f t="shared" si="15"/>
        <v>0</v>
      </c>
      <c r="AN40" s="39">
        <f t="shared" si="16"/>
        <v>18</v>
      </c>
      <c r="AO40" s="46">
        <f t="shared" si="17"/>
        <v>18</v>
      </c>
      <c r="AP40" s="64">
        <f>SUM(AO40:AO41)</f>
        <v>28</v>
      </c>
    </row>
    <row r="41" spans="1:42" x14ac:dyDescent="0.2">
      <c r="A41" s="14"/>
      <c r="B41" s="15"/>
      <c r="C41" s="16"/>
      <c r="D41" s="16" t="s">
        <v>246</v>
      </c>
      <c r="E41" s="16">
        <v>20</v>
      </c>
      <c r="F41" s="5" t="s">
        <v>53</v>
      </c>
      <c r="G41" s="71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44">
        <v>2</v>
      </c>
      <c r="U41" s="39"/>
      <c r="V41" s="39"/>
      <c r="W41" s="39"/>
      <c r="X41" s="44">
        <v>2</v>
      </c>
      <c r="Y41" s="44">
        <v>2</v>
      </c>
      <c r="Z41" s="44">
        <v>2</v>
      </c>
      <c r="AA41" s="39">
        <v>2</v>
      </c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>
        <f t="shared" si="14"/>
        <v>0</v>
      </c>
      <c r="AM41" s="19">
        <f t="shared" si="15"/>
        <v>10</v>
      </c>
      <c r="AN41" s="39">
        <f t="shared" si="16"/>
        <v>0</v>
      </c>
      <c r="AO41" s="46">
        <f t="shared" si="17"/>
        <v>10</v>
      </c>
      <c r="AP41" s="64"/>
    </row>
    <row r="42" spans="1:42" x14ac:dyDescent="0.2">
      <c r="A42" s="14">
        <v>19</v>
      </c>
      <c r="B42" s="15" t="s">
        <v>59</v>
      </c>
      <c r="C42" s="17" t="s">
        <v>60</v>
      </c>
      <c r="D42" s="16" t="s">
        <v>245</v>
      </c>
      <c r="E42" s="17">
        <v>8</v>
      </c>
      <c r="F42" s="5" t="s">
        <v>61</v>
      </c>
      <c r="G42" s="18">
        <v>18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>
        <v>2</v>
      </c>
      <c r="V42" s="48">
        <v>2</v>
      </c>
      <c r="W42" s="18">
        <v>2</v>
      </c>
      <c r="X42" s="18">
        <v>2</v>
      </c>
      <c r="Y42" s="48">
        <v>2</v>
      </c>
      <c r="Z42" s="18"/>
      <c r="AA42" s="18"/>
      <c r="AB42" s="18">
        <v>2</v>
      </c>
      <c r="AC42" s="18"/>
      <c r="AD42" s="18"/>
      <c r="AE42" s="48">
        <v>2</v>
      </c>
      <c r="AF42" s="18"/>
      <c r="AG42" s="48">
        <v>2</v>
      </c>
      <c r="AH42" s="18"/>
      <c r="AI42" s="18">
        <v>2</v>
      </c>
      <c r="AJ42" s="18"/>
      <c r="AK42" s="18"/>
      <c r="AL42" s="39">
        <f t="shared" si="14"/>
        <v>0</v>
      </c>
      <c r="AM42" s="19">
        <f t="shared" si="15"/>
        <v>10</v>
      </c>
      <c r="AN42" s="39">
        <f t="shared" si="16"/>
        <v>8</v>
      </c>
      <c r="AO42" s="46">
        <f t="shared" si="17"/>
        <v>18</v>
      </c>
      <c r="AP42" s="40">
        <f>SUM(AO42)</f>
        <v>18</v>
      </c>
    </row>
    <row r="43" spans="1:42" x14ac:dyDescent="0.2">
      <c r="A43" s="14"/>
      <c r="B43" s="15"/>
      <c r="C43" s="17"/>
      <c r="D43" s="16" t="s">
        <v>246</v>
      </c>
      <c r="E43" s="17">
        <v>10</v>
      </c>
      <c r="F43" s="5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39"/>
      <c r="AM43" s="19"/>
      <c r="AN43" s="39"/>
      <c r="AO43" s="46"/>
      <c r="AP43" s="40"/>
    </row>
    <row r="44" spans="1:42" x14ac:dyDescent="0.2">
      <c r="A44" s="14"/>
      <c r="B44" s="15" t="s">
        <v>62</v>
      </c>
      <c r="C44" s="16" t="s">
        <v>63</v>
      </c>
      <c r="D44" s="16" t="s">
        <v>245</v>
      </c>
      <c r="E44" s="16">
        <v>6</v>
      </c>
      <c r="F44" s="5" t="s">
        <v>64</v>
      </c>
      <c r="G44" s="39"/>
      <c r="H44" s="39"/>
      <c r="I44" s="39"/>
      <c r="J44" s="39"/>
      <c r="K44" s="39"/>
      <c r="L44" s="39"/>
      <c r="M44" s="44">
        <v>3</v>
      </c>
      <c r="N44" s="39">
        <v>3</v>
      </c>
      <c r="O44" s="44">
        <v>3</v>
      </c>
      <c r="P44" s="39"/>
      <c r="Q44" s="39"/>
      <c r="R44" s="39">
        <v>3</v>
      </c>
      <c r="S44" s="39"/>
      <c r="T44" s="39">
        <v>3</v>
      </c>
      <c r="U44" s="39"/>
      <c r="V44" s="39"/>
      <c r="W44" s="39"/>
      <c r="X44" s="39"/>
      <c r="Y44" s="39">
        <v>3</v>
      </c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>
        <f t="shared" si="14"/>
        <v>9</v>
      </c>
      <c r="AM44" s="19">
        <f t="shared" si="15"/>
        <v>9</v>
      </c>
      <c r="AN44" s="39">
        <f t="shared" si="16"/>
        <v>0</v>
      </c>
      <c r="AO44" s="46">
        <f t="shared" si="17"/>
        <v>18</v>
      </c>
      <c r="AP44" s="40">
        <f>SUM(AO44)</f>
        <v>18</v>
      </c>
    </row>
    <row r="45" spans="1:42" x14ac:dyDescent="0.2">
      <c r="A45" s="14"/>
      <c r="B45" s="15"/>
      <c r="C45" s="16"/>
      <c r="D45" s="16" t="s">
        <v>246</v>
      </c>
      <c r="E45" s="16">
        <v>12</v>
      </c>
      <c r="F45" s="5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19"/>
      <c r="AN45" s="39"/>
      <c r="AO45" s="46"/>
      <c r="AP45" s="40"/>
    </row>
    <row r="46" spans="1:42" x14ac:dyDescent="0.2">
      <c r="A46" s="14">
        <v>21</v>
      </c>
      <c r="B46" s="15" t="s">
        <v>65</v>
      </c>
      <c r="C46" s="17" t="s">
        <v>172</v>
      </c>
      <c r="D46" s="16" t="s">
        <v>245</v>
      </c>
      <c r="E46" s="17"/>
      <c r="F46" s="5" t="s">
        <v>66</v>
      </c>
      <c r="G46" s="71">
        <v>30</v>
      </c>
      <c r="H46" s="39">
        <v>2</v>
      </c>
      <c r="I46" s="39"/>
      <c r="J46" s="44">
        <v>2</v>
      </c>
      <c r="K46" s="39">
        <v>2</v>
      </c>
      <c r="L46" s="39">
        <v>2</v>
      </c>
      <c r="M46" s="39">
        <v>2</v>
      </c>
      <c r="N46" s="44">
        <v>2</v>
      </c>
      <c r="O46" s="39">
        <v>2</v>
      </c>
      <c r="P46" s="44">
        <v>2</v>
      </c>
      <c r="Q46" s="44">
        <v>2</v>
      </c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>
        <f t="shared" si="14"/>
        <v>18</v>
      </c>
      <c r="AM46" s="19">
        <f t="shared" si="15"/>
        <v>0</v>
      </c>
      <c r="AN46" s="39">
        <f t="shared" si="16"/>
        <v>0</v>
      </c>
      <c r="AO46" s="46">
        <f t="shared" si="17"/>
        <v>18</v>
      </c>
      <c r="AP46" s="64">
        <f>SUM(AO46:AO47)</f>
        <v>30</v>
      </c>
    </row>
    <row r="47" spans="1:42" x14ac:dyDescent="0.2">
      <c r="A47" s="14"/>
      <c r="B47" s="15"/>
      <c r="C47" s="17"/>
      <c r="D47" s="16" t="s">
        <v>246</v>
      </c>
      <c r="E47" s="17">
        <v>30</v>
      </c>
      <c r="F47" s="5" t="s">
        <v>35</v>
      </c>
      <c r="G47" s="71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>
        <v>2</v>
      </c>
      <c r="S47" s="39"/>
      <c r="T47" s="39"/>
      <c r="U47" s="39">
        <v>2</v>
      </c>
      <c r="V47" s="39">
        <v>2</v>
      </c>
      <c r="W47" s="39">
        <v>2</v>
      </c>
      <c r="X47" s="39">
        <v>2</v>
      </c>
      <c r="Y47" s="39">
        <v>2</v>
      </c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>
        <f t="shared" si="14"/>
        <v>0</v>
      </c>
      <c r="AM47" s="19">
        <f t="shared" si="15"/>
        <v>12</v>
      </c>
      <c r="AN47" s="39">
        <f t="shared" si="16"/>
        <v>0</v>
      </c>
      <c r="AO47" s="46">
        <f t="shared" si="17"/>
        <v>12</v>
      </c>
      <c r="AP47" s="64"/>
    </row>
    <row r="48" spans="1:42" x14ac:dyDescent="0.2">
      <c r="A48" s="14"/>
      <c r="B48" s="15" t="s">
        <v>173</v>
      </c>
      <c r="C48" s="16" t="s">
        <v>67</v>
      </c>
      <c r="D48" s="16" t="s">
        <v>245</v>
      </c>
      <c r="E48" s="16"/>
      <c r="F48" s="5" t="s">
        <v>68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>
        <v>4</v>
      </c>
      <c r="S48" s="39"/>
      <c r="T48" s="39"/>
      <c r="U48" s="39"/>
      <c r="V48" s="39"/>
      <c r="W48" s="39"/>
      <c r="X48" s="39">
        <v>4</v>
      </c>
      <c r="Y48" s="39">
        <v>4</v>
      </c>
      <c r="Z48" s="39"/>
      <c r="AA48" s="39">
        <v>4</v>
      </c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>
        <f t="shared" si="14"/>
        <v>0</v>
      </c>
      <c r="AM48" s="19">
        <f t="shared" si="15"/>
        <v>16</v>
      </c>
      <c r="AN48" s="39">
        <f t="shared" si="16"/>
        <v>0</v>
      </c>
      <c r="AO48" s="46">
        <f t="shared" si="17"/>
        <v>16</v>
      </c>
      <c r="AP48" s="40">
        <f>SUM(AO48)</f>
        <v>16</v>
      </c>
    </row>
    <row r="49" spans="1:42" x14ac:dyDescent="0.2">
      <c r="A49" s="14"/>
      <c r="B49" s="15"/>
      <c r="C49" s="16"/>
      <c r="D49" s="16" t="s">
        <v>246</v>
      </c>
      <c r="E49" s="16">
        <v>16</v>
      </c>
      <c r="F49" s="5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19"/>
      <c r="AN49" s="39"/>
      <c r="AO49" s="46"/>
      <c r="AP49" s="40"/>
    </row>
    <row r="50" spans="1:42" x14ac:dyDescent="0.2">
      <c r="A50" s="14">
        <v>23</v>
      </c>
      <c r="B50" s="15" t="s">
        <v>69</v>
      </c>
      <c r="C50" s="16" t="s">
        <v>70</v>
      </c>
      <c r="D50" s="16" t="s">
        <v>245</v>
      </c>
      <c r="E50" s="16"/>
      <c r="F50" s="5" t="s">
        <v>71</v>
      </c>
      <c r="G50" s="39">
        <v>12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>
        <v>4</v>
      </c>
      <c r="U50" s="39">
        <v>4</v>
      </c>
      <c r="V50" s="39"/>
      <c r="W50" s="39">
        <v>4</v>
      </c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>
        <f t="shared" si="14"/>
        <v>0</v>
      </c>
      <c r="AM50" s="19">
        <f t="shared" si="15"/>
        <v>12</v>
      </c>
      <c r="AN50" s="39">
        <f t="shared" si="16"/>
        <v>0</v>
      </c>
      <c r="AO50" s="46">
        <f t="shared" si="17"/>
        <v>12</v>
      </c>
      <c r="AP50" s="40">
        <f>SUM(AO50)</f>
        <v>12</v>
      </c>
    </row>
    <row r="51" spans="1:42" x14ac:dyDescent="0.2">
      <c r="A51" s="14"/>
      <c r="B51" s="15"/>
      <c r="C51" s="16"/>
      <c r="D51" s="16" t="s">
        <v>246</v>
      </c>
      <c r="E51" s="16">
        <v>12</v>
      </c>
      <c r="F51" s="5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19"/>
      <c r="AN51" s="39"/>
      <c r="AO51" s="46"/>
      <c r="AP51" s="40"/>
    </row>
    <row r="52" spans="1:42" x14ac:dyDescent="0.2">
      <c r="A52" s="14">
        <v>24</v>
      </c>
      <c r="B52" s="15" t="s">
        <v>72</v>
      </c>
      <c r="C52" s="16" t="s">
        <v>73</v>
      </c>
      <c r="D52" s="16" t="s">
        <v>245</v>
      </c>
      <c r="E52" s="16">
        <v>64</v>
      </c>
      <c r="F52" s="5" t="s">
        <v>74</v>
      </c>
      <c r="G52" s="71">
        <v>0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>
        <v>8</v>
      </c>
      <c r="V52" s="39">
        <v>8</v>
      </c>
      <c r="W52" s="39">
        <v>8</v>
      </c>
      <c r="X52" s="39">
        <v>8</v>
      </c>
      <c r="Y52" s="39">
        <v>8</v>
      </c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>
        <f t="shared" si="14"/>
        <v>0</v>
      </c>
      <c r="AM52" s="45">
        <f t="shared" si="15"/>
        <v>40</v>
      </c>
      <c r="AN52" s="39">
        <f t="shared" si="16"/>
        <v>0</v>
      </c>
      <c r="AO52" s="46">
        <f t="shared" si="17"/>
        <v>40</v>
      </c>
      <c r="AP52" s="64">
        <f>SUM(AO52:AO56)</f>
        <v>70</v>
      </c>
    </row>
    <row r="53" spans="1:42" x14ac:dyDescent="0.2">
      <c r="A53" s="14"/>
      <c r="B53" s="15"/>
      <c r="C53" s="16"/>
      <c r="D53" s="16" t="s">
        <v>246</v>
      </c>
      <c r="E53" s="16">
        <v>6</v>
      </c>
      <c r="F53" s="5" t="s">
        <v>19</v>
      </c>
      <c r="G53" s="71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>
        <v>8</v>
      </c>
      <c r="AL53" s="39">
        <f t="shared" si="14"/>
        <v>0</v>
      </c>
      <c r="AM53" s="19">
        <f t="shared" si="15"/>
        <v>0</v>
      </c>
      <c r="AN53" s="44">
        <f t="shared" si="16"/>
        <v>8</v>
      </c>
      <c r="AO53" s="46">
        <f t="shared" si="17"/>
        <v>8</v>
      </c>
      <c r="AP53" s="64"/>
    </row>
    <row r="54" spans="1:42" x14ac:dyDescent="0.2">
      <c r="A54" s="14"/>
      <c r="B54" s="15"/>
      <c r="C54" s="16"/>
      <c r="D54" s="16"/>
      <c r="E54" s="16"/>
      <c r="F54" s="5" t="s">
        <v>30</v>
      </c>
      <c r="G54" s="71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>
        <v>2</v>
      </c>
      <c r="AI54" s="39"/>
      <c r="AJ54" s="39">
        <v>2</v>
      </c>
      <c r="AK54" s="39">
        <v>2</v>
      </c>
      <c r="AL54" s="39">
        <f t="shared" si="14"/>
        <v>0</v>
      </c>
      <c r="AM54" s="19">
        <f t="shared" si="15"/>
        <v>0</v>
      </c>
      <c r="AN54" s="39">
        <f t="shared" si="16"/>
        <v>6</v>
      </c>
      <c r="AO54" s="46">
        <f t="shared" si="17"/>
        <v>6</v>
      </c>
      <c r="AP54" s="64"/>
    </row>
    <row r="55" spans="1:42" x14ac:dyDescent="0.2">
      <c r="A55" s="14"/>
      <c r="B55" s="15"/>
      <c r="C55" s="16"/>
      <c r="D55" s="16"/>
      <c r="E55" s="16"/>
      <c r="F55" s="5" t="s">
        <v>163</v>
      </c>
      <c r="G55" s="71"/>
      <c r="H55" s="39"/>
      <c r="I55" s="39"/>
      <c r="J55" s="39"/>
      <c r="K55" s="39"/>
      <c r="L55" s="39"/>
      <c r="M55" s="39">
        <v>4</v>
      </c>
      <c r="N55" s="39">
        <v>4</v>
      </c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44">
        <f t="shared" si="14"/>
        <v>8</v>
      </c>
      <c r="AM55" s="19">
        <f t="shared" si="15"/>
        <v>0</v>
      </c>
      <c r="AN55" s="39">
        <f t="shared" si="16"/>
        <v>0</v>
      </c>
      <c r="AO55" s="46">
        <f t="shared" si="17"/>
        <v>8</v>
      </c>
      <c r="AP55" s="64"/>
    </row>
    <row r="56" spans="1:42" x14ac:dyDescent="0.2">
      <c r="A56" s="14"/>
      <c r="B56" s="15"/>
      <c r="C56" s="16"/>
      <c r="D56" s="16"/>
      <c r="E56" s="16"/>
      <c r="F56" s="5" t="s">
        <v>164</v>
      </c>
      <c r="G56" s="71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>
        <v>4</v>
      </c>
      <c r="Y56" s="39">
        <v>4</v>
      </c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>
        <f t="shared" si="14"/>
        <v>0</v>
      </c>
      <c r="AM56" s="45">
        <f t="shared" si="15"/>
        <v>8</v>
      </c>
      <c r="AN56" s="39">
        <f t="shared" si="16"/>
        <v>0</v>
      </c>
      <c r="AO56" s="46">
        <f t="shared" si="17"/>
        <v>8</v>
      </c>
      <c r="AP56" s="64"/>
    </row>
    <row r="57" spans="1:42" x14ac:dyDescent="0.2">
      <c r="A57" s="14">
        <v>25</v>
      </c>
      <c r="B57" s="15" t="s">
        <v>75</v>
      </c>
      <c r="C57" s="16" t="s">
        <v>76</v>
      </c>
      <c r="D57" s="16" t="s">
        <v>245</v>
      </c>
      <c r="E57" s="16">
        <v>6</v>
      </c>
      <c r="F57" s="5" t="s">
        <v>77</v>
      </c>
      <c r="G57" s="71">
        <v>24</v>
      </c>
      <c r="H57" s="39"/>
      <c r="I57" s="39"/>
      <c r="J57" s="39"/>
      <c r="K57" s="44">
        <v>3</v>
      </c>
      <c r="L57" s="39"/>
      <c r="M57" s="44">
        <v>3</v>
      </c>
      <c r="N57" s="39">
        <v>3</v>
      </c>
      <c r="O57" s="39"/>
      <c r="P57" s="39">
        <v>3</v>
      </c>
      <c r="Q57" s="39">
        <v>3</v>
      </c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>
        <f t="shared" si="14"/>
        <v>15</v>
      </c>
      <c r="AM57" s="19">
        <f t="shared" si="15"/>
        <v>0</v>
      </c>
      <c r="AN57" s="39">
        <f t="shared" si="16"/>
        <v>0</v>
      </c>
      <c r="AO57" s="46">
        <f t="shared" si="17"/>
        <v>15</v>
      </c>
      <c r="AP57" s="64">
        <f>SUM(AO57:AO58)</f>
        <v>24</v>
      </c>
    </row>
    <row r="58" spans="1:42" x14ac:dyDescent="0.2">
      <c r="A58" s="14"/>
      <c r="B58" s="15"/>
      <c r="C58" s="16"/>
      <c r="D58" s="16" t="s">
        <v>246</v>
      </c>
      <c r="E58" s="16">
        <f>24-6</f>
        <v>18</v>
      </c>
      <c r="F58" s="5" t="s">
        <v>16</v>
      </c>
      <c r="G58" s="71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>
        <v>3</v>
      </c>
      <c r="S58" s="39"/>
      <c r="T58" s="39">
        <v>3</v>
      </c>
      <c r="U58" s="39"/>
      <c r="V58" s="39"/>
      <c r="W58" s="39"/>
      <c r="X58" s="39">
        <v>3</v>
      </c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>
        <f t="shared" si="14"/>
        <v>0</v>
      </c>
      <c r="AM58" s="19">
        <f t="shared" si="15"/>
        <v>9</v>
      </c>
      <c r="AN58" s="39">
        <f t="shared" si="16"/>
        <v>0</v>
      </c>
      <c r="AO58" s="46">
        <f t="shared" si="17"/>
        <v>9</v>
      </c>
      <c r="AP58" s="64"/>
    </row>
    <row r="59" spans="1:42" x14ac:dyDescent="0.2">
      <c r="A59" s="14">
        <v>26</v>
      </c>
      <c r="B59" s="15" t="s">
        <v>78</v>
      </c>
      <c r="C59" s="16" t="s">
        <v>79</v>
      </c>
      <c r="D59" s="16" t="s">
        <v>245</v>
      </c>
      <c r="E59" s="16">
        <v>6</v>
      </c>
      <c r="F59" s="5" t="s">
        <v>80</v>
      </c>
      <c r="G59" s="71">
        <v>38</v>
      </c>
      <c r="H59" s="39">
        <v>2</v>
      </c>
      <c r="I59" s="39"/>
      <c r="J59" s="44">
        <v>2</v>
      </c>
      <c r="K59" s="39">
        <v>2</v>
      </c>
      <c r="L59" s="39">
        <v>2</v>
      </c>
      <c r="M59" s="39">
        <v>2</v>
      </c>
      <c r="N59" s="44">
        <v>2</v>
      </c>
      <c r="O59" s="44">
        <v>2</v>
      </c>
      <c r="P59" s="39">
        <v>2</v>
      </c>
      <c r="Q59" s="39">
        <v>2</v>
      </c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>
        <f t="shared" si="14"/>
        <v>18</v>
      </c>
      <c r="AM59" s="19">
        <f t="shared" si="15"/>
        <v>0</v>
      </c>
      <c r="AN59" s="39">
        <f t="shared" si="16"/>
        <v>0</v>
      </c>
      <c r="AO59" s="46">
        <f t="shared" si="17"/>
        <v>18</v>
      </c>
      <c r="AP59" s="64">
        <f>SUM(AO59:AO60)</f>
        <v>22</v>
      </c>
    </row>
    <row r="60" spans="1:42" x14ac:dyDescent="0.2">
      <c r="A60" s="14"/>
      <c r="B60" s="15"/>
      <c r="C60" s="16"/>
      <c r="D60" s="16" t="s">
        <v>246</v>
      </c>
      <c r="E60" s="16">
        <f>22-6</f>
        <v>16</v>
      </c>
      <c r="F60" s="5" t="s">
        <v>12</v>
      </c>
      <c r="G60" s="71"/>
      <c r="H60" s="39"/>
      <c r="I60" s="39"/>
      <c r="J60" s="39"/>
      <c r="K60" s="39"/>
      <c r="L60" s="39">
        <v>2</v>
      </c>
      <c r="M60" s="39"/>
      <c r="N60" s="39"/>
      <c r="O60" s="39">
        <v>2</v>
      </c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>
        <f t="shared" si="14"/>
        <v>4</v>
      </c>
      <c r="AM60" s="19">
        <f t="shared" si="15"/>
        <v>0</v>
      </c>
      <c r="AN60" s="39">
        <f t="shared" si="16"/>
        <v>0</v>
      </c>
      <c r="AO60" s="46">
        <f t="shared" si="17"/>
        <v>4</v>
      </c>
      <c r="AP60" s="64"/>
    </row>
    <row r="61" spans="1:42" x14ac:dyDescent="0.2">
      <c r="A61" s="14">
        <v>27</v>
      </c>
      <c r="B61" s="15" t="s">
        <v>81</v>
      </c>
      <c r="C61" s="16" t="s">
        <v>82</v>
      </c>
      <c r="D61" s="16" t="s">
        <v>245</v>
      </c>
      <c r="E61" s="16">
        <v>64</v>
      </c>
      <c r="F61" s="5" t="s">
        <v>19</v>
      </c>
      <c r="G61" s="71">
        <v>72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>
        <v>8</v>
      </c>
      <c r="AE61" s="39">
        <v>8</v>
      </c>
      <c r="AF61" s="39">
        <v>8</v>
      </c>
      <c r="AG61" s="39">
        <v>8</v>
      </c>
      <c r="AH61" s="39">
        <v>8</v>
      </c>
      <c r="AI61" s="39">
        <v>8</v>
      </c>
      <c r="AJ61" s="39">
        <v>8</v>
      </c>
      <c r="AK61" s="39"/>
      <c r="AL61" s="39">
        <f t="shared" si="14"/>
        <v>0</v>
      </c>
      <c r="AM61" s="19">
        <f t="shared" si="15"/>
        <v>0</v>
      </c>
      <c r="AN61" s="44">
        <f t="shared" si="16"/>
        <v>56</v>
      </c>
      <c r="AO61" s="46">
        <f t="shared" si="17"/>
        <v>56</v>
      </c>
      <c r="AP61" s="64">
        <f>SUM(AO61:AO63)</f>
        <v>66</v>
      </c>
    </row>
    <row r="62" spans="1:42" x14ac:dyDescent="0.2">
      <c r="A62" s="14"/>
      <c r="B62" s="15"/>
      <c r="C62" s="16"/>
      <c r="D62" s="16" t="s">
        <v>246</v>
      </c>
      <c r="E62" s="16">
        <v>2</v>
      </c>
      <c r="F62" s="5" t="s">
        <v>30</v>
      </c>
      <c r="G62" s="71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>
        <v>2</v>
      </c>
      <c r="AJ62" s="39"/>
      <c r="AK62" s="39"/>
      <c r="AL62" s="39">
        <f t="shared" si="14"/>
        <v>0</v>
      </c>
      <c r="AM62" s="19">
        <f t="shared" si="15"/>
        <v>0</v>
      </c>
      <c r="AN62" s="39">
        <f t="shared" si="16"/>
        <v>2</v>
      </c>
      <c r="AO62" s="46">
        <f t="shared" si="17"/>
        <v>2</v>
      </c>
      <c r="AP62" s="64"/>
    </row>
    <row r="63" spans="1:42" x14ac:dyDescent="0.2">
      <c r="A63" s="14"/>
      <c r="B63" s="15"/>
      <c r="C63" s="16"/>
      <c r="D63" s="16"/>
      <c r="E63" s="16"/>
      <c r="F63" s="5" t="s">
        <v>162</v>
      </c>
      <c r="G63" s="71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>
        <v>4</v>
      </c>
      <c r="Y63" s="39">
        <v>4</v>
      </c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>
        <f t="shared" si="14"/>
        <v>0</v>
      </c>
      <c r="AM63" s="45">
        <f t="shared" si="15"/>
        <v>8</v>
      </c>
      <c r="AN63" s="39">
        <f t="shared" si="16"/>
        <v>0</v>
      </c>
      <c r="AO63" s="46">
        <f t="shared" si="17"/>
        <v>8</v>
      </c>
      <c r="AP63" s="64"/>
    </row>
    <row r="64" spans="1:42" x14ac:dyDescent="0.2">
      <c r="A64" s="14">
        <v>28</v>
      </c>
      <c r="B64" s="15" t="s">
        <v>83</v>
      </c>
      <c r="C64" s="17" t="s">
        <v>84</v>
      </c>
      <c r="D64" s="16" t="s">
        <v>245</v>
      </c>
      <c r="E64" s="17">
        <v>8</v>
      </c>
      <c r="F64" s="5" t="s">
        <v>85</v>
      </c>
      <c r="G64" s="71">
        <v>42</v>
      </c>
      <c r="H64" s="39"/>
      <c r="I64" s="39"/>
      <c r="J64" s="39">
        <v>2</v>
      </c>
      <c r="K64" s="39"/>
      <c r="L64" s="39"/>
      <c r="M64" s="39"/>
      <c r="N64" s="39"/>
      <c r="O64" s="39">
        <v>2</v>
      </c>
      <c r="P64" s="39">
        <v>2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>
        <f t="shared" si="14"/>
        <v>6</v>
      </c>
      <c r="AM64" s="19">
        <f t="shared" si="15"/>
        <v>0</v>
      </c>
      <c r="AN64" s="39">
        <f t="shared" si="16"/>
        <v>0</v>
      </c>
      <c r="AO64" s="46">
        <f t="shared" si="17"/>
        <v>6</v>
      </c>
      <c r="AP64" s="64">
        <f>SUM(AO64:AO65)</f>
        <v>30</v>
      </c>
    </row>
    <row r="65" spans="1:42" x14ac:dyDescent="0.2">
      <c r="A65" s="14"/>
      <c r="B65" s="15"/>
      <c r="C65" s="17"/>
      <c r="D65" s="16" t="s">
        <v>246</v>
      </c>
      <c r="E65" s="17">
        <f>30-8</f>
        <v>22</v>
      </c>
      <c r="F65" s="5" t="s">
        <v>86</v>
      </c>
      <c r="G65" s="71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>
        <v>4</v>
      </c>
      <c r="S65" s="39"/>
      <c r="T65" s="44">
        <v>4</v>
      </c>
      <c r="U65" s="39"/>
      <c r="V65" s="39">
        <v>4</v>
      </c>
      <c r="W65" s="44">
        <v>4</v>
      </c>
      <c r="X65" s="39"/>
      <c r="Y65" s="39">
        <v>4</v>
      </c>
      <c r="Z65" s="39">
        <v>4</v>
      </c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>
        <f t="shared" si="14"/>
        <v>0</v>
      </c>
      <c r="AM65" s="19">
        <f t="shared" si="15"/>
        <v>24</v>
      </c>
      <c r="AN65" s="39">
        <f t="shared" si="16"/>
        <v>0</v>
      </c>
      <c r="AO65" s="46">
        <f t="shared" si="17"/>
        <v>24</v>
      </c>
      <c r="AP65" s="64"/>
    </row>
    <row r="66" spans="1:42" x14ac:dyDescent="0.2">
      <c r="A66" s="14">
        <v>29</v>
      </c>
      <c r="B66" s="15" t="s">
        <v>87</v>
      </c>
      <c r="C66" s="17" t="s">
        <v>88</v>
      </c>
      <c r="D66" s="16" t="s">
        <v>245</v>
      </c>
      <c r="E66" s="17">
        <v>7</v>
      </c>
      <c r="F66" s="5" t="s">
        <v>89</v>
      </c>
      <c r="G66" s="71">
        <v>44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>
        <v>4</v>
      </c>
      <c r="AC66" s="39"/>
      <c r="AD66" s="44">
        <v>4</v>
      </c>
      <c r="AE66" s="44">
        <v>4</v>
      </c>
      <c r="AF66" s="39"/>
      <c r="AG66" s="39">
        <v>4</v>
      </c>
      <c r="AH66" s="39"/>
      <c r="AI66" s="39"/>
      <c r="AJ66" s="39">
        <v>4</v>
      </c>
      <c r="AK66" s="39"/>
      <c r="AL66" s="39">
        <f t="shared" si="14"/>
        <v>0</v>
      </c>
      <c r="AM66" s="19">
        <f t="shared" si="15"/>
        <v>0</v>
      </c>
      <c r="AN66" s="39">
        <f t="shared" si="16"/>
        <v>20</v>
      </c>
      <c r="AO66" s="46">
        <f t="shared" si="17"/>
        <v>20</v>
      </c>
      <c r="AP66" s="64">
        <f>SUM(AO66:AO67)</f>
        <v>38</v>
      </c>
    </row>
    <row r="67" spans="1:42" x14ac:dyDescent="0.2">
      <c r="A67" s="14"/>
      <c r="B67" s="15"/>
      <c r="C67" s="17"/>
      <c r="D67" s="16" t="s">
        <v>246</v>
      </c>
      <c r="E67" s="17">
        <v>31</v>
      </c>
      <c r="F67" s="5" t="s">
        <v>64</v>
      </c>
      <c r="G67" s="71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44">
        <v>3</v>
      </c>
      <c r="V67" s="39">
        <v>3</v>
      </c>
      <c r="W67" s="39">
        <v>3</v>
      </c>
      <c r="X67" s="39">
        <v>3</v>
      </c>
      <c r="Y67" s="39"/>
      <c r="Z67" s="39">
        <v>3</v>
      </c>
      <c r="AA67" s="39">
        <v>3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>
        <f t="shared" si="14"/>
        <v>0</v>
      </c>
      <c r="AM67" s="19">
        <f t="shared" si="15"/>
        <v>18</v>
      </c>
      <c r="AN67" s="39">
        <f t="shared" si="16"/>
        <v>0</v>
      </c>
      <c r="AO67" s="46">
        <f t="shared" si="17"/>
        <v>18</v>
      </c>
      <c r="AP67" s="64"/>
    </row>
    <row r="68" spans="1:42" x14ac:dyDescent="0.2">
      <c r="A68" s="14">
        <v>30</v>
      </c>
      <c r="B68" s="15" t="s">
        <v>90</v>
      </c>
      <c r="C68" s="16" t="s">
        <v>91</v>
      </c>
      <c r="D68" s="16" t="s">
        <v>245</v>
      </c>
      <c r="E68" s="16">
        <v>8</v>
      </c>
      <c r="F68" s="5" t="s">
        <v>92</v>
      </c>
      <c r="G68" s="71">
        <v>44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44">
        <v>4</v>
      </c>
      <c r="AC68" s="39"/>
      <c r="AD68" s="39">
        <v>4</v>
      </c>
      <c r="AE68" s="39">
        <v>4</v>
      </c>
      <c r="AF68" s="44">
        <v>4</v>
      </c>
      <c r="AG68" s="39">
        <v>4</v>
      </c>
      <c r="AH68" s="39">
        <v>4</v>
      </c>
      <c r="AI68" s="39">
        <v>4</v>
      </c>
      <c r="AJ68" s="39">
        <v>4</v>
      </c>
      <c r="AK68" s="39">
        <v>4</v>
      </c>
      <c r="AL68" s="39">
        <f t="shared" si="14"/>
        <v>0</v>
      </c>
      <c r="AM68" s="19">
        <f t="shared" si="15"/>
        <v>0</v>
      </c>
      <c r="AN68" s="39">
        <f t="shared" si="16"/>
        <v>36</v>
      </c>
      <c r="AO68" s="46">
        <f t="shared" si="17"/>
        <v>36</v>
      </c>
      <c r="AP68" s="64">
        <f>SUM(AO68:AO69)</f>
        <v>40</v>
      </c>
    </row>
    <row r="69" spans="1:42" x14ac:dyDescent="0.2">
      <c r="A69" s="14"/>
      <c r="B69" s="15"/>
      <c r="C69" s="16"/>
      <c r="D69" s="16" t="s">
        <v>246</v>
      </c>
      <c r="E69" s="16">
        <v>32</v>
      </c>
      <c r="F69" s="5" t="s">
        <v>71</v>
      </c>
      <c r="G69" s="71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>
        <v>4</v>
      </c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>
        <f t="shared" si="14"/>
        <v>0</v>
      </c>
      <c r="AM69" s="19">
        <f t="shared" si="15"/>
        <v>4</v>
      </c>
      <c r="AN69" s="39">
        <f t="shared" si="16"/>
        <v>0</v>
      </c>
      <c r="AO69" s="46">
        <f t="shared" si="17"/>
        <v>4</v>
      </c>
      <c r="AP69" s="64"/>
    </row>
    <row r="70" spans="1:42" x14ac:dyDescent="0.2">
      <c r="A70" s="14"/>
      <c r="B70" s="15" t="s">
        <v>93</v>
      </c>
      <c r="C70" s="16" t="s">
        <v>94</v>
      </c>
      <c r="D70" s="16" t="s">
        <v>245</v>
      </c>
      <c r="E70" s="16">
        <v>16</v>
      </c>
      <c r="F70" s="5" t="s">
        <v>95</v>
      </c>
      <c r="G70" s="71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>
        <v>8</v>
      </c>
      <c r="AD70" s="39"/>
      <c r="AE70" s="39"/>
      <c r="AF70" s="39"/>
      <c r="AG70" s="39"/>
      <c r="AH70" s="39"/>
      <c r="AI70" s="39"/>
      <c r="AJ70" s="39"/>
      <c r="AK70" s="39"/>
      <c r="AL70" s="39">
        <f t="shared" si="14"/>
        <v>0</v>
      </c>
      <c r="AM70" s="19">
        <f t="shared" si="15"/>
        <v>0</v>
      </c>
      <c r="AN70" s="44">
        <f t="shared" si="16"/>
        <v>8</v>
      </c>
      <c r="AO70" s="46">
        <f t="shared" si="17"/>
        <v>8</v>
      </c>
      <c r="AP70" s="64">
        <f>SUM(AO70:AO72)</f>
        <v>38</v>
      </c>
    </row>
    <row r="71" spans="1:42" x14ac:dyDescent="0.2">
      <c r="A71" s="14"/>
      <c r="B71" s="15"/>
      <c r="C71" s="16"/>
      <c r="D71" s="16" t="s">
        <v>246</v>
      </c>
      <c r="E71" s="16">
        <f>30-8</f>
        <v>22</v>
      </c>
      <c r="F71" s="5" t="s">
        <v>97</v>
      </c>
      <c r="G71" s="71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>
        <v>4</v>
      </c>
      <c r="S71" s="39"/>
      <c r="T71" s="39"/>
      <c r="U71" s="39">
        <v>4</v>
      </c>
      <c r="V71" s="39">
        <v>4</v>
      </c>
      <c r="W71" s="44">
        <v>4</v>
      </c>
      <c r="X71" s="44">
        <v>4</v>
      </c>
      <c r="Y71" s="39"/>
      <c r="Z71" s="39">
        <v>4</v>
      </c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>
        <f t="shared" si="14"/>
        <v>0</v>
      </c>
      <c r="AM71" s="19">
        <f t="shared" si="15"/>
        <v>24</v>
      </c>
      <c r="AN71" s="39">
        <f t="shared" si="16"/>
        <v>0</v>
      </c>
      <c r="AO71" s="46">
        <f t="shared" si="17"/>
        <v>24</v>
      </c>
      <c r="AP71" s="64"/>
    </row>
    <row r="72" spans="1:42" x14ac:dyDescent="0.2">
      <c r="A72" s="14"/>
      <c r="B72" s="15"/>
      <c r="C72" s="16"/>
      <c r="D72" s="16"/>
      <c r="E72" s="16"/>
      <c r="F72" s="5" t="s">
        <v>39</v>
      </c>
      <c r="G72" s="71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>
        <v>2</v>
      </c>
      <c r="AG72" s="39">
        <v>2</v>
      </c>
      <c r="AH72" s="39"/>
      <c r="AI72" s="39">
        <v>2</v>
      </c>
      <c r="AJ72" s="39"/>
      <c r="AK72" s="39"/>
      <c r="AL72" s="39">
        <f t="shared" si="14"/>
        <v>0</v>
      </c>
      <c r="AM72" s="19">
        <f t="shared" si="15"/>
        <v>0</v>
      </c>
      <c r="AN72" s="39">
        <f t="shared" si="16"/>
        <v>6</v>
      </c>
      <c r="AO72" s="46">
        <f t="shared" si="17"/>
        <v>6</v>
      </c>
      <c r="AP72" s="64"/>
    </row>
    <row r="73" spans="1:42" x14ac:dyDescent="0.2">
      <c r="A73" s="14">
        <v>31</v>
      </c>
      <c r="B73" s="15" t="s">
        <v>98</v>
      </c>
      <c r="C73" s="16" t="s">
        <v>99</v>
      </c>
      <c r="D73" s="16" t="s">
        <v>245</v>
      </c>
      <c r="E73" s="16">
        <v>6</v>
      </c>
      <c r="F73" s="5" t="s">
        <v>100</v>
      </c>
      <c r="G73" s="71">
        <v>34</v>
      </c>
      <c r="H73" s="39">
        <v>3</v>
      </c>
      <c r="I73" s="39"/>
      <c r="J73" s="39">
        <v>3</v>
      </c>
      <c r="K73" s="44">
        <v>3</v>
      </c>
      <c r="L73" s="44">
        <v>3</v>
      </c>
      <c r="M73" s="39"/>
      <c r="N73" s="39"/>
      <c r="O73" s="39"/>
      <c r="P73" s="39">
        <v>3</v>
      </c>
      <c r="Q73" s="39">
        <v>3</v>
      </c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>
        <f t="shared" si="14"/>
        <v>18</v>
      </c>
      <c r="AM73" s="19">
        <f t="shared" si="15"/>
        <v>0</v>
      </c>
      <c r="AN73" s="39">
        <f t="shared" si="16"/>
        <v>0</v>
      </c>
      <c r="AO73" s="46">
        <f t="shared" si="17"/>
        <v>18</v>
      </c>
      <c r="AP73" s="64">
        <f>SUM(AO73:AO74)</f>
        <v>34</v>
      </c>
    </row>
    <row r="74" spans="1:42" x14ac:dyDescent="0.2">
      <c r="A74" s="14"/>
      <c r="B74" s="15"/>
      <c r="C74" s="16"/>
      <c r="D74" s="16" t="s">
        <v>246</v>
      </c>
      <c r="E74" s="16">
        <f>34-6</f>
        <v>28</v>
      </c>
      <c r="F74" s="5" t="s">
        <v>89</v>
      </c>
      <c r="G74" s="71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>
        <v>4</v>
      </c>
      <c r="AG74" s="39"/>
      <c r="AH74" s="39">
        <v>4</v>
      </c>
      <c r="AI74" s="39">
        <v>4</v>
      </c>
      <c r="AJ74" s="39"/>
      <c r="AK74" s="39">
        <v>4</v>
      </c>
      <c r="AL74" s="39">
        <f t="shared" si="14"/>
        <v>0</v>
      </c>
      <c r="AM74" s="19">
        <f t="shared" si="15"/>
        <v>0</v>
      </c>
      <c r="AN74" s="39">
        <f t="shared" si="16"/>
        <v>16</v>
      </c>
      <c r="AO74" s="46">
        <f t="shared" si="17"/>
        <v>16</v>
      </c>
      <c r="AP74" s="64"/>
    </row>
    <row r="75" spans="1:42" x14ac:dyDescent="0.2">
      <c r="A75" s="14"/>
      <c r="B75" s="17" t="s">
        <v>101</v>
      </c>
      <c r="C75" s="16" t="s">
        <v>102</v>
      </c>
      <c r="D75" s="16" t="s">
        <v>245</v>
      </c>
      <c r="E75" s="16">
        <v>32</v>
      </c>
      <c r="F75" s="5" t="s">
        <v>23</v>
      </c>
      <c r="G75" s="39">
        <v>42</v>
      </c>
      <c r="H75" s="39"/>
      <c r="I75" s="39"/>
      <c r="J75" s="39">
        <v>4</v>
      </c>
      <c r="K75" s="39">
        <v>4</v>
      </c>
      <c r="L75" s="39">
        <v>4</v>
      </c>
      <c r="M75" s="39">
        <v>4</v>
      </c>
      <c r="N75" s="39">
        <v>4</v>
      </c>
      <c r="O75" s="39">
        <v>4</v>
      </c>
      <c r="P75" s="39">
        <v>4</v>
      </c>
      <c r="Q75" s="39">
        <v>4</v>
      </c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4">
        <f t="shared" si="14"/>
        <v>32</v>
      </c>
      <c r="AM75" s="19">
        <f t="shared" si="15"/>
        <v>0</v>
      </c>
      <c r="AN75" s="39">
        <f t="shared" si="16"/>
        <v>0</v>
      </c>
      <c r="AO75" s="46">
        <f t="shared" si="17"/>
        <v>32</v>
      </c>
      <c r="AP75" s="40">
        <f>SUM(AO75)</f>
        <v>32</v>
      </c>
    </row>
    <row r="76" spans="1:42" x14ac:dyDescent="0.2">
      <c r="A76" s="14"/>
      <c r="B76" s="17"/>
      <c r="C76" s="16"/>
      <c r="D76" s="16" t="s">
        <v>246</v>
      </c>
      <c r="E76" s="16"/>
      <c r="F76" s="5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44"/>
      <c r="AM76" s="19"/>
      <c r="AN76" s="39"/>
      <c r="AO76" s="46"/>
      <c r="AP76" s="40"/>
    </row>
    <row r="77" spans="1:42" x14ac:dyDescent="0.2">
      <c r="A77" s="14">
        <v>32</v>
      </c>
      <c r="B77" s="17" t="s">
        <v>103</v>
      </c>
      <c r="C77" s="16" t="s">
        <v>104</v>
      </c>
      <c r="D77" s="16" t="s">
        <v>245</v>
      </c>
      <c r="E77" s="16">
        <f>48+4</f>
        <v>52</v>
      </c>
      <c r="F77" s="5" t="s">
        <v>105</v>
      </c>
      <c r="G77" s="39">
        <v>68</v>
      </c>
      <c r="H77" s="39"/>
      <c r="I77" s="39"/>
      <c r="J77" s="39">
        <v>8</v>
      </c>
      <c r="K77" s="39">
        <v>8</v>
      </c>
      <c r="L77" s="39">
        <v>8</v>
      </c>
      <c r="M77" s="39"/>
      <c r="N77" s="39">
        <v>8</v>
      </c>
      <c r="O77" s="39">
        <v>8</v>
      </c>
      <c r="P77" s="39">
        <v>8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44">
        <f t="shared" si="14"/>
        <v>48</v>
      </c>
      <c r="AM77" s="19">
        <f t="shared" si="15"/>
        <v>0</v>
      </c>
      <c r="AN77" s="39">
        <f t="shared" si="16"/>
        <v>0</v>
      </c>
      <c r="AO77" s="46">
        <f t="shared" si="17"/>
        <v>48</v>
      </c>
      <c r="AP77" s="64">
        <f>SUM(AO77:AO78)</f>
        <v>52</v>
      </c>
    </row>
    <row r="78" spans="1:42" x14ac:dyDescent="0.2">
      <c r="A78" s="14"/>
      <c r="B78" s="17"/>
      <c r="C78" s="16" t="s">
        <v>174</v>
      </c>
      <c r="D78" s="16" t="s">
        <v>246</v>
      </c>
      <c r="E78" s="16"/>
      <c r="F78" s="5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>
        <v>4</v>
      </c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>
        <f t="shared" si="14"/>
        <v>0</v>
      </c>
      <c r="AM78" s="19">
        <f t="shared" si="15"/>
        <v>4</v>
      </c>
      <c r="AN78" s="39">
        <f t="shared" si="16"/>
        <v>0</v>
      </c>
      <c r="AO78" s="46">
        <f t="shared" si="17"/>
        <v>4</v>
      </c>
      <c r="AP78" s="64"/>
    </row>
    <row r="79" spans="1:42" x14ac:dyDescent="0.2">
      <c r="A79" s="14">
        <v>33</v>
      </c>
      <c r="B79" s="17" t="s">
        <v>165</v>
      </c>
      <c r="C79" s="16" t="s">
        <v>166</v>
      </c>
      <c r="D79" s="16" t="s">
        <v>245</v>
      </c>
      <c r="E79" s="16">
        <v>16</v>
      </c>
      <c r="F79" s="5" t="s">
        <v>167</v>
      </c>
      <c r="G79" s="71"/>
      <c r="H79" s="39">
        <v>2</v>
      </c>
      <c r="I79" s="39"/>
      <c r="J79" s="39"/>
      <c r="K79" s="39">
        <v>2</v>
      </c>
      <c r="L79" s="44">
        <v>2</v>
      </c>
      <c r="M79" s="39"/>
      <c r="N79" s="39"/>
      <c r="O79" s="39"/>
      <c r="P79" s="39">
        <v>2</v>
      </c>
      <c r="Q79" s="39">
        <v>2</v>
      </c>
      <c r="R79" s="39"/>
      <c r="S79" s="39">
        <v>8</v>
      </c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>
        <f t="shared" si="14"/>
        <v>10</v>
      </c>
      <c r="AM79" s="45">
        <f t="shared" si="15"/>
        <v>8</v>
      </c>
      <c r="AN79" s="39">
        <f t="shared" si="16"/>
        <v>0</v>
      </c>
      <c r="AO79" s="46">
        <f t="shared" si="17"/>
        <v>18</v>
      </c>
      <c r="AP79" s="64">
        <f>SUM(AO79:AO81)</f>
        <v>24</v>
      </c>
    </row>
    <row r="80" spans="1:42" x14ac:dyDescent="0.2">
      <c r="A80" s="14"/>
      <c r="B80" s="17"/>
      <c r="C80" s="16"/>
      <c r="D80" s="16" t="s">
        <v>246</v>
      </c>
      <c r="E80" s="16">
        <v>8</v>
      </c>
      <c r="F80" s="5" t="s">
        <v>168</v>
      </c>
      <c r="G80" s="71"/>
      <c r="H80" s="44">
        <v>2</v>
      </c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>
        <f t="shared" si="14"/>
        <v>2</v>
      </c>
      <c r="AM80" s="19">
        <f t="shared" si="15"/>
        <v>0</v>
      </c>
      <c r="AN80" s="39">
        <f t="shared" si="16"/>
        <v>0</v>
      </c>
      <c r="AO80" s="46">
        <f t="shared" si="17"/>
        <v>2</v>
      </c>
      <c r="AP80" s="64"/>
    </row>
    <row r="81" spans="1:42" x14ac:dyDescent="0.2">
      <c r="A81" s="14"/>
      <c r="B81" s="17"/>
      <c r="C81" s="16"/>
      <c r="D81" s="16"/>
      <c r="E81" s="16"/>
      <c r="F81" s="5" t="s">
        <v>169</v>
      </c>
      <c r="G81" s="71"/>
      <c r="H81" s="44">
        <v>4</v>
      </c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>
        <f t="shared" si="14"/>
        <v>4</v>
      </c>
      <c r="AM81" s="19">
        <f t="shared" si="15"/>
        <v>0</v>
      </c>
      <c r="AN81" s="39">
        <f t="shared" si="16"/>
        <v>0</v>
      </c>
      <c r="AO81" s="46">
        <f t="shared" si="17"/>
        <v>4</v>
      </c>
      <c r="AP81" s="64"/>
    </row>
    <row r="82" spans="1:42" x14ac:dyDescent="0.2">
      <c r="A82" s="14"/>
      <c r="B82" s="17" t="s">
        <v>106</v>
      </c>
      <c r="C82" s="16" t="s">
        <v>107</v>
      </c>
      <c r="D82" s="16" t="s">
        <v>245</v>
      </c>
      <c r="E82" s="16">
        <f>8+6</f>
        <v>14</v>
      </c>
      <c r="F82" s="5" t="s">
        <v>108</v>
      </c>
      <c r="G82" s="71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>
        <v>8</v>
      </c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>
        <f t="shared" si="14"/>
        <v>0</v>
      </c>
      <c r="AM82" s="45">
        <f t="shared" si="15"/>
        <v>8</v>
      </c>
      <c r="AN82" s="39">
        <f t="shared" si="16"/>
        <v>0</v>
      </c>
      <c r="AO82" s="46">
        <f t="shared" si="17"/>
        <v>8</v>
      </c>
      <c r="AP82" s="64">
        <f>SUM(AO82:AO84)</f>
        <v>40</v>
      </c>
    </row>
    <row r="83" spans="1:42" x14ac:dyDescent="0.2">
      <c r="A83" s="14"/>
      <c r="B83" s="17"/>
      <c r="C83" s="16"/>
      <c r="D83" s="16" t="s">
        <v>246</v>
      </c>
      <c r="E83" s="16">
        <f>32-6</f>
        <v>26</v>
      </c>
      <c r="F83" s="5" t="s">
        <v>109</v>
      </c>
      <c r="G83" s="71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>
        <v>8</v>
      </c>
      <c r="AC83" s="39"/>
      <c r="AD83" s="39"/>
      <c r="AE83" s="39"/>
      <c r="AF83" s="39"/>
      <c r="AG83" s="39"/>
      <c r="AH83" s="39"/>
      <c r="AI83" s="39"/>
      <c r="AJ83" s="39"/>
      <c r="AK83" s="39"/>
      <c r="AL83" s="39">
        <f t="shared" si="14"/>
        <v>0</v>
      </c>
      <c r="AM83" s="19">
        <f t="shared" si="15"/>
        <v>0</v>
      </c>
      <c r="AN83" s="39">
        <f t="shared" si="16"/>
        <v>8</v>
      </c>
      <c r="AO83" s="46">
        <f t="shared" si="17"/>
        <v>8</v>
      </c>
      <c r="AP83" s="64"/>
    </row>
    <row r="84" spans="1:42" x14ac:dyDescent="0.2">
      <c r="A84" s="14"/>
      <c r="B84" s="17"/>
      <c r="C84" s="16"/>
      <c r="D84" s="16"/>
      <c r="E84" s="16"/>
      <c r="F84" s="5" t="s">
        <v>110</v>
      </c>
      <c r="G84" s="7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>
        <v>6</v>
      </c>
      <c r="AE84" s="39"/>
      <c r="AF84" s="39"/>
      <c r="AG84" s="39"/>
      <c r="AH84" s="39">
        <v>6</v>
      </c>
      <c r="AI84" s="39">
        <v>6</v>
      </c>
      <c r="AJ84" s="44">
        <v>6</v>
      </c>
      <c r="AK84" s="39"/>
      <c r="AL84" s="39">
        <f t="shared" si="14"/>
        <v>0</v>
      </c>
      <c r="AM84" s="19">
        <f t="shared" si="15"/>
        <v>0</v>
      </c>
      <c r="AN84" s="39">
        <f t="shared" si="16"/>
        <v>24</v>
      </c>
      <c r="AO84" s="46">
        <f t="shared" si="17"/>
        <v>24</v>
      </c>
      <c r="AP84" s="64"/>
    </row>
    <row r="85" spans="1:42" x14ac:dyDescent="0.2">
      <c r="A85" s="25">
        <v>34</v>
      </c>
      <c r="B85" s="26" t="s">
        <v>111</v>
      </c>
      <c r="C85" s="26" t="s">
        <v>112</v>
      </c>
      <c r="D85" s="16" t="s">
        <v>245</v>
      </c>
      <c r="E85" s="26">
        <f>16+8</f>
        <v>24</v>
      </c>
      <c r="F85" s="27" t="s">
        <v>113</v>
      </c>
      <c r="G85" s="74">
        <v>52</v>
      </c>
      <c r="H85" s="42"/>
      <c r="I85" s="42">
        <v>8</v>
      </c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39">
        <f t="shared" si="14"/>
        <v>8</v>
      </c>
      <c r="AM85" s="19">
        <f t="shared" si="15"/>
        <v>0</v>
      </c>
      <c r="AN85" s="39">
        <f t="shared" si="16"/>
        <v>0</v>
      </c>
      <c r="AO85" s="46">
        <f t="shared" si="17"/>
        <v>8</v>
      </c>
      <c r="AP85" s="64">
        <f>SUM(AO85:AO90)</f>
        <v>50</v>
      </c>
    </row>
    <row r="86" spans="1:42" x14ac:dyDescent="0.2">
      <c r="A86" s="25"/>
      <c r="B86" s="26"/>
      <c r="C86" s="26"/>
      <c r="D86" s="16" t="s">
        <v>246</v>
      </c>
      <c r="E86" s="26">
        <f>34-8</f>
        <v>26</v>
      </c>
      <c r="F86" s="27" t="s">
        <v>114</v>
      </c>
      <c r="G86" s="74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>
        <v>8</v>
      </c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39">
        <f t="shared" si="14"/>
        <v>0</v>
      </c>
      <c r="AM86" s="45">
        <f t="shared" si="15"/>
        <v>8</v>
      </c>
      <c r="AN86" s="39">
        <f t="shared" si="16"/>
        <v>0</v>
      </c>
      <c r="AO86" s="46">
        <f t="shared" si="17"/>
        <v>8</v>
      </c>
      <c r="AP86" s="64"/>
    </row>
    <row r="87" spans="1:42" x14ac:dyDescent="0.2">
      <c r="A87" s="25"/>
      <c r="B87" s="26"/>
      <c r="C87" s="26"/>
      <c r="D87" s="26"/>
      <c r="E87" s="26"/>
      <c r="F87" s="27" t="s">
        <v>115</v>
      </c>
      <c r="G87" s="74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>
        <v>8</v>
      </c>
      <c r="AD87" s="42"/>
      <c r="AE87" s="42"/>
      <c r="AF87" s="42"/>
      <c r="AG87" s="42"/>
      <c r="AH87" s="42"/>
      <c r="AI87" s="42"/>
      <c r="AJ87" s="42"/>
      <c r="AK87" s="42"/>
      <c r="AL87" s="39">
        <f t="shared" si="14"/>
        <v>0</v>
      </c>
      <c r="AM87" s="19">
        <f t="shared" si="15"/>
        <v>0</v>
      </c>
      <c r="AN87" s="44">
        <f t="shared" si="16"/>
        <v>8</v>
      </c>
      <c r="AO87" s="46">
        <f t="shared" si="17"/>
        <v>8</v>
      </c>
      <c r="AP87" s="64"/>
    </row>
    <row r="88" spans="1:42" x14ac:dyDescent="0.2">
      <c r="A88" s="25"/>
      <c r="B88" s="26"/>
      <c r="C88" s="26"/>
      <c r="D88" s="26"/>
      <c r="E88" s="26"/>
      <c r="F88" s="27" t="s">
        <v>96</v>
      </c>
      <c r="G88" s="74"/>
      <c r="H88" s="42"/>
      <c r="I88" s="42"/>
      <c r="J88" s="49">
        <v>2</v>
      </c>
      <c r="K88" s="42"/>
      <c r="L88" s="42"/>
      <c r="M88" s="42">
        <v>2</v>
      </c>
      <c r="N88" s="49">
        <v>2</v>
      </c>
      <c r="O88" s="42">
        <v>2</v>
      </c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39">
        <f t="shared" si="14"/>
        <v>8</v>
      </c>
      <c r="AM88" s="19">
        <f t="shared" si="15"/>
        <v>0</v>
      </c>
      <c r="AN88" s="39">
        <f t="shared" si="16"/>
        <v>0</v>
      </c>
      <c r="AO88" s="46">
        <f t="shared" si="17"/>
        <v>8</v>
      </c>
      <c r="AP88" s="64"/>
    </row>
    <row r="89" spans="1:42" x14ac:dyDescent="0.2">
      <c r="A89" s="25"/>
      <c r="B89" s="26"/>
      <c r="C89" s="26"/>
      <c r="D89" s="26"/>
      <c r="E89" s="26"/>
      <c r="F89" s="27" t="s">
        <v>97</v>
      </c>
      <c r="G89" s="74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>
        <v>4</v>
      </c>
      <c r="U89" s="42"/>
      <c r="V89" s="42"/>
      <c r="W89" s="42"/>
      <c r="X89" s="42"/>
      <c r="Y89" s="49">
        <v>4</v>
      </c>
      <c r="Z89" s="42"/>
      <c r="AA89" s="42">
        <v>4</v>
      </c>
      <c r="AB89" s="42"/>
      <c r="AC89" s="42">
        <v>2</v>
      </c>
      <c r="AD89" s="42"/>
      <c r="AE89" s="42"/>
      <c r="AF89" s="42"/>
      <c r="AG89" s="42"/>
      <c r="AH89" s="42"/>
      <c r="AI89" s="42"/>
      <c r="AJ89" s="42">
        <v>2</v>
      </c>
      <c r="AK89" s="42"/>
      <c r="AL89" s="39">
        <f t="shared" si="14"/>
        <v>0</v>
      </c>
      <c r="AM89" s="19">
        <f t="shared" si="15"/>
        <v>12</v>
      </c>
      <c r="AN89" s="39">
        <f t="shared" si="16"/>
        <v>4</v>
      </c>
      <c r="AO89" s="46">
        <f t="shared" si="17"/>
        <v>16</v>
      </c>
      <c r="AP89" s="64"/>
    </row>
    <row r="90" spans="1:42" x14ac:dyDescent="0.2">
      <c r="A90" s="25"/>
      <c r="B90" s="26"/>
      <c r="C90" s="26"/>
      <c r="D90" s="26"/>
      <c r="E90" s="26"/>
      <c r="F90" s="5" t="s">
        <v>168</v>
      </c>
      <c r="G90" s="74"/>
      <c r="H90" s="42">
        <v>2</v>
      </c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39">
        <f t="shared" si="14"/>
        <v>2</v>
      </c>
      <c r="AM90" s="19">
        <f t="shared" si="15"/>
        <v>0</v>
      </c>
      <c r="AN90" s="39">
        <f t="shared" si="16"/>
        <v>0</v>
      </c>
      <c r="AO90" s="46">
        <f t="shared" si="17"/>
        <v>2</v>
      </c>
      <c r="AP90" s="64"/>
    </row>
    <row r="91" spans="1:42" x14ac:dyDescent="0.2">
      <c r="A91" s="14">
        <v>35</v>
      </c>
      <c r="B91" s="17"/>
      <c r="C91" s="16" t="s">
        <v>116</v>
      </c>
      <c r="D91" s="16" t="s">
        <v>245</v>
      </c>
      <c r="E91" s="16">
        <v>8</v>
      </c>
      <c r="F91" s="5" t="s">
        <v>86</v>
      </c>
      <c r="G91" s="71">
        <v>42</v>
      </c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>
        <v>4</v>
      </c>
      <c r="V91" s="39"/>
      <c r="W91" s="39"/>
      <c r="X91" s="39">
        <v>4</v>
      </c>
      <c r="Y91" s="39"/>
      <c r="Z91" s="39"/>
      <c r="AA91" s="44">
        <v>4</v>
      </c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>
        <f t="shared" si="14"/>
        <v>0</v>
      </c>
      <c r="AM91" s="19">
        <f t="shared" si="15"/>
        <v>12</v>
      </c>
      <c r="AN91" s="39">
        <f t="shared" si="16"/>
        <v>0</v>
      </c>
      <c r="AO91" s="46">
        <f t="shared" si="17"/>
        <v>12</v>
      </c>
      <c r="AP91" s="64">
        <f>SUM(AO91:AO92)</f>
        <v>20</v>
      </c>
    </row>
    <row r="92" spans="1:42" x14ac:dyDescent="0.2">
      <c r="A92" s="14"/>
      <c r="B92" s="17"/>
      <c r="C92" s="16"/>
      <c r="D92" s="16" t="s">
        <v>246</v>
      </c>
      <c r="E92" s="16">
        <f>20-8</f>
        <v>12</v>
      </c>
      <c r="F92" s="5" t="s">
        <v>85</v>
      </c>
      <c r="G92" s="71"/>
      <c r="H92" s="39">
        <v>2</v>
      </c>
      <c r="I92" s="39"/>
      <c r="J92" s="39"/>
      <c r="K92" s="39">
        <v>2</v>
      </c>
      <c r="L92" s="39"/>
      <c r="M92" s="44">
        <v>2</v>
      </c>
      <c r="N92" s="39"/>
      <c r="O92" s="39"/>
      <c r="P92" s="39"/>
      <c r="Q92" s="44">
        <v>2</v>
      </c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>
        <f t="shared" si="14"/>
        <v>8</v>
      </c>
      <c r="AM92" s="19">
        <f t="shared" si="15"/>
        <v>0</v>
      </c>
      <c r="AN92" s="39">
        <f t="shared" si="16"/>
        <v>0</v>
      </c>
      <c r="AO92" s="46">
        <f t="shared" si="17"/>
        <v>8</v>
      </c>
      <c r="AP92" s="64"/>
    </row>
    <row r="93" spans="1:42" x14ac:dyDescent="0.2">
      <c r="A93" s="14">
        <v>36</v>
      </c>
      <c r="B93" s="17"/>
      <c r="C93" s="16" t="s">
        <v>117</v>
      </c>
      <c r="D93" s="16" t="s">
        <v>245</v>
      </c>
      <c r="E93" s="16">
        <v>6</v>
      </c>
      <c r="F93" s="5" t="s">
        <v>16</v>
      </c>
      <c r="G93" s="71">
        <v>15</v>
      </c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44">
        <v>3</v>
      </c>
      <c r="AI93" s="39">
        <v>3</v>
      </c>
      <c r="AJ93" s="39">
        <v>3</v>
      </c>
      <c r="AK93" s="39"/>
      <c r="AL93" s="39">
        <f t="shared" si="14"/>
        <v>0</v>
      </c>
      <c r="AM93" s="19">
        <f t="shared" si="15"/>
        <v>0</v>
      </c>
      <c r="AN93" s="39">
        <f t="shared" si="16"/>
        <v>9</v>
      </c>
      <c r="AO93" s="46">
        <f t="shared" si="17"/>
        <v>9</v>
      </c>
      <c r="AP93" s="64">
        <f>SUM(AO93:AO94)</f>
        <v>27</v>
      </c>
    </row>
    <row r="94" spans="1:42" x14ac:dyDescent="0.2">
      <c r="A94" s="14"/>
      <c r="B94" s="17"/>
      <c r="C94" s="16"/>
      <c r="D94" s="16" t="s">
        <v>246</v>
      </c>
      <c r="E94" s="16">
        <f>27-6</f>
        <v>21</v>
      </c>
      <c r="F94" s="5" t="s">
        <v>77</v>
      </c>
      <c r="G94" s="71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44">
        <v>3</v>
      </c>
      <c r="V94" s="39">
        <v>3</v>
      </c>
      <c r="W94" s="39">
        <v>3</v>
      </c>
      <c r="X94" s="39"/>
      <c r="Y94" s="39">
        <v>3</v>
      </c>
      <c r="Z94" s="39">
        <v>3</v>
      </c>
      <c r="AA94" s="39">
        <v>3</v>
      </c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>
        <f t="shared" si="14"/>
        <v>0</v>
      </c>
      <c r="AM94" s="19">
        <f t="shared" si="15"/>
        <v>18</v>
      </c>
      <c r="AN94" s="39">
        <f t="shared" si="16"/>
        <v>0</v>
      </c>
      <c r="AO94" s="46">
        <f t="shared" si="17"/>
        <v>18</v>
      </c>
      <c r="AP94" s="64"/>
    </row>
    <row r="95" spans="1:42" ht="13.5" thickBot="1" x14ac:dyDescent="0.25">
      <c r="A95" s="65" t="s">
        <v>118</v>
      </c>
      <c r="B95" s="66"/>
      <c r="C95" s="66"/>
      <c r="D95" s="66"/>
      <c r="E95" s="66"/>
      <c r="F95" s="66"/>
      <c r="G95" s="6">
        <f>SUM(G7:G94)</f>
        <v>1182</v>
      </c>
      <c r="H95" s="22">
        <f t="shared" ref="H95:AO95" si="18">SUM(H7:H94)</f>
        <v>38</v>
      </c>
      <c r="I95" s="22">
        <f t="shared" si="18"/>
        <v>10</v>
      </c>
      <c r="J95" s="22">
        <f t="shared" si="18"/>
        <v>48</v>
      </c>
      <c r="K95" s="22">
        <f t="shared" si="18"/>
        <v>48</v>
      </c>
      <c r="L95" s="22">
        <f t="shared" si="18"/>
        <v>48</v>
      </c>
      <c r="M95" s="22">
        <f t="shared" si="18"/>
        <v>52</v>
      </c>
      <c r="N95" s="22">
        <f t="shared" si="18"/>
        <v>46</v>
      </c>
      <c r="O95" s="22">
        <f t="shared" si="18"/>
        <v>54</v>
      </c>
      <c r="P95" s="22">
        <f t="shared" si="18"/>
        <v>48</v>
      </c>
      <c r="Q95" s="22">
        <f t="shared" si="18"/>
        <v>40</v>
      </c>
      <c r="R95" s="22">
        <f t="shared" si="18"/>
        <v>40</v>
      </c>
      <c r="S95" s="22">
        <f t="shared" si="18"/>
        <v>16</v>
      </c>
      <c r="T95" s="22">
        <f t="shared" si="18"/>
        <v>48</v>
      </c>
      <c r="U95" s="22">
        <f t="shared" si="18"/>
        <v>48</v>
      </c>
      <c r="V95" s="22">
        <f t="shared" si="18"/>
        <v>48</v>
      </c>
      <c r="W95" s="22">
        <f t="shared" si="18"/>
        <v>48</v>
      </c>
      <c r="X95" s="22">
        <f t="shared" si="18"/>
        <v>50</v>
      </c>
      <c r="Y95" s="22">
        <f t="shared" si="18"/>
        <v>48</v>
      </c>
      <c r="Z95" s="22">
        <f t="shared" si="18"/>
        <v>46</v>
      </c>
      <c r="AA95" s="22">
        <f t="shared" si="18"/>
        <v>48</v>
      </c>
      <c r="AB95" s="22">
        <f t="shared" si="18"/>
        <v>38</v>
      </c>
      <c r="AC95" s="22">
        <f t="shared" si="18"/>
        <v>18</v>
      </c>
      <c r="AD95" s="22">
        <f t="shared" si="18"/>
        <v>48</v>
      </c>
      <c r="AE95" s="22">
        <f t="shared" si="18"/>
        <v>50</v>
      </c>
      <c r="AF95" s="22">
        <f t="shared" si="18"/>
        <v>50</v>
      </c>
      <c r="AG95" s="22">
        <f t="shared" si="18"/>
        <v>46</v>
      </c>
      <c r="AH95" s="22">
        <f t="shared" si="18"/>
        <v>46</v>
      </c>
      <c r="AI95" s="22">
        <f t="shared" si="18"/>
        <v>48</v>
      </c>
      <c r="AJ95" s="22">
        <f t="shared" si="18"/>
        <v>51</v>
      </c>
      <c r="AK95" s="22">
        <f t="shared" si="18"/>
        <v>45</v>
      </c>
      <c r="AL95" s="22">
        <f t="shared" si="18"/>
        <v>432</v>
      </c>
      <c r="AM95" s="22">
        <f t="shared" si="18"/>
        <v>440</v>
      </c>
      <c r="AN95" s="22">
        <f t="shared" si="18"/>
        <v>440</v>
      </c>
      <c r="AO95" s="47">
        <f t="shared" si="18"/>
        <v>1312</v>
      </c>
      <c r="AP95" s="22">
        <f>SUM(AP7:AP94)</f>
        <v>1312</v>
      </c>
    </row>
    <row r="96" spans="1:42" ht="13.5" thickTop="1" x14ac:dyDescent="0.2"/>
    <row r="98" spans="1:42" x14ac:dyDescent="0.2">
      <c r="A98" s="67" t="s">
        <v>120</v>
      </c>
      <c r="B98" s="67"/>
      <c r="C98" s="67"/>
      <c r="D98" s="41"/>
      <c r="E98" s="41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2">
      <c r="A99" s="10" t="s">
        <v>121</v>
      </c>
      <c r="B99" s="10"/>
      <c r="C99" s="10"/>
      <c r="D99" s="10"/>
      <c r="E99" s="10"/>
    </row>
    <row r="100" spans="1:42" x14ac:dyDescent="0.2">
      <c r="A100" s="10"/>
      <c r="B100" s="10"/>
      <c r="C100" s="10"/>
      <c r="D100" s="10"/>
      <c r="E100" s="10"/>
    </row>
    <row r="101" spans="1:42" x14ac:dyDescent="0.2">
      <c r="A101" s="10"/>
      <c r="B101" s="10"/>
      <c r="C101" s="10"/>
      <c r="D101" s="10"/>
      <c r="E101" s="10"/>
    </row>
    <row r="102" spans="1:42" x14ac:dyDescent="0.2">
      <c r="A102" s="10"/>
      <c r="B102" s="10"/>
      <c r="C102" s="10"/>
      <c r="D102" s="10"/>
      <c r="E102" s="10"/>
    </row>
    <row r="103" spans="1:42" x14ac:dyDescent="0.2">
      <c r="A103" s="10" t="s">
        <v>123</v>
      </c>
      <c r="B103" s="10"/>
      <c r="C103" s="10"/>
      <c r="D103" s="10"/>
      <c r="E103" s="10"/>
    </row>
  </sheetData>
  <mergeCells count="70">
    <mergeCell ref="A95:F95"/>
    <mergeCell ref="A98:C98"/>
    <mergeCell ref="G85:G90"/>
    <mergeCell ref="AP85:AP90"/>
    <mergeCell ref="G91:G92"/>
    <mergeCell ref="AP91:AP92"/>
    <mergeCell ref="G93:G94"/>
    <mergeCell ref="AP93:AP94"/>
    <mergeCell ref="G82:G84"/>
    <mergeCell ref="AP82:AP84"/>
    <mergeCell ref="G66:G67"/>
    <mergeCell ref="AP66:AP67"/>
    <mergeCell ref="G68:G69"/>
    <mergeCell ref="AP68:AP69"/>
    <mergeCell ref="G70:G72"/>
    <mergeCell ref="AP70:AP72"/>
    <mergeCell ref="G73:G74"/>
    <mergeCell ref="AP73:AP74"/>
    <mergeCell ref="AP77:AP78"/>
    <mergeCell ref="G79:G81"/>
    <mergeCell ref="AP79:AP81"/>
    <mergeCell ref="G59:G60"/>
    <mergeCell ref="AP59:AP60"/>
    <mergeCell ref="G61:G63"/>
    <mergeCell ref="AP61:AP63"/>
    <mergeCell ref="G64:G65"/>
    <mergeCell ref="AP64:AP65"/>
    <mergeCell ref="G46:G47"/>
    <mergeCell ref="AP46:AP47"/>
    <mergeCell ref="G52:G56"/>
    <mergeCell ref="AP52:AP56"/>
    <mergeCell ref="G57:G58"/>
    <mergeCell ref="AP57:AP58"/>
    <mergeCell ref="G36:G37"/>
    <mergeCell ref="AP36:AP37"/>
    <mergeCell ref="G38:G39"/>
    <mergeCell ref="AP38:AP39"/>
    <mergeCell ref="G40:G41"/>
    <mergeCell ref="AP40:AP41"/>
    <mergeCell ref="G22:G27"/>
    <mergeCell ref="AP22:AP27"/>
    <mergeCell ref="G30:G33"/>
    <mergeCell ref="AP30:AP33"/>
    <mergeCell ref="G34:G35"/>
    <mergeCell ref="AP34:AP35"/>
    <mergeCell ref="G15:G16"/>
    <mergeCell ref="AP15:AP16"/>
    <mergeCell ref="G17:G19"/>
    <mergeCell ref="AP17:AP19"/>
    <mergeCell ref="G20:G21"/>
    <mergeCell ref="AP20:AP21"/>
    <mergeCell ref="G13:G14"/>
    <mergeCell ref="AP13:AP14"/>
    <mergeCell ref="AB5:AK5"/>
    <mergeCell ref="AL5:AL6"/>
    <mergeCell ref="AM5:AM6"/>
    <mergeCell ref="AN5:AN6"/>
    <mergeCell ref="AO5:AO6"/>
    <mergeCell ref="G7:G8"/>
    <mergeCell ref="R5:AA5"/>
    <mergeCell ref="AP7:AP8"/>
    <mergeCell ref="G9:G10"/>
    <mergeCell ref="AP9:AP10"/>
    <mergeCell ref="G11:G12"/>
    <mergeCell ref="AP11:AP12"/>
    <mergeCell ref="A5:A6"/>
    <mergeCell ref="B5:B6"/>
    <mergeCell ref="C5:C6"/>
    <mergeCell ref="F5:G5"/>
    <mergeCell ref="H5:Q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2" workbookViewId="0">
      <selection activeCell="C30" sqref="C30"/>
    </sheetView>
  </sheetViews>
  <sheetFormatPr defaultRowHeight="12.75" x14ac:dyDescent="0.2"/>
  <cols>
    <col min="1" max="1" width="5.7109375" customWidth="1"/>
    <col min="2" max="2" width="5.42578125" bestFit="1" customWidth="1"/>
    <col min="3" max="3" width="21.140625" customWidth="1"/>
    <col min="4" max="4" width="10" customWidth="1"/>
    <col min="5" max="6" width="10.140625" customWidth="1"/>
    <col min="7" max="7" width="5.7109375" style="2" customWidth="1"/>
  </cols>
  <sheetData>
    <row r="1" spans="1:7" x14ac:dyDescent="0.2">
      <c r="G1"/>
    </row>
    <row r="2" spans="1:7" x14ac:dyDescent="0.2">
      <c r="G2"/>
    </row>
    <row r="3" spans="1:7" x14ac:dyDescent="0.2">
      <c r="G3"/>
    </row>
    <row r="4" spans="1:7" ht="17.25" thickBot="1" x14ac:dyDescent="0.35">
      <c r="A4" s="36"/>
      <c r="B4" s="36"/>
      <c r="C4" s="36"/>
      <c r="D4" s="36"/>
      <c r="E4" s="36"/>
      <c r="F4" s="36"/>
    </row>
    <row r="5" spans="1:7" ht="13.5" thickTop="1" x14ac:dyDescent="0.2">
      <c r="A5" s="83" t="s">
        <v>2</v>
      </c>
      <c r="B5" s="85" t="s">
        <v>3</v>
      </c>
      <c r="C5" s="85" t="s">
        <v>4</v>
      </c>
      <c r="D5" s="37"/>
      <c r="E5" s="37"/>
      <c r="F5" s="37"/>
      <c r="G5" s="37" t="s">
        <v>160</v>
      </c>
    </row>
    <row r="6" spans="1:7" x14ac:dyDescent="0.2">
      <c r="A6" s="84"/>
      <c r="B6" s="86"/>
      <c r="C6" s="86"/>
      <c r="D6" s="38"/>
      <c r="E6" s="38"/>
      <c r="F6" s="38"/>
      <c r="G6" s="38" t="s">
        <v>171</v>
      </c>
    </row>
    <row r="7" spans="1:7" x14ac:dyDescent="0.2">
      <c r="A7" s="14">
        <v>1</v>
      </c>
      <c r="B7" s="15" t="s">
        <v>9</v>
      </c>
      <c r="C7" s="16" t="s">
        <v>10</v>
      </c>
      <c r="D7" s="16" t="s">
        <v>245</v>
      </c>
      <c r="E7" s="16">
        <v>8</v>
      </c>
      <c r="F7" s="50">
        <f>SUM(E7:E8)</f>
        <v>40</v>
      </c>
      <c r="G7" s="64">
        <v>40</v>
      </c>
    </row>
    <row r="8" spans="1:7" x14ac:dyDescent="0.2">
      <c r="A8" s="14"/>
      <c r="B8" s="15"/>
      <c r="C8" s="16"/>
      <c r="D8" s="16" t="s">
        <v>246</v>
      </c>
      <c r="E8" s="16">
        <v>32</v>
      </c>
      <c r="F8" s="50"/>
      <c r="G8" s="64"/>
    </row>
    <row r="9" spans="1:7" x14ac:dyDescent="0.2">
      <c r="A9" s="14">
        <v>2</v>
      </c>
      <c r="B9" s="15" t="s">
        <v>13</v>
      </c>
      <c r="C9" s="16" t="s">
        <v>14</v>
      </c>
      <c r="D9" s="16" t="s">
        <v>245</v>
      </c>
      <c r="E9" s="16">
        <v>6</v>
      </c>
      <c r="F9" s="50">
        <f>SUM(E9:E10)</f>
        <v>30</v>
      </c>
      <c r="G9" s="64">
        <v>30</v>
      </c>
    </row>
    <row r="10" spans="1:7" x14ac:dyDescent="0.2">
      <c r="A10" s="14"/>
      <c r="B10" s="15"/>
      <c r="C10" s="16"/>
      <c r="D10" s="16" t="s">
        <v>246</v>
      </c>
      <c r="E10" s="16">
        <v>24</v>
      </c>
      <c r="F10" s="50"/>
      <c r="G10" s="64"/>
    </row>
    <row r="11" spans="1:7" x14ac:dyDescent="0.2">
      <c r="A11" s="14">
        <v>3</v>
      </c>
      <c r="B11" s="15" t="s">
        <v>17</v>
      </c>
      <c r="C11" s="16" t="s">
        <v>18</v>
      </c>
      <c r="D11" s="16" t="s">
        <v>245</v>
      </c>
      <c r="E11" s="16">
        <v>48</v>
      </c>
      <c r="F11" s="50">
        <f>SUM(E11:E12)</f>
        <v>50</v>
      </c>
      <c r="G11" s="64">
        <v>50</v>
      </c>
    </row>
    <row r="12" spans="1:7" x14ac:dyDescent="0.2">
      <c r="A12" s="14"/>
      <c r="B12" s="15"/>
      <c r="C12" s="16"/>
      <c r="D12" s="16" t="s">
        <v>246</v>
      </c>
      <c r="E12" s="16">
        <v>2</v>
      </c>
      <c r="F12" s="50"/>
      <c r="G12" s="64"/>
    </row>
    <row r="13" spans="1:7" x14ac:dyDescent="0.2">
      <c r="A13" s="14">
        <v>4</v>
      </c>
      <c r="B13" s="15" t="s">
        <v>20</v>
      </c>
      <c r="C13" s="16" t="s">
        <v>247</v>
      </c>
      <c r="D13" s="16" t="s">
        <v>245</v>
      </c>
      <c r="E13" s="16">
        <v>8</v>
      </c>
      <c r="F13" s="50">
        <f>SUM(E13:E14)</f>
        <v>40</v>
      </c>
      <c r="G13" s="64">
        <v>40</v>
      </c>
    </row>
    <row r="14" spans="1:7" x14ac:dyDescent="0.2">
      <c r="A14" s="14"/>
      <c r="B14" s="15"/>
      <c r="C14" s="16"/>
      <c r="D14" s="16" t="s">
        <v>246</v>
      </c>
      <c r="E14" s="16">
        <v>32</v>
      </c>
      <c r="F14" s="50"/>
      <c r="G14" s="64"/>
    </row>
    <row r="15" spans="1:7" x14ac:dyDescent="0.2">
      <c r="A15" s="14">
        <v>6</v>
      </c>
      <c r="B15" s="15" t="s">
        <v>24</v>
      </c>
      <c r="C15" s="16" t="s">
        <v>25</v>
      </c>
      <c r="D15" s="16" t="s">
        <v>245</v>
      </c>
      <c r="E15" s="16">
        <v>6</v>
      </c>
      <c r="F15" s="50">
        <f>SUM(E15:E16)</f>
        <v>18</v>
      </c>
      <c r="G15" s="64">
        <v>18</v>
      </c>
    </row>
    <row r="16" spans="1:7" x14ac:dyDescent="0.2">
      <c r="A16" s="14"/>
      <c r="B16" s="15"/>
      <c r="C16" s="16"/>
      <c r="D16" s="16" t="s">
        <v>246</v>
      </c>
      <c r="E16" s="16">
        <v>12</v>
      </c>
      <c r="F16" s="50"/>
      <c r="G16" s="64"/>
    </row>
    <row r="17" spans="1:7" x14ac:dyDescent="0.2">
      <c r="A17" s="14">
        <v>7</v>
      </c>
      <c r="B17" s="15" t="s">
        <v>27</v>
      </c>
      <c r="C17" s="16" t="s">
        <v>28</v>
      </c>
      <c r="D17" s="16" t="s">
        <v>245</v>
      </c>
      <c r="E17" s="16">
        <v>70</v>
      </c>
      <c r="F17" s="50">
        <f>SUM(E17:E18)</f>
        <v>70</v>
      </c>
      <c r="G17" s="64">
        <v>70</v>
      </c>
    </row>
    <row r="18" spans="1:7" x14ac:dyDescent="0.2">
      <c r="A18" s="14"/>
      <c r="B18" s="15"/>
      <c r="C18" s="16"/>
      <c r="D18" s="16" t="s">
        <v>246</v>
      </c>
      <c r="E18" s="16"/>
      <c r="F18" s="50"/>
      <c r="G18" s="64"/>
    </row>
    <row r="19" spans="1:7" x14ac:dyDescent="0.2">
      <c r="A19" s="14"/>
      <c r="B19" s="15"/>
      <c r="C19" s="16"/>
      <c r="D19" s="16"/>
      <c r="E19" s="16"/>
      <c r="F19" s="50"/>
      <c r="G19" s="64"/>
    </row>
    <row r="20" spans="1:7" x14ac:dyDescent="0.2">
      <c r="A20" s="14">
        <v>8</v>
      </c>
      <c r="B20" s="15" t="s">
        <v>31</v>
      </c>
      <c r="C20" s="16" t="s">
        <v>32</v>
      </c>
      <c r="D20" s="16" t="s">
        <v>245</v>
      </c>
      <c r="E20" s="16">
        <v>6</v>
      </c>
      <c r="F20" s="50">
        <f>SUM(E20:E21)</f>
        <v>32</v>
      </c>
      <c r="G20" s="64">
        <v>32</v>
      </c>
    </row>
    <row r="21" spans="1:7" x14ac:dyDescent="0.2">
      <c r="A21" s="14"/>
      <c r="B21" s="15"/>
      <c r="C21" s="16"/>
      <c r="D21" s="16" t="s">
        <v>246</v>
      </c>
      <c r="E21" s="16">
        <v>26</v>
      </c>
      <c r="F21" s="50"/>
      <c r="G21" s="64"/>
    </row>
    <row r="22" spans="1:7" x14ac:dyDescent="0.2">
      <c r="A22" s="14">
        <v>11</v>
      </c>
      <c r="B22" s="15" t="s">
        <v>36</v>
      </c>
      <c r="C22" s="16" t="s">
        <v>37</v>
      </c>
      <c r="D22" s="16" t="s">
        <v>245</v>
      </c>
      <c r="E22" s="16">
        <v>52</v>
      </c>
      <c r="F22" s="50">
        <f>SUM(E22:E23)</f>
        <v>62</v>
      </c>
      <c r="G22" s="64">
        <v>62</v>
      </c>
    </row>
    <row r="23" spans="1:7" x14ac:dyDescent="0.2">
      <c r="A23" s="14"/>
      <c r="B23" s="15"/>
      <c r="C23" s="16"/>
      <c r="D23" s="16" t="s">
        <v>246</v>
      </c>
      <c r="E23" s="16">
        <v>10</v>
      </c>
      <c r="F23" s="50"/>
      <c r="G23" s="64"/>
    </row>
    <row r="24" spans="1:7" x14ac:dyDescent="0.2">
      <c r="A24" s="14"/>
      <c r="B24" s="15"/>
      <c r="C24" s="16"/>
      <c r="D24" s="16"/>
      <c r="E24" s="16"/>
      <c r="F24" s="50"/>
      <c r="G24" s="64"/>
    </row>
    <row r="25" spans="1:7" x14ac:dyDescent="0.2">
      <c r="A25" s="14"/>
      <c r="B25" s="15"/>
      <c r="C25" s="16"/>
      <c r="D25" s="16"/>
      <c r="E25" s="16"/>
      <c r="F25" s="50"/>
      <c r="G25" s="64"/>
    </row>
    <row r="26" spans="1:7" x14ac:dyDescent="0.2">
      <c r="A26" s="14"/>
      <c r="B26" s="15"/>
      <c r="C26" s="16"/>
      <c r="D26" s="16"/>
      <c r="E26" s="16"/>
      <c r="F26" s="50"/>
      <c r="G26" s="64"/>
    </row>
    <row r="27" spans="1:7" x14ac:dyDescent="0.2">
      <c r="A27" s="14"/>
      <c r="B27" s="15"/>
      <c r="C27" s="16"/>
      <c r="D27" s="16"/>
      <c r="E27" s="16"/>
      <c r="F27" s="50"/>
      <c r="G27" s="64"/>
    </row>
    <row r="28" spans="1:7" x14ac:dyDescent="0.2">
      <c r="A28" s="14">
        <v>13</v>
      </c>
      <c r="B28" s="15" t="s">
        <v>41</v>
      </c>
      <c r="C28" s="16" t="s">
        <v>42</v>
      </c>
      <c r="D28" s="16" t="s">
        <v>245</v>
      </c>
      <c r="E28" s="16">
        <v>64</v>
      </c>
      <c r="F28" s="50">
        <f>SUM(E28:E29)</f>
        <v>64</v>
      </c>
      <c r="G28" s="40">
        <v>64</v>
      </c>
    </row>
    <row r="29" spans="1:7" x14ac:dyDescent="0.2">
      <c r="A29" s="14"/>
      <c r="B29" s="15"/>
      <c r="C29" s="16"/>
      <c r="D29" s="16" t="s">
        <v>246</v>
      </c>
      <c r="E29" s="16"/>
      <c r="F29" s="50"/>
      <c r="G29" s="40"/>
    </row>
    <row r="30" spans="1:7" x14ac:dyDescent="0.2">
      <c r="A30" s="14">
        <v>14</v>
      </c>
      <c r="B30" s="15" t="s">
        <v>43</v>
      </c>
      <c r="C30" s="16" t="s">
        <v>44</v>
      </c>
      <c r="D30" s="16" t="s">
        <v>245</v>
      </c>
      <c r="E30" s="16">
        <v>24</v>
      </c>
      <c r="F30" s="50">
        <f>SUM(E30:E31)</f>
        <v>54</v>
      </c>
      <c r="G30" s="64">
        <v>54</v>
      </c>
    </row>
    <row r="31" spans="1:7" x14ac:dyDescent="0.2">
      <c r="A31" s="14"/>
      <c r="B31" s="15"/>
      <c r="C31" s="16"/>
      <c r="D31" s="16" t="s">
        <v>246</v>
      </c>
      <c r="E31" s="16">
        <v>30</v>
      </c>
      <c r="F31" s="50"/>
      <c r="G31" s="64"/>
    </row>
    <row r="32" spans="1:7" x14ac:dyDescent="0.2">
      <c r="A32" s="14"/>
      <c r="B32" s="15"/>
      <c r="C32" s="16"/>
      <c r="D32" s="16"/>
      <c r="E32" s="16"/>
      <c r="F32" s="50"/>
      <c r="G32" s="64"/>
    </row>
    <row r="33" spans="1:7" x14ac:dyDescent="0.2">
      <c r="A33" s="14"/>
      <c r="B33" s="15"/>
      <c r="C33" s="16"/>
      <c r="D33" s="16"/>
      <c r="E33" s="16"/>
      <c r="F33" s="50"/>
      <c r="G33" s="64"/>
    </row>
    <row r="34" spans="1:7" x14ac:dyDescent="0.2">
      <c r="A34" s="14">
        <v>15</v>
      </c>
      <c r="B34" s="15" t="s">
        <v>47</v>
      </c>
      <c r="C34" s="16" t="s">
        <v>48</v>
      </c>
      <c r="D34" s="16" t="s">
        <v>245</v>
      </c>
      <c r="E34" s="16">
        <v>9</v>
      </c>
      <c r="F34" s="50">
        <f>SUM(E34:E35)</f>
        <v>33</v>
      </c>
      <c r="G34" s="64">
        <v>33</v>
      </c>
    </row>
    <row r="35" spans="1:7" x14ac:dyDescent="0.2">
      <c r="A35" s="14"/>
      <c r="B35" s="15"/>
      <c r="C35" s="16"/>
      <c r="D35" s="16" t="s">
        <v>246</v>
      </c>
      <c r="E35" s="16">
        <v>24</v>
      </c>
      <c r="F35" s="50"/>
      <c r="G35" s="64"/>
    </row>
    <row r="36" spans="1:7" x14ac:dyDescent="0.2">
      <c r="A36" s="14">
        <v>16</v>
      </c>
      <c r="B36" s="15" t="s">
        <v>50</v>
      </c>
      <c r="C36" s="16" t="s">
        <v>51</v>
      </c>
      <c r="D36" s="16" t="s">
        <v>245</v>
      </c>
      <c r="E36" s="16">
        <v>8</v>
      </c>
      <c r="F36" s="50">
        <f>SUM(E36:E37)</f>
        <v>26</v>
      </c>
      <c r="G36" s="64">
        <v>26</v>
      </c>
    </row>
    <row r="37" spans="1:7" x14ac:dyDescent="0.2">
      <c r="A37" s="14"/>
      <c r="B37" s="15"/>
      <c r="C37" s="16"/>
      <c r="D37" s="16" t="s">
        <v>246</v>
      </c>
      <c r="E37" s="16">
        <v>18</v>
      </c>
      <c r="F37" s="50"/>
      <c r="G37" s="64"/>
    </row>
    <row r="38" spans="1:7" x14ac:dyDescent="0.2">
      <c r="A38" s="14">
        <v>17</v>
      </c>
      <c r="B38" s="15" t="s">
        <v>54</v>
      </c>
      <c r="C38" s="16" t="s">
        <v>55</v>
      </c>
      <c r="D38" s="16" t="s">
        <v>245</v>
      </c>
      <c r="E38" s="16">
        <v>64</v>
      </c>
      <c r="F38" s="50">
        <f>SUM(E38:E39)</f>
        <v>64</v>
      </c>
      <c r="G38" s="64">
        <v>64</v>
      </c>
    </row>
    <row r="39" spans="1:7" x14ac:dyDescent="0.2">
      <c r="A39" s="14"/>
      <c r="B39" s="15"/>
      <c r="C39" s="16"/>
      <c r="D39" s="16" t="s">
        <v>246</v>
      </c>
      <c r="E39" s="16"/>
      <c r="F39" s="50"/>
      <c r="G39" s="64"/>
    </row>
    <row r="40" spans="1:7" x14ac:dyDescent="0.2">
      <c r="A40" s="14">
        <v>18</v>
      </c>
      <c r="B40" s="15" t="s">
        <v>56</v>
      </c>
      <c r="C40" s="16" t="s">
        <v>57</v>
      </c>
      <c r="D40" s="16" t="s">
        <v>245</v>
      </c>
      <c r="E40" s="16">
        <v>8</v>
      </c>
      <c r="F40" s="50">
        <f>SUM(E40:E41)</f>
        <v>28</v>
      </c>
      <c r="G40" s="64">
        <v>28</v>
      </c>
    </row>
    <row r="41" spans="1:7" x14ac:dyDescent="0.2">
      <c r="A41" s="14"/>
      <c r="B41" s="15"/>
      <c r="C41" s="16"/>
      <c r="D41" s="16" t="s">
        <v>246</v>
      </c>
      <c r="E41" s="16">
        <v>20</v>
      </c>
      <c r="F41" s="50"/>
      <c r="G41" s="64"/>
    </row>
    <row r="42" spans="1:7" x14ac:dyDescent="0.2">
      <c r="A42" s="14">
        <v>19</v>
      </c>
      <c r="B42" s="15" t="s">
        <v>59</v>
      </c>
      <c r="C42" s="17" t="s">
        <v>60</v>
      </c>
      <c r="D42" s="16" t="s">
        <v>245</v>
      </c>
      <c r="E42" s="17">
        <v>8</v>
      </c>
      <c r="F42" s="50">
        <f>SUM(E42:E43)</f>
        <v>18</v>
      </c>
      <c r="G42" s="40">
        <v>18</v>
      </c>
    </row>
    <row r="43" spans="1:7" x14ac:dyDescent="0.2">
      <c r="A43" s="14"/>
      <c r="B43" s="15"/>
      <c r="C43" s="17"/>
      <c r="D43" s="16" t="s">
        <v>246</v>
      </c>
      <c r="E43" s="17">
        <v>10</v>
      </c>
      <c r="F43" s="51"/>
      <c r="G43" s="40"/>
    </row>
    <row r="44" spans="1:7" x14ac:dyDescent="0.2">
      <c r="A44" s="14"/>
      <c r="B44" s="15" t="s">
        <v>62</v>
      </c>
      <c r="C44" s="16" t="s">
        <v>63</v>
      </c>
      <c r="D44" s="16" t="s">
        <v>245</v>
      </c>
      <c r="E44" s="16">
        <v>6</v>
      </c>
      <c r="F44" s="50">
        <f>SUM(E44:E45)</f>
        <v>18</v>
      </c>
      <c r="G44" s="40">
        <v>18</v>
      </c>
    </row>
    <row r="45" spans="1:7" x14ac:dyDescent="0.2">
      <c r="A45" s="14"/>
      <c r="B45" s="15"/>
      <c r="C45" s="16"/>
      <c r="D45" s="16" t="s">
        <v>246</v>
      </c>
      <c r="E45" s="16">
        <v>12</v>
      </c>
      <c r="F45" s="50"/>
      <c r="G45" s="40"/>
    </row>
    <row r="46" spans="1:7" x14ac:dyDescent="0.2">
      <c r="A46" s="14">
        <v>21</v>
      </c>
      <c r="B46" s="15" t="s">
        <v>65</v>
      </c>
      <c r="C46" s="17" t="s">
        <v>172</v>
      </c>
      <c r="D46" s="16" t="s">
        <v>245</v>
      </c>
      <c r="E46" s="17"/>
      <c r="F46" s="50">
        <f>SUM(E46:E47)</f>
        <v>30</v>
      </c>
      <c r="G46" s="64">
        <v>30</v>
      </c>
    </row>
    <row r="47" spans="1:7" x14ac:dyDescent="0.2">
      <c r="A47" s="14"/>
      <c r="B47" s="15"/>
      <c r="C47" s="17"/>
      <c r="D47" s="16" t="s">
        <v>246</v>
      </c>
      <c r="E47" s="17">
        <v>30</v>
      </c>
      <c r="F47" s="51"/>
      <c r="G47" s="64"/>
    </row>
    <row r="48" spans="1:7" x14ac:dyDescent="0.2">
      <c r="A48" s="14"/>
      <c r="B48" s="15" t="s">
        <v>173</v>
      </c>
      <c r="C48" s="16" t="s">
        <v>67</v>
      </c>
      <c r="D48" s="16" t="s">
        <v>245</v>
      </c>
      <c r="E48" s="16"/>
      <c r="F48" s="50">
        <f>SUM(E48:E49)</f>
        <v>16</v>
      </c>
      <c r="G48" s="40">
        <v>16</v>
      </c>
    </row>
    <row r="49" spans="1:7" x14ac:dyDescent="0.2">
      <c r="A49" s="14"/>
      <c r="B49" s="15"/>
      <c r="C49" s="16"/>
      <c r="D49" s="16" t="s">
        <v>246</v>
      </c>
      <c r="E49" s="16">
        <v>16</v>
      </c>
      <c r="F49" s="50"/>
      <c r="G49" s="40"/>
    </row>
    <row r="50" spans="1:7" x14ac:dyDescent="0.2">
      <c r="A50" s="14">
        <v>23</v>
      </c>
      <c r="B50" s="15" t="s">
        <v>69</v>
      </c>
      <c r="C50" s="16" t="s">
        <v>70</v>
      </c>
      <c r="D50" s="16" t="s">
        <v>245</v>
      </c>
      <c r="E50" s="16"/>
      <c r="F50" s="50">
        <f>SUM(E50:E51)</f>
        <v>12</v>
      </c>
      <c r="G50" s="40">
        <v>12</v>
      </c>
    </row>
    <row r="51" spans="1:7" x14ac:dyDescent="0.2">
      <c r="A51" s="14"/>
      <c r="B51" s="15"/>
      <c r="C51" s="16"/>
      <c r="D51" s="16" t="s">
        <v>246</v>
      </c>
      <c r="E51" s="16">
        <v>12</v>
      </c>
      <c r="F51" s="50"/>
      <c r="G51" s="40"/>
    </row>
    <row r="52" spans="1:7" x14ac:dyDescent="0.2">
      <c r="A52" s="14">
        <v>24</v>
      </c>
      <c r="B52" s="15" t="s">
        <v>72</v>
      </c>
      <c r="C52" s="16" t="s">
        <v>73</v>
      </c>
      <c r="D52" s="16" t="s">
        <v>245</v>
      </c>
      <c r="E52" s="16">
        <v>64</v>
      </c>
      <c r="F52" s="50">
        <f>SUM(E52:E53)</f>
        <v>70</v>
      </c>
      <c r="G52" s="64">
        <v>70</v>
      </c>
    </row>
    <row r="53" spans="1:7" x14ac:dyDescent="0.2">
      <c r="A53" s="14"/>
      <c r="B53" s="15"/>
      <c r="C53" s="16"/>
      <c r="D53" s="16" t="s">
        <v>246</v>
      </c>
      <c r="E53" s="16">
        <v>6</v>
      </c>
      <c r="F53" s="50"/>
      <c r="G53" s="64"/>
    </row>
    <row r="54" spans="1:7" x14ac:dyDescent="0.2">
      <c r="A54" s="14"/>
      <c r="B54" s="15"/>
      <c r="C54" s="16"/>
      <c r="D54" s="16"/>
      <c r="E54" s="16"/>
      <c r="F54" s="50"/>
      <c r="G54" s="64"/>
    </row>
    <row r="55" spans="1:7" x14ac:dyDescent="0.2">
      <c r="A55" s="14"/>
      <c r="B55" s="15"/>
      <c r="C55" s="16"/>
      <c r="D55" s="16"/>
      <c r="E55" s="16"/>
      <c r="F55" s="50"/>
      <c r="G55" s="64"/>
    </row>
    <row r="56" spans="1:7" x14ac:dyDescent="0.2">
      <c r="A56" s="14"/>
      <c r="B56" s="15"/>
      <c r="C56" s="16"/>
      <c r="D56" s="16"/>
      <c r="E56" s="16"/>
      <c r="F56" s="50"/>
      <c r="G56" s="64"/>
    </row>
    <row r="57" spans="1:7" x14ac:dyDescent="0.2">
      <c r="A57" s="14">
        <v>25</v>
      </c>
      <c r="B57" s="15" t="s">
        <v>75</v>
      </c>
      <c r="C57" s="16" t="s">
        <v>76</v>
      </c>
      <c r="D57" s="16" t="s">
        <v>245</v>
      </c>
      <c r="E57" s="16">
        <v>6</v>
      </c>
      <c r="F57" s="50">
        <f>SUM(E57:E58)</f>
        <v>24</v>
      </c>
      <c r="G57" s="64">
        <v>24</v>
      </c>
    </row>
    <row r="58" spans="1:7" x14ac:dyDescent="0.2">
      <c r="A58" s="14"/>
      <c r="B58" s="15"/>
      <c r="C58" s="16"/>
      <c r="D58" s="16" t="s">
        <v>246</v>
      </c>
      <c r="E58" s="16">
        <v>18</v>
      </c>
      <c r="F58" s="50"/>
      <c r="G58" s="64"/>
    </row>
    <row r="59" spans="1:7" x14ac:dyDescent="0.2">
      <c r="A59" s="14">
        <v>26</v>
      </c>
      <c r="B59" s="15" t="s">
        <v>78</v>
      </c>
      <c r="C59" s="16" t="s">
        <v>79</v>
      </c>
      <c r="D59" s="16" t="s">
        <v>245</v>
      </c>
      <c r="E59" s="16">
        <v>6</v>
      </c>
      <c r="F59" s="50">
        <f>SUM(E59:E60)</f>
        <v>22</v>
      </c>
      <c r="G59" s="64">
        <v>22</v>
      </c>
    </row>
    <row r="60" spans="1:7" x14ac:dyDescent="0.2">
      <c r="A60" s="14"/>
      <c r="B60" s="15"/>
      <c r="C60" s="16"/>
      <c r="D60" s="16" t="s">
        <v>246</v>
      </c>
      <c r="E60" s="16">
        <v>16</v>
      </c>
      <c r="F60" s="50"/>
      <c r="G60" s="64"/>
    </row>
    <row r="61" spans="1:7" x14ac:dyDescent="0.2">
      <c r="A61" s="14">
        <v>27</v>
      </c>
      <c r="B61" s="15" t="s">
        <v>81</v>
      </c>
      <c r="C61" s="16" t="s">
        <v>82</v>
      </c>
      <c r="D61" s="16" t="s">
        <v>245</v>
      </c>
      <c r="E61" s="16">
        <v>64</v>
      </c>
      <c r="F61" s="50">
        <f>SUM(E61:E62)</f>
        <v>66</v>
      </c>
      <c r="G61" s="64">
        <v>66</v>
      </c>
    </row>
    <row r="62" spans="1:7" x14ac:dyDescent="0.2">
      <c r="A62" s="14"/>
      <c r="B62" s="15"/>
      <c r="C62" s="16"/>
      <c r="D62" s="16" t="s">
        <v>246</v>
      </c>
      <c r="E62" s="16">
        <v>2</v>
      </c>
      <c r="F62" s="50"/>
      <c r="G62" s="64"/>
    </row>
    <row r="63" spans="1:7" x14ac:dyDescent="0.2">
      <c r="A63" s="14"/>
      <c r="B63" s="15"/>
      <c r="C63" s="16"/>
      <c r="D63" s="16"/>
      <c r="E63" s="16"/>
      <c r="F63" s="50"/>
      <c r="G63" s="64"/>
    </row>
    <row r="64" spans="1:7" x14ac:dyDescent="0.2">
      <c r="A64" s="14">
        <v>28</v>
      </c>
      <c r="B64" s="15" t="s">
        <v>83</v>
      </c>
      <c r="C64" s="17" t="s">
        <v>84</v>
      </c>
      <c r="D64" s="16" t="s">
        <v>245</v>
      </c>
      <c r="E64" s="17">
        <v>8</v>
      </c>
      <c r="F64" s="50">
        <f>SUM(E64:E65)</f>
        <v>30</v>
      </c>
      <c r="G64" s="64">
        <v>30</v>
      </c>
    </row>
    <row r="65" spans="1:7" x14ac:dyDescent="0.2">
      <c r="A65" s="14"/>
      <c r="B65" s="15"/>
      <c r="C65" s="17"/>
      <c r="D65" s="16" t="s">
        <v>246</v>
      </c>
      <c r="E65" s="17">
        <v>22</v>
      </c>
      <c r="F65" s="51"/>
      <c r="G65" s="64"/>
    </row>
    <row r="66" spans="1:7" s="2" customFormat="1" x14ac:dyDescent="0.2">
      <c r="A66" s="54">
        <v>29</v>
      </c>
      <c r="B66" s="55" t="s">
        <v>87</v>
      </c>
      <c r="C66" s="56" t="s">
        <v>88</v>
      </c>
      <c r="D66" s="57" t="s">
        <v>245</v>
      </c>
      <c r="E66" s="56">
        <v>8</v>
      </c>
      <c r="F66" s="58"/>
      <c r="G66" s="102">
        <v>38</v>
      </c>
    </row>
    <row r="67" spans="1:7" s="2" customFormat="1" x14ac:dyDescent="0.2">
      <c r="A67" s="54"/>
      <c r="B67" s="55"/>
      <c r="C67" s="56"/>
      <c r="D67" s="57" t="s">
        <v>246</v>
      </c>
      <c r="E67" s="56">
        <v>30</v>
      </c>
      <c r="F67" s="59">
        <f>SUM(E67:E68)</f>
        <v>38</v>
      </c>
      <c r="G67" s="102"/>
    </row>
    <row r="68" spans="1:7" x14ac:dyDescent="0.2">
      <c r="A68" s="14">
        <v>30</v>
      </c>
      <c r="B68" s="15" t="s">
        <v>90</v>
      </c>
      <c r="C68" s="16" t="s">
        <v>91</v>
      </c>
      <c r="D68" s="16" t="s">
        <v>245</v>
      </c>
      <c r="E68" s="16">
        <v>8</v>
      </c>
      <c r="F68" s="50">
        <f>SUM(E68:E69)</f>
        <v>40</v>
      </c>
      <c r="G68" s="64">
        <v>40</v>
      </c>
    </row>
    <row r="69" spans="1:7" x14ac:dyDescent="0.2">
      <c r="A69" s="14"/>
      <c r="B69" s="15"/>
      <c r="C69" s="16"/>
      <c r="D69" s="16" t="s">
        <v>246</v>
      </c>
      <c r="E69" s="16">
        <v>32</v>
      </c>
      <c r="F69" s="50"/>
      <c r="G69" s="64"/>
    </row>
    <row r="70" spans="1:7" x14ac:dyDescent="0.2">
      <c r="A70" s="14"/>
      <c r="B70" s="15" t="s">
        <v>93</v>
      </c>
      <c r="C70" s="16" t="s">
        <v>94</v>
      </c>
      <c r="D70" s="16" t="s">
        <v>245</v>
      </c>
      <c r="E70" s="16">
        <v>16</v>
      </c>
      <c r="F70" s="50">
        <f>SUM(E70:E71)</f>
        <v>38</v>
      </c>
      <c r="G70" s="64">
        <v>38</v>
      </c>
    </row>
    <row r="71" spans="1:7" x14ac:dyDescent="0.2">
      <c r="A71" s="14"/>
      <c r="B71" s="15"/>
      <c r="C71" s="16"/>
      <c r="D71" s="16" t="s">
        <v>246</v>
      </c>
      <c r="E71" s="16">
        <v>22</v>
      </c>
      <c r="F71" s="50"/>
      <c r="G71" s="64"/>
    </row>
    <row r="72" spans="1:7" x14ac:dyDescent="0.2">
      <c r="A72" s="14"/>
      <c r="B72" s="15"/>
      <c r="C72" s="16"/>
      <c r="D72" s="16"/>
      <c r="E72" s="16"/>
      <c r="F72" s="50"/>
      <c r="G72" s="64"/>
    </row>
    <row r="73" spans="1:7" x14ac:dyDescent="0.2">
      <c r="A73" s="14">
        <v>31</v>
      </c>
      <c r="B73" s="15" t="s">
        <v>98</v>
      </c>
      <c r="C73" s="16" t="s">
        <v>99</v>
      </c>
      <c r="D73" s="16" t="s">
        <v>245</v>
      </c>
      <c r="E73" s="16">
        <v>6</v>
      </c>
      <c r="F73" s="50">
        <f>SUM(E73:E74)</f>
        <v>34</v>
      </c>
      <c r="G73" s="64">
        <v>34</v>
      </c>
    </row>
    <row r="74" spans="1:7" x14ac:dyDescent="0.2">
      <c r="A74" s="14"/>
      <c r="B74" s="15"/>
      <c r="C74" s="16"/>
      <c r="D74" s="16" t="s">
        <v>246</v>
      </c>
      <c r="E74" s="16">
        <v>28</v>
      </c>
      <c r="F74" s="50"/>
      <c r="G74" s="64"/>
    </row>
    <row r="75" spans="1:7" x14ac:dyDescent="0.2">
      <c r="A75" s="14"/>
      <c r="B75" s="17" t="s">
        <v>101</v>
      </c>
      <c r="C75" s="16" t="s">
        <v>102</v>
      </c>
      <c r="D75" s="16" t="s">
        <v>245</v>
      </c>
      <c r="E75" s="16">
        <v>32</v>
      </c>
      <c r="F75" s="50">
        <f>SUM(E75:E76)</f>
        <v>32</v>
      </c>
      <c r="G75" s="40">
        <v>32</v>
      </c>
    </row>
    <row r="76" spans="1:7" x14ac:dyDescent="0.2">
      <c r="A76" s="14"/>
      <c r="B76" s="17"/>
      <c r="C76" s="16"/>
      <c r="D76" s="16" t="s">
        <v>246</v>
      </c>
      <c r="E76" s="16"/>
      <c r="F76" s="50"/>
      <c r="G76" s="40"/>
    </row>
    <row r="77" spans="1:7" x14ac:dyDescent="0.2">
      <c r="A77" s="14">
        <v>32</v>
      </c>
      <c r="B77" s="17" t="s">
        <v>103</v>
      </c>
      <c r="C77" s="16" t="s">
        <v>104</v>
      </c>
      <c r="D77" s="16" t="s">
        <v>245</v>
      </c>
      <c r="E77" s="16">
        <v>52</v>
      </c>
      <c r="F77" s="50">
        <f>SUM(E77:E78)</f>
        <v>52</v>
      </c>
      <c r="G77" s="64">
        <v>52</v>
      </c>
    </row>
    <row r="78" spans="1:7" x14ac:dyDescent="0.2">
      <c r="A78" s="14"/>
      <c r="B78" s="17"/>
      <c r="C78" s="16"/>
      <c r="D78" s="16" t="s">
        <v>246</v>
      </c>
      <c r="E78" s="16"/>
      <c r="F78" s="50"/>
      <c r="G78" s="64"/>
    </row>
    <row r="79" spans="1:7" x14ac:dyDescent="0.2">
      <c r="A79" s="14">
        <v>33</v>
      </c>
      <c r="B79" s="17" t="s">
        <v>165</v>
      </c>
      <c r="C79" s="16" t="s">
        <v>166</v>
      </c>
      <c r="D79" s="16" t="s">
        <v>245</v>
      </c>
      <c r="E79" s="16">
        <v>16</v>
      </c>
      <c r="F79" s="50">
        <f>SUM(E79:E80)</f>
        <v>24</v>
      </c>
      <c r="G79" s="64">
        <v>24</v>
      </c>
    </row>
    <row r="80" spans="1:7" x14ac:dyDescent="0.2">
      <c r="A80" s="14"/>
      <c r="B80" s="17"/>
      <c r="C80" s="16"/>
      <c r="D80" s="16" t="s">
        <v>246</v>
      </c>
      <c r="E80" s="16">
        <v>8</v>
      </c>
      <c r="F80" s="50"/>
      <c r="G80" s="64"/>
    </row>
    <row r="81" spans="1:7" x14ac:dyDescent="0.2">
      <c r="A81" s="14"/>
      <c r="B81" s="17"/>
      <c r="C81" s="16"/>
      <c r="D81" s="16"/>
      <c r="E81" s="16"/>
      <c r="F81" s="50"/>
      <c r="G81" s="64"/>
    </row>
    <row r="82" spans="1:7" x14ac:dyDescent="0.2">
      <c r="A82" s="14"/>
      <c r="B82" s="17" t="s">
        <v>106</v>
      </c>
      <c r="C82" s="16" t="s">
        <v>107</v>
      </c>
      <c r="D82" s="16" t="s">
        <v>245</v>
      </c>
      <c r="E82" s="16">
        <v>14</v>
      </c>
      <c r="F82" s="50">
        <f>SUM(E82:E83)</f>
        <v>40</v>
      </c>
      <c r="G82" s="64">
        <v>40</v>
      </c>
    </row>
    <row r="83" spans="1:7" x14ac:dyDescent="0.2">
      <c r="A83" s="14"/>
      <c r="B83" s="17"/>
      <c r="C83" s="16"/>
      <c r="D83" s="16" t="s">
        <v>246</v>
      </c>
      <c r="E83" s="16">
        <v>26</v>
      </c>
      <c r="F83" s="50"/>
      <c r="G83" s="64"/>
    </row>
    <row r="84" spans="1:7" x14ac:dyDescent="0.2">
      <c r="A84" s="14"/>
      <c r="B84" s="17"/>
      <c r="C84" s="16"/>
      <c r="D84" s="16"/>
      <c r="E84" s="16"/>
      <c r="F84" s="50"/>
      <c r="G84" s="64"/>
    </row>
    <row r="85" spans="1:7" x14ac:dyDescent="0.2">
      <c r="A85" s="25">
        <v>34</v>
      </c>
      <c r="B85" s="26" t="s">
        <v>111</v>
      </c>
      <c r="C85" s="26" t="s">
        <v>112</v>
      </c>
      <c r="D85" s="16" t="s">
        <v>245</v>
      </c>
      <c r="E85" s="26">
        <v>24</v>
      </c>
      <c r="F85" s="50">
        <f>SUM(E85:E86)</f>
        <v>50</v>
      </c>
      <c r="G85" s="64">
        <v>50</v>
      </c>
    </row>
    <row r="86" spans="1:7" x14ac:dyDescent="0.2">
      <c r="A86" s="25"/>
      <c r="B86" s="26"/>
      <c r="C86" s="26"/>
      <c r="D86" s="16" t="s">
        <v>246</v>
      </c>
      <c r="E86" s="26">
        <v>26</v>
      </c>
      <c r="F86" s="52"/>
      <c r="G86" s="64"/>
    </row>
    <row r="87" spans="1:7" x14ac:dyDescent="0.2">
      <c r="A87" s="25"/>
      <c r="B87" s="26"/>
      <c r="C87" s="26"/>
      <c r="D87" s="26"/>
      <c r="E87" s="26"/>
      <c r="F87" s="52"/>
      <c r="G87" s="64"/>
    </row>
    <row r="88" spans="1:7" x14ac:dyDescent="0.2">
      <c r="A88" s="25"/>
      <c r="B88" s="26"/>
      <c r="C88" s="26"/>
      <c r="D88" s="26"/>
      <c r="E88" s="26"/>
      <c r="F88" s="52"/>
      <c r="G88" s="64"/>
    </row>
    <row r="89" spans="1:7" x14ac:dyDescent="0.2">
      <c r="A89" s="25"/>
      <c r="B89" s="26"/>
      <c r="C89" s="26"/>
      <c r="D89" s="26"/>
      <c r="E89" s="26"/>
      <c r="F89" s="52"/>
      <c r="G89" s="64"/>
    </row>
    <row r="90" spans="1:7" x14ac:dyDescent="0.2">
      <c r="A90" s="25"/>
      <c r="B90" s="26"/>
      <c r="C90" s="26"/>
      <c r="D90" s="26"/>
      <c r="E90" s="26"/>
      <c r="F90" s="52"/>
      <c r="G90" s="64"/>
    </row>
    <row r="91" spans="1:7" x14ac:dyDescent="0.2">
      <c r="A91" s="14">
        <v>35</v>
      </c>
      <c r="B91" s="17"/>
      <c r="C91" s="16" t="s">
        <v>116</v>
      </c>
      <c r="D91" s="16" t="s">
        <v>245</v>
      </c>
      <c r="E91" s="16">
        <v>8</v>
      </c>
      <c r="F91" s="50">
        <f>SUM(E91:E92)</f>
        <v>20</v>
      </c>
      <c r="G91" s="64">
        <v>20</v>
      </c>
    </row>
    <row r="92" spans="1:7" x14ac:dyDescent="0.2">
      <c r="A92" s="14"/>
      <c r="B92" s="17"/>
      <c r="C92" s="16"/>
      <c r="D92" s="16" t="s">
        <v>246</v>
      </c>
      <c r="E92" s="16">
        <v>12</v>
      </c>
      <c r="F92" s="50"/>
      <c r="G92" s="64"/>
    </row>
    <row r="93" spans="1:7" x14ac:dyDescent="0.2">
      <c r="A93" s="14">
        <v>36</v>
      </c>
      <c r="B93" s="17"/>
      <c r="C93" s="16" t="s">
        <v>117</v>
      </c>
      <c r="D93" s="16" t="s">
        <v>245</v>
      </c>
      <c r="E93" s="16">
        <v>6</v>
      </c>
      <c r="F93" s="50">
        <f>SUM(E93:E94)</f>
        <v>27</v>
      </c>
      <c r="G93" s="64">
        <v>27</v>
      </c>
    </row>
    <row r="94" spans="1:7" x14ac:dyDescent="0.2">
      <c r="A94" s="14"/>
      <c r="B94" s="17"/>
      <c r="C94" s="16"/>
      <c r="D94" s="16" t="s">
        <v>246</v>
      </c>
      <c r="E94" s="16">
        <v>21</v>
      </c>
      <c r="F94" s="50"/>
      <c r="G94" s="64"/>
    </row>
    <row r="95" spans="1:7" ht="13.5" thickBot="1" x14ac:dyDescent="0.25">
      <c r="A95" s="65" t="s">
        <v>118</v>
      </c>
      <c r="B95" s="66"/>
      <c r="C95" s="66"/>
      <c r="D95" s="66"/>
      <c r="E95" s="66"/>
      <c r="F95" s="53"/>
      <c r="G95" s="22">
        <v>1312</v>
      </c>
    </row>
    <row r="96" spans="1:7" ht="13.5" thickTop="1" x14ac:dyDescent="0.2"/>
    <row r="98" spans="1:7" x14ac:dyDescent="0.2">
      <c r="A98" s="67"/>
      <c r="B98" s="67"/>
      <c r="C98" s="67"/>
      <c r="D98" s="41"/>
      <c r="E98" s="41"/>
      <c r="F98" s="41"/>
      <c r="G98" s="9"/>
    </row>
    <row r="99" spans="1:7" x14ac:dyDescent="0.2">
      <c r="A99" s="10"/>
      <c r="B99" s="10"/>
      <c r="C99" s="10"/>
      <c r="D99" s="10"/>
      <c r="E99" s="10"/>
      <c r="F99" s="10"/>
    </row>
    <row r="100" spans="1:7" x14ac:dyDescent="0.2">
      <c r="A100" s="10"/>
      <c r="B100" s="10"/>
      <c r="C100" s="10"/>
      <c r="D100" s="10"/>
      <c r="E100" s="10"/>
      <c r="F100" s="10"/>
    </row>
    <row r="101" spans="1:7" x14ac:dyDescent="0.2">
      <c r="A101" s="10"/>
      <c r="B101" s="10"/>
      <c r="C101" s="10"/>
      <c r="D101" s="10"/>
      <c r="E101" s="10"/>
      <c r="F101" s="10"/>
    </row>
    <row r="102" spans="1:7" x14ac:dyDescent="0.2">
      <c r="A102" s="10"/>
      <c r="B102" s="10"/>
      <c r="C102" s="10"/>
      <c r="D102" s="10"/>
      <c r="E102" s="10"/>
      <c r="F102" s="10"/>
    </row>
    <row r="103" spans="1:7" x14ac:dyDescent="0.2">
      <c r="A103" s="10"/>
      <c r="B103" s="10"/>
      <c r="C103" s="10"/>
      <c r="D103" s="10"/>
      <c r="E103" s="10"/>
      <c r="F103" s="10"/>
    </row>
  </sheetData>
  <mergeCells count="34">
    <mergeCell ref="A95:E95"/>
    <mergeCell ref="A98:C98"/>
    <mergeCell ref="G85:G90"/>
    <mergeCell ref="G91:G92"/>
    <mergeCell ref="G93:G94"/>
    <mergeCell ref="G73:G74"/>
    <mergeCell ref="G77:G78"/>
    <mergeCell ref="G79:G81"/>
    <mergeCell ref="G82:G84"/>
    <mergeCell ref="G66:G67"/>
    <mergeCell ref="G68:G69"/>
    <mergeCell ref="G70:G72"/>
    <mergeCell ref="G59:G60"/>
    <mergeCell ref="G61:G63"/>
    <mergeCell ref="G64:G65"/>
    <mergeCell ref="G46:G47"/>
    <mergeCell ref="G52:G56"/>
    <mergeCell ref="G57:G58"/>
    <mergeCell ref="G36:G37"/>
    <mergeCell ref="G38:G39"/>
    <mergeCell ref="G40:G41"/>
    <mergeCell ref="G22:G27"/>
    <mergeCell ref="G30:G33"/>
    <mergeCell ref="G34:G35"/>
    <mergeCell ref="G20:G21"/>
    <mergeCell ref="G7:G8"/>
    <mergeCell ref="G9:G10"/>
    <mergeCell ref="G11:G12"/>
    <mergeCell ref="G13:G14"/>
    <mergeCell ref="A5:A6"/>
    <mergeCell ref="B5:B6"/>
    <mergeCell ref="C5:C6"/>
    <mergeCell ref="G15:G16"/>
    <mergeCell ref="G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5</vt:i4>
      </vt:variant>
      <vt:variant>
        <vt:lpstr>Rentang Bernama</vt:lpstr>
      </vt:variant>
      <vt:variant>
        <vt:i4>2</vt:i4>
      </vt:variant>
    </vt:vector>
  </HeadingPairs>
  <TitlesOfParts>
    <vt:vector size="7" baseType="lpstr">
      <vt:lpstr>pembagian jam 1819</vt:lpstr>
      <vt:lpstr>JADWAL MENGAJAR</vt:lpstr>
      <vt:lpstr>Lembar1</vt:lpstr>
      <vt:lpstr>PEMBAGIAN 35 45</vt:lpstr>
      <vt:lpstr>Lembar3</vt:lpstr>
      <vt:lpstr>'pembagian jam 1819'!Print_Area</vt:lpstr>
      <vt:lpstr>'pembagian jam 1819'!Print_Titles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 heryana</dc:creator>
  <cp:lastModifiedBy>Andri Kurniawan</cp:lastModifiedBy>
  <cp:lastPrinted>2019-07-20T10:27:45Z</cp:lastPrinted>
  <dcterms:created xsi:type="dcterms:W3CDTF">2018-07-19T02:25:41Z</dcterms:created>
  <dcterms:modified xsi:type="dcterms:W3CDTF">2019-08-06T02:12:30Z</dcterms:modified>
</cp:coreProperties>
</file>