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do/projects/FH/p11/Documentation/ProjectDocumentation/"/>
    </mc:Choice>
  </mc:AlternateContent>
  <xr:revisionPtr revIDLastSave="0" documentId="13_ncr:1_{FB09A654-928B-554B-83B4-C9DA7293572C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7" i="13"/>
  <c r="C156" i="13"/>
  <c r="C145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2" i="13"/>
  <c r="C211" i="13"/>
  <c r="C200" i="13"/>
  <c r="C189" i="13"/>
  <c r="C178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4" i="13"/>
  <c r="E203" i="13"/>
  <c r="E192" i="13"/>
  <c r="E181" i="13"/>
  <c r="E170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9" i="13"/>
  <c r="E148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E16" i="7" l="1"/>
  <c r="AD19" i="7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22" i="7"/>
  <c r="E7" i="7"/>
  <c r="AE16" i="7" s="1"/>
  <c r="G16" i="7" l="1"/>
  <c r="AE19" i="7"/>
  <c r="G19" i="7"/>
  <c r="F13" i="7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9" i="7" l="1"/>
  <c r="AF13" i="7"/>
</calcChain>
</file>

<file path=xl/sharedStrings.xml><?xml version="1.0" encoding="utf-8"?>
<sst xmlns="http://schemas.openxmlformats.org/spreadsheetml/2006/main" count="1826" uniqueCount="208">
  <si>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</si>
  <si>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</si>
  <si>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</si>
  <si>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</si>
  <si>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</si>
  <si>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</si>
  <si>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</si>
  <si>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</si>
  <si>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</si>
  <si>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</si>
  <si>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</si>
  <si>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</si>
  <si>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</si>
  <si>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</si>
  <si>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</si>
  <si>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</si>
  <si>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</si>
  <si>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</si>
  <si>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</si>
  <si>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</si>
  <si>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</si>
  <si>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</si>
  <si>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</si>
  <si>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</si>
  <si>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</si>
  <si>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</si>
  <si>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</si>
  <si>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</si>
  <si>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</si>
  <si>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</si>
  <si>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</si>
  <si>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</si>
  <si>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</si>
  <si>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</si>
  <si>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</si>
  <si>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</si>
  <si>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</si>
  <si>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</si>
  <si>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</si>
  <si>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</si>
  <si>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</si>
  <si>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</si>
  <si>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</si>
  <si>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</si>
  <si>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</si>
  <si>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</si>
  <si>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</si>
  <si>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</si>
  <si>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</si>
  <si>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</si>
  <si>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</si>
  <si>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</si>
  <si>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</si>
  <si>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</si>
  <si>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</si>
  <si>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</si>
  <si>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</si>
  <si>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</si>
  <si>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</si>
  <si>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</si>
  <si>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</si>
  <si>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</si>
  <si>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</si>
  <si>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</si>
  <si>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</si>
  <si>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</si>
  <si>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</si>
  <si>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</si>
  <si>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</si>
  <si>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</si>
  <si>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</si>
  <si>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</si>
  <si>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</si>
  <si>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</si>
  <si>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</si>
  <si>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</si>
  <si>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</si>
  <si>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</si>
  <si>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</si>
  <si>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</si>
  <si>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</si>
  <si>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</si>
  <si>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</si>
  <si>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</si>
  <si>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</si>
  <si>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</si>
  <si>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</si>
  <si>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</si>
  <si>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</si>
  <si>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</si>
  <si>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</si>
  <si>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</si>
  <si>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</si>
  <si>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</si>
  <si>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</si>
  <si>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</si>
  <si>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</si>
  <si>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</si>
  <si>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</si>
  <si>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</si>
  <si>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</si>
  <si>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</si>
  <si>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</si>
  <si>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</si>
  <si>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</si>
  <si>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</si>
  <si>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</si>
  <si>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</si>
  <si>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</si>
  <si>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</si>
  <si>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</si>
  <si>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</si>
  <si>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</si>
  <si>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</si>
  <si>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</si>
  <si>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</si>
  <si>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</si>
  <si>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</si>
  <si>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</si>
  <si>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</si>
  <si>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</si>
  <si>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</si>
  <si>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</si>
  <si>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</si>
  <si>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</si>
  <si>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</si>
  <si>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</si>
  <si>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</si>
  <si>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</si>
  <si>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</si>
  <si>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</si>
  <si>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</si>
  <si>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</si>
  <si>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</si>
  <si>
    <t>HarmonyHub configuration</t>
  </si>
  <si>
    <t>Probleme mit WLAN. HarmonyHub war mit 5Ghz nicht kompatibel. Router musste auf 2.4Ghz konfiguriert werden. Problem war nicht direkt auffindbar.</t>
  </si>
  <si>
    <t xml:space="preserve">HomeAssistent / HarmonyHub </t>
  </si>
  <si>
    <t>HomeAssistent und Harmony hub verknüpfen und fernseher über scripts bedienen</t>
  </si>
  <si>
    <t>Python / Homeassist</t>
  </si>
  <si>
    <t>versuch mit Python auf Homeassistant Entities zu zugreifen</t>
  </si>
  <si>
    <t>Vor besprechung fürs nächste meeting</t>
  </si>
  <si>
    <t>project sepcification</t>
  </si>
  <si>
    <t>02.01.22</t>
  </si>
  <si>
    <t>Python code anpassung für Personenerkennung</t>
  </si>
  <si>
    <t>Fusion von Gesichts und Körper erkennung</t>
  </si>
  <si>
    <t>Vorbereitung Projektbesprechung</t>
  </si>
  <si>
    <t>Projektbesprechung mit Herrn Schaffer</t>
  </si>
  <si>
    <t>Nachbereitung Projektbesprechung</t>
  </si>
  <si>
    <t>Meeting Protokoll verfassen</t>
  </si>
  <si>
    <t>Konfigurantion im Smartlab</t>
  </si>
  <si>
    <t>Home Assistant über Raspberry laufen lassen. Harmony Hub mit Fernseher smartlab verbinden und übet Home assistant ansteuern</t>
  </si>
  <si>
    <t>Requirements specification</t>
  </si>
  <si>
    <t>dokumentation requirementsspecification roh entwurf, bereit für die abnahem durchs Projekt team.</t>
  </si>
  <si>
    <t>Projekt Präsentation</t>
  </si>
  <si>
    <t>Meeting</t>
  </si>
  <si>
    <t>Finale Besprechung mit Herrn schaffer anschliessend Meeting Protokoll erstellt</t>
  </si>
  <si>
    <t>OpenCV installation auf Raspberry und anschliessende Personerkennungstests</t>
  </si>
  <si>
    <t>Dokumentation &amp; Präsentation</t>
  </si>
  <si>
    <t>03.02.22 --&gt; Massiver Zeitaufwand (3h) wegen der installation die nicht funktioniert hat. Fehlerauswertung: Raspberry versuchte zugriff auf die Website mit Ipv6 und Website konnte dadurch nicht gefunden werden. Lösung --&gt; Ipv6 ignorieren und über Ipv4 zugriff auf die Website herstellen.  Anschliessend Test Personenerkennung über den Raspberry Pi</t>
  </si>
  <si>
    <t>03.02.22: 41min --&gt; Präsentationsfolien diskutiert, vorbereitung meeting vom 04.02.    53min --&gt; requirements spec überarbeitung begonnen</t>
  </si>
  <si>
    <t>Home Assistant OS auf Raspberry spielen, Dokumentation fertigstellen, erste Takes für Abgabevideo</t>
  </si>
  <si>
    <t>04.02.22: 128min --&gt; home assistant auf raspberry spielen und personenerkennung auf anderem Raspberry testen. 153min --&gt; Requirements Specification fertig gestellt. 68min--&gt; video gedreht für die abgabe --&gt; der finale take ist noch nicht dabei, ein paar kleinigkeiten müssen noch angepasst werden.</t>
  </si>
  <si>
    <t xml:space="preserve">Alle Projekt dokumentationen fertigstellen, Demo videos finale cuts, </t>
  </si>
  <si>
    <t>05.02.22: 289min --&gt; Dokumentationen (system Architecture, Requirements specification, abstract, website template) 172min --&gt; scripttests, video takes</t>
  </si>
  <si>
    <t xml:space="preserve">Demo videos finale cuts, script optimierung, fire tv stick hinzugefügt,  </t>
  </si>
  <si>
    <t>05.02.22: 289min --&gt; script verbesserung mit threading, fireTV eingebunden. 172min --&gt; scripttests, video takes</t>
  </si>
  <si>
    <t>Projekt Präsentation, Video aufnahme und editieren/schneiden</t>
  </si>
  <si>
    <t>Raspberry Pi Dokumentation und kleine tests</t>
  </si>
  <si>
    <t>Raspberry Pi aufsetzen</t>
  </si>
  <si>
    <t>Kamera testen mit python skript am Raspberry Pi</t>
  </si>
  <si>
    <t>Homeassistant skripts für ausführung</t>
  </si>
  <si>
    <t>Harmony Hub und FireTV - Stick tests</t>
  </si>
  <si>
    <t>FireTV - Stick tests</t>
  </si>
  <si>
    <t>FireTV - Doku / Info</t>
  </si>
  <si>
    <t>Vorbereitung, präsentation, anschliessende Fragerunde</t>
  </si>
  <si>
    <t>28.11, Auf meinem Broser funktionierte die installation für die VMWare nicht</t>
  </si>
  <si>
    <t>dokumentation requirementsspecification roh entwurf fertig, bereit für die abnahem durchs Projekt team.</t>
  </si>
  <si>
    <t xml:space="preserve">Requirement specification </t>
  </si>
  <si>
    <t>Punkt 1-3 verfasst</t>
  </si>
  <si>
    <t>Einlesen in die Materie Home Automation (spezifisch Home Assistant)</t>
  </si>
  <si>
    <t>23.11.21: In Dokumentation von Home Assistant informationen für das gesamt verstäntnis der Funktion gesammelt.</t>
  </si>
  <si>
    <t xml:space="preserve">Konfigurations dokumentation </t>
  </si>
  <si>
    <t>08.12.21: Das Verständnis für die Konfiguration mit unterschiedlichen Geräten anhand der .yaml files studiert. Zusätzlich die unterschiedelichen Trigger optionen und Verständnis angeignet.</t>
  </si>
  <si>
    <t>09.12.21: Die unterschiedelichen Trigger optionen und Verständnis angeignet.</t>
  </si>
  <si>
    <t>Präsentation</t>
  </si>
  <si>
    <t>06.02.22: 324min -&gt; Präsentationsfolien fertig gestellt, 118min -&gt; Präsentation einstudiert und geübt.</t>
  </si>
  <si>
    <t>05.02.22 und 06.02.22 -&gt; Platz mangel</t>
  </si>
  <si>
    <t>OpenCV installation Dokumentation</t>
  </si>
  <si>
    <t>18.01.22: In einem weiteren Schritt müssen wir die OpenCV Bibliothek auf den Raspberry Pi laden.</t>
  </si>
  <si>
    <t>Zusätzliche Hardware Organisieren</t>
  </si>
  <si>
    <t xml:space="preserve">Zusätzlicher Rspberry Pi &amp; Kamera Abholen und </t>
  </si>
  <si>
    <t>Dokumentation OpenCV</t>
  </si>
  <si>
    <t>Einarbeiten und Verständnis erarbeiten in die OpenCV Bibliothek</t>
  </si>
  <si>
    <t>03.02.22: 41min --&gt; Präsentationsfolien diskutiert, vorbereitung meeting vom 04.02.    103min --&gt; requirements spec überarbeitung begonnen</t>
  </si>
  <si>
    <t>Home Automation</t>
  </si>
  <si>
    <t>6</t>
  </si>
  <si>
    <t>7</t>
  </si>
  <si>
    <t>Code Dokumentation, Präsentations Vorbereitung</t>
  </si>
  <si>
    <t>06.02.22: 367min --&gt; doku, 146 --&gt; Vorbereitung</t>
  </si>
  <si>
    <t>Recherche und Doku lesen</t>
  </si>
  <si>
    <t>OpenCV dokumentation durchlesen</t>
  </si>
  <si>
    <t>Home Assistant installations und integrations möglichkeiten</t>
  </si>
  <si>
    <t>Recherche</t>
  </si>
  <si>
    <t>Home Automation Software vergleichen</t>
  </si>
  <si>
    <t xml:space="preserve">Recherche </t>
  </si>
  <si>
    <t>Home Assistant Webhook triggers</t>
  </si>
  <si>
    <t>Recherche zu AppDaemon Integration</t>
  </si>
  <si>
    <t>AppDaemon für Home Assistant um Python Scripts nutzen zu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</si>
</sst>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4" workbookViewId="0">
      <selection activeCell="E3" sqref="E3:F3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91" t="s">
        <v>11</v>
      </c>
      <c r="C2" s="91"/>
      <c r="D2" s="91"/>
      <c r="E2" s="92" t="s">
        <v>194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94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4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88" t="s">
        <v>15</v>
      </c>
      <c r="C6" s="88"/>
      <c r="D6" s="88"/>
      <c r="E6" s="76">
        <f>(25*60)*E4</f>
        <v>6000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89"/>
      <c r="C7" s="89"/>
      <c r="D7" s="89"/>
      <c r="E7" s="78">
        <f>E6/60</f>
        <v>100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89"/>
      <c r="C8" s="89"/>
      <c r="D8" s="89"/>
      <c r="E8" s="27" t="s">
        <v>2</v>
      </c>
      <c r="F8" s="28">
        <f>(E6/60)/E5</f>
        <v>8.3333333333333339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1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1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1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100</v>
      </c>
      <c r="AF13" s="80">
        <f>AD14-AE13</f>
        <v>-20</v>
      </c>
    </row>
    <row r="14" spans="2:33" ht="12" customHeight="1" x14ac:dyDescent="0.1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7</v>
      </c>
      <c r="M14" s="32">
        <f>'Std-A'!$C$45</f>
        <v>4</v>
      </c>
      <c r="N14" s="32">
        <f>'Std-A'!$C$56</f>
        <v>5</v>
      </c>
      <c r="O14" s="32">
        <f>'Std-A'!$C$67</f>
        <v>3</v>
      </c>
      <c r="P14" s="32">
        <f>'Std-A'!$C$78</f>
        <v>0</v>
      </c>
      <c r="Q14" s="32">
        <f>'Std-A'!$C$89</f>
        <v>11</v>
      </c>
      <c r="R14" s="32">
        <f>'Std-A'!$C$100</f>
        <v>1</v>
      </c>
      <c r="S14" s="32">
        <f>'Std-A'!$C$111</f>
        <v>4</v>
      </c>
      <c r="T14" s="32">
        <f>'Std-A'!$C$122</f>
        <v>2</v>
      </c>
      <c r="U14" s="32">
        <f>'Std-A'!$C$133</f>
        <v>5</v>
      </c>
      <c r="V14" s="32">
        <f>'Std-A'!$C$144</f>
        <v>28</v>
      </c>
      <c r="W14" s="32">
        <f>'Std-A'!$C$155</f>
        <v>1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80</v>
      </c>
      <c r="AE14" s="68"/>
      <c r="AF14" s="81"/>
    </row>
    <row r="15" spans="2:33" ht="12" customHeight="1" thickBot="1" x14ac:dyDescent="0.2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7</v>
      </c>
      <c r="M15" s="29">
        <f t="shared" si="1"/>
        <v>4</v>
      </c>
      <c r="N15" s="29">
        <f t="shared" si="1"/>
        <v>5</v>
      </c>
      <c r="O15" s="29">
        <f t="shared" si="1"/>
        <v>3</v>
      </c>
      <c r="P15" s="29">
        <f t="shared" si="1"/>
        <v>0</v>
      </c>
      <c r="Q15" s="29">
        <f t="shared" si="1"/>
        <v>11</v>
      </c>
      <c r="R15" s="29">
        <f t="shared" si="1"/>
        <v>1</v>
      </c>
      <c r="S15" s="29">
        <f t="shared" si="1"/>
        <v>4</v>
      </c>
      <c r="T15" s="29">
        <f t="shared" si="1"/>
        <v>2</v>
      </c>
      <c r="U15" s="29">
        <f t="shared" si="1"/>
        <v>5</v>
      </c>
      <c r="V15" s="29">
        <f t="shared" ref="V15:AC15" si="2">V14-V13</f>
        <v>28</v>
      </c>
      <c r="W15" s="29">
        <f t="shared" si="2"/>
        <v>1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80</v>
      </c>
      <c r="AE15" s="69"/>
      <c r="AF15" s="82"/>
    </row>
    <row r="16" spans="2:33" ht="12" customHeight="1" thickTop="1" x14ac:dyDescent="0.1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102">
        <f t="shared" ref="G16" si="5">F16-E16</f>
        <v>2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'Std-B'!$C$146</f>
        <v>0</v>
      </c>
      <c r="W16" s="55">
        <f>'Std-B'!$C$157</f>
        <v>0</v>
      </c>
      <c r="X16" s="55">
        <f>'Std-B'!$C$168</f>
        <v>0</v>
      </c>
      <c r="Y16" s="55">
        <f>'Std-B'!$C$179</f>
        <v>0</v>
      </c>
      <c r="Z16" s="55">
        <f>'Std-B'!$C$190</f>
        <v>0</v>
      </c>
      <c r="AA16" s="55">
        <f>'Std-B'!$C$201</f>
        <v>0</v>
      </c>
      <c r="AB16" s="55">
        <f>'Std-B'!$C$212</f>
        <v>0</v>
      </c>
      <c r="AC16" s="55">
        <f>'Std-B'!$C$223</f>
        <v>0</v>
      </c>
      <c r="AD16" s="56">
        <f t="shared" si="0"/>
        <v>0</v>
      </c>
      <c r="AE16" s="67">
        <f>IF(NOT(EXACT(B16,"----")),$E$7,0)</f>
        <v>100</v>
      </c>
      <c r="AF16" s="80">
        <f>AD17-AE16</f>
        <v>-12</v>
      </c>
    </row>
    <row r="17" spans="2:32" ht="12" customHeight="1" x14ac:dyDescent="0.1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2</v>
      </c>
      <c r="K17" s="32">
        <f>'Std-B'!C23</f>
        <v>13</v>
      </c>
      <c r="L17" s="32">
        <f>'Std-B'!C34</f>
        <v>13</v>
      </c>
      <c r="M17" s="32">
        <f>'Std-B'!C45</f>
        <v>8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11</v>
      </c>
      <c r="R17" s="32">
        <f>'Std-B'!C100</f>
        <v>1</v>
      </c>
      <c r="S17" s="32">
        <f>'Std-B'!C111</f>
        <v>1</v>
      </c>
      <c r="T17" s="32">
        <f>'Std-B'!C122</f>
        <v>0</v>
      </c>
      <c r="U17" s="32">
        <f>'Std-B'!C133</f>
        <v>10</v>
      </c>
      <c r="V17" s="32">
        <f>'Std-B'!$C$145</f>
        <v>29</v>
      </c>
      <c r="W17" s="32">
        <f>'Std-B'!$C$156</f>
        <v>0</v>
      </c>
      <c r="X17" s="32">
        <f>'Std-B'!$C$167</f>
        <v>0</v>
      </c>
      <c r="Y17" s="32">
        <f>'Std-B'!$C$178</f>
        <v>0</v>
      </c>
      <c r="Z17" s="32">
        <f>'Std-B'!$C$189</f>
        <v>0</v>
      </c>
      <c r="AA17" s="32">
        <f>'Std-B'!$C$200</f>
        <v>0</v>
      </c>
      <c r="AB17" s="32">
        <f>'Std-B'!$C$211</f>
        <v>0</v>
      </c>
      <c r="AC17" s="32">
        <f>'Std-B'!$C$222</f>
        <v>0</v>
      </c>
      <c r="AD17" s="33">
        <f t="shared" si="0"/>
        <v>88</v>
      </c>
      <c r="AE17" s="68"/>
      <c r="AF17" s="81"/>
    </row>
    <row r="18" spans="2:32" ht="12" customHeight="1" thickBot="1" x14ac:dyDescent="0.2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2</v>
      </c>
      <c r="K18" s="29">
        <f t="shared" si="6"/>
        <v>13</v>
      </c>
      <c r="L18" s="29">
        <f t="shared" si="6"/>
        <v>13</v>
      </c>
      <c r="M18" s="29">
        <f t="shared" si="6"/>
        <v>8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11</v>
      </c>
      <c r="R18" s="29">
        <f t="shared" si="6"/>
        <v>1</v>
      </c>
      <c r="S18" s="29">
        <f t="shared" si="6"/>
        <v>1</v>
      </c>
      <c r="T18" s="29">
        <f t="shared" si="6"/>
        <v>0</v>
      </c>
      <c r="U18" s="29">
        <f t="shared" si="6"/>
        <v>10</v>
      </c>
      <c r="V18" s="29">
        <f t="shared" ref="V18:AC18" si="7">V17-V16</f>
        <v>29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88</v>
      </c>
      <c r="AE18" s="69"/>
      <c r="AF18" s="155"/>
    </row>
    <row r="19" spans="2:32" ht="12" customHeight="1" thickTop="1" x14ac:dyDescent="0.1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102">
        <f t="shared" ref="G19" si="10">F19-E19</f>
        <v>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100</v>
      </c>
      <c r="AF19" s="160">
        <f>AD20-AE19</f>
        <v>-15</v>
      </c>
    </row>
    <row r="20" spans="2:32" ht="12" customHeight="1" x14ac:dyDescent="0.1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6</v>
      </c>
      <c r="N20" s="32">
        <f>'Std-C'!C56</f>
        <v>2</v>
      </c>
      <c r="O20" s="32">
        <f>'Std-C'!C67</f>
        <v>0</v>
      </c>
      <c r="P20" s="32">
        <f>'Std-C'!C78</f>
        <v>0</v>
      </c>
      <c r="Q20" s="32">
        <f>'Std-C'!C89</f>
        <v>11</v>
      </c>
      <c r="R20" s="32">
        <f>'Std-C'!C100</f>
        <v>5</v>
      </c>
      <c r="S20" s="32">
        <f>'Std-C'!C111</f>
        <v>1</v>
      </c>
      <c r="T20" s="32">
        <f>'Std-C'!C122</f>
        <v>8</v>
      </c>
      <c r="U20" s="32">
        <f>'Std-C'!C133</f>
        <v>12</v>
      </c>
      <c r="V20" s="32">
        <f>'Std-C'!$C$144</f>
        <v>27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85</v>
      </c>
      <c r="AE20" s="68"/>
      <c r="AF20" s="81"/>
    </row>
    <row r="21" spans="2:32" ht="12" customHeight="1" thickBot="1" x14ac:dyDescent="0.2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6</v>
      </c>
      <c r="N21" s="29">
        <f t="shared" si="11"/>
        <v>2</v>
      </c>
      <c r="O21" s="29">
        <f t="shared" si="11"/>
        <v>0</v>
      </c>
      <c r="P21" s="29">
        <f t="shared" si="11"/>
        <v>0</v>
      </c>
      <c r="Q21" s="29">
        <f t="shared" si="11"/>
        <v>11</v>
      </c>
      <c r="R21" s="29">
        <f t="shared" si="11"/>
        <v>5</v>
      </c>
      <c r="S21" s="29">
        <f t="shared" si="11"/>
        <v>1</v>
      </c>
      <c r="T21" s="29">
        <f t="shared" si="11"/>
        <v>8</v>
      </c>
      <c r="U21" s="29">
        <f t="shared" si="11"/>
        <v>12</v>
      </c>
      <c r="V21" s="29">
        <f t="shared" ref="V21:AC21" si="12">V20-V19</f>
        <v>27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85</v>
      </c>
      <c r="AE21" s="69"/>
      <c r="AF21" s="82"/>
    </row>
    <row r="22" spans="2:32" ht="12" customHeight="1" thickTop="1" x14ac:dyDescent="0.1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1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1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1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zoomScale="85" zoomScaleNormal="85" workbookViewId="0">
      <selection activeCell="C30" sqref="C30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 t="s">
        <v>113</v>
      </c>
      <c r="C6" s="43">
        <v>60</v>
      </c>
      <c r="D6" s="46" t="s">
        <v>16</v>
      </c>
      <c r="E6" s="42" t="s">
        <v>114</v>
      </c>
    </row>
    <row r="7" spans="1:5" s="47" customFormat="1" ht="26" customHeight="1" x14ac:dyDescent="0.15">
      <c r="A7" s="46">
        <v>2</v>
      </c>
      <c r="B7" s="42" t="s">
        <v>115</v>
      </c>
      <c r="C7" s="43">
        <v>20</v>
      </c>
      <c r="D7" s="46" t="s">
        <v>16</v>
      </c>
      <c r="E7" s="42" t="s">
        <v>116</v>
      </c>
    </row>
    <row r="8" spans="1:5" s="47" customFormat="1" ht="26" customHeight="1" x14ac:dyDescent="0.15">
      <c r="A8" s="46">
        <v>3</v>
      </c>
      <c r="B8" s="42" t="s">
        <v>118</v>
      </c>
      <c r="C8" s="43">
        <v>15</v>
      </c>
      <c r="D8" s="46" t="s">
        <v>16</v>
      </c>
      <c r="E8" s="42" t="s">
        <v>117</v>
      </c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 t="s">
        <v>119</v>
      </c>
      <c r="C17" s="43">
        <v>90</v>
      </c>
      <c r="D17" s="46" t="s">
        <v>16</v>
      </c>
      <c r="E17" s="42"/>
    </row>
    <row r="18" spans="1:5" s="47" customFormat="1" ht="26" customHeight="1" x14ac:dyDescent="0.15">
      <c r="A18" s="46">
        <v>2</v>
      </c>
      <c r="B18" s="42" t="s">
        <v>120</v>
      </c>
      <c r="C18" s="43">
        <v>120</v>
      </c>
      <c r="D18" s="46" t="s">
        <v>16</v>
      </c>
      <c r="E18" s="42" t="s">
        <v>121</v>
      </c>
    </row>
    <row r="19" spans="1:5" s="47" customFormat="1" ht="26" customHeight="1" x14ac:dyDescent="0.15">
      <c r="A19" s="46">
        <v>3</v>
      </c>
      <c r="B19" s="42" t="s">
        <v>122</v>
      </c>
      <c r="C19" s="43">
        <v>180</v>
      </c>
      <c r="D19" s="46" t="s">
        <v>16</v>
      </c>
      <c r="E19" s="42" t="s">
        <v>123</v>
      </c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 t="s">
        <v>179</v>
      </c>
      <c r="C28" s="43">
        <v>224</v>
      </c>
      <c r="D28" s="46" t="s">
        <v>16</v>
      </c>
      <c r="E28" s="42" t="s">
        <v>180</v>
      </c>
    </row>
    <row r="29" spans="1:5" s="47" customFormat="1" ht="26" customHeight="1" x14ac:dyDescent="0.15">
      <c r="A29" s="46">
        <v>2</v>
      </c>
      <c r="B29" s="42" t="s">
        <v>124</v>
      </c>
      <c r="C29" s="43">
        <v>173</v>
      </c>
      <c r="D29" s="46" t="s">
        <v>16</v>
      </c>
      <c r="E29" s="42" t="s">
        <v>175</v>
      </c>
    </row>
    <row r="30" spans="1:5" s="47" customFormat="1" ht="26" customHeight="1" x14ac:dyDescent="0.15">
      <c r="A30" s="46">
        <v>3</v>
      </c>
      <c r="C30" s="43"/>
      <c r="D30" s="46" t="s">
        <v>16</v>
      </c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7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 t="s">
        <v>115</v>
      </c>
      <c r="C39" s="43">
        <v>20</v>
      </c>
      <c r="D39" s="46" t="s">
        <v>16</v>
      </c>
      <c r="E39" s="42" t="s">
        <v>125</v>
      </c>
    </row>
    <row r="40" spans="1:5" s="47" customFormat="1" ht="26" customHeight="1" x14ac:dyDescent="0.15">
      <c r="A40" s="46">
        <v>2</v>
      </c>
      <c r="B40" s="42" t="s">
        <v>126</v>
      </c>
      <c r="C40" s="43">
        <v>43</v>
      </c>
      <c r="D40" s="46" t="s">
        <v>16</v>
      </c>
      <c r="E40" s="42" t="s">
        <v>125</v>
      </c>
    </row>
    <row r="41" spans="1:5" s="47" customFormat="1" ht="26" customHeight="1" x14ac:dyDescent="0.15">
      <c r="A41" s="46">
        <v>3</v>
      </c>
      <c r="B41" s="42" t="s">
        <v>131</v>
      </c>
      <c r="C41" s="43">
        <v>122</v>
      </c>
      <c r="D41" s="46" t="s">
        <v>16</v>
      </c>
      <c r="E41" s="42" t="s">
        <v>132</v>
      </c>
    </row>
    <row r="42" spans="1:5" s="47" customFormat="1" ht="26" customHeight="1" x14ac:dyDescent="0.15">
      <c r="A42" s="46">
        <v>4</v>
      </c>
      <c r="B42" s="42" t="s">
        <v>131</v>
      </c>
      <c r="C42" s="43">
        <v>29</v>
      </c>
      <c r="D42" s="46" t="s">
        <v>16</v>
      </c>
      <c r="E42" s="42" t="s">
        <v>133</v>
      </c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 t="s">
        <v>181</v>
      </c>
      <c r="C50" s="43">
        <v>154</v>
      </c>
      <c r="D50" s="46" t="s">
        <v>16</v>
      </c>
      <c r="E50" s="42" t="s">
        <v>182</v>
      </c>
    </row>
    <row r="51" spans="1:5" s="47" customFormat="1" ht="26" customHeight="1" x14ac:dyDescent="0.15">
      <c r="A51" s="46">
        <v>2</v>
      </c>
      <c r="B51" s="42" t="s">
        <v>181</v>
      </c>
      <c r="C51" s="43">
        <v>119</v>
      </c>
      <c r="D51" s="46" t="s">
        <v>16</v>
      </c>
      <c r="E51" s="42" t="s">
        <v>183</v>
      </c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5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 t="s">
        <v>191</v>
      </c>
      <c r="C61" s="43">
        <v>152</v>
      </c>
      <c r="D61" s="46" t="s">
        <v>16</v>
      </c>
      <c r="E61" s="42" t="s">
        <v>192</v>
      </c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3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 t="s">
        <v>134</v>
      </c>
      <c r="C83" s="43">
        <v>74</v>
      </c>
      <c r="D83" s="46" t="s">
        <v>16</v>
      </c>
      <c r="E83" s="42" t="s">
        <v>135</v>
      </c>
    </row>
    <row r="84" spans="1:5" s="47" customFormat="1" ht="26" customHeight="1" x14ac:dyDescent="0.15">
      <c r="A84" s="46">
        <v>2</v>
      </c>
      <c r="B84" s="42" t="s">
        <v>136</v>
      </c>
      <c r="C84" s="43">
        <v>128</v>
      </c>
      <c r="D84" s="46" t="s">
        <v>16</v>
      </c>
      <c r="E84" s="42" t="s">
        <v>137</v>
      </c>
    </row>
    <row r="85" spans="1:5" s="47" customFormat="1" ht="26" customHeight="1" x14ac:dyDescent="0.15">
      <c r="A85" s="46">
        <v>3</v>
      </c>
      <c r="B85" s="42" t="s">
        <v>138</v>
      </c>
      <c r="C85" s="43">
        <v>227</v>
      </c>
      <c r="D85" s="46" t="s">
        <v>16</v>
      </c>
      <c r="E85" s="42" t="s">
        <v>139</v>
      </c>
    </row>
    <row r="86" spans="1:5" s="47" customFormat="1" ht="26" customHeight="1" x14ac:dyDescent="0.15">
      <c r="A86" s="46">
        <v>4</v>
      </c>
      <c r="B86" s="42" t="s">
        <v>138</v>
      </c>
      <c r="C86" s="43">
        <v>132</v>
      </c>
      <c r="D86" s="46" t="s">
        <v>16</v>
      </c>
      <c r="E86" s="42" t="s">
        <v>139</v>
      </c>
    </row>
    <row r="87" spans="1:5" s="47" customFormat="1" ht="26" customHeight="1" x14ac:dyDescent="0.15">
      <c r="A87" s="46">
        <v>5</v>
      </c>
      <c r="B87" s="42" t="s">
        <v>140</v>
      </c>
      <c r="C87" s="43">
        <v>15</v>
      </c>
      <c r="D87" s="46" t="s">
        <v>16</v>
      </c>
      <c r="E87" s="42" t="s">
        <v>142</v>
      </c>
    </row>
    <row r="88" spans="1:5" s="47" customFormat="1" ht="26" customHeight="1" thickBot="1" x14ac:dyDescent="0.2">
      <c r="A88" s="48">
        <v>6</v>
      </c>
      <c r="B88" s="44" t="s">
        <v>141</v>
      </c>
      <c r="C88" s="45">
        <v>103</v>
      </c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 t="s">
        <v>143</v>
      </c>
      <c r="C94" s="43">
        <v>58</v>
      </c>
      <c r="D94" s="46" t="s">
        <v>16</v>
      </c>
      <c r="E94" s="42" t="s">
        <v>144</v>
      </c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 t="s">
        <v>145</v>
      </c>
      <c r="C105" s="43">
        <v>10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146</v>
      </c>
      <c r="C106" s="43">
        <v>18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 t="s">
        <v>147</v>
      </c>
      <c r="C107" s="43">
        <v>23</v>
      </c>
      <c r="D107" s="46" t="s">
        <v>16</v>
      </c>
      <c r="E107" s="42" t="s">
        <v>148</v>
      </c>
    </row>
    <row r="108" spans="1:5" s="47" customFormat="1" ht="26" customHeight="1" x14ac:dyDescent="0.15">
      <c r="A108" s="46">
        <v>4</v>
      </c>
      <c r="B108" s="42" t="s">
        <v>177</v>
      </c>
      <c r="C108" s="43">
        <v>162</v>
      </c>
      <c r="D108" s="46" t="s">
        <v>16</v>
      </c>
      <c r="E108" s="42" t="s">
        <v>178</v>
      </c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4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 t="s">
        <v>187</v>
      </c>
      <c r="C116" s="43">
        <v>78</v>
      </c>
      <c r="D116" s="46" t="s">
        <v>16</v>
      </c>
      <c r="E116" s="42" t="s">
        <v>188</v>
      </c>
    </row>
    <row r="117" spans="1:5" s="47" customFormat="1" ht="26" customHeight="1" x14ac:dyDescent="0.15">
      <c r="A117" s="46">
        <v>2</v>
      </c>
      <c r="B117" s="42" t="s">
        <v>189</v>
      </c>
      <c r="C117" s="43">
        <v>15</v>
      </c>
      <c r="D117" s="46" t="s">
        <v>16</v>
      </c>
      <c r="E117" s="42" t="s">
        <v>190</v>
      </c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2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 t="s">
        <v>149</v>
      </c>
      <c r="C127" s="43">
        <v>201</v>
      </c>
      <c r="D127" s="46" t="s">
        <v>16</v>
      </c>
      <c r="E127" s="42" t="s">
        <v>150</v>
      </c>
    </row>
    <row r="128" spans="1:5" s="47" customFormat="1" ht="26" customHeight="1" x14ac:dyDescent="0.15">
      <c r="A128" s="46">
        <v>2</v>
      </c>
      <c r="B128" s="42" t="s">
        <v>151</v>
      </c>
      <c r="C128" s="43">
        <v>116</v>
      </c>
      <c r="D128" s="46" t="s">
        <v>16</v>
      </c>
      <c r="E128" s="42" t="s">
        <v>176</v>
      </c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 t="s">
        <v>156</v>
      </c>
      <c r="C138" s="43">
        <v>223</v>
      </c>
      <c r="D138" s="46" t="s">
        <v>16</v>
      </c>
      <c r="E138" s="42" t="s">
        <v>158</v>
      </c>
    </row>
    <row r="139" spans="1:5" s="47" customFormat="1" ht="26" customHeight="1" x14ac:dyDescent="0.15">
      <c r="A139" s="46">
        <v>2</v>
      </c>
      <c r="B139" s="42" t="s">
        <v>157</v>
      </c>
      <c r="C139" s="43">
        <v>144</v>
      </c>
      <c r="D139" s="46" t="s">
        <v>16</v>
      </c>
      <c r="E139" s="42" t="s">
        <v>193</v>
      </c>
    </row>
    <row r="140" spans="1:5" s="47" customFormat="1" ht="26" customHeight="1" x14ac:dyDescent="0.15">
      <c r="A140" s="46">
        <v>3</v>
      </c>
      <c r="B140" s="42" t="s">
        <v>154</v>
      </c>
      <c r="C140" s="43">
        <v>58</v>
      </c>
      <c r="D140" s="46" t="s">
        <v>16</v>
      </c>
      <c r="E140" s="42" t="s">
        <v>155</v>
      </c>
    </row>
    <row r="141" spans="1:5" s="47" customFormat="1" ht="26" customHeight="1" x14ac:dyDescent="0.15">
      <c r="A141" s="46">
        <v>4</v>
      </c>
      <c r="B141" s="42" t="s">
        <v>160</v>
      </c>
      <c r="C141" s="43">
        <v>349</v>
      </c>
      <c r="D141" s="46" t="s">
        <v>16</v>
      </c>
      <c r="E141" s="42" t="s">
        <v>161</v>
      </c>
    </row>
    <row r="142" spans="1:5" s="47" customFormat="1" ht="26" customHeight="1" x14ac:dyDescent="0.15">
      <c r="A142" s="46">
        <v>5</v>
      </c>
      <c r="B142" s="42" t="s">
        <v>162</v>
      </c>
      <c r="C142" s="43">
        <v>461</v>
      </c>
      <c r="D142" s="46" t="s">
        <v>16</v>
      </c>
      <c r="E142" s="42" t="s">
        <v>163</v>
      </c>
    </row>
    <row r="143" spans="1:5" s="47" customFormat="1" ht="26" customHeight="1" thickBot="1" x14ac:dyDescent="0.2">
      <c r="A143" s="48">
        <v>6</v>
      </c>
      <c r="B143" s="44" t="s">
        <v>184</v>
      </c>
      <c r="C143" s="45">
        <v>422</v>
      </c>
      <c r="D143" s="46" t="s">
        <v>16</v>
      </c>
      <c r="E143" s="44" t="s">
        <v>185</v>
      </c>
    </row>
    <row r="144" spans="1:5" ht="26" customHeight="1" thickTop="1" x14ac:dyDescent="0.15">
      <c r="A144" s="162" t="s">
        <v>46</v>
      </c>
      <c r="B144" s="163"/>
      <c r="C144" s="25">
        <f>ROUND((SUM(C138:C143)/60),0)</f>
        <v>28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4" t="s">
        <v>153</v>
      </c>
      <c r="C149" s="43">
        <v>30</v>
      </c>
      <c r="D149" s="46" t="s">
        <v>16</v>
      </c>
      <c r="E149" s="42" t="s">
        <v>174</v>
      </c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1</v>
      </c>
      <c r="D155" s="162" t="s">
        <v>17</v>
      </c>
      <c r="E155" s="164"/>
    </row>
    <row r="156" spans="1:5" ht="25.5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4"/>
  <sheetViews>
    <sheetView tabSelected="1" topLeftCell="A30" workbookViewId="0">
      <selection activeCell="F53" sqref="F5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 t="s">
        <v>113</v>
      </c>
      <c r="C6" s="43">
        <v>60</v>
      </c>
      <c r="D6" s="46" t="s">
        <v>16</v>
      </c>
      <c r="E6" s="42" t="s">
        <v>114</v>
      </c>
    </row>
    <row r="7" spans="1:5" s="47" customFormat="1" ht="26" customHeight="1" x14ac:dyDescent="0.15">
      <c r="A7" s="46">
        <v>2</v>
      </c>
      <c r="B7" s="42" t="s">
        <v>115</v>
      </c>
      <c r="C7" s="43">
        <v>20</v>
      </c>
      <c r="D7" s="46" t="s">
        <v>16</v>
      </c>
      <c r="E7" s="42" t="s">
        <v>116</v>
      </c>
    </row>
    <row r="8" spans="1:5" s="47" customFormat="1" ht="26" customHeight="1" x14ac:dyDescent="0.15">
      <c r="A8" s="46">
        <v>3</v>
      </c>
      <c r="B8" s="42" t="s">
        <v>118</v>
      </c>
      <c r="C8" s="43">
        <v>15</v>
      </c>
      <c r="D8" s="46" t="s">
        <v>16</v>
      </c>
      <c r="E8" s="42" t="s">
        <v>117</v>
      </c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 t="s">
        <v>119</v>
      </c>
      <c r="C17" s="43">
        <v>90</v>
      </c>
      <c r="D17" s="46" t="s">
        <v>16</v>
      </c>
      <c r="E17" s="42"/>
    </row>
    <row r="18" spans="1:5" s="47" customFormat="1" ht="26" customHeight="1" x14ac:dyDescent="0.15">
      <c r="A18" s="46">
        <v>2</v>
      </c>
      <c r="B18" s="42" t="s">
        <v>120</v>
      </c>
      <c r="C18" s="43">
        <v>120</v>
      </c>
      <c r="D18" s="46" t="s">
        <v>16</v>
      </c>
      <c r="E18" s="42" t="s">
        <v>121</v>
      </c>
    </row>
    <row r="19" spans="1:5" s="47" customFormat="1" ht="26" customHeight="1" x14ac:dyDescent="0.15">
      <c r="A19" s="46">
        <v>3</v>
      </c>
      <c r="B19" s="42" t="s">
        <v>122</v>
      </c>
      <c r="C19" s="43">
        <v>180</v>
      </c>
      <c r="D19" s="46" t="s">
        <v>16</v>
      </c>
      <c r="E19" s="42" t="s">
        <v>123</v>
      </c>
    </row>
    <row r="20" spans="1:5" s="47" customFormat="1" ht="26" customHeight="1" x14ac:dyDescent="0.15">
      <c r="A20" s="46">
        <v>4</v>
      </c>
      <c r="B20" s="42" t="s">
        <v>199</v>
      </c>
      <c r="C20" s="43">
        <v>243</v>
      </c>
      <c r="D20" s="46" t="s">
        <v>16</v>
      </c>
      <c r="E20" s="42" t="s">
        <v>200</v>
      </c>
    </row>
    <row r="21" spans="1:5" s="47" customFormat="1" ht="26" customHeight="1" x14ac:dyDescent="0.15">
      <c r="A21" s="46">
        <v>5</v>
      </c>
      <c r="B21" s="42" t="s">
        <v>202</v>
      </c>
      <c r="C21" s="43">
        <v>165</v>
      </c>
      <c r="D21" s="46" t="s">
        <v>16</v>
      </c>
      <c r="E21" s="42" t="s">
        <v>203</v>
      </c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13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 t="s">
        <v>124</v>
      </c>
      <c r="C28" s="43">
        <v>150</v>
      </c>
      <c r="D28" s="46" t="s">
        <v>16</v>
      </c>
      <c r="E28" s="42"/>
    </row>
    <row r="29" spans="1:5" s="47" customFormat="1" ht="26" customHeight="1" x14ac:dyDescent="0.15">
      <c r="A29" s="46">
        <v>2</v>
      </c>
      <c r="B29" s="42" t="s">
        <v>130</v>
      </c>
      <c r="C29" s="43">
        <v>232</v>
      </c>
      <c r="D29" s="46" t="s">
        <v>16</v>
      </c>
      <c r="E29" s="42" t="s">
        <v>129</v>
      </c>
    </row>
    <row r="30" spans="1:5" s="47" customFormat="1" ht="26" customHeight="1" x14ac:dyDescent="0.15">
      <c r="A30" s="46">
        <v>3</v>
      </c>
      <c r="B30" s="42" t="s">
        <v>199</v>
      </c>
      <c r="C30" s="43">
        <v>389</v>
      </c>
      <c r="D30" s="46" t="s">
        <v>16</v>
      </c>
      <c r="E30" s="42" t="s">
        <v>201</v>
      </c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13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 t="s">
        <v>115</v>
      </c>
      <c r="C39" s="43">
        <v>20</v>
      </c>
      <c r="D39" s="46" t="s">
        <v>16</v>
      </c>
      <c r="E39" s="42" t="s">
        <v>125</v>
      </c>
    </row>
    <row r="40" spans="1:5" s="47" customFormat="1" ht="26" customHeight="1" x14ac:dyDescent="0.15">
      <c r="A40" s="46">
        <v>2</v>
      </c>
      <c r="B40" s="42" t="s">
        <v>126</v>
      </c>
      <c r="C40" s="43">
        <v>43</v>
      </c>
      <c r="D40" s="46" t="s">
        <v>16</v>
      </c>
      <c r="E40" s="42" t="s">
        <v>125</v>
      </c>
    </row>
    <row r="41" spans="1:5" s="47" customFormat="1" ht="26" customHeight="1" x14ac:dyDescent="0.15">
      <c r="A41" s="46">
        <v>3</v>
      </c>
      <c r="B41" s="42" t="s">
        <v>131</v>
      </c>
      <c r="C41" s="43">
        <v>122</v>
      </c>
      <c r="D41" s="46" t="s">
        <v>16</v>
      </c>
      <c r="E41" s="42" t="s">
        <v>132</v>
      </c>
    </row>
    <row r="42" spans="1:5" s="47" customFormat="1" ht="26" customHeight="1" x14ac:dyDescent="0.15">
      <c r="A42" s="46">
        <v>4</v>
      </c>
      <c r="B42" s="42" t="s">
        <v>131</v>
      </c>
      <c r="C42" s="43">
        <v>29</v>
      </c>
      <c r="D42" s="46" t="s">
        <v>16</v>
      </c>
      <c r="E42" s="42" t="s">
        <v>133</v>
      </c>
    </row>
    <row r="43" spans="1:5" s="47" customFormat="1" ht="26" customHeight="1" x14ac:dyDescent="0.15">
      <c r="A43" s="46">
        <v>5</v>
      </c>
      <c r="B43" s="42" t="s">
        <v>206</v>
      </c>
      <c r="C43" s="43">
        <v>278</v>
      </c>
      <c r="D43" s="46" t="s">
        <v>16</v>
      </c>
      <c r="E43" s="42" t="s">
        <v>207</v>
      </c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8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 t="s">
        <v>134</v>
      </c>
      <c r="C83" s="43">
        <v>74</v>
      </c>
      <c r="D83" s="46" t="s">
        <v>16</v>
      </c>
      <c r="E83" s="42" t="s">
        <v>135</v>
      </c>
    </row>
    <row r="84" spans="1:5" s="47" customFormat="1" ht="26" customHeight="1" x14ac:dyDescent="0.15">
      <c r="A84" s="46">
        <v>2</v>
      </c>
      <c r="B84" s="42" t="s">
        <v>136</v>
      </c>
      <c r="C84" s="43">
        <v>128</v>
      </c>
      <c r="D84" s="46" t="s">
        <v>16</v>
      </c>
      <c r="E84" s="42" t="s">
        <v>137</v>
      </c>
    </row>
    <row r="85" spans="1:5" s="47" customFormat="1" ht="26" customHeight="1" x14ac:dyDescent="0.15">
      <c r="A85" s="46">
        <v>3</v>
      </c>
      <c r="B85" s="42" t="s">
        <v>138</v>
      </c>
      <c r="C85" s="43">
        <v>227</v>
      </c>
      <c r="D85" s="46" t="s">
        <v>16</v>
      </c>
      <c r="E85" s="42" t="s">
        <v>139</v>
      </c>
    </row>
    <row r="86" spans="1:5" s="47" customFormat="1" ht="26" customHeight="1" x14ac:dyDescent="0.15">
      <c r="A86" s="46">
        <v>4</v>
      </c>
      <c r="B86" s="42" t="s">
        <v>138</v>
      </c>
      <c r="C86" s="43">
        <v>132</v>
      </c>
      <c r="D86" s="46" t="s">
        <v>16</v>
      </c>
      <c r="E86" s="42" t="s">
        <v>139</v>
      </c>
    </row>
    <row r="87" spans="1:5" s="47" customFormat="1" ht="26" customHeight="1" x14ac:dyDescent="0.15">
      <c r="A87" s="46">
        <v>5</v>
      </c>
      <c r="B87" s="42" t="s">
        <v>140</v>
      </c>
      <c r="C87" s="43">
        <v>15</v>
      </c>
      <c r="D87" s="46" t="s">
        <v>16</v>
      </c>
      <c r="E87" s="42" t="s">
        <v>142</v>
      </c>
    </row>
    <row r="88" spans="1:5" s="47" customFormat="1" ht="26" customHeight="1" thickBot="1" x14ac:dyDescent="0.2">
      <c r="A88" s="48">
        <v>6</v>
      </c>
      <c r="B88" s="44" t="s">
        <v>141</v>
      </c>
      <c r="C88" s="45">
        <v>103</v>
      </c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 t="s">
        <v>143</v>
      </c>
      <c r="C94" s="43">
        <v>58</v>
      </c>
      <c r="D94" s="46" t="s">
        <v>16</v>
      </c>
      <c r="E94" s="42" t="s">
        <v>144</v>
      </c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 t="s">
        <v>145</v>
      </c>
      <c r="C105" s="43">
        <v>10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146</v>
      </c>
      <c r="C106" s="43">
        <v>18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 t="s">
        <v>147</v>
      </c>
      <c r="C107" s="43">
        <v>23</v>
      </c>
      <c r="D107" s="46" t="s">
        <v>16</v>
      </c>
      <c r="E107" s="42" t="s">
        <v>148</v>
      </c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 t="s">
        <v>149</v>
      </c>
      <c r="C127" s="43">
        <v>317</v>
      </c>
      <c r="D127" s="46" t="s">
        <v>16</v>
      </c>
      <c r="E127" s="42" t="s">
        <v>150</v>
      </c>
    </row>
    <row r="128" spans="1:5" s="47" customFormat="1" ht="26" customHeight="1" x14ac:dyDescent="0.15">
      <c r="A128" s="46">
        <v>2</v>
      </c>
      <c r="B128" s="42" t="s">
        <v>204</v>
      </c>
      <c r="C128" s="43">
        <v>296</v>
      </c>
      <c r="D128" s="46" t="s">
        <v>16</v>
      </c>
      <c r="E128" s="42" t="s">
        <v>205</v>
      </c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10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 t="s">
        <v>156</v>
      </c>
      <c r="C138" s="43">
        <v>223</v>
      </c>
      <c r="D138" s="46" t="s">
        <v>16</v>
      </c>
      <c r="E138" s="42" t="s">
        <v>158</v>
      </c>
    </row>
    <row r="139" spans="1:5" s="47" customFormat="1" ht="26" customHeight="1" x14ac:dyDescent="0.15">
      <c r="A139" s="46">
        <v>2</v>
      </c>
      <c r="B139" s="42" t="s">
        <v>157</v>
      </c>
      <c r="C139" s="43">
        <v>94</v>
      </c>
      <c r="D139" s="46" t="s">
        <v>16</v>
      </c>
      <c r="E139" s="42" t="s">
        <v>159</v>
      </c>
    </row>
    <row r="140" spans="1:5" s="47" customFormat="1" ht="26" customHeight="1" x14ac:dyDescent="0.15">
      <c r="A140" s="46">
        <v>3</v>
      </c>
      <c r="B140" s="42" t="s">
        <v>154</v>
      </c>
      <c r="C140" s="43">
        <v>58</v>
      </c>
      <c r="D140" s="46" t="s">
        <v>16</v>
      </c>
      <c r="E140" s="42" t="s">
        <v>155</v>
      </c>
    </row>
    <row r="141" spans="1:5" s="47" customFormat="1" ht="26" customHeight="1" x14ac:dyDescent="0.15">
      <c r="A141" s="46">
        <v>4</v>
      </c>
      <c r="B141" s="42" t="s">
        <v>160</v>
      </c>
      <c r="C141" s="43">
        <v>349</v>
      </c>
      <c r="D141" s="46" t="s">
        <v>16</v>
      </c>
      <c r="E141" s="42" t="s">
        <v>161</v>
      </c>
    </row>
    <row r="142" spans="1:5" s="47" customFormat="1" ht="26" customHeight="1" x14ac:dyDescent="0.15">
      <c r="A142" s="46">
        <v>5</v>
      </c>
      <c r="B142" s="42" t="s">
        <v>164</v>
      </c>
      <c r="C142" s="43">
        <v>461</v>
      </c>
      <c r="D142" s="46" t="s">
        <v>16</v>
      </c>
      <c r="E142" s="42" t="s">
        <v>165</v>
      </c>
    </row>
    <row r="143" spans="1:5" s="47" customFormat="1" ht="26" customHeight="1" x14ac:dyDescent="0.15">
      <c r="A143" s="48" t="s">
        <v>195</v>
      </c>
      <c r="B143" s="44" t="s">
        <v>197</v>
      </c>
      <c r="C143" s="45">
        <v>513</v>
      </c>
      <c r="D143" s="46"/>
      <c r="E143" s="44" t="s">
        <v>198</v>
      </c>
    </row>
    <row r="144" spans="1:5" s="47" customFormat="1" ht="26" customHeight="1" thickBot="1" x14ac:dyDescent="0.2">
      <c r="A144" s="48" t="s">
        <v>196</v>
      </c>
      <c r="B144" s="44" t="s">
        <v>153</v>
      </c>
      <c r="C144" s="45">
        <v>15</v>
      </c>
      <c r="D144" s="46" t="s">
        <v>16</v>
      </c>
      <c r="E144" s="44"/>
    </row>
    <row r="145" spans="1:5" ht="26" customHeight="1" thickTop="1" x14ac:dyDescent="0.15">
      <c r="A145" s="162" t="s">
        <v>46</v>
      </c>
      <c r="B145" s="163"/>
      <c r="C145" s="25">
        <f>ROUND((SUM(C138:C144)/60),0)</f>
        <v>29</v>
      </c>
      <c r="D145" s="162" t="s">
        <v>17</v>
      </c>
      <c r="E145" s="164"/>
    </row>
    <row r="146" spans="1:5" ht="26" customHeight="1" thickBot="1" x14ac:dyDescent="0.2">
      <c r="A146" s="165" t="s">
        <v>1</v>
      </c>
      <c r="B146" s="166"/>
      <c r="C146" s="62">
        <v>0</v>
      </c>
      <c r="D146" s="165" t="s">
        <v>17</v>
      </c>
      <c r="E146" s="167"/>
    </row>
    <row r="147" spans="1:5" ht="18" customHeight="1" thickTop="1" x14ac:dyDescent="0.15">
      <c r="A147" s="168"/>
      <c r="B147" s="168"/>
      <c r="C147" s="168"/>
      <c r="D147" s="168"/>
      <c r="E147" s="168"/>
    </row>
    <row r="148" spans="1:5" ht="18" customHeight="1" x14ac:dyDescent="0.15">
      <c r="A148" s="169" t="s">
        <v>61</v>
      </c>
      <c r="B148" s="170"/>
      <c r="C148" s="170"/>
      <c r="D148" s="170"/>
      <c r="E148" s="34" t="str">
        <f>'dynamic Data'!$B$15</f>
        <v>07.02 - 13.02.2022</v>
      </c>
    </row>
    <row r="149" spans="1:5" x14ac:dyDescent="0.15">
      <c r="A149" s="19" t="s">
        <v>0</v>
      </c>
      <c r="B149" s="19" t="s">
        <v>82</v>
      </c>
      <c r="C149" s="171" t="s">
        <v>83</v>
      </c>
      <c r="D149" s="171"/>
      <c r="E149" s="26" t="s">
        <v>86</v>
      </c>
    </row>
    <row r="150" spans="1:5" s="47" customFormat="1" ht="26" customHeight="1" x14ac:dyDescent="0.15">
      <c r="A150" s="46">
        <v>1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2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3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4</v>
      </c>
      <c r="B153" s="42"/>
      <c r="C153" s="43"/>
      <c r="D153" s="46" t="s">
        <v>16</v>
      </c>
      <c r="E153" s="42"/>
    </row>
    <row r="154" spans="1:5" s="47" customFormat="1" ht="26" customHeight="1" x14ac:dyDescent="0.15">
      <c r="A154" s="46">
        <v>5</v>
      </c>
      <c r="B154" s="42"/>
      <c r="C154" s="43"/>
      <c r="D154" s="46" t="s">
        <v>16</v>
      </c>
      <c r="E154" s="42"/>
    </row>
    <row r="155" spans="1:5" s="47" customFormat="1" ht="26" customHeight="1" thickBot="1" x14ac:dyDescent="0.2">
      <c r="A155" s="48">
        <v>6</v>
      </c>
      <c r="B155" s="44"/>
      <c r="C155" s="45"/>
      <c r="D155" s="46" t="s">
        <v>16</v>
      </c>
      <c r="E155" s="44"/>
    </row>
    <row r="156" spans="1:5" ht="26" customHeight="1" thickTop="1" x14ac:dyDescent="0.15">
      <c r="A156" s="162" t="s">
        <v>46</v>
      </c>
      <c r="B156" s="163"/>
      <c r="C156" s="25">
        <f>ROUND((SUM(C150:C155)/60),0)</f>
        <v>0</v>
      </c>
      <c r="D156" s="162" t="s">
        <v>17</v>
      </c>
      <c r="E156" s="164"/>
    </row>
    <row r="157" spans="1:5" ht="26" customHeight="1" thickBot="1" x14ac:dyDescent="0.2">
      <c r="A157" s="165" t="s">
        <v>1</v>
      </c>
      <c r="B157" s="166"/>
      <c r="C157" s="62">
        <v>0</v>
      </c>
      <c r="D157" s="165" t="s">
        <v>17</v>
      </c>
      <c r="E157" s="167"/>
    </row>
    <row r="158" spans="1:5" ht="18" customHeight="1" thickTop="1" x14ac:dyDescent="0.15">
      <c r="A158" s="168"/>
      <c r="B158" s="168"/>
      <c r="C158" s="168"/>
      <c r="D158" s="168"/>
      <c r="E158" s="168"/>
    </row>
    <row r="159" spans="1:5" ht="18" customHeight="1" x14ac:dyDescent="0.15">
      <c r="A159" s="169" t="s">
        <v>62</v>
      </c>
      <c r="B159" s="170"/>
      <c r="C159" s="170"/>
      <c r="D159" s="170"/>
      <c r="E159" s="34" t="str">
        <f>'dynamic Data'!$B$16</f>
        <v>14.02 - 20.02.2022</v>
      </c>
    </row>
    <row r="160" spans="1:5" x14ac:dyDescent="0.15">
      <c r="A160" s="19" t="s">
        <v>0</v>
      </c>
      <c r="B160" s="19" t="s">
        <v>82</v>
      </c>
      <c r="C160" s="171" t="s">
        <v>83</v>
      </c>
      <c r="D160" s="171"/>
      <c r="E160" s="26" t="s">
        <v>86</v>
      </c>
    </row>
    <row r="161" spans="1:5" s="47" customFormat="1" ht="26" customHeight="1" x14ac:dyDescent="0.15">
      <c r="A161" s="46">
        <v>1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2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3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4</v>
      </c>
      <c r="B164" s="42"/>
      <c r="C164" s="43"/>
      <c r="D164" s="46" t="s">
        <v>16</v>
      </c>
      <c r="E164" s="42"/>
    </row>
    <row r="165" spans="1:5" s="47" customFormat="1" ht="26" customHeight="1" x14ac:dyDescent="0.15">
      <c r="A165" s="46">
        <v>5</v>
      </c>
      <c r="B165" s="42"/>
      <c r="C165" s="43"/>
      <c r="D165" s="46" t="s">
        <v>16</v>
      </c>
      <c r="E165" s="42"/>
    </row>
    <row r="166" spans="1:5" s="47" customFormat="1" ht="26" customHeight="1" thickBot="1" x14ac:dyDescent="0.2">
      <c r="A166" s="48">
        <v>6</v>
      </c>
      <c r="B166" s="44"/>
      <c r="C166" s="45"/>
      <c r="D166" s="46" t="s">
        <v>16</v>
      </c>
      <c r="E166" s="44"/>
    </row>
    <row r="167" spans="1:5" ht="26" customHeight="1" thickTop="1" x14ac:dyDescent="0.15">
      <c r="A167" s="162" t="s">
        <v>46</v>
      </c>
      <c r="B167" s="163"/>
      <c r="C167" s="25">
        <f>ROUND((SUM(C161:C166)/60),0)</f>
        <v>0</v>
      </c>
      <c r="D167" s="162" t="s">
        <v>17</v>
      </c>
      <c r="E167" s="164"/>
    </row>
    <row r="168" spans="1:5" ht="26" customHeight="1" thickBot="1" x14ac:dyDescent="0.2">
      <c r="A168" s="165" t="s">
        <v>1</v>
      </c>
      <c r="B168" s="166"/>
      <c r="C168" s="62">
        <v>0</v>
      </c>
      <c r="D168" s="165" t="s">
        <v>17</v>
      </c>
      <c r="E168" s="167"/>
    </row>
    <row r="169" spans="1:5" ht="18" customHeight="1" thickTop="1" x14ac:dyDescent="0.15">
      <c r="A169" s="168"/>
      <c r="B169" s="168"/>
      <c r="C169" s="168"/>
      <c r="D169" s="168"/>
      <c r="E169" s="168"/>
    </row>
    <row r="170" spans="1:5" ht="18" customHeight="1" x14ac:dyDescent="0.15">
      <c r="A170" s="169" t="s">
        <v>63</v>
      </c>
      <c r="B170" s="170"/>
      <c r="C170" s="170"/>
      <c r="D170" s="170"/>
      <c r="E170" s="34" t="str">
        <f>'dynamic Data'!$B$17</f>
        <v>08.11 - 14.11.2021</v>
      </c>
    </row>
    <row r="171" spans="1:5" x14ac:dyDescent="0.15">
      <c r="A171" s="19" t="s">
        <v>0</v>
      </c>
      <c r="B171" s="19" t="s">
        <v>82</v>
      </c>
      <c r="C171" s="171" t="s">
        <v>83</v>
      </c>
      <c r="D171" s="171"/>
      <c r="E171" s="26" t="s">
        <v>86</v>
      </c>
    </row>
    <row r="172" spans="1:5" s="47" customFormat="1" ht="26" customHeight="1" x14ac:dyDescent="0.15">
      <c r="A172" s="46">
        <v>1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2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3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4</v>
      </c>
      <c r="B175" s="42"/>
      <c r="C175" s="43"/>
      <c r="D175" s="46" t="s">
        <v>16</v>
      </c>
      <c r="E175" s="42"/>
    </row>
    <row r="176" spans="1:5" s="47" customFormat="1" ht="26" customHeight="1" x14ac:dyDescent="0.15">
      <c r="A176" s="46">
        <v>5</v>
      </c>
      <c r="B176" s="42"/>
      <c r="C176" s="43"/>
      <c r="D176" s="46" t="s">
        <v>16</v>
      </c>
      <c r="E176" s="42"/>
    </row>
    <row r="177" spans="1:5" s="47" customFormat="1" ht="26" customHeight="1" thickBot="1" x14ac:dyDescent="0.2">
      <c r="A177" s="48">
        <v>6</v>
      </c>
      <c r="B177" s="44"/>
      <c r="C177" s="45"/>
      <c r="D177" s="46" t="s">
        <v>16</v>
      </c>
      <c r="E177" s="44"/>
    </row>
    <row r="178" spans="1:5" ht="26" customHeight="1" thickTop="1" x14ac:dyDescent="0.15">
      <c r="A178" s="162" t="s">
        <v>46</v>
      </c>
      <c r="B178" s="163"/>
      <c r="C178" s="25">
        <f>ROUND((SUM(C172:C177)/60),0)</f>
        <v>0</v>
      </c>
      <c r="D178" s="162" t="s">
        <v>17</v>
      </c>
      <c r="E178" s="164"/>
    </row>
    <row r="179" spans="1:5" ht="26" customHeight="1" thickBot="1" x14ac:dyDescent="0.2">
      <c r="A179" s="165" t="s">
        <v>1</v>
      </c>
      <c r="B179" s="166"/>
      <c r="C179" s="62">
        <v>0</v>
      </c>
      <c r="D179" s="165" t="s">
        <v>17</v>
      </c>
      <c r="E179" s="167"/>
    </row>
    <row r="180" spans="1:5" ht="18" customHeight="1" thickTop="1" x14ac:dyDescent="0.15">
      <c r="A180" s="168"/>
      <c r="B180" s="168"/>
      <c r="C180" s="168"/>
      <c r="D180" s="168"/>
      <c r="E180" s="168"/>
    </row>
    <row r="181" spans="1:5" ht="18" customHeight="1" x14ac:dyDescent="0.15">
      <c r="A181" s="169" t="s">
        <v>64</v>
      </c>
      <c r="B181" s="170"/>
      <c r="C181" s="170"/>
      <c r="D181" s="170"/>
      <c r="E181" s="34" t="str">
        <f>'dynamic Data'!$B$18</f>
        <v>08.11 - 14.11.2021</v>
      </c>
    </row>
    <row r="182" spans="1:5" x14ac:dyDescent="0.15">
      <c r="A182" s="19" t="s">
        <v>0</v>
      </c>
      <c r="B182" s="19" t="s">
        <v>82</v>
      </c>
      <c r="C182" s="171" t="s">
        <v>83</v>
      </c>
      <c r="D182" s="171"/>
      <c r="E182" s="26" t="s">
        <v>86</v>
      </c>
    </row>
    <row r="183" spans="1:5" s="47" customFormat="1" ht="26" customHeight="1" x14ac:dyDescent="0.15">
      <c r="A183" s="46">
        <v>1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2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3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4</v>
      </c>
      <c r="B186" s="42"/>
      <c r="C186" s="43"/>
      <c r="D186" s="46" t="s">
        <v>16</v>
      </c>
      <c r="E186" s="42"/>
    </row>
    <row r="187" spans="1:5" s="47" customFormat="1" ht="26" customHeight="1" x14ac:dyDescent="0.15">
      <c r="A187" s="46">
        <v>5</v>
      </c>
      <c r="B187" s="42"/>
      <c r="C187" s="43"/>
      <c r="D187" s="46" t="s">
        <v>16</v>
      </c>
      <c r="E187" s="42"/>
    </row>
    <row r="188" spans="1:5" s="47" customFormat="1" ht="26" customHeight="1" thickBot="1" x14ac:dyDescent="0.2">
      <c r="A188" s="48">
        <v>6</v>
      </c>
      <c r="B188" s="44"/>
      <c r="C188" s="45"/>
      <c r="D188" s="46" t="s">
        <v>16</v>
      </c>
      <c r="E188" s="44"/>
    </row>
    <row r="189" spans="1:5" ht="26" customHeight="1" thickTop="1" x14ac:dyDescent="0.15">
      <c r="A189" s="162" t="s">
        <v>46</v>
      </c>
      <c r="B189" s="163"/>
      <c r="C189" s="25">
        <f>ROUND((SUM(C183:C188)/60),0)</f>
        <v>0</v>
      </c>
      <c r="D189" s="162" t="s">
        <v>17</v>
      </c>
      <c r="E189" s="164"/>
    </row>
    <row r="190" spans="1:5" ht="25.5" customHeight="1" thickBot="1" x14ac:dyDescent="0.2">
      <c r="A190" s="165" t="s">
        <v>1</v>
      </c>
      <c r="B190" s="166"/>
      <c r="C190" s="62">
        <v>0</v>
      </c>
      <c r="D190" s="165" t="s">
        <v>17</v>
      </c>
      <c r="E190" s="167"/>
    </row>
    <row r="191" spans="1:5" ht="18" customHeight="1" thickTop="1" x14ac:dyDescent="0.15">
      <c r="A191" s="168"/>
      <c r="B191" s="168"/>
      <c r="C191" s="168"/>
      <c r="D191" s="168"/>
      <c r="E191" s="168"/>
    </row>
    <row r="192" spans="1:5" ht="18" customHeight="1" x14ac:dyDescent="0.15">
      <c r="A192" s="169" t="s">
        <v>65</v>
      </c>
      <c r="B192" s="170"/>
      <c r="C192" s="170"/>
      <c r="D192" s="170"/>
      <c r="E192" s="34" t="str">
        <f>'dynamic Data'!$B$19</f>
        <v>08.11 - 14.11.2021</v>
      </c>
    </row>
    <row r="193" spans="1:5" x14ac:dyDescent="0.15">
      <c r="A193" s="19" t="s">
        <v>0</v>
      </c>
      <c r="B193" s="19" t="s">
        <v>82</v>
      </c>
      <c r="C193" s="171" t="s">
        <v>83</v>
      </c>
      <c r="D193" s="171"/>
      <c r="E193" s="26" t="s">
        <v>86</v>
      </c>
    </row>
    <row r="194" spans="1:5" s="47" customFormat="1" ht="26" customHeight="1" x14ac:dyDescent="0.15">
      <c r="A194" s="46">
        <v>1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2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3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4</v>
      </c>
      <c r="B197" s="42"/>
      <c r="C197" s="43"/>
      <c r="D197" s="46" t="s">
        <v>16</v>
      </c>
      <c r="E197" s="42"/>
    </row>
    <row r="198" spans="1:5" s="47" customFormat="1" ht="26" customHeight="1" x14ac:dyDescent="0.15">
      <c r="A198" s="46">
        <v>5</v>
      </c>
      <c r="B198" s="42"/>
      <c r="C198" s="43"/>
      <c r="D198" s="46" t="s">
        <v>16</v>
      </c>
      <c r="E198" s="42"/>
    </row>
    <row r="199" spans="1:5" s="47" customFormat="1" ht="26" customHeight="1" thickBot="1" x14ac:dyDescent="0.2">
      <c r="A199" s="48">
        <v>6</v>
      </c>
      <c r="B199" s="44"/>
      <c r="C199" s="45"/>
      <c r="D199" s="46" t="s">
        <v>16</v>
      </c>
      <c r="E199" s="44"/>
    </row>
    <row r="200" spans="1:5" ht="26" customHeight="1" thickTop="1" x14ac:dyDescent="0.15">
      <c r="A200" s="162" t="s">
        <v>46</v>
      </c>
      <c r="B200" s="163"/>
      <c r="C200" s="25">
        <f>ROUND((SUM(C194:C199)/60),0)</f>
        <v>0</v>
      </c>
      <c r="D200" s="162" t="s">
        <v>17</v>
      </c>
      <c r="E200" s="164"/>
    </row>
    <row r="201" spans="1:5" ht="26" customHeight="1" thickBot="1" x14ac:dyDescent="0.2">
      <c r="A201" s="165" t="s">
        <v>1</v>
      </c>
      <c r="B201" s="166"/>
      <c r="C201" s="62">
        <v>0</v>
      </c>
      <c r="D201" s="165" t="s">
        <v>17</v>
      </c>
      <c r="E201" s="167"/>
    </row>
    <row r="202" spans="1:5" ht="18" customHeight="1" thickTop="1" x14ac:dyDescent="0.15">
      <c r="A202" s="168"/>
      <c r="B202" s="168"/>
      <c r="C202" s="168"/>
      <c r="D202" s="168"/>
      <c r="E202" s="168"/>
    </row>
    <row r="203" spans="1:5" ht="18" customHeight="1" x14ac:dyDescent="0.15">
      <c r="A203" s="169" t="s">
        <v>66</v>
      </c>
      <c r="B203" s="170"/>
      <c r="C203" s="170"/>
      <c r="D203" s="170"/>
      <c r="E203" s="34" t="str">
        <f>'dynamic Data'!$B$20</f>
        <v>08.11 - 14.11.2021</v>
      </c>
    </row>
    <row r="204" spans="1:5" x14ac:dyDescent="0.15">
      <c r="A204" s="19" t="s">
        <v>0</v>
      </c>
      <c r="B204" s="19" t="s">
        <v>82</v>
      </c>
      <c r="C204" s="171" t="s">
        <v>83</v>
      </c>
      <c r="D204" s="171"/>
      <c r="E204" s="26" t="s">
        <v>86</v>
      </c>
    </row>
    <row r="205" spans="1:5" s="47" customFormat="1" ht="26" customHeight="1" x14ac:dyDescent="0.15">
      <c r="A205" s="46">
        <v>1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2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3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4</v>
      </c>
      <c r="B208" s="42"/>
      <c r="C208" s="43"/>
      <c r="D208" s="46" t="s">
        <v>16</v>
      </c>
      <c r="E208" s="42"/>
    </row>
    <row r="209" spans="1:5" s="47" customFormat="1" ht="26" customHeight="1" x14ac:dyDescent="0.15">
      <c r="A209" s="46">
        <v>5</v>
      </c>
      <c r="B209" s="42"/>
      <c r="C209" s="43"/>
      <c r="D209" s="46" t="s">
        <v>16</v>
      </c>
      <c r="E209" s="42"/>
    </row>
    <row r="210" spans="1:5" s="47" customFormat="1" ht="26" customHeight="1" thickBot="1" x14ac:dyDescent="0.2">
      <c r="A210" s="48">
        <v>6</v>
      </c>
      <c r="B210" s="44"/>
      <c r="C210" s="45"/>
      <c r="D210" s="46" t="s">
        <v>16</v>
      </c>
      <c r="E210" s="44"/>
    </row>
    <row r="211" spans="1:5" ht="26" customHeight="1" thickTop="1" x14ac:dyDescent="0.15">
      <c r="A211" s="162" t="s">
        <v>46</v>
      </c>
      <c r="B211" s="163"/>
      <c r="C211" s="25">
        <f>ROUND((SUM(C205:C210)/60),0)</f>
        <v>0</v>
      </c>
      <c r="D211" s="162" t="s">
        <v>17</v>
      </c>
      <c r="E211" s="164"/>
    </row>
    <row r="212" spans="1:5" ht="25.5" customHeight="1" thickBot="1" x14ac:dyDescent="0.2">
      <c r="A212" s="165" t="s">
        <v>1</v>
      </c>
      <c r="B212" s="166"/>
      <c r="C212" s="62">
        <v>0</v>
      </c>
      <c r="D212" s="165" t="s">
        <v>17</v>
      </c>
      <c r="E212" s="167"/>
    </row>
    <row r="213" spans="1:5" ht="18" customHeight="1" thickTop="1" x14ac:dyDescent="0.15">
      <c r="A213" s="168"/>
      <c r="B213" s="168"/>
      <c r="C213" s="168"/>
      <c r="D213" s="168"/>
      <c r="E213" s="168"/>
    </row>
    <row r="214" spans="1:5" ht="18" customHeight="1" x14ac:dyDescent="0.15">
      <c r="A214" s="169" t="s">
        <v>67</v>
      </c>
      <c r="B214" s="170"/>
      <c r="C214" s="170"/>
      <c r="D214" s="170"/>
      <c r="E214" s="34" t="str">
        <f>'dynamic Data'!$B$21</f>
        <v>08.11 - 14.11.2021</v>
      </c>
    </row>
    <row r="215" spans="1:5" x14ac:dyDescent="0.15">
      <c r="A215" s="19" t="s">
        <v>0</v>
      </c>
      <c r="B215" s="19" t="s">
        <v>82</v>
      </c>
      <c r="C215" s="171" t="s">
        <v>83</v>
      </c>
      <c r="D215" s="171"/>
      <c r="E215" s="26" t="s">
        <v>86</v>
      </c>
    </row>
    <row r="216" spans="1:5" s="47" customFormat="1" ht="26" customHeight="1" x14ac:dyDescent="0.15">
      <c r="A216" s="46">
        <v>1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2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3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4</v>
      </c>
      <c r="B219" s="42"/>
      <c r="C219" s="43"/>
      <c r="D219" s="46" t="s">
        <v>16</v>
      </c>
      <c r="E219" s="42"/>
    </row>
    <row r="220" spans="1:5" s="47" customFormat="1" ht="26" customHeight="1" x14ac:dyDescent="0.15">
      <c r="A220" s="46">
        <v>5</v>
      </c>
      <c r="B220" s="42"/>
      <c r="C220" s="43"/>
      <c r="D220" s="46" t="s">
        <v>16</v>
      </c>
      <c r="E220" s="42"/>
    </row>
    <row r="221" spans="1:5" s="47" customFormat="1" ht="26" customHeight="1" thickBot="1" x14ac:dyDescent="0.2">
      <c r="A221" s="48">
        <v>6</v>
      </c>
      <c r="B221" s="44"/>
      <c r="C221" s="45"/>
      <c r="D221" s="46" t="s">
        <v>16</v>
      </c>
      <c r="E221" s="44"/>
    </row>
    <row r="222" spans="1:5" ht="26" customHeight="1" thickTop="1" x14ac:dyDescent="0.15">
      <c r="A222" s="162" t="s">
        <v>46</v>
      </c>
      <c r="B222" s="163"/>
      <c r="C222" s="25">
        <f>ROUND((SUM(C216:C221)/60),0)</f>
        <v>0</v>
      </c>
      <c r="D222" s="162" t="s">
        <v>17</v>
      </c>
      <c r="E222" s="164"/>
    </row>
    <row r="223" spans="1:5" ht="26" customHeight="1" thickBot="1" x14ac:dyDescent="0.2">
      <c r="A223" s="165" t="s">
        <v>1</v>
      </c>
      <c r="B223" s="166"/>
      <c r="C223" s="62">
        <v>0</v>
      </c>
      <c r="D223" s="165" t="s">
        <v>17</v>
      </c>
      <c r="E223" s="167"/>
    </row>
    <row r="224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5:B145"/>
    <mergeCell ref="D145:E145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9:D149"/>
    <mergeCell ref="A156:B156"/>
    <mergeCell ref="D156:E156"/>
    <mergeCell ref="A157:B157"/>
    <mergeCell ref="D157:E157"/>
    <mergeCell ref="A146:B146"/>
    <mergeCell ref="D146:E146"/>
    <mergeCell ref="A147:E147"/>
    <mergeCell ref="A148:D148"/>
    <mergeCell ref="A168:B168"/>
    <mergeCell ref="D168:E168"/>
    <mergeCell ref="A158:E158"/>
    <mergeCell ref="A159:D159"/>
    <mergeCell ref="C160:D160"/>
    <mergeCell ref="A167:B167"/>
    <mergeCell ref="D167:E167"/>
    <mergeCell ref="A179:B179"/>
    <mergeCell ref="D179:E179"/>
    <mergeCell ref="A180:E180"/>
    <mergeCell ref="A181:D181"/>
    <mergeCell ref="A169:E169"/>
    <mergeCell ref="A170:D170"/>
    <mergeCell ref="C171:D171"/>
    <mergeCell ref="A178:B178"/>
    <mergeCell ref="D178:E178"/>
    <mergeCell ref="A191:E191"/>
    <mergeCell ref="A192:D192"/>
    <mergeCell ref="C193:D193"/>
    <mergeCell ref="A200:B200"/>
    <mergeCell ref="D200:E200"/>
    <mergeCell ref="C182:D182"/>
    <mergeCell ref="A189:B189"/>
    <mergeCell ref="D189:E189"/>
    <mergeCell ref="A190:B190"/>
    <mergeCell ref="D190:E190"/>
    <mergeCell ref="C204:D204"/>
    <mergeCell ref="A211:B211"/>
    <mergeCell ref="D211:E211"/>
    <mergeCell ref="A212:B212"/>
    <mergeCell ref="D212:E212"/>
    <mergeCell ref="A201:B201"/>
    <mergeCell ref="D201:E201"/>
    <mergeCell ref="A202:E202"/>
    <mergeCell ref="A203:D203"/>
    <mergeCell ref="A223:B223"/>
    <mergeCell ref="D223:E223"/>
    <mergeCell ref="A213:E213"/>
    <mergeCell ref="A214:D214"/>
    <mergeCell ref="C215:D215"/>
    <mergeCell ref="A222:B222"/>
    <mergeCell ref="D222:E222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123" workbookViewId="0">
      <selection activeCell="B118" sqref="B118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 t="s">
        <v>113</v>
      </c>
      <c r="C6" s="43">
        <v>60</v>
      </c>
      <c r="D6" s="46" t="s">
        <v>16</v>
      </c>
      <c r="E6" s="42" t="s">
        <v>114</v>
      </c>
    </row>
    <row r="7" spans="1:5" s="47" customFormat="1" ht="26" customHeight="1" x14ac:dyDescent="0.15">
      <c r="A7" s="46">
        <v>2</v>
      </c>
      <c r="B7" s="42" t="s">
        <v>115</v>
      </c>
      <c r="C7" s="43">
        <v>20</v>
      </c>
      <c r="D7" s="46" t="s">
        <v>16</v>
      </c>
      <c r="E7" s="42" t="s">
        <v>116</v>
      </c>
    </row>
    <row r="8" spans="1:5" s="47" customFormat="1" ht="26" customHeight="1" x14ac:dyDescent="0.15">
      <c r="A8" s="46">
        <v>3</v>
      </c>
      <c r="B8" s="42" t="s">
        <v>118</v>
      </c>
      <c r="C8" s="43">
        <v>15</v>
      </c>
      <c r="D8" s="46" t="s">
        <v>16</v>
      </c>
      <c r="E8" s="42" t="s">
        <v>117</v>
      </c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 t="s">
        <v>119</v>
      </c>
      <c r="C17" s="43">
        <v>90</v>
      </c>
      <c r="D17" s="46" t="s">
        <v>16</v>
      </c>
      <c r="E17" s="42"/>
    </row>
    <row r="18" spans="1:5" s="47" customFormat="1" ht="26" customHeight="1" x14ac:dyDescent="0.15">
      <c r="A18" s="46">
        <v>2</v>
      </c>
      <c r="B18" s="42" t="s">
        <v>120</v>
      </c>
      <c r="C18" s="43">
        <v>120</v>
      </c>
      <c r="D18" s="46" t="s">
        <v>16</v>
      </c>
      <c r="E18" s="42" t="s">
        <v>121</v>
      </c>
    </row>
    <row r="19" spans="1:5" s="47" customFormat="1" ht="26" customHeight="1" x14ac:dyDescent="0.15">
      <c r="A19" s="46">
        <v>3</v>
      </c>
      <c r="B19" s="42" t="s">
        <v>122</v>
      </c>
      <c r="C19" s="43">
        <v>180</v>
      </c>
      <c r="D19" s="46" t="s">
        <v>16</v>
      </c>
      <c r="E19" s="42" t="s">
        <v>123</v>
      </c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 t="s">
        <v>124</v>
      </c>
      <c r="C28" s="43">
        <v>150</v>
      </c>
      <c r="D28" s="46" t="s">
        <v>16</v>
      </c>
      <c r="E28" s="42"/>
    </row>
    <row r="29" spans="1:5" s="47" customFormat="1" ht="26" customHeight="1" x14ac:dyDescent="0.15">
      <c r="A29" s="46">
        <v>2</v>
      </c>
      <c r="B29" s="42" t="s">
        <v>130</v>
      </c>
      <c r="C29" s="43">
        <v>232</v>
      </c>
      <c r="D29" s="46" t="s">
        <v>16</v>
      </c>
      <c r="E29" s="42" t="s">
        <v>129</v>
      </c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ROUND((SUM(C29:C33)/60),0)</f>
        <v>4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 t="s">
        <v>127</v>
      </c>
      <c r="C39" s="43">
        <v>122</v>
      </c>
      <c r="D39" s="46" t="s">
        <v>16</v>
      </c>
      <c r="E39" s="42" t="s">
        <v>128</v>
      </c>
    </row>
    <row r="40" spans="1:5" s="47" customFormat="1" ht="26" customHeight="1" x14ac:dyDescent="0.15">
      <c r="A40" s="46">
        <v>2</v>
      </c>
      <c r="B40" s="42" t="s">
        <v>115</v>
      </c>
      <c r="C40" s="43">
        <v>20</v>
      </c>
      <c r="D40" s="46" t="s">
        <v>16</v>
      </c>
      <c r="E40" s="42" t="s">
        <v>125</v>
      </c>
    </row>
    <row r="41" spans="1:5" s="47" customFormat="1" ht="26" customHeight="1" x14ac:dyDescent="0.15">
      <c r="A41" s="46">
        <v>3</v>
      </c>
      <c r="B41" s="42" t="s">
        <v>126</v>
      </c>
      <c r="C41" s="43">
        <v>43</v>
      </c>
      <c r="D41" s="46" t="s">
        <v>16</v>
      </c>
      <c r="E41" s="42" t="s">
        <v>125</v>
      </c>
    </row>
    <row r="42" spans="1:5" s="47" customFormat="1" ht="26" customHeight="1" x14ac:dyDescent="0.15">
      <c r="A42" s="46">
        <v>4</v>
      </c>
      <c r="B42" s="42" t="s">
        <v>131</v>
      </c>
      <c r="C42" s="43">
        <v>122</v>
      </c>
      <c r="D42" s="46" t="s">
        <v>16</v>
      </c>
      <c r="E42" s="42" t="s">
        <v>132</v>
      </c>
    </row>
    <row r="43" spans="1:5" s="47" customFormat="1" ht="26" customHeight="1" x14ac:dyDescent="0.15">
      <c r="A43" s="46">
        <v>5</v>
      </c>
      <c r="B43" s="42" t="s">
        <v>131</v>
      </c>
      <c r="C43" s="43">
        <v>29</v>
      </c>
      <c r="D43" s="46" t="s">
        <v>16</v>
      </c>
      <c r="E43" s="42" t="s">
        <v>133</v>
      </c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6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 t="s">
        <v>173</v>
      </c>
      <c r="C50" s="47">
        <v>50</v>
      </c>
      <c r="D50" s="46" t="s">
        <v>16</v>
      </c>
      <c r="E50" s="42"/>
    </row>
    <row r="51" spans="1:5" s="47" customFormat="1" ht="26" customHeight="1" x14ac:dyDescent="0.15">
      <c r="A51" s="46">
        <v>2</v>
      </c>
      <c r="B51" s="42" t="s">
        <v>172</v>
      </c>
      <c r="C51" s="43">
        <v>129</v>
      </c>
      <c r="D51" s="46" t="s">
        <v>16</v>
      </c>
      <c r="E51" s="42"/>
    </row>
    <row r="52" spans="1:5" s="47" customFormat="1" ht="26" customHeight="1" x14ac:dyDescent="0.15">
      <c r="A52" s="46">
        <v>3</v>
      </c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ROUND((SUM(C51:C55)/60),0)</f>
        <v>2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 t="s">
        <v>134</v>
      </c>
      <c r="C83" s="43">
        <v>74</v>
      </c>
      <c r="D83" s="46" t="s">
        <v>16</v>
      </c>
      <c r="E83" s="42" t="s">
        <v>135</v>
      </c>
    </row>
    <row r="84" spans="1:5" s="47" customFormat="1" ht="26" customHeight="1" x14ac:dyDescent="0.15">
      <c r="A84" s="46">
        <v>2</v>
      </c>
      <c r="B84" s="42" t="s">
        <v>136</v>
      </c>
      <c r="C84" s="43">
        <v>128</v>
      </c>
      <c r="D84" s="46" t="s">
        <v>16</v>
      </c>
      <c r="E84" s="42" t="s">
        <v>137</v>
      </c>
    </row>
    <row r="85" spans="1:5" s="47" customFormat="1" ht="26" customHeight="1" x14ac:dyDescent="0.15">
      <c r="A85" s="46">
        <v>3</v>
      </c>
      <c r="B85" s="42" t="s">
        <v>138</v>
      </c>
      <c r="C85" s="43">
        <v>227</v>
      </c>
      <c r="D85" s="46" t="s">
        <v>16</v>
      </c>
      <c r="E85" s="42" t="s">
        <v>139</v>
      </c>
    </row>
    <row r="86" spans="1:5" s="47" customFormat="1" ht="26" customHeight="1" x14ac:dyDescent="0.15">
      <c r="A86" s="46">
        <v>4</v>
      </c>
      <c r="B86" s="42" t="s">
        <v>138</v>
      </c>
      <c r="C86" s="43">
        <v>132</v>
      </c>
      <c r="D86" s="46" t="s">
        <v>16</v>
      </c>
      <c r="E86" s="42" t="s">
        <v>139</v>
      </c>
    </row>
    <row r="87" spans="1:5" s="47" customFormat="1" ht="26" customHeight="1" x14ac:dyDescent="0.15">
      <c r="A87" s="46">
        <v>5</v>
      </c>
      <c r="B87" s="42" t="s">
        <v>140</v>
      </c>
      <c r="C87" s="43">
        <v>15</v>
      </c>
      <c r="D87" s="46" t="s">
        <v>16</v>
      </c>
      <c r="E87" s="42" t="s">
        <v>142</v>
      </c>
    </row>
    <row r="88" spans="1:5" s="47" customFormat="1" ht="26" customHeight="1" thickBot="1" x14ac:dyDescent="0.2">
      <c r="A88" s="48">
        <v>6</v>
      </c>
      <c r="B88" s="44" t="s">
        <v>141</v>
      </c>
      <c r="C88" s="45">
        <v>103</v>
      </c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 t="s">
        <v>143</v>
      </c>
      <c r="C94" s="43">
        <v>58</v>
      </c>
      <c r="D94" s="46" t="s">
        <v>16</v>
      </c>
      <c r="E94" s="42" t="s">
        <v>144</v>
      </c>
    </row>
    <row r="95" spans="1:5" s="47" customFormat="1" ht="26" customHeight="1" x14ac:dyDescent="0.15">
      <c r="A95" s="46">
        <v>2</v>
      </c>
      <c r="B95" s="42" t="s">
        <v>170</v>
      </c>
      <c r="C95" s="43">
        <v>114</v>
      </c>
      <c r="D95" s="46" t="s">
        <v>16</v>
      </c>
      <c r="E95" s="42"/>
    </row>
    <row r="96" spans="1:5" s="47" customFormat="1" ht="26" customHeight="1" x14ac:dyDescent="0.15">
      <c r="A96" s="46">
        <v>3</v>
      </c>
      <c r="B96" s="42" t="s">
        <v>171</v>
      </c>
      <c r="C96" s="43">
        <v>93</v>
      </c>
      <c r="D96" s="46" t="s">
        <v>16</v>
      </c>
      <c r="E96" s="42"/>
    </row>
    <row r="97" spans="1:5" s="47" customFormat="1" ht="26" customHeight="1" x14ac:dyDescent="0.15">
      <c r="A97" s="46">
        <v>4</v>
      </c>
      <c r="B97" s="42" t="s">
        <v>171</v>
      </c>
      <c r="C97" s="43">
        <v>50</v>
      </c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5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 t="s">
        <v>145</v>
      </c>
      <c r="C105" s="43">
        <v>10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146</v>
      </c>
      <c r="C106" s="43">
        <v>18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 t="s">
        <v>147</v>
      </c>
      <c r="C107" s="43">
        <v>23</v>
      </c>
      <c r="D107" s="46" t="s">
        <v>16</v>
      </c>
      <c r="E107" s="42" t="s">
        <v>148</v>
      </c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 t="s">
        <v>167</v>
      </c>
      <c r="C116" s="43">
        <v>147</v>
      </c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 t="s">
        <v>168</v>
      </c>
      <c r="C117" s="43">
        <v>195</v>
      </c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 t="s">
        <v>169</v>
      </c>
      <c r="C118" s="43">
        <v>155</v>
      </c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8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 t="s">
        <v>149</v>
      </c>
      <c r="C127" s="43">
        <v>201</v>
      </c>
      <c r="D127" s="46" t="s">
        <v>16</v>
      </c>
      <c r="E127" s="42" t="s">
        <v>150</v>
      </c>
    </row>
    <row r="128" spans="1:5" s="47" customFormat="1" ht="26" customHeight="1" x14ac:dyDescent="0.15">
      <c r="A128" s="46">
        <v>2</v>
      </c>
      <c r="B128" s="42" t="s">
        <v>151</v>
      </c>
      <c r="C128" s="43">
        <v>116</v>
      </c>
      <c r="D128" s="46" t="s">
        <v>16</v>
      </c>
      <c r="E128" s="42" t="s">
        <v>152</v>
      </c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 t="s">
        <v>166</v>
      </c>
      <c r="C132" s="45">
        <v>387</v>
      </c>
      <c r="D132" s="46" t="s">
        <v>16</v>
      </c>
      <c r="E132" s="44" t="s">
        <v>186</v>
      </c>
    </row>
    <row r="133" spans="1:5" ht="26" customHeight="1" thickTop="1" x14ac:dyDescent="0.15">
      <c r="A133" s="162" t="s">
        <v>46</v>
      </c>
      <c r="B133" s="163"/>
      <c r="C133" s="25">
        <f>ROUND((SUM(C127:C132)/60),0)</f>
        <v>12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 t="s">
        <v>156</v>
      </c>
      <c r="C138" s="43">
        <v>223</v>
      </c>
      <c r="D138" s="46" t="s">
        <v>16</v>
      </c>
      <c r="E138" s="42" t="s">
        <v>158</v>
      </c>
    </row>
    <row r="139" spans="1:5" s="47" customFormat="1" ht="26" customHeight="1" x14ac:dyDescent="0.15">
      <c r="A139" s="46">
        <v>2</v>
      </c>
      <c r="B139" s="42" t="s">
        <v>157</v>
      </c>
      <c r="C139" s="43">
        <v>94</v>
      </c>
      <c r="D139" s="46" t="s">
        <v>16</v>
      </c>
      <c r="E139" s="42" t="s">
        <v>159</v>
      </c>
    </row>
    <row r="140" spans="1:5" s="47" customFormat="1" ht="26" customHeight="1" x14ac:dyDescent="0.15">
      <c r="A140" s="46">
        <v>3</v>
      </c>
      <c r="B140" s="42" t="s">
        <v>154</v>
      </c>
      <c r="C140" s="43">
        <v>58</v>
      </c>
      <c r="D140" s="46" t="s">
        <v>16</v>
      </c>
      <c r="E140" s="42" t="s">
        <v>155</v>
      </c>
    </row>
    <row r="141" spans="1:5" s="47" customFormat="1" ht="26" customHeight="1" x14ac:dyDescent="0.15">
      <c r="A141" s="46">
        <v>4</v>
      </c>
      <c r="B141" s="42" t="s">
        <v>160</v>
      </c>
      <c r="C141" s="43">
        <v>349</v>
      </c>
      <c r="D141" s="46" t="s">
        <v>16</v>
      </c>
      <c r="E141" s="42" t="s">
        <v>161</v>
      </c>
    </row>
    <row r="142" spans="1:5" s="47" customFormat="1" ht="26" customHeight="1" x14ac:dyDescent="0.15">
      <c r="A142" s="46">
        <v>5</v>
      </c>
      <c r="B142" s="42" t="s">
        <v>162</v>
      </c>
      <c r="C142" s="43">
        <v>461</v>
      </c>
      <c r="D142" s="46" t="s">
        <v>16</v>
      </c>
      <c r="E142" s="42" t="s">
        <v>163</v>
      </c>
    </row>
    <row r="143" spans="1:5" s="47" customFormat="1" ht="26" customHeight="1" thickBot="1" x14ac:dyDescent="0.2">
      <c r="A143" s="48">
        <v>6</v>
      </c>
      <c r="B143" s="44" t="s">
        <v>184</v>
      </c>
      <c r="C143" s="45">
        <v>422</v>
      </c>
      <c r="D143" s="46" t="s">
        <v>16</v>
      </c>
      <c r="E143" s="44" t="s">
        <v>185</v>
      </c>
    </row>
    <row r="144" spans="1:5" ht="26" customHeight="1" thickTop="1" x14ac:dyDescent="0.15">
      <c r="A144" s="162" t="s">
        <v>46</v>
      </c>
      <c r="B144" s="163"/>
      <c r="C144" s="25">
        <f>ROUND((SUM(C138:C143)/60),0)</f>
        <v>27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/>
      <c r="C94" s="43"/>
      <c r="D94" s="46" t="s">
        <v>16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 t="s">
        <v>3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/>
      <c r="C94" s="43"/>
      <c r="D94" s="46" t="s">
        <v>16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2" t="s">
        <v>85</v>
      </c>
      <c r="B1" s="182"/>
    </row>
    <row r="2" spans="1:2" x14ac:dyDescent="0.15">
      <c r="A2" s="58" t="s">
        <v>73</v>
      </c>
      <c r="B2" s="60" t="s">
        <v>98</v>
      </c>
    </row>
    <row r="3" spans="1:2" x14ac:dyDescent="0.15">
      <c r="A3" s="58" t="s">
        <v>74</v>
      </c>
      <c r="B3" s="60" t="s">
        <v>99</v>
      </c>
    </row>
    <row r="4" spans="1:2" x14ac:dyDescent="0.15">
      <c r="A4" s="58" t="s">
        <v>75</v>
      </c>
      <c r="B4" s="60" t="s">
        <v>100</v>
      </c>
    </row>
    <row r="5" spans="1:2" x14ac:dyDescent="0.15">
      <c r="A5" s="58" t="s">
        <v>76</v>
      </c>
      <c r="B5" s="60" t="s">
        <v>101</v>
      </c>
    </row>
    <row r="6" spans="1:2" x14ac:dyDescent="0.15">
      <c r="A6" s="58" t="s">
        <v>77</v>
      </c>
      <c r="B6" s="60" t="s">
        <v>102</v>
      </c>
    </row>
    <row r="7" spans="1:2" x14ac:dyDescent="0.15">
      <c r="A7" s="58" t="s">
        <v>78</v>
      </c>
      <c r="B7" s="60" t="s">
        <v>103</v>
      </c>
    </row>
    <row r="8" spans="1:2" x14ac:dyDescent="0.15">
      <c r="A8" s="58" t="s">
        <v>79</v>
      </c>
      <c r="B8" s="60" t="s">
        <v>104</v>
      </c>
    </row>
    <row r="9" spans="1:2" x14ac:dyDescent="0.15">
      <c r="A9" s="58" t="s">
        <v>80</v>
      </c>
      <c r="B9" s="60" t="s">
        <v>105</v>
      </c>
    </row>
    <row r="10" spans="1:2" x14ac:dyDescent="0.15">
      <c r="A10" s="58" t="s">
        <v>81</v>
      </c>
      <c r="B10" s="60" t="s">
        <v>106</v>
      </c>
    </row>
    <row r="11" spans="1:2" x14ac:dyDescent="0.15">
      <c r="A11" s="58" t="s">
        <v>35</v>
      </c>
      <c r="B11" s="60" t="s">
        <v>107</v>
      </c>
    </row>
    <row r="12" spans="1:2" x14ac:dyDescent="0.15">
      <c r="A12" s="58" t="s">
        <v>36</v>
      </c>
      <c r="B12" s="60" t="s">
        <v>108</v>
      </c>
    </row>
    <row r="13" spans="1:2" x14ac:dyDescent="0.15">
      <c r="A13" s="58" t="s">
        <v>37</v>
      </c>
      <c r="B13" s="60" t="s">
        <v>109</v>
      </c>
    </row>
    <row r="14" spans="1:2" x14ac:dyDescent="0.15">
      <c r="A14" s="58" t="s">
        <v>38</v>
      </c>
      <c r="B14" s="60" t="s">
        <v>110</v>
      </c>
    </row>
    <row r="15" spans="1:2" x14ac:dyDescent="0.15">
      <c r="A15" s="58" t="s">
        <v>39</v>
      </c>
      <c r="B15" s="60" t="s">
        <v>112</v>
      </c>
    </row>
    <row r="16" spans="1:2" x14ac:dyDescent="0.15">
      <c r="A16" s="58" t="s">
        <v>40</v>
      </c>
      <c r="B16" s="60" t="s">
        <v>111</v>
      </c>
    </row>
    <row r="17" spans="1:2" x14ac:dyDescent="0.15">
      <c r="A17" s="58" t="s">
        <v>41</v>
      </c>
      <c r="B17" s="60" t="s">
        <v>98</v>
      </c>
    </row>
    <row r="18" spans="1:2" x14ac:dyDescent="0.15">
      <c r="A18" s="58" t="s">
        <v>42</v>
      </c>
      <c r="B18" s="60" t="s">
        <v>98</v>
      </c>
    </row>
    <row r="19" spans="1:2" x14ac:dyDescent="0.15">
      <c r="A19" s="58" t="s">
        <v>43</v>
      </c>
      <c r="B19" s="60" t="s">
        <v>98</v>
      </c>
    </row>
    <row r="20" spans="1:2" x14ac:dyDescent="0.15">
      <c r="A20" s="58" t="s">
        <v>44</v>
      </c>
      <c r="B20" s="60" t="s">
        <v>98</v>
      </c>
    </row>
    <row r="21" spans="1:2" x14ac:dyDescent="0.15">
      <c r="A21" s="58" t="s">
        <v>45</v>
      </c>
      <c r="B21" s="60" t="s">
        <v>98</v>
      </c>
    </row>
    <row r="22" spans="1:2" x14ac:dyDescent="0.15">
      <c r="A22" s="183"/>
      <c r="B22" s="183"/>
    </row>
    <row r="23" spans="1:2" ht="16" x14ac:dyDescent="0.2">
      <c r="A23" s="182" t="s">
        <v>84</v>
      </c>
      <c r="B23" s="182"/>
    </row>
    <row r="24" spans="1:2" x14ac:dyDescent="0.15">
      <c r="A24" s="58" t="s">
        <v>4</v>
      </c>
      <c r="B24" s="63" t="s">
        <v>95</v>
      </c>
    </row>
    <row r="25" spans="1:2" x14ac:dyDescent="0.15">
      <c r="A25" s="58" t="s">
        <v>5</v>
      </c>
      <c r="B25" s="63" t="s">
        <v>96</v>
      </c>
    </row>
    <row r="26" spans="1:2" x14ac:dyDescent="0.15">
      <c r="A26" s="58" t="s">
        <v>6</v>
      </c>
      <c r="B26" s="64" t="s">
        <v>97</v>
      </c>
    </row>
    <row r="27" spans="1:2" x14ac:dyDescent="0.15">
      <c r="A27" s="58" t="s">
        <v>7</v>
      </c>
      <c r="B27" s="64" t="s">
        <v>9</v>
      </c>
    </row>
    <row r="28" spans="1:2" x14ac:dyDescent="0.15">
      <c r="A28" s="58" t="s">
        <v>8</v>
      </c>
      <c r="B28" s="64" t="s">
        <v>9</v>
      </c>
    </row>
    <row r="31" spans="1:2" x14ac:dyDescent="0.15">
      <c r="A31" s="65" t="s">
        <v>87</v>
      </c>
    </row>
    <row r="32" spans="1:2" x14ac:dyDescent="0.15">
      <c r="A32" s="65" t="s">
        <v>88</v>
      </c>
    </row>
    <row r="33" spans="1:1" x14ac:dyDescent="0.15">
      <c r="A33" s="65" t="s">
        <v>89</v>
      </c>
    </row>
    <row r="34" spans="1:1" x14ac:dyDescent="0.15">
      <c r="A34" s="65" t="s">
        <v>90</v>
      </c>
    </row>
    <row r="35" spans="1:1" x14ac:dyDescent="0.15">
      <c r="A35" s="65" t="s">
        <v>91</v>
      </c>
    </row>
    <row r="36" spans="1:1" x14ac:dyDescent="0.15">
      <c r="A36" s="65" t="s">
        <v>92</v>
      </c>
    </row>
    <row r="37" spans="1:1" x14ac:dyDescent="0.15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2022-02-07T23:11:30Z</dcterms:modified>
</cp:coreProperties>
</file>