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genberg_FH\3. Semester\Semester Projekt\Home Automation\p11\Documentation\ProjectDocumentation\"/>
    </mc:Choice>
  </mc:AlternateContent>
  <xr:revisionPtr revIDLastSave="0" documentId="13_ncr:1_{6D5B7843-282F-4B00-AA18-89AA7991C89E}" xr6:coauthVersionLast="47" xr6:coauthVersionMax="47" xr10:uidLastSave="{00000000-0000-0000-0000-000000000000}"/>
  <bookViews>
    <workbookView xWindow="17080" yWindow="1630" windowWidth="14250" windowHeight="11720" activeTab="1" xr2:uid="{00000000-000D-0000-FFFF-FFFF00000000}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AD25" i="7" s="1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AD22" i="7" s="1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R11" i="7"/>
  <c r="Q11" i="7"/>
  <c r="P11" i="7"/>
  <c r="O11" i="7"/>
  <c r="N11" i="7"/>
  <c r="M11" i="7"/>
  <c r="L11" i="7"/>
  <c r="K11" i="7"/>
  <c r="J11" i="7"/>
  <c r="D11" i="7"/>
  <c r="AD19" i="7" l="1"/>
  <c r="F25" i="7"/>
  <c r="G25" i="7" s="1"/>
  <c r="E22" i="7"/>
  <c r="G22" i="7" s="1"/>
  <c r="E19" i="7"/>
  <c r="AD16" i="7"/>
  <c r="AD13" i="7"/>
  <c r="AE25" i="7"/>
  <c r="M14" i="7"/>
  <c r="M15" i="7" s="1"/>
  <c r="Q14" i="7"/>
  <c r="Q15" i="7" s="1"/>
  <c r="U14" i="7"/>
  <c r="U15" i="7" s="1"/>
  <c r="Y14" i="7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AC21" i="7" s="1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AB21" i="7" s="1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F19" i="7" s="1"/>
  <c r="N20" i="7"/>
  <c r="N21" i="7" s="1"/>
  <c r="R20" i="7"/>
  <c r="R21" i="7" s="1"/>
  <c r="V20" i="7"/>
  <c r="V21" i="7" s="1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Y15" i="7"/>
  <c r="AE19" i="7"/>
  <c r="AE22" i="7"/>
  <c r="E7" i="7"/>
  <c r="AE16" i="7" s="1"/>
  <c r="G19" i="7" l="1"/>
  <c r="F13" i="7"/>
  <c r="G13" i="7" s="1"/>
  <c r="AE13" i="7"/>
  <c r="AD20" i="7"/>
  <c r="AF19" i="7" s="1"/>
  <c r="J21" i="7"/>
  <c r="AD17" i="7"/>
  <c r="AF16" i="7" s="1"/>
  <c r="AD23" i="7"/>
  <c r="AD27" i="7"/>
  <c r="AD21" i="7"/>
  <c r="AD14" i="7"/>
  <c r="AD26" i="7"/>
  <c r="J18" i="7"/>
  <c r="AD18" i="7" s="1"/>
  <c r="J24" i="7"/>
  <c r="AD24" i="7" s="1"/>
  <c r="J15" i="7"/>
  <c r="AD15" i="7" s="1"/>
  <c r="AF25" i="7"/>
  <c r="AF22" i="7"/>
  <c r="AF13" i="7" l="1"/>
</calcChain>
</file>

<file path=xl/sharedStrings.xml><?xml version="1.0" encoding="utf-8"?>
<sst xmlns="http://schemas.openxmlformats.org/spreadsheetml/2006/main" count="1668" uniqueCount="140">
  <si>
    <t>Nr</t>
  </si>
  <si>
    <t>Geplant</t>
  </si>
  <si>
    <t>ca.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</si>
  <si>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</si>
  <si>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</si>
  <si>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</si>
  <si>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</si>
  <si>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</si>
  <si>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</si>
  <si>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</si>
  <si>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</si>
  <si>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</si>
  <si>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</si>
  <si>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</si>
  <si>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</si>
  <si>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</si>
  <si>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</si>
  <si>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</si>
  <si>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</si>
  <si>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</si>
  <si>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</si>
  <si>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</si>
  <si>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</si>
  <si>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</si>
  <si>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</si>
  <si>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</si>
  <si>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</si>
  <si>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</si>
  <si>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</si>
  <si>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</si>
  <si>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</si>
  <si>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</si>
  <si>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</si>
  <si>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</si>
  <si>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</si>
  <si>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</si>
  <si>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</si>
  <si>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</si>
  <si>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</si>
  <si>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</si>
  <si>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</si>
  <si>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</si>
  <si>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</si>
  <si>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</si>
  <si>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</si>
  <si>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</si>
  <si>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</si>
  <si>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</si>
  <si>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</si>
  <si>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</si>
  <si>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</si>
  <si>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</si>
  <si>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</si>
  <si>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</si>
  <si>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</si>
  <si>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</si>
  <si>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</si>
  <si>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</si>
  <si>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</si>
  <si>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</si>
  <si>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</si>
  <si>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</si>
  <si>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</si>
  <si>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</si>
  <si>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</si>
  <si>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</si>
  <si>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</si>
  <si>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</si>
  <si>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</si>
  <si>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</si>
  <si>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</si>
  <si>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</si>
  <si>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</si>
  <si>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</si>
  <si>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</si>
  <si>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</si>
  <si>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</si>
  <si>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</si>
  <si>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</si>
  <si>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</si>
  <si>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</si>
  <si>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</si>
  <si>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</si>
  <si>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</si>
  <si>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</si>
  <si>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</si>
  <si>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Some imaginary project name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</si>
  <si>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</si>
  <si>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</si>
  <si>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</si>
  <si>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</si>
  <si>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</si>
  <si>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</si>
  <si>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</si>
  <si>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</si>
  <si>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</si>
  <si>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Lukas Züger</t>
  </si>
  <si>
    <t>Abdo Shehata</t>
  </si>
  <si>
    <t>Marko Milosavljevic</t>
  </si>
  <si>
    <t>08.11 - 14.11.2021</t>
  </si>
  <si>
    <t>15.11 - 21.11.2021</t>
  </si>
  <si>
    <t>22.11 - 28.11.2021</t>
  </si>
  <si>
    <t>29.11 - 05.12.2021</t>
  </si>
  <si>
    <t>06.12 - 12.12.2021</t>
  </si>
  <si>
    <t>13.12 - 19.12.2021</t>
  </si>
  <si>
    <t>20.12 - 26.12.2021</t>
  </si>
  <si>
    <t>27.12 - 02.01.2022</t>
  </si>
  <si>
    <t>03.01 - 09.01.2022</t>
  </si>
  <si>
    <t>10.01 - 16.01.2022</t>
  </si>
  <si>
    <t>17.01 - 23.01.2022</t>
  </si>
  <si>
    <t>24-01 - 30.01.2022</t>
  </si>
  <si>
    <t>31.01 - 06.02.2022</t>
  </si>
  <si>
    <t>14.02 - 20.02.2022</t>
  </si>
  <si>
    <t>07.02 - 13.02.2022</t>
  </si>
  <si>
    <t>Ideen ausarbeitung für den implementationsteil</t>
  </si>
  <si>
    <t>Ganzes Team</t>
  </si>
  <si>
    <t>Besprechung mit Herr Schaffer</t>
  </si>
  <si>
    <t>12.11</t>
  </si>
  <si>
    <t>13.11</t>
  </si>
  <si>
    <t>Nachtrag Besprechungsprotokol</t>
  </si>
  <si>
    <t>Ideen findung, bereits realisierte Projekte weiter entwickeln</t>
  </si>
  <si>
    <t>Team Meeting: Informationen sammeln Perdsonenerkennung, Entscheidung treffen</t>
  </si>
  <si>
    <t>20.11</t>
  </si>
  <si>
    <t>Tests für Personenerkennung mittels bereits vorhandenen Projekten</t>
  </si>
  <si>
    <t>Vorhandene Codes sind als basis zu nehemen, müssen allerdings noch angepasst werden auf unsere Umgebung etc…</t>
  </si>
  <si>
    <t xml:space="preserve">Home Assistant installiert und versuche gemacht auf andere Geräte im Netzwerk zuzugreifen </t>
  </si>
  <si>
    <t>28.11</t>
  </si>
  <si>
    <t>3.12</t>
  </si>
  <si>
    <t>Nach Besprechung im Team</t>
  </si>
  <si>
    <t>Harmony-Hub / Firestick integrations Info sammeln</t>
  </si>
  <si>
    <t>Mit beiden realisierbar; Harmony Hub schwer zum bestellen. Firestick müsste am FH - TV getestet werden wegn "Wake-UP" Funktion.</t>
  </si>
  <si>
    <t>Home-Assistant mit SmartTV koppeln und Skripte schreiben zum ein-/aus schalten + bedienen.</t>
  </si>
  <si>
    <t>Home-Assistant Skripts und kopplung im Netz</t>
  </si>
  <si>
    <t>Besprechung im Team</t>
  </si>
  <si>
    <t>Logitech Harmony Hub funktion besprochen, informationen gesammelt für die Anwendung, liferfrist und bestellmöglichkeiten gecheckt. Zusätzlich Amazon Fire stick infos gesammelt und mögliche konfiguration besprochen.</t>
  </si>
  <si>
    <t>Aufgaben asugearbeitet (besprochen) und zugeteilt für alle beteiligten für die nächste Woche.</t>
  </si>
  <si>
    <t>HarmonyHub configuration</t>
  </si>
  <si>
    <t>Probleme mit WLAN. HarmonyHub war mit 5Ghz nicht kompatibel. Router musste auf 2.4Ghz konfiguriert werden. Problem war nicht direkt auffindbar.</t>
  </si>
  <si>
    <t xml:space="preserve">HomeAssistent / HarmonyHub </t>
  </si>
  <si>
    <t>HomeAssistent und Harmony hub verknüpfen und fernseher über scripts bedienen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</si>
</sst>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1" fontId="12" fillId="2" borderId="9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49" fontId="5" fillId="2" borderId="43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G55"/>
  <sheetViews>
    <sheetView topLeftCell="A10" workbookViewId="0">
      <selection activeCell="E2" sqref="E2:I2"/>
    </sheetView>
  </sheetViews>
  <sheetFormatPr baseColWidth="10" defaultColWidth="11.453125" defaultRowHeight="13" x14ac:dyDescent="0.3"/>
  <cols>
    <col min="1" max="1" width="2.453125" customWidth="1"/>
    <col min="2" max="2" width="15.08984375" customWidth="1"/>
    <col min="3" max="3" width="3.54296875" customWidth="1"/>
    <col min="4" max="4" width="7.36328125" customWidth="1"/>
    <col min="5" max="7" width="6.6328125" customWidth="1"/>
    <col min="8" max="8" width="2.36328125" style="5" customWidth="1"/>
    <col min="9" max="9" width="12.36328125" customWidth="1"/>
    <col min="10" max="29" width="3.6328125" customWidth="1"/>
    <col min="30" max="31" width="4.6328125" customWidth="1"/>
    <col min="32" max="32" width="7.6328125" customWidth="1"/>
  </cols>
  <sheetData>
    <row r="2" spans="2:33" ht="26.15" customHeight="1" x14ac:dyDescent="0.3">
      <c r="B2" s="91" t="s">
        <v>11</v>
      </c>
      <c r="C2" s="91"/>
      <c r="D2" s="91"/>
      <c r="E2" s="92" t="s">
        <v>86</v>
      </c>
      <c r="F2" s="92"/>
      <c r="G2" s="92"/>
      <c r="H2" s="92"/>
      <c r="I2" s="92"/>
      <c r="J2" s="17"/>
      <c r="K2" s="6"/>
      <c r="L2" s="6"/>
      <c r="M2" s="6"/>
      <c r="N2" s="6"/>
      <c r="O2" s="6"/>
      <c r="P2" s="6"/>
    </row>
    <row r="3" spans="2:33" ht="26.15" customHeight="1" x14ac:dyDescent="0.25">
      <c r="B3" s="91" t="s">
        <v>12</v>
      </c>
      <c r="C3" s="91"/>
      <c r="D3" s="91"/>
      <c r="E3" s="94">
        <v>1</v>
      </c>
      <c r="F3" s="94"/>
      <c r="G3" s="93"/>
      <c r="H3" s="93"/>
      <c r="I3" s="93"/>
      <c r="J3" s="6"/>
      <c r="K3" s="6"/>
      <c r="L3" s="6"/>
      <c r="M3" s="6"/>
      <c r="N3" s="6"/>
      <c r="O3" s="6"/>
      <c r="P3" s="6"/>
    </row>
    <row r="4" spans="2:33" ht="26.15" customHeight="1" x14ac:dyDescent="0.25">
      <c r="B4" s="66" t="s">
        <v>95</v>
      </c>
      <c r="C4" s="97" t="s">
        <v>89</v>
      </c>
      <c r="D4" s="98"/>
      <c r="E4" s="99">
        <f>IF(EXACT($C$4,"PRO-1"),3,IF(EXACT($C$4,"PRO-2"),4,IF(EXACT($C$4,"PRO-3"),4,IF(EXACT($C$4,"PRO-4"),6,IF(EXACT($C$4,"PRO-2-M"),5,IF(EXACT($C$4,"PRO-3-M"),5))))))</f>
        <v>3</v>
      </c>
      <c r="F4" s="99"/>
      <c r="G4" s="96" t="s">
        <v>10</v>
      </c>
      <c r="H4" s="96"/>
      <c r="I4" s="96"/>
      <c r="J4" s="10"/>
      <c r="K4" s="10"/>
      <c r="L4" s="10"/>
      <c r="M4" s="10"/>
      <c r="N4" s="10"/>
      <c r="O4" s="11"/>
      <c r="P4" s="8"/>
    </row>
    <row r="5" spans="2:33" ht="26.15" customHeight="1" thickBot="1" x14ac:dyDescent="0.3">
      <c r="B5" s="87" t="s">
        <v>13</v>
      </c>
      <c r="C5" s="87"/>
      <c r="D5" s="87"/>
      <c r="E5" s="95">
        <v>12</v>
      </c>
      <c r="F5" s="95"/>
      <c r="G5" s="100" t="s">
        <v>14</v>
      </c>
      <c r="H5" s="100"/>
      <c r="I5" s="100"/>
      <c r="J5" s="10"/>
      <c r="K5" s="10"/>
      <c r="L5" s="10"/>
      <c r="M5" s="10"/>
      <c r="N5" s="10"/>
      <c r="O5" s="11"/>
      <c r="P5" s="8"/>
    </row>
    <row r="6" spans="2:33" ht="26.15" customHeight="1" thickTop="1" x14ac:dyDescent="0.25">
      <c r="B6" s="88" t="s">
        <v>15</v>
      </c>
      <c r="C6" s="88"/>
      <c r="D6" s="88"/>
      <c r="E6" s="76">
        <f>(25*60)*E4</f>
        <v>4500</v>
      </c>
      <c r="F6" s="77"/>
      <c r="G6" s="101" t="s">
        <v>16</v>
      </c>
      <c r="H6" s="101"/>
      <c r="I6" s="101"/>
      <c r="J6" s="10"/>
      <c r="K6" s="10"/>
      <c r="L6" s="10"/>
      <c r="M6" s="10"/>
      <c r="N6" s="10"/>
      <c r="O6" s="11"/>
      <c r="P6" s="8"/>
    </row>
    <row r="7" spans="2:33" s="4" customFormat="1" ht="26.15" customHeight="1" x14ac:dyDescent="0.25">
      <c r="B7" s="89"/>
      <c r="C7" s="89"/>
      <c r="D7" s="89"/>
      <c r="E7" s="78">
        <f>E6/60</f>
        <v>75</v>
      </c>
      <c r="F7" s="79"/>
      <c r="G7" s="96" t="s">
        <v>17</v>
      </c>
      <c r="H7" s="96"/>
      <c r="I7" s="96"/>
      <c r="J7" s="10"/>
      <c r="K7" s="10"/>
      <c r="L7" s="10"/>
      <c r="M7" s="10"/>
      <c r="N7" s="10"/>
      <c r="O7" s="11"/>
      <c r="P7" s="8"/>
    </row>
    <row r="8" spans="2:33" s="4" customFormat="1" ht="26.15" customHeight="1" x14ac:dyDescent="0.25">
      <c r="B8" s="89"/>
      <c r="C8" s="89"/>
      <c r="D8" s="89"/>
      <c r="E8" s="27" t="s">
        <v>2</v>
      </c>
      <c r="F8" s="28">
        <f>(E6/60)/E5</f>
        <v>6.25</v>
      </c>
      <c r="G8" s="96" t="s">
        <v>18</v>
      </c>
      <c r="H8" s="96"/>
      <c r="I8" s="96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35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5">
      <c r="B10" s="70" t="s">
        <v>19</v>
      </c>
      <c r="C10" s="71"/>
      <c r="D10" s="71"/>
      <c r="E10" s="71"/>
      <c r="F10" s="71"/>
      <c r="G10" s="72"/>
      <c r="H10" s="35"/>
      <c r="I10" s="73" t="s">
        <v>20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</row>
    <row r="11" spans="2:33" s="4" customFormat="1" ht="133.5" customHeight="1" x14ac:dyDescent="0.25">
      <c r="B11" s="111" t="s">
        <v>21</v>
      </c>
      <c r="C11" s="50"/>
      <c r="D11" s="133">
        <f>E3</f>
        <v>1</v>
      </c>
      <c r="E11" s="90" t="s">
        <v>23</v>
      </c>
      <c r="F11" s="90" t="s">
        <v>22</v>
      </c>
      <c r="G11" s="138" t="s">
        <v>24</v>
      </c>
      <c r="H11" s="161"/>
      <c r="I11" s="83" t="s">
        <v>25</v>
      </c>
      <c r="J11" s="49" t="str">
        <f>'dynamic Data'!B2</f>
        <v>08.11 - 14.11.2021</v>
      </c>
      <c r="K11" s="49" t="str">
        <f>'dynamic Data'!B3</f>
        <v>15.11 - 21.11.2021</v>
      </c>
      <c r="L11" s="49" t="str">
        <f>'dynamic Data'!B4</f>
        <v>22.11 - 28.11.2021</v>
      </c>
      <c r="M11" s="49" t="str">
        <f>'dynamic Data'!B5</f>
        <v>29.11 - 05.12.2021</v>
      </c>
      <c r="N11" s="49" t="str">
        <f>'dynamic Data'!B6</f>
        <v>06.12 - 12.12.2021</v>
      </c>
      <c r="O11" s="49" t="str">
        <f>'dynamic Data'!B7</f>
        <v>13.12 - 19.12.2021</v>
      </c>
      <c r="P11" s="49" t="str">
        <f>'dynamic Data'!B8</f>
        <v>20.12 - 26.12.2021</v>
      </c>
      <c r="Q11" s="49" t="str">
        <f>'dynamic Data'!B9</f>
        <v>27.12 - 02.01.2022</v>
      </c>
      <c r="R11" s="49" t="str">
        <f>'dynamic Data'!B10</f>
        <v>03.01 - 09.01.2022</v>
      </c>
      <c r="S11" s="49" t="str">
        <f>'dynamic Data'!B11</f>
        <v>10.01 - 16.01.2022</v>
      </c>
      <c r="T11" s="49" t="str">
        <f>'dynamic Data'!B12</f>
        <v>17.01 - 23.01.2022</v>
      </c>
      <c r="U11" s="49" t="str">
        <f>'dynamic Data'!B13</f>
        <v>24-01 - 30.01.2022</v>
      </c>
      <c r="V11" s="49" t="str">
        <f>'dynamic Data'!B14</f>
        <v>31.01 - 06.02.2022</v>
      </c>
      <c r="W11" s="49" t="str">
        <f>'dynamic Data'!B15</f>
        <v>07.02 - 13.02.2022</v>
      </c>
      <c r="X11" s="49" t="str">
        <f>'dynamic Data'!$B16</f>
        <v>14.02 - 20.02.2022</v>
      </c>
      <c r="Y11" s="49" t="str">
        <f>'dynamic Data'!$B17</f>
        <v>08.11 - 14.11.2021</v>
      </c>
      <c r="Z11" s="49" t="str">
        <f>'dynamic Data'!$B18</f>
        <v>08.11 - 14.11.2021</v>
      </c>
      <c r="AA11" s="49" t="str">
        <f>'dynamic Data'!$B19</f>
        <v>08.11 - 14.11.2021</v>
      </c>
      <c r="AB11" s="49" t="str">
        <f>'dynamic Data'!$B20</f>
        <v>08.11 - 14.11.2021</v>
      </c>
      <c r="AC11" s="49" t="str">
        <f>'dynamic Data'!$B21</f>
        <v>08.11 - 14.11.2021</v>
      </c>
      <c r="AD11" s="86" t="s">
        <v>46</v>
      </c>
      <c r="AE11" s="85" t="s">
        <v>47</v>
      </c>
      <c r="AF11" s="85" t="s">
        <v>48</v>
      </c>
      <c r="AG11" s="8"/>
    </row>
    <row r="12" spans="2:33" ht="76.5" customHeight="1" x14ac:dyDescent="0.25">
      <c r="B12" s="112"/>
      <c r="C12" s="51"/>
      <c r="D12" s="134"/>
      <c r="E12" s="90"/>
      <c r="F12" s="90"/>
      <c r="G12" s="138"/>
      <c r="H12" s="161"/>
      <c r="I12" s="84"/>
      <c r="J12" s="36" t="s">
        <v>26</v>
      </c>
      <c r="K12" s="36" t="s">
        <v>27</v>
      </c>
      <c r="L12" s="36" t="s">
        <v>28</v>
      </c>
      <c r="M12" s="36" t="s">
        <v>29</v>
      </c>
      <c r="N12" s="36" t="s">
        <v>30</v>
      </c>
      <c r="O12" s="36" t="s">
        <v>31</v>
      </c>
      <c r="P12" s="36" t="s">
        <v>32</v>
      </c>
      <c r="Q12" s="36" t="s">
        <v>33</v>
      </c>
      <c r="R12" s="36" t="s">
        <v>34</v>
      </c>
      <c r="S12" s="36" t="s">
        <v>35</v>
      </c>
      <c r="T12" s="36" t="s">
        <v>36</v>
      </c>
      <c r="U12" s="36" t="s">
        <v>37</v>
      </c>
      <c r="V12" s="36" t="s">
        <v>38</v>
      </c>
      <c r="W12" s="36" t="s">
        <v>39</v>
      </c>
      <c r="X12" s="36" t="s">
        <v>40</v>
      </c>
      <c r="Y12" s="36" t="s">
        <v>41</v>
      </c>
      <c r="Z12" s="36" t="s">
        <v>42</v>
      </c>
      <c r="AA12" s="36" t="s">
        <v>43</v>
      </c>
      <c r="AB12" s="36" t="s">
        <v>44</v>
      </c>
      <c r="AC12" s="36" t="s">
        <v>45</v>
      </c>
      <c r="AD12" s="86"/>
      <c r="AE12" s="85"/>
      <c r="AF12" s="85"/>
    </row>
    <row r="13" spans="2:33" ht="12" customHeight="1" x14ac:dyDescent="0.25">
      <c r="B13" s="113" t="str">
        <f>'Std-A'!A3</f>
        <v>Lukas Züger</v>
      </c>
      <c r="C13" s="114"/>
      <c r="D13" s="115"/>
      <c r="E13" s="122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95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2</v>
      </c>
      <c r="G13" s="135">
        <f>F13-E13</f>
        <v>2</v>
      </c>
      <c r="H13" s="157"/>
      <c r="I13" s="37" t="s">
        <v>50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67">
        <f>IF(NOT(EXACT(B13,"----")),$E$7,0)</f>
        <v>75</v>
      </c>
      <c r="AF13" s="80">
        <f>AD14-AE13</f>
        <v>-56</v>
      </c>
    </row>
    <row r="14" spans="2:33" ht="12" customHeight="1" x14ac:dyDescent="0.25">
      <c r="B14" s="116"/>
      <c r="C14" s="117"/>
      <c r="D14" s="118"/>
      <c r="E14" s="123"/>
      <c r="F14" s="125"/>
      <c r="G14" s="136"/>
      <c r="H14" s="158"/>
      <c r="I14" s="37" t="s">
        <v>49</v>
      </c>
      <c r="J14" s="32">
        <f>'Std-A'!$C$12</f>
        <v>2</v>
      </c>
      <c r="K14" s="32">
        <f>'Std-A'!$C$23</f>
        <v>7</v>
      </c>
      <c r="L14" s="32">
        <f>'Std-A'!$C$34</f>
        <v>3</v>
      </c>
      <c r="M14" s="32">
        <f>'Std-A'!$C$45</f>
        <v>4</v>
      </c>
      <c r="N14" s="32">
        <f>'Std-A'!$C$56</f>
        <v>0</v>
      </c>
      <c r="O14" s="32">
        <f>'Std-A'!$C$67</f>
        <v>0</v>
      </c>
      <c r="P14" s="32">
        <f>'Std-A'!$C$78</f>
        <v>0</v>
      </c>
      <c r="Q14" s="32">
        <f>'Std-A'!$C$89</f>
        <v>3</v>
      </c>
      <c r="R14" s="32">
        <f>'Std-A'!$C$100</f>
        <v>0</v>
      </c>
      <c r="S14" s="32">
        <f>'Std-A'!$C$111</f>
        <v>0</v>
      </c>
      <c r="T14" s="32">
        <f>'Std-A'!$C$122</f>
        <v>0</v>
      </c>
      <c r="U14" s="32">
        <f>'Std-A'!$C$133</f>
        <v>0</v>
      </c>
      <c r="V14" s="32">
        <f>'Std-A'!$C$144</f>
        <v>0</v>
      </c>
      <c r="W14" s="32">
        <f>'Std-A'!$C$155</f>
        <v>0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19</v>
      </c>
      <c r="AE14" s="68"/>
      <c r="AF14" s="81"/>
    </row>
    <row r="15" spans="2:33" ht="12" customHeight="1" thickBot="1" x14ac:dyDescent="0.3">
      <c r="B15" s="119"/>
      <c r="C15" s="120"/>
      <c r="D15" s="121"/>
      <c r="E15" s="124"/>
      <c r="F15" s="126"/>
      <c r="G15" s="137"/>
      <c r="H15" s="158"/>
      <c r="I15" s="39" t="s">
        <v>24</v>
      </c>
      <c r="J15" s="29">
        <f t="shared" ref="J15:U15" si="1">J14-J13</f>
        <v>2</v>
      </c>
      <c r="K15" s="29">
        <f t="shared" si="1"/>
        <v>7</v>
      </c>
      <c r="L15" s="29">
        <f t="shared" si="1"/>
        <v>3</v>
      </c>
      <c r="M15" s="29">
        <f t="shared" si="1"/>
        <v>4</v>
      </c>
      <c r="N15" s="29">
        <f t="shared" si="1"/>
        <v>0</v>
      </c>
      <c r="O15" s="29">
        <f t="shared" si="1"/>
        <v>0</v>
      </c>
      <c r="P15" s="29">
        <f t="shared" si="1"/>
        <v>0</v>
      </c>
      <c r="Q15" s="29">
        <f t="shared" si="1"/>
        <v>3</v>
      </c>
      <c r="R15" s="29">
        <f t="shared" si="1"/>
        <v>0</v>
      </c>
      <c r="S15" s="29">
        <f t="shared" si="1"/>
        <v>0</v>
      </c>
      <c r="T15" s="29">
        <f t="shared" si="1"/>
        <v>0</v>
      </c>
      <c r="U15" s="29">
        <f t="shared" si="1"/>
        <v>0</v>
      </c>
      <c r="V15" s="29">
        <f t="shared" ref="V15:AC15" si="2">V14-V13</f>
        <v>0</v>
      </c>
      <c r="W15" s="29">
        <f t="shared" si="2"/>
        <v>0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19</v>
      </c>
      <c r="AE15" s="69"/>
      <c r="AF15" s="82"/>
    </row>
    <row r="16" spans="2:33" ht="12" customHeight="1" thickTop="1" x14ac:dyDescent="0.25">
      <c r="B16" s="105" t="str">
        <f>'Std-B'!A3</f>
        <v>Abdo Shehata</v>
      </c>
      <c r="C16" s="106"/>
      <c r="D16" s="106"/>
      <c r="E16" s="127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30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0</v>
      </c>
      <c r="G16" s="102">
        <f t="shared" ref="G16" si="5">F16-E16</f>
        <v>0</v>
      </c>
      <c r="H16" s="157"/>
      <c r="I16" s="37" t="s">
        <v>50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67">
        <f>IF(NOT(EXACT(B16,"----")),$E$7,0)</f>
        <v>75</v>
      </c>
      <c r="AF16" s="80">
        <f>AD17-AE16</f>
        <v>-75</v>
      </c>
    </row>
    <row r="17" spans="2:32" ht="12" customHeight="1" x14ac:dyDescent="0.25">
      <c r="B17" s="107"/>
      <c r="C17" s="108"/>
      <c r="D17" s="108"/>
      <c r="E17" s="128"/>
      <c r="F17" s="131"/>
      <c r="G17" s="103"/>
      <c r="H17" s="158"/>
      <c r="I17" s="38" t="s">
        <v>49</v>
      </c>
      <c r="J17" s="32">
        <f>'Std-B'!C12</f>
        <v>0</v>
      </c>
      <c r="K17" s="32">
        <f>'Std-B'!C23</f>
        <v>0</v>
      </c>
      <c r="L17" s="32">
        <f>'Std-B'!C34</f>
        <v>0</v>
      </c>
      <c r="M17" s="32">
        <f>'Std-B'!C45</f>
        <v>0</v>
      </c>
      <c r="N17" s="32">
        <f>'Std-B'!C56</f>
        <v>0</v>
      </c>
      <c r="O17" s="32">
        <f>'Std-B'!C67</f>
        <v>0</v>
      </c>
      <c r="P17" s="32">
        <f>'Std-B'!C78</f>
        <v>0</v>
      </c>
      <c r="Q17" s="32">
        <f>'Std-B'!C89</f>
        <v>0</v>
      </c>
      <c r="R17" s="32">
        <f>'Std-B'!C100</f>
        <v>0</v>
      </c>
      <c r="S17" s="32">
        <f>'Std-B'!C111</f>
        <v>0</v>
      </c>
      <c r="T17" s="32">
        <f>'Std-B'!C122</f>
        <v>0</v>
      </c>
      <c r="U17" s="32">
        <f>'Std-B'!C133</f>
        <v>0</v>
      </c>
      <c r="V17" s="32">
        <f>'Std-B'!$C$144</f>
        <v>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0</v>
      </c>
      <c r="AE17" s="68"/>
      <c r="AF17" s="81"/>
    </row>
    <row r="18" spans="2:32" ht="12" customHeight="1" thickBot="1" x14ac:dyDescent="0.3">
      <c r="B18" s="109"/>
      <c r="C18" s="110"/>
      <c r="D18" s="110"/>
      <c r="E18" s="129"/>
      <c r="F18" s="132"/>
      <c r="G18" s="104"/>
      <c r="H18" s="158"/>
      <c r="I18" s="40" t="s">
        <v>24</v>
      </c>
      <c r="J18" s="29">
        <f t="shared" ref="J18:U18" si="6">J17-J16</f>
        <v>0</v>
      </c>
      <c r="K18" s="29">
        <f t="shared" si="6"/>
        <v>0</v>
      </c>
      <c r="L18" s="29">
        <f t="shared" si="6"/>
        <v>0</v>
      </c>
      <c r="M18" s="29">
        <f t="shared" si="6"/>
        <v>0</v>
      </c>
      <c r="N18" s="29">
        <f t="shared" si="6"/>
        <v>0</v>
      </c>
      <c r="O18" s="29">
        <f t="shared" si="6"/>
        <v>0</v>
      </c>
      <c r="P18" s="29">
        <f t="shared" si="6"/>
        <v>0</v>
      </c>
      <c r="Q18" s="29">
        <f t="shared" si="6"/>
        <v>0</v>
      </c>
      <c r="R18" s="29">
        <f t="shared" si="6"/>
        <v>0</v>
      </c>
      <c r="S18" s="29">
        <f t="shared" si="6"/>
        <v>0</v>
      </c>
      <c r="T18" s="29">
        <f t="shared" si="6"/>
        <v>0</v>
      </c>
      <c r="U18" s="29">
        <f t="shared" si="6"/>
        <v>0</v>
      </c>
      <c r="V18" s="29">
        <f t="shared" ref="V18:AC18" si="7">V17-V16</f>
        <v>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0</v>
      </c>
      <c r="AE18" s="69"/>
      <c r="AF18" s="155"/>
    </row>
    <row r="19" spans="2:32" ht="12" customHeight="1" thickTop="1" x14ac:dyDescent="0.25">
      <c r="B19" s="105" t="str">
        <f>'Std-C'!A3</f>
        <v>Marko Milosavljevic</v>
      </c>
      <c r="C19" s="139"/>
      <c r="D19" s="139"/>
      <c r="E19" s="127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146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2</v>
      </c>
      <c r="G19" s="102">
        <f t="shared" ref="G19" si="10">F19-E19</f>
        <v>2</v>
      </c>
      <c r="H19" s="157"/>
      <c r="I19" s="41" t="s">
        <v>50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67">
        <f>IF(NOT(EXACT(B19,"----")),$E$7,0)</f>
        <v>75</v>
      </c>
      <c r="AF19" s="160">
        <f>AD20-AE19</f>
        <v>-57</v>
      </c>
    </row>
    <row r="20" spans="2:32" ht="12" customHeight="1" x14ac:dyDescent="0.25">
      <c r="B20" s="140"/>
      <c r="C20" s="141"/>
      <c r="D20" s="141"/>
      <c r="E20" s="144"/>
      <c r="F20" s="147"/>
      <c r="G20" s="149"/>
      <c r="H20" s="158"/>
      <c r="I20" s="38" t="s">
        <v>49</v>
      </c>
      <c r="J20" s="32">
        <f>'Std-C'!C12</f>
        <v>2</v>
      </c>
      <c r="K20" s="32">
        <f>'Std-C'!C23</f>
        <v>7</v>
      </c>
      <c r="L20" s="32">
        <f>'Std-C'!C34</f>
        <v>4</v>
      </c>
      <c r="M20" s="32">
        <f>'Std-C'!C45</f>
        <v>2</v>
      </c>
      <c r="N20" s="32">
        <f>'Std-C'!C56</f>
        <v>0</v>
      </c>
      <c r="O20" s="32">
        <f>'Std-C'!C67</f>
        <v>0</v>
      </c>
      <c r="P20" s="32">
        <f>'Std-C'!C78</f>
        <v>0</v>
      </c>
      <c r="Q20" s="32">
        <f>'Std-C'!C89</f>
        <v>3</v>
      </c>
      <c r="R20" s="32">
        <f>'Std-C'!C100</f>
        <v>0</v>
      </c>
      <c r="S20" s="32">
        <f>'Std-C'!C111</f>
        <v>0</v>
      </c>
      <c r="T20" s="32">
        <f>'Std-C'!C122</f>
        <v>0</v>
      </c>
      <c r="U20" s="32">
        <f>'Std-C'!C133</f>
        <v>0</v>
      </c>
      <c r="V20" s="32">
        <f>'Std-C'!$C$144</f>
        <v>0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18</v>
      </c>
      <c r="AE20" s="68"/>
      <c r="AF20" s="81"/>
    </row>
    <row r="21" spans="2:32" ht="12" customHeight="1" thickBot="1" x14ac:dyDescent="0.3">
      <c r="B21" s="151"/>
      <c r="C21" s="152"/>
      <c r="D21" s="152"/>
      <c r="E21" s="153"/>
      <c r="F21" s="154"/>
      <c r="G21" s="156"/>
      <c r="H21" s="158"/>
      <c r="I21" s="39" t="s">
        <v>24</v>
      </c>
      <c r="J21" s="29">
        <f t="shared" ref="J21:U21" si="11">J20-J19</f>
        <v>2</v>
      </c>
      <c r="K21" s="29">
        <f t="shared" si="11"/>
        <v>7</v>
      </c>
      <c r="L21" s="29">
        <f t="shared" si="11"/>
        <v>4</v>
      </c>
      <c r="M21" s="29">
        <f t="shared" si="11"/>
        <v>2</v>
      </c>
      <c r="N21" s="29">
        <f t="shared" si="11"/>
        <v>0</v>
      </c>
      <c r="O21" s="29">
        <f t="shared" si="11"/>
        <v>0</v>
      </c>
      <c r="P21" s="29">
        <f t="shared" si="11"/>
        <v>0</v>
      </c>
      <c r="Q21" s="29">
        <f t="shared" si="11"/>
        <v>3</v>
      </c>
      <c r="R21" s="29">
        <f t="shared" si="11"/>
        <v>0</v>
      </c>
      <c r="S21" s="29">
        <f t="shared" si="11"/>
        <v>0</v>
      </c>
      <c r="T21" s="29">
        <f t="shared" si="11"/>
        <v>0</v>
      </c>
      <c r="U21" s="29">
        <f t="shared" si="11"/>
        <v>0</v>
      </c>
      <c r="V21" s="29">
        <f t="shared" ref="V21:AC21" si="12">V20-V19</f>
        <v>0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18</v>
      </c>
      <c r="AE21" s="69"/>
      <c r="AF21" s="82"/>
    </row>
    <row r="22" spans="2:32" ht="12" customHeight="1" thickTop="1" x14ac:dyDescent="0.25">
      <c r="B22" s="105" t="str">
        <f>'Std-D'!A3</f>
        <v>----</v>
      </c>
      <c r="C22" s="139"/>
      <c r="D22" s="139"/>
      <c r="E22" s="127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146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102">
        <f t="shared" ref="G22" si="15">F22-E22</f>
        <v>0</v>
      </c>
      <c r="H22" s="157"/>
      <c r="I22" s="37" t="s">
        <v>50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67">
        <f>IF(NOT(EXACT(B22,"----")),$E$7,0)</f>
        <v>0</v>
      </c>
      <c r="AF22" s="80">
        <f>AD23-AE22</f>
        <v>0</v>
      </c>
    </row>
    <row r="23" spans="2:32" ht="12" customHeight="1" x14ac:dyDescent="0.25">
      <c r="B23" s="140"/>
      <c r="C23" s="141"/>
      <c r="D23" s="141"/>
      <c r="E23" s="144"/>
      <c r="F23" s="147"/>
      <c r="G23" s="149"/>
      <c r="H23" s="158"/>
      <c r="I23" s="38" t="s">
        <v>49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68"/>
      <c r="AF23" s="81"/>
    </row>
    <row r="24" spans="2:32" ht="12" customHeight="1" thickBot="1" x14ac:dyDescent="0.3">
      <c r="B24" s="151"/>
      <c r="C24" s="152"/>
      <c r="D24" s="152"/>
      <c r="E24" s="153"/>
      <c r="F24" s="154"/>
      <c r="G24" s="156"/>
      <c r="H24" s="158"/>
      <c r="I24" s="40" t="s">
        <v>24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69"/>
      <c r="AF24" s="155"/>
    </row>
    <row r="25" spans="2:32" ht="12" customHeight="1" thickTop="1" x14ac:dyDescent="0.25">
      <c r="B25" s="105" t="str">
        <f>'Std-E'!A3</f>
        <v>----</v>
      </c>
      <c r="C25" s="139"/>
      <c r="D25" s="139"/>
      <c r="E25" s="127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146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102">
        <f t="shared" ref="G25" si="20">F25-E25</f>
        <v>0</v>
      </c>
      <c r="H25" s="157"/>
      <c r="I25" s="41" t="s">
        <v>50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159">
        <f>IF(NOT(EXACT(B25,"----")),$E$7,0)</f>
        <v>0</v>
      </c>
      <c r="AF25" s="160">
        <f>AD26-AE25</f>
        <v>0</v>
      </c>
    </row>
    <row r="26" spans="2:32" ht="12" customHeight="1" x14ac:dyDescent="0.25">
      <c r="B26" s="140"/>
      <c r="C26" s="141"/>
      <c r="D26" s="141"/>
      <c r="E26" s="144"/>
      <c r="F26" s="147"/>
      <c r="G26" s="149"/>
      <c r="H26" s="158"/>
      <c r="I26" s="38" t="s">
        <v>49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68"/>
      <c r="AF26" s="81"/>
    </row>
    <row r="27" spans="2:32" ht="12" customHeight="1" thickBot="1" x14ac:dyDescent="0.3">
      <c r="B27" s="142"/>
      <c r="C27" s="143"/>
      <c r="D27" s="143"/>
      <c r="E27" s="145"/>
      <c r="F27" s="148"/>
      <c r="G27" s="150"/>
      <c r="H27" s="158"/>
      <c r="I27" s="38" t="s">
        <v>24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68"/>
      <c r="AF27" s="81"/>
    </row>
    <row r="28" spans="2:32" ht="24.9" customHeight="1" thickTop="1" x14ac:dyDescent="0.3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" customHeight="1" x14ac:dyDescent="0.3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" customHeight="1" x14ac:dyDescent="0.3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" customHeight="1" x14ac:dyDescent="0.3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3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3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3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3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3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3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3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3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3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3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3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3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3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3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3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3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3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3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3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3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3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3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3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3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H25:H27"/>
    <mergeCell ref="H11:H12"/>
    <mergeCell ref="H13:H15"/>
    <mergeCell ref="H16:H18"/>
    <mergeCell ref="H19:H21"/>
    <mergeCell ref="AE25:AE27"/>
    <mergeCell ref="AF25:AF27"/>
    <mergeCell ref="AE16:AE18"/>
    <mergeCell ref="AF16:AF18"/>
    <mergeCell ref="AE19:AE21"/>
    <mergeCell ref="AF19:AF21"/>
    <mergeCell ref="B19:D21"/>
    <mergeCell ref="E19:E21"/>
    <mergeCell ref="F19:F21"/>
    <mergeCell ref="AE22:AE24"/>
    <mergeCell ref="AF22:AF24"/>
    <mergeCell ref="G22:G24"/>
    <mergeCell ref="H22:H24"/>
    <mergeCell ref="G19:G21"/>
    <mergeCell ref="B25:D27"/>
    <mergeCell ref="E25:E27"/>
    <mergeCell ref="F25:F27"/>
    <mergeCell ref="G25:G27"/>
    <mergeCell ref="B22:D24"/>
    <mergeCell ref="E22:E24"/>
    <mergeCell ref="F22:F24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 xr:uid="{00000000-0002-0000-0000-000000000000}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"/>
  <sheetViews>
    <sheetView tabSelected="1" topLeftCell="A76" zoomScale="85" zoomScaleNormal="85" workbookViewId="0">
      <selection activeCell="E87" sqref="E87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7" t="str">
        <f>'dynamic Data'!B24</f>
        <v>Lukas Züger</v>
      </c>
      <c r="B3" s="178"/>
      <c r="C3" s="178"/>
      <c r="D3" s="178"/>
      <c r="E3" s="178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2.75" customHeight="1" x14ac:dyDescent="0.3">
      <c r="A5" s="19" t="s">
        <v>0</v>
      </c>
      <c r="B5" s="19" t="s">
        <v>82</v>
      </c>
      <c r="C5" s="171" t="s">
        <v>83</v>
      </c>
      <c r="D5" s="171"/>
      <c r="E5" s="26" t="s">
        <v>87</v>
      </c>
    </row>
    <row r="6" spans="1:5" s="47" customFormat="1" ht="26.15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5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5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2</v>
      </c>
      <c r="D12" s="162" t="s">
        <v>17</v>
      </c>
      <c r="E12" s="164"/>
    </row>
    <row r="13" spans="1:5" ht="26.15" customHeight="1" x14ac:dyDescent="0.25">
      <c r="A13" s="174" t="s">
        <v>1</v>
      </c>
      <c r="B13" s="174"/>
      <c r="C13" s="61"/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27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71" t="s">
        <v>83</v>
      </c>
      <c r="D16" s="171"/>
      <c r="E16" s="26" t="s">
        <v>87</v>
      </c>
    </row>
    <row r="17" spans="1:5" s="47" customFormat="1" ht="26.15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5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5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2" t="s">
        <v>46</v>
      </c>
      <c r="B23" s="163"/>
      <c r="C23" s="25">
        <f>ROUND((SUM(C17:C22)/60),0)</f>
        <v>7</v>
      </c>
      <c r="D23" s="162" t="s">
        <v>17</v>
      </c>
      <c r="E23" s="164"/>
    </row>
    <row r="24" spans="1:5" ht="26.15" customHeight="1" thickBot="1" x14ac:dyDescent="0.3">
      <c r="A24" s="165" t="s">
        <v>1</v>
      </c>
      <c r="B24" s="166"/>
      <c r="C24" s="62">
        <v>0</v>
      </c>
      <c r="D24" s="165" t="s">
        <v>17</v>
      </c>
      <c r="E24" s="167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71" t="s">
        <v>83</v>
      </c>
      <c r="D27" s="171"/>
      <c r="E27" s="26" t="s">
        <v>87</v>
      </c>
    </row>
    <row r="28" spans="1:5" s="47" customFormat="1" ht="26.15" customHeight="1" x14ac:dyDescent="0.25">
      <c r="A28" s="46">
        <v>1</v>
      </c>
      <c r="B28" s="42" t="s">
        <v>125</v>
      </c>
      <c r="C28" s="43">
        <v>150</v>
      </c>
      <c r="D28" s="46" t="s">
        <v>16</v>
      </c>
      <c r="E28" s="42" t="s">
        <v>126</v>
      </c>
    </row>
    <row r="29" spans="1:5" s="47" customFormat="1" ht="26.15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2" t="s">
        <v>46</v>
      </c>
      <c r="B34" s="163"/>
      <c r="C34" s="25">
        <f>ROUND((SUM(C28:C33)/60),0)</f>
        <v>3</v>
      </c>
      <c r="D34" s="162" t="s">
        <v>17</v>
      </c>
      <c r="E34" s="164"/>
    </row>
    <row r="35" spans="1:5" ht="26.15" customHeight="1" thickBot="1" x14ac:dyDescent="0.3">
      <c r="A35" s="165" t="s">
        <v>1</v>
      </c>
      <c r="B35" s="166"/>
      <c r="C35" s="62">
        <v>0</v>
      </c>
      <c r="D35" s="165" t="s">
        <v>17</v>
      </c>
      <c r="E35" s="167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71" t="s">
        <v>83</v>
      </c>
      <c r="D38" s="171"/>
      <c r="E38" s="26" t="s">
        <v>87</v>
      </c>
    </row>
    <row r="39" spans="1:5" s="47" customFormat="1" ht="26.15" customHeight="1" x14ac:dyDescent="0.25">
      <c r="A39" s="46">
        <v>1</v>
      </c>
      <c r="B39" s="42" t="s">
        <v>116</v>
      </c>
      <c r="C39" s="43">
        <v>20</v>
      </c>
      <c r="D39" s="46" t="s">
        <v>16</v>
      </c>
      <c r="E39" s="42" t="s">
        <v>127</v>
      </c>
    </row>
    <row r="40" spans="1:5" s="47" customFormat="1" ht="26.15" customHeight="1" x14ac:dyDescent="0.25">
      <c r="A40" s="46">
        <v>2</v>
      </c>
      <c r="B40" s="42" t="s">
        <v>128</v>
      </c>
      <c r="C40" s="43">
        <v>43</v>
      </c>
      <c r="D40" s="46" t="s">
        <v>16</v>
      </c>
      <c r="E40" s="42" t="s">
        <v>127</v>
      </c>
    </row>
    <row r="41" spans="1:5" s="47" customFormat="1" ht="26.15" customHeight="1" x14ac:dyDescent="0.25">
      <c r="A41" s="46">
        <v>3</v>
      </c>
      <c r="B41" s="42" t="s">
        <v>133</v>
      </c>
      <c r="C41" s="43">
        <v>122</v>
      </c>
      <c r="D41" s="46" t="s">
        <v>16</v>
      </c>
      <c r="E41" s="42" t="s">
        <v>134</v>
      </c>
    </row>
    <row r="42" spans="1:5" s="47" customFormat="1" ht="26.15" customHeight="1" x14ac:dyDescent="0.25">
      <c r="A42" s="46">
        <v>4</v>
      </c>
      <c r="B42" s="42" t="s">
        <v>133</v>
      </c>
      <c r="C42" s="43">
        <v>29</v>
      </c>
      <c r="D42" s="46" t="s">
        <v>16</v>
      </c>
      <c r="E42" s="42" t="s">
        <v>135</v>
      </c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2" t="s">
        <v>46</v>
      </c>
      <c r="B45" s="163"/>
      <c r="C45" s="25">
        <f>ROUND((SUM(C39:C44)/60),0)</f>
        <v>4</v>
      </c>
      <c r="D45" s="162" t="s">
        <v>17</v>
      </c>
      <c r="E45" s="164"/>
    </row>
    <row r="46" spans="1:5" ht="26.15" customHeight="1" thickBot="1" x14ac:dyDescent="0.3">
      <c r="A46" s="165" t="s">
        <v>1</v>
      </c>
      <c r="B46" s="166"/>
      <c r="C46" s="62">
        <v>0</v>
      </c>
      <c r="D46" s="165" t="s">
        <v>17</v>
      </c>
      <c r="E46" s="167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71" t="s">
        <v>83</v>
      </c>
      <c r="D49" s="171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2" t="s">
        <v>46</v>
      </c>
      <c r="B56" s="163"/>
      <c r="C56" s="25">
        <f>ROUND((SUM(C50:C55)/60),0)</f>
        <v>0</v>
      </c>
      <c r="D56" s="162" t="s">
        <v>17</v>
      </c>
      <c r="E56" s="164"/>
    </row>
    <row r="57" spans="1:5" ht="26.15" customHeight="1" thickBot="1" x14ac:dyDescent="0.3">
      <c r="A57" s="165" t="s">
        <v>1</v>
      </c>
      <c r="B57" s="166"/>
      <c r="C57" s="62">
        <v>0</v>
      </c>
      <c r="D57" s="165" t="s">
        <v>17</v>
      </c>
      <c r="E57" s="167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71" t="s">
        <v>83</v>
      </c>
      <c r="D60" s="171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2" t="s">
        <v>46</v>
      </c>
      <c r="B67" s="163"/>
      <c r="C67" s="25">
        <f>ROUND((SUM(C61:C66)/60),0)</f>
        <v>0</v>
      </c>
      <c r="D67" s="162" t="s">
        <v>17</v>
      </c>
      <c r="E67" s="164"/>
    </row>
    <row r="68" spans="1:5" ht="26.15" customHeight="1" thickBot="1" x14ac:dyDescent="0.3">
      <c r="A68" s="165" t="s">
        <v>1</v>
      </c>
      <c r="B68" s="166"/>
      <c r="C68" s="62">
        <v>0</v>
      </c>
      <c r="D68" s="165" t="s">
        <v>17</v>
      </c>
      <c r="E68" s="167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71" t="s">
        <v>83</v>
      </c>
      <c r="D71" s="171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2" t="s">
        <v>46</v>
      </c>
      <c r="B78" s="163"/>
      <c r="C78" s="25">
        <f>ROUND((SUM(C72:C77)/60),0)</f>
        <v>0</v>
      </c>
      <c r="D78" s="162" t="s">
        <v>17</v>
      </c>
      <c r="E78" s="164"/>
    </row>
    <row r="79" spans="1:5" ht="26.15" customHeight="1" thickBot="1" x14ac:dyDescent="0.3">
      <c r="A79" s="165" t="s">
        <v>1</v>
      </c>
      <c r="B79" s="166"/>
      <c r="C79" s="62">
        <v>0</v>
      </c>
      <c r="D79" s="165" t="s">
        <v>17</v>
      </c>
      <c r="E79" s="167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71" t="s">
        <v>83</v>
      </c>
      <c r="D82" s="171"/>
      <c r="E82" s="26" t="s">
        <v>87</v>
      </c>
    </row>
    <row r="83" spans="1:5" s="47" customFormat="1" ht="26.15" customHeight="1" x14ac:dyDescent="0.25">
      <c r="A83" s="46">
        <v>1</v>
      </c>
      <c r="B83" s="42" t="s">
        <v>136</v>
      </c>
      <c r="C83" s="43">
        <v>74</v>
      </c>
      <c r="D83" s="46" t="s">
        <v>16</v>
      </c>
      <c r="E83" s="42" t="s">
        <v>137</v>
      </c>
    </row>
    <row r="84" spans="1:5" s="47" customFormat="1" ht="26.15" customHeight="1" x14ac:dyDescent="0.25">
      <c r="A84" s="46">
        <v>2</v>
      </c>
      <c r="B84" s="42" t="s">
        <v>138</v>
      </c>
      <c r="C84" s="43">
        <v>128</v>
      </c>
      <c r="D84" s="46" t="s">
        <v>16</v>
      </c>
      <c r="E84" s="42" t="s">
        <v>139</v>
      </c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2" t="s">
        <v>46</v>
      </c>
      <c r="B89" s="163"/>
      <c r="C89" s="25">
        <f>ROUND((SUM(C83:C88)/60),0)</f>
        <v>3</v>
      </c>
      <c r="D89" s="162" t="s">
        <v>17</v>
      </c>
      <c r="E89" s="164"/>
    </row>
    <row r="90" spans="1:5" ht="26.15" customHeight="1" thickBot="1" x14ac:dyDescent="0.3">
      <c r="A90" s="165" t="s">
        <v>1</v>
      </c>
      <c r="B90" s="166"/>
      <c r="C90" s="62">
        <v>0</v>
      </c>
      <c r="D90" s="165" t="s">
        <v>17</v>
      </c>
      <c r="E90" s="167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71" t="s">
        <v>83</v>
      </c>
      <c r="D93" s="171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2" t="s">
        <v>46</v>
      </c>
      <c r="B100" s="163"/>
      <c r="C100" s="25">
        <f>ROUND((SUM(C94:C99)/60),0)</f>
        <v>0</v>
      </c>
      <c r="D100" s="162" t="s">
        <v>17</v>
      </c>
      <c r="E100" s="164"/>
    </row>
    <row r="101" spans="1:5" ht="26.15" customHeight="1" thickBot="1" x14ac:dyDescent="0.3">
      <c r="A101" s="165" t="s">
        <v>1</v>
      </c>
      <c r="B101" s="166"/>
      <c r="C101" s="62">
        <v>0</v>
      </c>
      <c r="D101" s="165" t="s">
        <v>17</v>
      </c>
      <c r="E101" s="167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71" t="s">
        <v>83</v>
      </c>
      <c r="D104" s="171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2" t="s">
        <v>46</v>
      </c>
      <c r="B111" s="163"/>
      <c r="C111" s="25">
        <f>ROUND((SUM(C105:C110)/60),0)</f>
        <v>0</v>
      </c>
      <c r="D111" s="162" t="s">
        <v>17</v>
      </c>
      <c r="E111" s="164"/>
    </row>
    <row r="112" spans="1:5" ht="26.15" customHeight="1" thickBot="1" x14ac:dyDescent="0.3">
      <c r="A112" s="165" t="s">
        <v>1</v>
      </c>
      <c r="B112" s="166"/>
      <c r="C112" s="62">
        <v>0</v>
      </c>
      <c r="D112" s="165" t="s">
        <v>17</v>
      </c>
      <c r="E112" s="167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58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71" t="s">
        <v>83</v>
      </c>
      <c r="D115" s="171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2" t="s">
        <v>46</v>
      </c>
      <c r="B122" s="163"/>
      <c r="C122" s="25">
        <f>ROUND((SUM(C116:C121)/60),0)</f>
        <v>0</v>
      </c>
      <c r="D122" s="162" t="s">
        <v>17</v>
      </c>
      <c r="E122" s="164"/>
    </row>
    <row r="123" spans="1:5" ht="26.15" customHeight="1" thickBot="1" x14ac:dyDescent="0.3">
      <c r="A123" s="165" t="s">
        <v>1</v>
      </c>
      <c r="B123" s="166"/>
      <c r="C123" s="62">
        <v>0</v>
      </c>
      <c r="D123" s="165" t="s">
        <v>17</v>
      </c>
      <c r="E123" s="167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71" t="s">
        <v>83</v>
      </c>
      <c r="D126" s="171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2" t="s">
        <v>46</v>
      </c>
      <c r="B133" s="163"/>
      <c r="C133" s="25">
        <f>ROUND((SUM(C127:C132)/60),0)</f>
        <v>0</v>
      </c>
      <c r="D133" s="162" t="s">
        <v>17</v>
      </c>
      <c r="E133" s="164"/>
    </row>
    <row r="134" spans="1:5" ht="26.15" customHeight="1" thickBot="1" x14ac:dyDescent="0.3">
      <c r="A134" s="165" t="s">
        <v>1</v>
      </c>
      <c r="B134" s="166"/>
      <c r="C134" s="62">
        <v>0</v>
      </c>
      <c r="D134" s="165" t="s">
        <v>17</v>
      </c>
      <c r="E134" s="167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71" t="s">
        <v>83</v>
      </c>
      <c r="D137" s="171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2" t="s">
        <v>46</v>
      </c>
      <c r="B144" s="163"/>
      <c r="C144" s="25">
        <f>ROUND((SUM(C138:C143)/60),0)</f>
        <v>0</v>
      </c>
      <c r="D144" s="162" t="s">
        <v>17</v>
      </c>
      <c r="E144" s="164"/>
    </row>
    <row r="145" spans="1:5" ht="26.15" customHeight="1" thickBot="1" x14ac:dyDescent="0.3">
      <c r="A145" s="165" t="s">
        <v>1</v>
      </c>
      <c r="B145" s="166"/>
      <c r="C145" s="62">
        <v>0</v>
      </c>
      <c r="D145" s="165" t="s">
        <v>17</v>
      </c>
      <c r="E145" s="167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71" t="s">
        <v>83</v>
      </c>
      <c r="D148" s="171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2" t="s">
        <v>46</v>
      </c>
      <c r="B155" s="163"/>
      <c r="C155" s="25">
        <f>ROUND((SUM(C149:C154)/60),0)</f>
        <v>0</v>
      </c>
      <c r="D155" s="162" t="s">
        <v>17</v>
      </c>
      <c r="E155" s="164"/>
    </row>
    <row r="156" spans="1:5" ht="25.5" customHeight="1" thickBot="1" x14ac:dyDescent="0.3">
      <c r="A156" s="165" t="s">
        <v>1</v>
      </c>
      <c r="B156" s="166"/>
      <c r="C156" s="62">
        <v>0</v>
      </c>
      <c r="D156" s="165" t="s">
        <v>17</v>
      </c>
      <c r="E156" s="167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71" t="s">
        <v>83</v>
      </c>
      <c r="D159" s="171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2" t="s">
        <v>46</v>
      </c>
      <c r="B166" s="163"/>
      <c r="C166" s="25">
        <f>ROUND((SUM(C160:C165)/60),0)</f>
        <v>0</v>
      </c>
      <c r="D166" s="162" t="s">
        <v>17</v>
      </c>
      <c r="E166" s="164"/>
    </row>
    <row r="167" spans="1:5" ht="26.15" customHeight="1" thickBot="1" x14ac:dyDescent="0.3">
      <c r="A167" s="165" t="s">
        <v>1</v>
      </c>
      <c r="B167" s="166"/>
      <c r="C167" s="62">
        <v>0</v>
      </c>
      <c r="D167" s="165" t="s">
        <v>17</v>
      </c>
      <c r="E167" s="167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71" t="s">
        <v>83</v>
      </c>
      <c r="D170" s="171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2" t="s">
        <v>46</v>
      </c>
      <c r="B177" s="163"/>
      <c r="C177" s="25">
        <f>ROUND((SUM(C171:C176)/60),0)</f>
        <v>0</v>
      </c>
      <c r="D177" s="162" t="s">
        <v>17</v>
      </c>
      <c r="E177" s="164"/>
    </row>
    <row r="178" spans="1:5" ht="26.15" customHeight="1" thickBot="1" x14ac:dyDescent="0.3">
      <c r="A178" s="165" t="s">
        <v>1</v>
      </c>
      <c r="B178" s="166"/>
      <c r="C178" s="62">
        <v>0</v>
      </c>
      <c r="D178" s="165" t="s">
        <v>17</v>
      </c>
      <c r="E178" s="167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71" t="s">
        <v>83</v>
      </c>
      <c r="D181" s="171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2" t="s">
        <v>46</v>
      </c>
      <c r="B188" s="163"/>
      <c r="C188" s="25">
        <f>ROUND((SUM(C182:C187)/60),0)</f>
        <v>0</v>
      </c>
      <c r="D188" s="162" t="s">
        <v>17</v>
      </c>
      <c r="E188" s="164"/>
    </row>
    <row r="189" spans="1:5" ht="25.5" customHeight="1" thickBot="1" x14ac:dyDescent="0.3">
      <c r="A189" s="165" t="s">
        <v>1</v>
      </c>
      <c r="B189" s="166"/>
      <c r="C189" s="62">
        <v>0</v>
      </c>
      <c r="D189" s="165" t="s">
        <v>17</v>
      </c>
      <c r="E189" s="167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71" t="s">
        <v>83</v>
      </c>
      <c r="D192" s="171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2" t="s">
        <v>46</v>
      </c>
      <c r="B199" s="163"/>
      <c r="C199" s="25">
        <f>ROUND((SUM(C193:C198)/60),0)</f>
        <v>0</v>
      </c>
      <c r="D199" s="162" t="s">
        <v>17</v>
      </c>
      <c r="E199" s="164"/>
    </row>
    <row r="200" spans="1:5" ht="26.15" customHeight="1" thickBot="1" x14ac:dyDescent="0.3">
      <c r="A200" s="165" t="s">
        <v>1</v>
      </c>
      <c r="B200" s="166"/>
      <c r="C200" s="62">
        <v>0</v>
      </c>
      <c r="D200" s="165" t="s">
        <v>17</v>
      </c>
      <c r="E200" s="167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71" t="s">
        <v>83</v>
      </c>
      <c r="D203" s="171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2" t="s">
        <v>46</v>
      </c>
      <c r="B210" s="163"/>
      <c r="C210" s="25">
        <f>ROUND((SUM(C204:C209)/60),0)</f>
        <v>0</v>
      </c>
      <c r="D210" s="162" t="s">
        <v>17</v>
      </c>
      <c r="E210" s="164"/>
    </row>
    <row r="211" spans="1:5" ht="25.5" customHeight="1" thickBot="1" x14ac:dyDescent="0.3">
      <c r="A211" s="165" t="s">
        <v>1</v>
      </c>
      <c r="B211" s="166"/>
      <c r="C211" s="62">
        <v>0</v>
      </c>
      <c r="D211" s="165" t="s">
        <v>17</v>
      </c>
      <c r="E211" s="167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71" t="s">
        <v>83</v>
      </c>
      <c r="D214" s="171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2" t="s">
        <v>46</v>
      </c>
      <c r="B221" s="163"/>
      <c r="C221" s="25">
        <f>ROUND((SUM(C215:C220)/60),0)</f>
        <v>0</v>
      </c>
      <c r="D221" s="162" t="s">
        <v>17</v>
      </c>
      <c r="E221" s="164"/>
    </row>
    <row r="222" spans="1:5" ht="26.15" customHeight="1" thickBot="1" x14ac:dyDescent="0.3">
      <c r="A222" s="165" t="s">
        <v>1</v>
      </c>
      <c r="B222" s="166"/>
      <c r="C222" s="62">
        <v>0</v>
      </c>
      <c r="D222" s="165" t="s">
        <v>17</v>
      </c>
      <c r="E222" s="167"/>
    </row>
    <row r="223" spans="1:5" ht="13" thickTop="1" x14ac:dyDescent="0.25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3"/>
  <sheetViews>
    <sheetView workbookViewId="0">
      <selection activeCell="C193" sqref="C193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Data'!B25</f>
        <v>Abdo Shehata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71" t="s">
        <v>83</v>
      </c>
      <c r="D5" s="171"/>
      <c r="E5" s="26" t="s">
        <v>87</v>
      </c>
    </row>
    <row r="6" spans="1:5" s="47" customFormat="1" ht="26.15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5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5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0</v>
      </c>
      <c r="D12" s="162" t="s">
        <v>17</v>
      </c>
      <c r="E12" s="164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71" t="s">
        <v>83</v>
      </c>
      <c r="D16" s="171"/>
      <c r="E16" s="26" t="s">
        <v>87</v>
      </c>
    </row>
    <row r="17" spans="1:5" s="47" customFormat="1" ht="26.15" customHeight="1" x14ac:dyDescent="0.25">
      <c r="A17" s="46">
        <v>1</v>
      </c>
      <c r="B17" s="42"/>
      <c r="C17" s="43"/>
      <c r="D17" s="46" t="s">
        <v>16</v>
      </c>
      <c r="E17" s="42"/>
    </row>
    <row r="18" spans="1:5" s="47" customFormat="1" ht="26.15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5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2" t="s">
        <v>46</v>
      </c>
      <c r="B23" s="163"/>
      <c r="C23" s="25">
        <f>ROUND((SUM(C17:C22)/60),0)</f>
        <v>0</v>
      </c>
      <c r="D23" s="162" t="s">
        <v>17</v>
      </c>
      <c r="E23" s="164"/>
    </row>
    <row r="24" spans="1:5" ht="26.15" customHeight="1" thickBot="1" x14ac:dyDescent="0.3">
      <c r="A24" s="165" t="s">
        <v>1</v>
      </c>
      <c r="B24" s="166"/>
      <c r="C24" s="62">
        <v>0</v>
      </c>
      <c r="D24" s="165" t="s">
        <v>17</v>
      </c>
      <c r="E24" s="167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71" t="s">
        <v>83</v>
      </c>
      <c r="D27" s="171"/>
      <c r="E27" s="26" t="s">
        <v>87</v>
      </c>
    </row>
    <row r="28" spans="1:5" s="47" customFormat="1" ht="26.15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5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2" t="s">
        <v>46</v>
      </c>
      <c r="B34" s="163"/>
      <c r="C34" s="25">
        <f>ROUND((SUM(C28:C33)/60),0)</f>
        <v>0</v>
      </c>
      <c r="D34" s="162" t="s">
        <v>17</v>
      </c>
      <c r="E34" s="164"/>
    </row>
    <row r="35" spans="1:5" ht="26.15" customHeight="1" thickBot="1" x14ac:dyDescent="0.3">
      <c r="A35" s="165" t="s">
        <v>1</v>
      </c>
      <c r="B35" s="166"/>
      <c r="C35" s="62">
        <v>0</v>
      </c>
      <c r="D35" s="165" t="s">
        <v>17</v>
      </c>
      <c r="E35" s="167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71" t="s">
        <v>83</v>
      </c>
      <c r="D38" s="171"/>
      <c r="E38" s="26" t="s">
        <v>87</v>
      </c>
    </row>
    <row r="39" spans="1:5" s="47" customFormat="1" ht="26.15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5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5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5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2" t="s">
        <v>46</v>
      </c>
      <c r="B45" s="163"/>
      <c r="C45" s="25">
        <f>ROUND((SUM(C39:C44)/60),0)</f>
        <v>0</v>
      </c>
      <c r="D45" s="162" t="s">
        <v>17</v>
      </c>
      <c r="E45" s="164"/>
    </row>
    <row r="46" spans="1:5" ht="26.15" customHeight="1" thickBot="1" x14ac:dyDescent="0.3">
      <c r="A46" s="165" t="s">
        <v>1</v>
      </c>
      <c r="B46" s="166"/>
      <c r="C46" s="62">
        <v>0</v>
      </c>
      <c r="D46" s="165" t="s">
        <v>17</v>
      </c>
      <c r="E46" s="167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71" t="s">
        <v>83</v>
      </c>
      <c r="D49" s="171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2" t="s">
        <v>46</v>
      </c>
      <c r="B56" s="163"/>
      <c r="C56" s="25">
        <f>ROUND((SUM(C50:C55)/60),0)</f>
        <v>0</v>
      </c>
      <c r="D56" s="162" t="s">
        <v>17</v>
      </c>
      <c r="E56" s="164"/>
    </row>
    <row r="57" spans="1:5" ht="26.15" customHeight="1" thickBot="1" x14ac:dyDescent="0.3">
      <c r="A57" s="165" t="s">
        <v>1</v>
      </c>
      <c r="B57" s="166"/>
      <c r="C57" s="62">
        <v>0</v>
      </c>
      <c r="D57" s="165" t="s">
        <v>17</v>
      </c>
      <c r="E57" s="167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31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71" t="s">
        <v>83</v>
      </c>
      <c r="D60" s="171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2" t="s">
        <v>46</v>
      </c>
      <c r="B67" s="163"/>
      <c r="C67" s="25">
        <f>ROUND((SUM(C61:C66)/60),0)</f>
        <v>0</v>
      </c>
      <c r="D67" s="162" t="s">
        <v>17</v>
      </c>
      <c r="E67" s="164"/>
    </row>
    <row r="68" spans="1:5" ht="26.15" customHeight="1" thickBot="1" x14ac:dyDescent="0.3">
      <c r="A68" s="165" t="s">
        <v>1</v>
      </c>
      <c r="B68" s="166"/>
      <c r="C68" s="62">
        <v>0</v>
      </c>
      <c r="D68" s="165" t="s">
        <v>17</v>
      </c>
      <c r="E68" s="167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71" t="s">
        <v>83</v>
      </c>
      <c r="D71" s="171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2" t="s">
        <v>46</v>
      </c>
      <c r="B78" s="163"/>
      <c r="C78" s="25">
        <f>ROUND((SUM(C72:C77)/60),0)</f>
        <v>0</v>
      </c>
      <c r="D78" s="162" t="s">
        <v>17</v>
      </c>
      <c r="E78" s="164"/>
    </row>
    <row r="79" spans="1:5" ht="26.15" customHeight="1" thickBot="1" x14ac:dyDescent="0.3">
      <c r="A79" s="165" t="s">
        <v>1</v>
      </c>
      <c r="B79" s="166"/>
      <c r="C79" s="62">
        <v>0</v>
      </c>
      <c r="D79" s="165" t="s">
        <v>17</v>
      </c>
      <c r="E79" s="167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71" t="s">
        <v>83</v>
      </c>
      <c r="D82" s="171"/>
      <c r="E82" s="26" t="s">
        <v>87</v>
      </c>
    </row>
    <row r="83" spans="1:5" s="47" customFormat="1" ht="26.15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5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2" t="s">
        <v>46</v>
      </c>
      <c r="B89" s="163"/>
      <c r="C89" s="25">
        <f>ROUND((SUM(C83:C88)/60),0)</f>
        <v>0</v>
      </c>
      <c r="D89" s="162" t="s">
        <v>17</v>
      </c>
      <c r="E89" s="164"/>
    </row>
    <row r="90" spans="1:5" ht="26.15" customHeight="1" thickBot="1" x14ac:dyDescent="0.3">
      <c r="A90" s="165" t="s">
        <v>1</v>
      </c>
      <c r="B90" s="166"/>
      <c r="C90" s="62">
        <v>0</v>
      </c>
      <c r="D90" s="165" t="s">
        <v>17</v>
      </c>
      <c r="E90" s="167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34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71" t="s">
        <v>83</v>
      </c>
      <c r="D93" s="171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2" t="s">
        <v>46</v>
      </c>
      <c r="B100" s="163"/>
      <c r="C100" s="25">
        <f>ROUND((SUM(C94:C99)/60),0)</f>
        <v>0</v>
      </c>
      <c r="D100" s="162" t="s">
        <v>17</v>
      </c>
      <c r="E100" s="164"/>
    </row>
    <row r="101" spans="1:5" ht="26.15" customHeight="1" thickBot="1" x14ac:dyDescent="0.3">
      <c r="A101" s="165" t="s">
        <v>1</v>
      </c>
      <c r="B101" s="166"/>
      <c r="C101" s="62">
        <v>0</v>
      </c>
      <c r="D101" s="165" t="s">
        <v>17</v>
      </c>
      <c r="E101" s="167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71" t="s">
        <v>83</v>
      </c>
      <c r="D104" s="171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2" t="s">
        <v>46</v>
      </c>
      <c r="B111" s="163"/>
      <c r="C111" s="25">
        <f>ROUND((SUM(C105:C110)/60),0)</f>
        <v>0</v>
      </c>
      <c r="D111" s="162" t="s">
        <v>17</v>
      </c>
      <c r="E111" s="164"/>
    </row>
    <row r="112" spans="1:5" ht="26.15" customHeight="1" thickBot="1" x14ac:dyDescent="0.3">
      <c r="A112" s="165" t="s">
        <v>1</v>
      </c>
      <c r="B112" s="166"/>
      <c r="C112" s="62">
        <v>0</v>
      </c>
      <c r="D112" s="165" t="s">
        <v>17</v>
      </c>
      <c r="E112" s="167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71" t="s">
        <v>83</v>
      </c>
      <c r="D115" s="171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2" t="s">
        <v>46</v>
      </c>
      <c r="B122" s="163"/>
      <c r="C122" s="25">
        <f>ROUND((SUM(C116:C121)/60),0)</f>
        <v>0</v>
      </c>
      <c r="D122" s="162" t="s">
        <v>17</v>
      </c>
      <c r="E122" s="164"/>
    </row>
    <row r="123" spans="1:5" ht="26.15" customHeight="1" thickBot="1" x14ac:dyDescent="0.3">
      <c r="A123" s="165" t="s">
        <v>1</v>
      </c>
      <c r="B123" s="166"/>
      <c r="C123" s="62">
        <v>0</v>
      </c>
      <c r="D123" s="165" t="s">
        <v>17</v>
      </c>
      <c r="E123" s="167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71" t="s">
        <v>83</v>
      </c>
      <c r="D126" s="171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2" t="s">
        <v>46</v>
      </c>
      <c r="B133" s="163"/>
      <c r="C133" s="25">
        <f>ROUND((SUM(C127:C132)/60),0)</f>
        <v>0</v>
      </c>
      <c r="D133" s="162" t="s">
        <v>17</v>
      </c>
      <c r="E133" s="164"/>
    </row>
    <row r="134" spans="1:5" ht="26.15" customHeight="1" thickBot="1" x14ac:dyDescent="0.3">
      <c r="A134" s="165" t="s">
        <v>1</v>
      </c>
      <c r="B134" s="166"/>
      <c r="C134" s="62">
        <v>0</v>
      </c>
      <c r="D134" s="165" t="s">
        <v>17</v>
      </c>
      <c r="E134" s="167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71" t="s">
        <v>83</v>
      </c>
      <c r="D137" s="171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2" t="s">
        <v>46</v>
      </c>
      <c r="B144" s="163"/>
      <c r="C144" s="25">
        <f>ROUND((SUM(C138:C143)/60),0)</f>
        <v>0</v>
      </c>
      <c r="D144" s="162" t="s">
        <v>17</v>
      </c>
      <c r="E144" s="164"/>
    </row>
    <row r="145" spans="1:5" ht="26.15" customHeight="1" thickBot="1" x14ac:dyDescent="0.3">
      <c r="A145" s="165" t="s">
        <v>1</v>
      </c>
      <c r="B145" s="166"/>
      <c r="C145" s="62">
        <v>0</v>
      </c>
      <c r="D145" s="165" t="s">
        <v>17</v>
      </c>
      <c r="E145" s="167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71" t="s">
        <v>83</v>
      </c>
      <c r="D148" s="171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2" t="s">
        <v>46</v>
      </c>
      <c r="B155" s="163"/>
      <c r="C155" s="25">
        <f>ROUND((SUM(C149:C154)/60),0)</f>
        <v>0</v>
      </c>
      <c r="D155" s="162" t="s">
        <v>17</v>
      </c>
      <c r="E155" s="164"/>
    </row>
    <row r="156" spans="1:5" ht="26.15" customHeight="1" thickBot="1" x14ac:dyDescent="0.3">
      <c r="A156" s="165" t="s">
        <v>1</v>
      </c>
      <c r="B156" s="166"/>
      <c r="C156" s="62">
        <v>0</v>
      </c>
      <c r="D156" s="165" t="s">
        <v>17</v>
      </c>
      <c r="E156" s="167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71" t="s">
        <v>83</v>
      </c>
      <c r="D159" s="171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2" t="s">
        <v>46</v>
      </c>
      <c r="B166" s="163"/>
      <c r="C166" s="25">
        <f>ROUND((SUM(C160:C165)/60),0)</f>
        <v>0</v>
      </c>
      <c r="D166" s="162" t="s">
        <v>17</v>
      </c>
      <c r="E166" s="164"/>
    </row>
    <row r="167" spans="1:5" ht="26.15" customHeight="1" thickBot="1" x14ac:dyDescent="0.3">
      <c r="A167" s="165" t="s">
        <v>1</v>
      </c>
      <c r="B167" s="166"/>
      <c r="C167" s="62">
        <v>0</v>
      </c>
      <c r="D167" s="165" t="s">
        <v>17</v>
      </c>
      <c r="E167" s="167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71" t="s">
        <v>83</v>
      </c>
      <c r="D170" s="171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2" t="s">
        <v>46</v>
      </c>
      <c r="B177" s="163"/>
      <c r="C177" s="25">
        <f>ROUND((SUM(C171:C176)/60),0)</f>
        <v>0</v>
      </c>
      <c r="D177" s="162" t="s">
        <v>17</v>
      </c>
      <c r="E177" s="164"/>
    </row>
    <row r="178" spans="1:5" ht="26.15" customHeight="1" thickBot="1" x14ac:dyDescent="0.3">
      <c r="A178" s="165" t="s">
        <v>1</v>
      </c>
      <c r="B178" s="166"/>
      <c r="C178" s="62">
        <v>0</v>
      </c>
      <c r="D178" s="165" t="s">
        <v>17</v>
      </c>
      <c r="E178" s="167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71" t="s">
        <v>83</v>
      </c>
      <c r="D181" s="171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2" t="s">
        <v>46</v>
      </c>
      <c r="B188" s="163"/>
      <c r="C188" s="25">
        <f>ROUND((SUM(C182:C187)/60),0)</f>
        <v>0</v>
      </c>
      <c r="D188" s="162" t="s">
        <v>17</v>
      </c>
      <c r="E188" s="164"/>
    </row>
    <row r="189" spans="1:5" ht="25.5" customHeight="1" thickBot="1" x14ac:dyDescent="0.3">
      <c r="A189" s="165" t="s">
        <v>1</v>
      </c>
      <c r="B189" s="166"/>
      <c r="C189" s="62">
        <v>0</v>
      </c>
      <c r="D189" s="165" t="s">
        <v>17</v>
      </c>
      <c r="E189" s="167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71" t="s">
        <v>83</v>
      </c>
      <c r="D192" s="171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2" t="s">
        <v>46</v>
      </c>
      <c r="B199" s="163"/>
      <c r="C199" s="25">
        <f>ROUND((SUM(C193:C198)/60),0)</f>
        <v>0</v>
      </c>
      <c r="D199" s="162" t="s">
        <v>17</v>
      </c>
      <c r="E199" s="164"/>
    </row>
    <row r="200" spans="1:5" ht="26.15" customHeight="1" thickBot="1" x14ac:dyDescent="0.3">
      <c r="A200" s="165" t="s">
        <v>1</v>
      </c>
      <c r="B200" s="166"/>
      <c r="C200" s="62">
        <v>0</v>
      </c>
      <c r="D200" s="165" t="s">
        <v>17</v>
      </c>
      <c r="E200" s="167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71" t="s">
        <v>83</v>
      </c>
      <c r="D203" s="171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2" t="s">
        <v>46</v>
      </c>
      <c r="B210" s="163"/>
      <c r="C210" s="25">
        <f>ROUND((SUM(C204:C209)/60),0)</f>
        <v>0</v>
      </c>
      <c r="D210" s="162" t="s">
        <v>17</v>
      </c>
      <c r="E210" s="164"/>
    </row>
    <row r="211" spans="1:5" ht="25.5" customHeight="1" thickBot="1" x14ac:dyDescent="0.3">
      <c r="A211" s="165" t="s">
        <v>1</v>
      </c>
      <c r="B211" s="166"/>
      <c r="C211" s="62">
        <v>0</v>
      </c>
      <c r="D211" s="165" t="s">
        <v>17</v>
      </c>
      <c r="E211" s="167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71" t="s">
        <v>83</v>
      </c>
      <c r="D214" s="171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2" t="s">
        <v>46</v>
      </c>
      <c r="B221" s="163"/>
      <c r="C221" s="25">
        <f>ROUND((SUM(C215:C220)/60),0)</f>
        <v>0</v>
      </c>
      <c r="D221" s="162" t="s">
        <v>17</v>
      </c>
      <c r="E221" s="164"/>
    </row>
    <row r="222" spans="1:5" ht="26.15" customHeight="1" thickBot="1" x14ac:dyDescent="0.3">
      <c r="A222" s="165" t="s">
        <v>1</v>
      </c>
      <c r="B222" s="166"/>
      <c r="C222" s="62">
        <v>0</v>
      </c>
      <c r="D222" s="165" t="s">
        <v>17</v>
      </c>
      <c r="E222" s="167"/>
    </row>
    <row r="223" spans="1:5" ht="13" thickTop="1" x14ac:dyDescent="0.25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13:B13"/>
    <mergeCell ref="A23:B23"/>
    <mergeCell ref="D13:E13"/>
    <mergeCell ref="A12:B12"/>
    <mergeCell ref="A1:E2"/>
    <mergeCell ref="A3:E3"/>
    <mergeCell ref="D12:E12"/>
    <mergeCell ref="C5:D5"/>
    <mergeCell ref="A4:D4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3"/>
  <sheetViews>
    <sheetView topLeftCell="A76" workbookViewId="0">
      <selection activeCell="E87" sqref="E87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Data'!B26</f>
        <v>Marko Milosavljevic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71" t="s">
        <v>83</v>
      </c>
      <c r="D5" s="171"/>
      <c r="E5" s="26" t="s">
        <v>87</v>
      </c>
    </row>
    <row r="6" spans="1:5" s="47" customFormat="1" ht="26.15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5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5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2</v>
      </c>
      <c r="D12" s="162" t="s">
        <v>17</v>
      </c>
      <c r="E12" s="164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71" t="s">
        <v>83</v>
      </c>
      <c r="D16" s="171"/>
      <c r="E16" s="26" t="s">
        <v>87</v>
      </c>
    </row>
    <row r="17" spans="1:5" s="47" customFormat="1" ht="26.15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5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5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2" t="s">
        <v>46</v>
      </c>
      <c r="B23" s="163"/>
      <c r="C23" s="25">
        <f>ROUND((SUM(C17:C22)/60),0)</f>
        <v>7</v>
      </c>
      <c r="D23" s="162" t="s">
        <v>17</v>
      </c>
      <c r="E23" s="164"/>
    </row>
    <row r="24" spans="1:5" ht="26.15" customHeight="1" thickBot="1" x14ac:dyDescent="0.3">
      <c r="A24" s="165" t="s">
        <v>1</v>
      </c>
      <c r="B24" s="166"/>
      <c r="C24" s="62">
        <v>0</v>
      </c>
      <c r="D24" s="165" t="s">
        <v>17</v>
      </c>
      <c r="E24" s="167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71" t="s">
        <v>83</v>
      </c>
      <c r="D27" s="171"/>
      <c r="E27" s="26" t="s">
        <v>87</v>
      </c>
    </row>
    <row r="28" spans="1:5" s="47" customFormat="1" ht="26.15" customHeight="1" x14ac:dyDescent="0.25">
      <c r="A28" s="46">
        <v>1</v>
      </c>
      <c r="B28" s="42" t="s">
        <v>125</v>
      </c>
      <c r="C28" s="43">
        <v>150</v>
      </c>
      <c r="D28" s="46" t="s">
        <v>16</v>
      </c>
      <c r="E28" s="42"/>
    </row>
    <row r="29" spans="1:5" s="47" customFormat="1" ht="26.15" customHeight="1" x14ac:dyDescent="0.25">
      <c r="A29" s="46">
        <v>2</v>
      </c>
      <c r="B29" s="42" t="s">
        <v>132</v>
      </c>
      <c r="C29" s="43">
        <v>232</v>
      </c>
      <c r="D29" s="46" t="s">
        <v>16</v>
      </c>
      <c r="E29" s="42" t="s">
        <v>131</v>
      </c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2" t="s">
        <v>46</v>
      </c>
      <c r="B34" s="163"/>
      <c r="C34" s="25">
        <f>ROUND((SUM(C29:C33)/60),0)</f>
        <v>4</v>
      </c>
      <c r="D34" s="162" t="s">
        <v>17</v>
      </c>
      <c r="E34" s="164"/>
    </row>
    <row r="35" spans="1:5" ht="26.15" customHeight="1" thickBot="1" x14ac:dyDescent="0.3">
      <c r="A35" s="165" t="s">
        <v>1</v>
      </c>
      <c r="B35" s="166"/>
      <c r="C35" s="62">
        <v>0</v>
      </c>
      <c r="D35" s="165" t="s">
        <v>17</v>
      </c>
      <c r="E35" s="167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71" t="s">
        <v>83</v>
      </c>
      <c r="D38" s="171"/>
      <c r="E38" s="26" t="s">
        <v>87</v>
      </c>
    </row>
    <row r="39" spans="1:5" s="47" customFormat="1" ht="26.15" customHeight="1" x14ac:dyDescent="0.25">
      <c r="A39" s="46">
        <v>1</v>
      </c>
      <c r="B39" s="42" t="s">
        <v>129</v>
      </c>
      <c r="C39" s="43">
        <v>122</v>
      </c>
      <c r="D39" s="46" t="s">
        <v>16</v>
      </c>
      <c r="E39" s="42" t="s">
        <v>130</v>
      </c>
    </row>
    <row r="40" spans="1:5" s="47" customFormat="1" ht="26.15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5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5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2" t="s">
        <v>46</v>
      </c>
      <c r="B45" s="163"/>
      <c r="C45" s="25">
        <f>ROUND((SUM(C39:C44)/60),0)</f>
        <v>2</v>
      </c>
      <c r="D45" s="162" t="s">
        <v>17</v>
      </c>
      <c r="E45" s="164"/>
    </row>
    <row r="46" spans="1:5" ht="26.15" customHeight="1" thickBot="1" x14ac:dyDescent="0.3">
      <c r="A46" s="165" t="s">
        <v>1</v>
      </c>
      <c r="B46" s="166"/>
      <c r="C46" s="62">
        <v>0</v>
      </c>
      <c r="D46" s="165" t="s">
        <v>17</v>
      </c>
      <c r="E46" s="167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71" t="s">
        <v>83</v>
      </c>
      <c r="D49" s="171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2" t="s">
        <v>46</v>
      </c>
      <c r="B56" s="163"/>
      <c r="C56" s="25">
        <f>ROUND((SUM(C50:C55)/60),0)</f>
        <v>0</v>
      </c>
      <c r="D56" s="162" t="s">
        <v>17</v>
      </c>
      <c r="E56" s="164"/>
    </row>
    <row r="57" spans="1:5" ht="26.15" customHeight="1" thickBot="1" x14ac:dyDescent="0.3">
      <c r="A57" s="165" t="s">
        <v>1</v>
      </c>
      <c r="B57" s="166"/>
      <c r="C57" s="62">
        <v>0</v>
      </c>
      <c r="D57" s="165" t="s">
        <v>17</v>
      </c>
      <c r="E57" s="167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71" t="s">
        <v>83</v>
      </c>
      <c r="D60" s="171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2" t="s">
        <v>46</v>
      </c>
      <c r="B67" s="163"/>
      <c r="C67" s="25">
        <f>ROUND((SUM(C61:C66)/60),0)</f>
        <v>0</v>
      </c>
      <c r="D67" s="162" t="s">
        <v>17</v>
      </c>
      <c r="E67" s="164"/>
    </row>
    <row r="68" spans="1:5" ht="26.15" customHeight="1" thickBot="1" x14ac:dyDescent="0.3">
      <c r="A68" s="165" t="s">
        <v>1</v>
      </c>
      <c r="B68" s="166"/>
      <c r="C68" s="62">
        <v>0</v>
      </c>
      <c r="D68" s="165" t="s">
        <v>17</v>
      </c>
      <c r="E68" s="167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71" t="s">
        <v>83</v>
      </c>
      <c r="D71" s="171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2" t="s">
        <v>46</v>
      </c>
      <c r="B78" s="163"/>
      <c r="C78" s="25">
        <f>ROUND((SUM(C72:C77)/60),0)</f>
        <v>0</v>
      </c>
      <c r="D78" s="162" t="s">
        <v>17</v>
      </c>
      <c r="E78" s="164"/>
    </row>
    <row r="79" spans="1:5" ht="26.15" customHeight="1" thickBot="1" x14ac:dyDescent="0.3">
      <c r="A79" s="165" t="s">
        <v>1</v>
      </c>
      <c r="B79" s="166"/>
      <c r="C79" s="62">
        <v>0</v>
      </c>
      <c r="D79" s="165" t="s">
        <v>17</v>
      </c>
      <c r="E79" s="167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71" t="s">
        <v>83</v>
      </c>
      <c r="D82" s="171"/>
      <c r="E82" s="26" t="s">
        <v>87</v>
      </c>
    </row>
    <row r="83" spans="1:5" s="47" customFormat="1" ht="26.15" customHeight="1" x14ac:dyDescent="0.25">
      <c r="A83" s="46">
        <v>1</v>
      </c>
      <c r="B83" s="42" t="s">
        <v>136</v>
      </c>
      <c r="C83" s="43">
        <v>74</v>
      </c>
      <c r="D83" s="46" t="s">
        <v>16</v>
      </c>
      <c r="E83" s="42" t="s">
        <v>137</v>
      </c>
    </row>
    <row r="84" spans="1:5" s="47" customFormat="1" ht="26.15" customHeight="1" x14ac:dyDescent="0.25">
      <c r="A84" s="46">
        <v>2</v>
      </c>
      <c r="B84" s="42" t="s">
        <v>138</v>
      </c>
      <c r="C84" s="43">
        <v>128</v>
      </c>
      <c r="D84" s="46" t="s">
        <v>16</v>
      </c>
      <c r="E84" s="42" t="s">
        <v>139</v>
      </c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2" t="s">
        <v>46</v>
      </c>
      <c r="B89" s="163"/>
      <c r="C89" s="25">
        <f>ROUND((SUM(C83:C88)/60),0)</f>
        <v>3</v>
      </c>
      <c r="D89" s="162" t="s">
        <v>17</v>
      </c>
      <c r="E89" s="164"/>
    </row>
    <row r="90" spans="1:5" ht="26.15" customHeight="1" thickBot="1" x14ac:dyDescent="0.3">
      <c r="A90" s="165" t="s">
        <v>1</v>
      </c>
      <c r="B90" s="166"/>
      <c r="C90" s="62">
        <v>0</v>
      </c>
      <c r="D90" s="165" t="s">
        <v>17</v>
      </c>
      <c r="E90" s="167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71" t="s">
        <v>83</v>
      </c>
      <c r="D93" s="171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2" t="s">
        <v>46</v>
      </c>
      <c r="B100" s="163"/>
      <c r="C100" s="25">
        <f>ROUND((SUM(C94:C99)/60),0)</f>
        <v>0</v>
      </c>
      <c r="D100" s="162" t="s">
        <v>17</v>
      </c>
      <c r="E100" s="164"/>
    </row>
    <row r="101" spans="1:5" ht="26.15" customHeight="1" thickBot="1" x14ac:dyDescent="0.3">
      <c r="A101" s="165" t="s">
        <v>1</v>
      </c>
      <c r="B101" s="166"/>
      <c r="C101" s="62">
        <v>0</v>
      </c>
      <c r="D101" s="165" t="s">
        <v>17</v>
      </c>
      <c r="E101" s="167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71" t="s">
        <v>83</v>
      </c>
      <c r="D104" s="171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2" t="s">
        <v>46</v>
      </c>
      <c r="B111" s="163"/>
      <c r="C111" s="25">
        <f>ROUND((SUM(C105:C110)/60),0)</f>
        <v>0</v>
      </c>
      <c r="D111" s="162" t="s">
        <v>17</v>
      </c>
      <c r="E111" s="164"/>
    </row>
    <row r="112" spans="1:5" ht="26.15" customHeight="1" thickBot="1" x14ac:dyDescent="0.3">
      <c r="A112" s="165" t="s">
        <v>1</v>
      </c>
      <c r="B112" s="166"/>
      <c r="C112" s="62">
        <v>0</v>
      </c>
      <c r="D112" s="165" t="s">
        <v>17</v>
      </c>
      <c r="E112" s="167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71" t="s">
        <v>83</v>
      </c>
      <c r="D115" s="171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2" t="s">
        <v>46</v>
      </c>
      <c r="B122" s="163"/>
      <c r="C122" s="25">
        <f>ROUND((SUM(C116:C121)/60),0)</f>
        <v>0</v>
      </c>
      <c r="D122" s="162" t="s">
        <v>17</v>
      </c>
      <c r="E122" s="164"/>
    </row>
    <row r="123" spans="1:5" ht="26.15" customHeight="1" thickBot="1" x14ac:dyDescent="0.3">
      <c r="A123" s="165" t="s">
        <v>1</v>
      </c>
      <c r="B123" s="166"/>
      <c r="C123" s="62">
        <v>0</v>
      </c>
      <c r="D123" s="165" t="s">
        <v>17</v>
      </c>
      <c r="E123" s="167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71" t="s">
        <v>83</v>
      </c>
      <c r="D126" s="171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2" t="s">
        <v>46</v>
      </c>
      <c r="B133" s="163"/>
      <c r="C133" s="25">
        <f>ROUND((SUM(C127:C132)/60),0)</f>
        <v>0</v>
      </c>
      <c r="D133" s="162" t="s">
        <v>17</v>
      </c>
      <c r="E133" s="164"/>
    </row>
    <row r="134" spans="1:5" ht="26.15" customHeight="1" thickBot="1" x14ac:dyDescent="0.3">
      <c r="A134" s="165" t="s">
        <v>1</v>
      </c>
      <c r="B134" s="166"/>
      <c r="C134" s="62">
        <v>0</v>
      </c>
      <c r="D134" s="165" t="s">
        <v>17</v>
      </c>
      <c r="E134" s="167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71" t="s">
        <v>83</v>
      </c>
      <c r="D137" s="171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2" t="s">
        <v>46</v>
      </c>
      <c r="B144" s="163"/>
      <c r="C144" s="25">
        <f>ROUND((SUM(C138:C143)/60),0)</f>
        <v>0</v>
      </c>
      <c r="D144" s="162" t="s">
        <v>17</v>
      </c>
      <c r="E144" s="164"/>
    </row>
    <row r="145" spans="1:5" ht="26.15" customHeight="1" thickBot="1" x14ac:dyDescent="0.3">
      <c r="A145" s="165" t="s">
        <v>1</v>
      </c>
      <c r="B145" s="166"/>
      <c r="C145" s="62">
        <v>0</v>
      </c>
      <c r="D145" s="165" t="s">
        <v>17</v>
      </c>
      <c r="E145" s="167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71" t="s">
        <v>83</v>
      </c>
      <c r="D148" s="171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2" t="s">
        <v>46</v>
      </c>
      <c r="B155" s="163"/>
      <c r="C155" s="25">
        <f>ROUND((SUM(C149:C154)/60),0)</f>
        <v>0</v>
      </c>
      <c r="D155" s="162" t="s">
        <v>17</v>
      </c>
      <c r="E155" s="164"/>
    </row>
    <row r="156" spans="1:5" ht="26.15" customHeight="1" thickBot="1" x14ac:dyDescent="0.3">
      <c r="A156" s="165" t="s">
        <v>1</v>
      </c>
      <c r="B156" s="166"/>
      <c r="C156" s="62">
        <v>0</v>
      </c>
      <c r="D156" s="165" t="s">
        <v>17</v>
      </c>
      <c r="E156" s="167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71" t="s">
        <v>83</v>
      </c>
      <c r="D159" s="171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2" t="s">
        <v>46</v>
      </c>
      <c r="B166" s="163"/>
      <c r="C166" s="25">
        <f>ROUND((SUM(C160:C165)/60),0)</f>
        <v>0</v>
      </c>
      <c r="D166" s="162" t="s">
        <v>17</v>
      </c>
      <c r="E166" s="164"/>
    </row>
    <row r="167" spans="1:5" ht="26.15" customHeight="1" thickBot="1" x14ac:dyDescent="0.3">
      <c r="A167" s="165" t="s">
        <v>1</v>
      </c>
      <c r="B167" s="166"/>
      <c r="C167" s="62">
        <v>0</v>
      </c>
      <c r="D167" s="165" t="s">
        <v>17</v>
      </c>
      <c r="E167" s="167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71" t="s">
        <v>83</v>
      </c>
      <c r="D170" s="171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2" t="s">
        <v>46</v>
      </c>
      <c r="B177" s="163"/>
      <c r="C177" s="25">
        <f>ROUND((SUM(C171:C176)/60),0)</f>
        <v>0</v>
      </c>
      <c r="D177" s="162" t="s">
        <v>17</v>
      </c>
      <c r="E177" s="164"/>
    </row>
    <row r="178" spans="1:5" ht="26.15" customHeight="1" thickBot="1" x14ac:dyDescent="0.3">
      <c r="A178" s="165" t="s">
        <v>1</v>
      </c>
      <c r="B178" s="166"/>
      <c r="C178" s="62">
        <v>0</v>
      </c>
      <c r="D178" s="165" t="s">
        <v>17</v>
      </c>
      <c r="E178" s="167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71" t="s">
        <v>83</v>
      </c>
      <c r="D181" s="171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2" t="s">
        <v>46</v>
      </c>
      <c r="B188" s="163"/>
      <c r="C188" s="25">
        <f>ROUND((SUM(C182:C187)/60),0)</f>
        <v>0</v>
      </c>
      <c r="D188" s="162" t="s">
        <v>17</v>
      </c>
      <c r="E188" s="164"/>
    </row>
    <row r="189" spans="1:5" ht="25.5" customHeight="1" thickBot="1" x14ac:dyDescent="0.3">
      <c r="A189" s="165" t="s">
        <v>1</v>
      </c>
      <c r="B189" s="166"/>
      <c r="C189" s="62">
        <v>0</v>
      </c>
      <c r="D189" s="165" t="s">
        <v>17</v>
      </c>
      <c r="E189" s="167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71" t="s">
        <v>83</v>
      </c>
      <c r="D192" s="171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2" t="s">
        <v>46</v>
      </c>
      <c r="B199" s="163"/>
      <c r="C199" s="25">
        <f>ROUND((SUM(C193:C198)/60),0)</f>
        <v>0</v>
      </c>
      <c r="D199" s="162" t="s">
        <v>17</v>
      </c>
      <c r="E199" s="164"/>
    </row>
    <row r="200" spans="1:5" ht="26.15" customHeight="1" thickBot="1" x14ac:dyDescent="0.3">
      <c r="A200" s="165" t="s">
        <v>1</v>
      </c>
      <c r="B200" s="166"/>
      <c r="C200" s="62">
        <v>0</v>
      </c>
      <c r="D200" s="165" t="s">
        <v>17</v>
      </c>
      <c r="E200" s="167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71" t="s">
        <v>83</v>
      </c>
      <c r="D203" s="171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2" t="s">
        <v>46</v>
      </c>
      <c r="B210" s="163"/>
      <c r="C210" s="25">
        <f>ROUND((SUM(C204:C209)/60),0)</f>
        <v>0</v>
      </c>
      <c r="D210" s="162" t="s">
        <v>17</v>
      </c>
      <c r="E210" s="164"/>
    </row>
    <row r="211" spans="1:5" ht="25.5" customHeight="1" thickBot="1" x14ac:dyDescent="0.3">
      <c r="A211" s="165" t="s">
        <v>1</v>
      </c>
      <c r="B211" s="166"/>
      <c r="C211" s="62">
        <v>0</v>
      </c>
      <c r="D211" s="165" t="s">
        <v>17</v>
      </c>
      <c r="E211" s="167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71" t="s">
        <v>83</v>
      </c>
      <c r="D214" s="171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2" t="s">
        <v>46</v>
      </c>
      <c r="B221" s="163"/>
      <c r="C221" s="25">
        <f>ROUND((SUM(C215:C220)/60),0)</f>
        <v>0</v>
      </c>
      <c r="D221" s="162" t="s">
        <v>17</v>
      </c>
      <c r="E221" s="164"/>
    </row>
    <row r="222" spans="1:5" ht="26.15" customHeight="1" thickBot="1" x14ac:dyDescent="0.3">
      <c r="A222" s="165" t="s">
        <v>1</v>
      </c>
      <c r="B222" s="166"/>
      <c r="C222" s="62">
        <v>0</v>
      </c>
      <c r="D222" s="165" t="s">
        <v>17</v>
      </c>
      <c r="E222" s="167"/>
    </row>
    <row r="223" spans="1:5" ht="13" thickTop="1" x14ac:dyDescent="0.25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3"/>
  <sheetViews>
    <sheetView workbookViewId="0">
      <selection activeCell="C13" sqref="C13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Data'!B27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71" t="s">
        <v>83</v>
      </c>
      <c r="D5" s="171"/>
      <c r="E5" s="26" t="s">
        <v>87</v>
      </c>
    </row>
    <row r="6" spans="1:5" s="47" customFormat="1" ht="26.15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5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5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0</v>
      </c>
      <c r="D12" s="162" t="s">
        <v>17</v>
      </c>
      <c r="E12" s="164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71" t="s">
        <v>83</v>
      </c>
      <c r="D16" s="171"/>
      <c r="E16" s="26" t="s">
        <v>87</v>
      </c>
    </row>
    <row r="17" spans="1:5" s="47" customFormat="1" ht="26.15" customHeight="1" x14ac:dyDescent="0.25">
      <c r="A17" s="46">
        <v>1</v>
      </c>
      <c r="B17" s="42"/>
      <c r="C17" s="43"/>
      <c r="D17" s="46" t="s">
        <v>16</v>
      </c>
      <c r="E17" s="42"/>
    </row>
    <row r="18" spans="1:5" s="47" customFormat="1" ht="26.15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5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2" t="s">
        <v>46</v>
      </c>
      <c r="B23" s="163"/>
      <c r="C23" s="25">
        <f>ROUND((SUM(C17:C22)/60),0)</f>
        <v>0</v>
      </c>
      <c r="D23" s="162" t="s">
        <v>17</v>
      </c>
      <c r="E23" s="164"/>
    </row>
    <row r="24" spans="1:5" ht="26.15" customHeight="1" thickBot="1" x14ac:dyDescent="0.3">
      <c r="A24" s="165" t="s">
        <v>1</v>
      </c>
      <c r="B24" s="166"/>
      <c r="C24" s="62">
        <v>0</v>
      </c>
      <c r="D24" s="165" t="s">
        <v>17</v>
      </c>
      <c r="E24" s="167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71" t="s">
        <v>83</v>
      </c>
      <c r="D27" s="171"/>
      <c r="E27" s="26" t="s">
        <v>87</v>
      </c>
    </row>
    <row r="28" spans="1:5" s="47" customFormat="1" ht="26.15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5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2" t="s">
        <v>46</v>
      </c>
      <c r="B34" s="163"/>
      <c r="C34" s="25">
        <f>ROUND((SUM(C28:C33)/60),0)</f>
        <v>0</v>
      </c>
      <c r="D34" s="162" t="s">
        <v>17</v>
      </c>
      <c r="E34" s="164"/>
    </row>
    <row r="35" spans="1:5" ht="26.15" customHeight="1" thickBot="1" x14ac:dyDescent="0.3">
      <c r="A35" s="165" t="s">
        <v>1</v>
      </c>
      <c r="B35" s="166"/>
      <c r="C35" s="62">
        <v>0</v>
      </c>
      <c r="D35" s="165" t="s">
        <v>17</v>
      </c>
      <c r="E35" s="167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71" t="s">
        <v>83</v>
      </c>
      <c r="D38" s="171"/>
      <c r="E38" s="26" t="s">
        <v>87</v>
      </c>
    </row>
    <row r="39" spans="1:5" s="47" customFormat="1" ht="26.15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5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5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5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2" t="s">
        <v>46</v>
      </c>
      <c r="B45" s="163"/>
      <c r="C45" s="25">
        <f>ROUND((SUM(C39:C44)/60),0)</f>
        <v>0</v>
      </c>
      <c r="D45" s="162" t="s">
        <v>17</v>
      </c>
      <c r="E45" s="164"/>
    </row>
    <row r="46" spans="1:5" ht="26.15" customHeight="1" thickBot="1" x14ac:dyDescent="0.3">
      <c r="A46" s="165" t="s">
        <v>1</v>
      </c>
      <c r="B46" s="166"/>
      <c r="C46" s="62">
        <v>0</v>
      </c>
      <c r="D46" s="165" t="s">
        <v>17</v>
      </c>
      <c r="E46" s="167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71" t="s">
        <v>83</v>
      </c>
      <c r="D49" s="171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2" t="s">
        <v>46</v>
      </c>
      <c r="B56" s="163"/>
      <c r="C56" s="25">
        <f>ROUND((SUM(C50:C55)/60),0)</f>
        <v>0</v>
      </c>
      <c r="D56" s="162" t="s">
        <v>17</v>
      </c>
      <c r="E56" s="164"/>
    </row>
    <row r="57" spans="1:5" ht="26.15" customHeight="1" thickBot="1" x14ac:dyDescent="0.3">
      <c r="A57" s="165" t="s">
        <v>1</v>
      </c>
      <c r="B57" s="166"/>
      <c r="C57" s="62">
        <v>0</v>
      </c>
      <c r="D57" s="165" t="s">
        <v>17</v>
      </c>
      <c r="E57" s="167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71" t="s">
        <v>83</v>
      </c>
      <c r="D60" s="171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2" t="s">
        <v>46</v>
      </c>
      <c r="B67" s="163"/>
      <c r="C67" s="25">
        <f>ROUND((SUM(C61:C66)/60),0)</f>
        <v>0</v>
      </c>
      <c r="D67" s="162" t="s">
        <v>17</v>
      </c>
      <c r="E67" s="164"/>
    </row>
    <row r="68" spans="1:5" ht="26.15" customHeight="1" thickBot="1" x14ac:dyDescent="0.3">
      <c r="A68" s="165" t="s">
        <v>1</v>
      </c>
      <c r="B68" s="166"/>
      <c r="C68" s="62">
        <v>0</v>
      </c>
      <c r="D68" s="165" t="s">
        <v>17</v>
      </c>
      <c r="E68" s="167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71" t="s">
        <v>83</v>
      </c>
      <c r="D71" s="171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2" t="s">
        <v>46</v>
      </c>
      <c r="B78" s="163"/>
      <c r="C78" s="25">
        <f>ROUND((SUM(C72:C77)/60),0)</f>
        <v>0</v>
      </c>
      <c r="D78" s="162" t="s">
        <v>17</v>
      </c>
      <c r="E78" s="164"/>
    </row>
    <row r="79" spans="1:5" ht="26.15" customHeight="1" thickBot="1" x14ac:dyDescent="0.3">
      <c r="A79" s="165" t="s">
        <v>1</v>
      </c>
      <c r="B79" s="166"/>
      <c r="C79" s="62">
        <v>0</v>
      </c>
      <c r="D79" s="165" t="s">
        <v>17</v>
      </c>
      <c r="E79" s="167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71" t="s">
        <v>83</v>
      </c>
      <c r="D82" s="171"/>
      <c r="E82" s="26" t="s">
        <v>87</v>
      </c>
    </row>
    <row r="83" spans="1:5" s="47" customFormat="1" ht="26.15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5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2" t="s">
        <v>46</v>
      </c>
      <c r="B89" s="163"/>
      <c r="C89" s="25">
        <f>ROUND((SUM(C83:C88)/60),0)</f>
        <v>0</v>
      </c>
      <c r="D89" s="162" t="s">
        <v>17</v>
      </c>
      <c r="E89" s="164"/>
    </row>
    <row r="90" spans="1:5" ht="26.15" customHeight="1" thickBot="1" x14ac:dyDescent="0.3">
      <c r="A90" s="165" t="s">
        <v>1</v>
      </c>
      <c r="B90" s="166"/>
      <c r="C90" s="62">
        <v>0</v>
      </c>
      <c r="D90" s="165" t="s">
        <v>17</v>
      </c>
      <c r="E90" s="167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71" t="s">
        <v>83</v>
      </c>
      <c r="D93" s="171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2" t="s">
        <v>46</v>
      </c>
      <c r="B100" s="163"/>
      <c r="C100" s="25">
        <f>ROUND((SUM(C94:C99)/60),0)</f>
        <v>0</v>
      </c>
      <c r="D100" s="162" t="s">
        <v>17</v>
      </c>
      <c r="E100" s="164"/>
    </row>
    <row r="101" spans="1:5" ht="26.15" customHeight="1" thickBot="1" x14ac:dyDescent="0.3">
      <c r="A101" s="165" t="s">
        <v>1</v>
      </c>
      <c r="B101" s="166"/>
      <c r="C101" s="62">
        <v>0</v>
      </c>
      <c r="D101" s="165" t="s">
        <v>17</v>
      </c>
      <c r="E101" s="167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71" t="s">
        <v>83</v>
      </c>
      <c r="D104" s="171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2" t="s">
        <v>46</v>
      </c>
      <c r="B111" s="163"/>
      <c r="C111" s="25">
        <f>ROUND((SUM(C105:C110)/60),0)</f>
        <v>0</v>
      </c>
      <c r="D111" s="162" t="s">
        <v>17</v>
      </c>
      <c r="E111" s="164"/>
    </row>
    <row r="112" spans="1:5" ht="26.15" customHeight="1" thickBot="1" x14ac:dyDescent="0.3">
      <c r="A112" s="165" t="s">
        <v>1</v>
      </c>
      <c r="B112" s="166"/>
      <c r="C112" s="62">
        <v>0</v>
      </c>
      <c r="D112" s="165" t="s">
        <v>17</v>
      </c>
      <c r="E112" s="167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71" t="s">
        <v>83</v>
      </c>
      <c r="D115" s="171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2" t="s">
        <v>46</v>
      </c>
      <c r="B122" s="163"/>
      <c r="C122" s="25">
        <f>ROUND((SUM(C116:C121)/60),0)</f>
        <v>0</v>
      </c>
      <c r="D122" s="162" t="s">
        <v>17</v>
      </c>
      <c r="E122" s="164"/>
    </row>
    <row r="123" spans="1:5" ht="26.15" customHeight="1" thickBot="1" x14ac:dyDescent="0.3">
      <c r="A123" s="165" t="s">
        <v>1</v>
      </c>
      <c r="B123" s="166"/>
      <c r="C123" s="62">
        <v>0</v>
      </c>
      <c r="D123" s="165" t="s">
        <v>17</v>
      </c>
      <c r="E123" s="167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71" t="s">
        <v>83</v>
      </c>
      <c r="D126" s="171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2" t="s">
        <v>46</v>
      </c>
      <c r="B133" s="163"/>
      <c r="C133" s="25">
        <f>ROUND((SUM(C127:C132)/60),0)</f>
        <v>0</v>
      </c>
      <c r="D133" s="162" t="s">
        <v>17</v>
      </c>
      <c r="E133" s="164"/>
    </row>
    <row r="134" spans="1:5" ht="26.15" customHeight="1" thickBot="1" x14ac:dyDescent="0.3">
      <c r="A134" s="165" t="s">
        <v>1</v>
      </c>
      <c r="B134" s="166"/>
      <c r="C134" s="62">
        <v>0</v>
      </c>
      <c r="D134" s="165" t="s">
        <v>17</v>
      </c>
      <c r="E134" s="167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71" t="s">
        <v>83</v>
      </c>
      <c r="D137" s="171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2" t="s">
        <v>46</v>
      </c>
      <c r="B144" s="163"/>
      <c r="C144" s="25">
        <f>ROUND((SUM(C138:C143)/60),0)</f>
        <v>0</v>
      </c>
      <c r="D144" s="162" t="s">
        <v>17</v>
      </c>
      <c r="E144" s="164"/>
    </row>
    <row r="145" spans="1:5" ht="26.15" customHeight="1" thickBot="1" x14ac:dyDescent="0.3">
      <c r="A145" s="165" t="s">
        <v>1</v>
      </c>
      <c r="B145" s="166"/>
      <c r="C145" s="62">
        <v>0</v>
      </c>
      <c r="D145" s="165" t="s">
        <v>17</v>
      </c>
      <c r="E145" s="167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71" t="s">
        <v>83</v>
      </c>
      <c r="D148" s="171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2" t="s">
        <v>46</v>
      </c>
      <c r="B155" s="163"/>
      <c r="C155" s="25">
        <f>ROUND((SUM(C149:C154)/60),0)</f>
        <v>0</v>
      </c>
      <c r="D155" s="162" t="s">
        <v>17</v>
      </c>
      <c r="E155" s="164"/>
    </row>
    <row r="156" spans="1:5" ht="26.15" customHeight="1" thickBot="1" x14ac:dyDescent="0.3">
      <c r="A156" s="165" t="s">
        <v>1</v>
      </c>
      <c r="B156" s="166"/>
      <c r="C156" s="62">
        <v>0</v>
      </c>
      <c r="D156" s="165" t="s">
        <v>17</v>
      </c>
      <c r="E156" s="167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71" t="s">
        <v>83</v>
      </c>
      <c r="D159" s="171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2" t="s">
        <v>46</v>
      </c>
      <c r="B166" s="163"/>
      <c r="C166" s="25">
        <f>ROUND((SUM(C160:C165)/60),0)</f>
        <v>0</v>
      </c>
      <c r="D166" s="162" t="s">
        <v>17</v>
      </c>
      <c r="E166" s="164"/>
    </row>
    <row r="167" spans="1:5" ht="26.15" customHeight="1" thickBot="1" x14ac:dyDescent="0.3">
      <c r="A167" s="165" t="s">
        <v>1</v>
      </c>
      <c r="B167" s="166"/>
      <c r="C167" s="62">
        <v>0</v>
      </c>
      <c r="D167" s="165" t="s">
        <v>17</v>
      </c>
      <c r="E167" s="167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71" t="s">
        <v>83</v>
      </c>
      <c r="D170" s="171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2" t="s">
        <v>46</v>
      </c>
      <c r="B177" s="163"/>
      <c r="C177" s="25">
        <f>ROUND((SUM(C171:C176)/60),0)</f>
        <v>0</v>
      </c>
      <c r="D177" s="162" t="s">
        <v>17</v>
      </c>
      <c r="E177" s="164"/>
    </row>
    <row r="178" spans="1:5" ht="26.15" customHeight="1" thickBot="1" x14ac:dyDescent="0.3">
      <c r="A178" s="165" t="s">
        <v>1</v>
      </c>
      <c r="B178" s="166"/>
      <c r="C178" s="62">
        <v>0</v>
      </c>
      <c r="D178" s="165" t="s">
        <v>17</v>
      </c>
      <c r="E178" s="167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71" t="s">
        <v>83</v>
      </c>
      <c r="D181" s="171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2" t="s">
        <v>46</v>
      </c>
      <c r="B188" s="163"/>
      <c r="C188" s="25">
        <f>ROUND((SUM(C182:C187)/60),0)</f>
        <v>0</v>
      </c>
      <c r="D188" s="162" t="s">
        <v>17</v>
      </c>
      <c r="E188" s="164"/>
    </row>
    <row r="189" spans="1:5" ht="25.5" customHeight="1" thickBot="1" x14ac:dyDescent="0.3">
      <c r="A189" s="165" t="s">
        <v>1</v>
      </c>
      <c r="B189" s="166"/>
      <c r="C189" s="62">
        <v>0</v>
      </c>
      <c r="D189" s="165" t="s">
        <v>17</v>
      </c>
      <c r="E189" s="167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71" t="s">
        <v>83</v>
      </c>
      <c r="D192" s="171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2" t="s">
        <v>46</v>
      </c>
      <c r="B199" s="163"/>
      <c r="C199" s="25">
        <f>ROUND((SUM(C193:C198)/60),0)</f>
        <v>0</v>
      </c>
      <c r="D199" s="162" t="s">
        <v>17</v>
      </c>
      <c r="E199" s="164"/>
    </row>
    <row r="200" spans="1:5" ht="26.15" customHeight="1" thickBot="1" x14ac:dyDescent="0.3">
      <c r="A200" s="165" t="s">
        <v>1</v>
      </c>
      <c r="B200" s="166"/>
      <c r="C200" s="62">
        <v>0</v>
      </c>
      <c r="D200" s="165" t="s">
        <v>17</v>
      </c>
      <c r="E200" s="167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71" t="s">
        <v>83</v>
      </c>
      <c r="D203" s="171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2" t="s">
        <v>46</v>
      </c>
      <c r="B210" s="163"/>
      <c r="C210" s="25">
        <f>ROUND((SUM(C204:C209)/60),0)</f>
        <v>0</v>
      </c>
      <c r="D210" s="162" t="s">
        <v>17</v>
      </c>
      <c r="E210" s="164"/>
    </row>
    <row r="211" spans="1:5" ht="25.5" customHeight="1" thickBot="1" x14ac:dyDescent="0.3">
      <c r="A211" s="165" t="s">
        <v>1</v>
      </c>
      <c r="B211" s="166"/>
      <c r="C211" s="62">
        <v>0</v>
      </c>
      <c r="D211" s="165" t="s">
        <v>17</v>
      </c>
      <c r="E211" s="167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71" t="s">
        <v>83</v>
      </c>
      <c r="D214" s="171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2" t="s">
        <v>46</v>
      </c>
      <c r="B221" s="163"/>
      <c r="C221" s="25">
        <f>ROUND((SUM(C215:C220)/60),0)</f>
        <v>0</v>
      </c>
      <c r="D221" s="162" t="s">
        <v>17</v>
      </c>
      <c r="E221" s="164"/>
    </row>
    <row r="222" spans="1:5" ht="26.15" customHeight="1" thickBot="1" x14ac:dyDescent="0.3">
      <c r="A222" s="165" t="s">
        <v>1</v>
      </c>
      <c r="B222" s="166"/>
      <c r="C222" s="62">
        <v>0</v>
      </c>
      <c r="D222" s="165" t="s">
        <v>17</v>
      </c>
      <c r="E222" s="167"/>
    </row>
    <row r="223" spans="1:5" ht="13" thickTop="1" x14ac:dyDescent="0.25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3"/>
  <sheetViews>
    <sheetView workbookViewId="0">
      <selection activeCell="C13" sqref="C13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Data'!B28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71" t="s">
        <v>83</v>
      </c>
      <c r="D5" s="171"/>
      <c r="E5" s="26" t="s">
        <v>87</v>
      </c>
    </row>
    <row r="6" spans="1:5" s="47" customFormat="1" ht="26.15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5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5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0</v>
      </c>
      <c r="D12" s="162" t="s">
        <v>17</v>
      </c>
      <c r="E12" s="164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71" t="s">
        <v>83</v>
      </c>
      <c r="D16" s="171"/>
      <c r="E16" s="26" t="s">
        <v>87</v>
      </c>
    </row>
    <row r="17" spans="1:5" s="47" customFormat="1" ht="26.15" customHeight="1" x14ac:dyDescent="0.25">
      <c r="A17" s="46" t="s">
        <v>3</v>
      </c>
      <c r="B17" s="42"/>
      <c r="C17" s="43"/>
      <c r="D17" s="46" t="s">
        <v>16</v>
      </c>
      <c r="E17" s="42"/>
    </row>
    <row r="18" spans="1:5" s="47" customFormat="1" ht="26.15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5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2" t="s">
        <v>46</v>
      </c>
      <c r="B23" s="163"/>
      <c r="C23" s="25">
        <f>ROUND((SUM(C17:C22)/60),0)</f>
        <v>0</v>
      </c>
      <c r="D23" s="162" t="s">
        <v>17</v>
      </c>
      <c r="E23" s="164"/>
    </row>
    <row r="24" spans="1:5" ht="26.15" customHeight="1" thickBot="1" x14ac:dyDescent="0.3">
      <c r="A24" s="165" t="s">
        <v>1</v>
      </c>
      <c r="B24" s="166"/>
      <c r="C24" s="62">
        <v>0</v>
      </c>
      <c r="D24" s="165" t="s">
        <v>17</v>
      </c>
      <c r="E24" s="167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71" t="s">
        <v>83</v>
      </c>
      <c r="D27" s="171"/>
      <c r="E27" s="26" t="s">
        <v>87</v>
      </c>
    </row>
    <row r="28" spans="1:5" s="47" customFormat="1" ht="26.15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5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2" t="s">
        <v>46</v>
      </c>
      <c r="B34" s="163"/>
      <c r="C34" s="25">
        <f>ROUND((SUM(C28:C33)/60),0)</f>
        <v>0</v>
      </c>
      <c r="D34" s="162" t="s">
        <v>17</v>
      </c>
      <c r="E34" s="164"/>
    </row>
    <row r="35" spans="1:5" ht="26.15" customHeight="1" thickBot="1" x14ac:dyDescent="0.3">
      <c r="A35" s="165" t="s">
        <v>1</v>
      </c>
      <c r="B35" s="166"/>
      <c r="C35" s="62">
        <v>0</v>
      </c>
      <c r="D35" s="165" t="s">
        <v>17</v>
      </c>
      <c r="E35" s="167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71" t="s">
        <v>83</v>
      </c>
      <c r="D38" s="171"/>
      <c r="E38" s="26" t="s">
        <v>87</v>
      </c>
    </row>
    <row r="39" spans="1:5" s="47" customFormat="1" ht="26.15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5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5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5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2" t="s">
        <v>46</v>
      </c>
      <c r="B45" s="163"/>
      <c r="C45" s="25">
        <f>ROUND((SUM(C39:C44)/60),0)</f>
        <v>0</v>
      </c>
      <c r="D45" s="162" t="s">
        <v>17</v>
      </c>
      <c r="E45" s="164"/>
    </row>
    <row r="46" spans="1:5" ht="26.15" customHeight="1" thickBot="1" x14ac:dyDescent="0.3">
      <c r="A46" s="165" t="s">
        <v>1</v>
      </c>
      <c r="B46" s="166"/>
      <c r="C46" s="62">
        <v>0</v>
      </c>
      <c r="D46" s="165" t="s">
        <v>17</v>
      </c>
      <c r="E46" s="167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71" t="s">
        <v>83</v>
      </c>
      <c r="D49" s="171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2" t="s">
        <v>46</v>
      </c>
      <c r="B56" s="163"/>
      <c r="C56" s="25">
        <f>ROUND((SUM(C50:C55)/60),0)</f>
        <v>0</v>
      </c>
      <c r="D56" s="162" t="s">
        <v>17</v>
      </c>
      <c r="E56" s="164"/>
    </row>
    <row r="57" spans="1:5" ht="26.15" customHeight="1" thickBot="1" x14ac:dyDescent="0.3">
      <c r="A57" s="165" t="s">
        <v>1</v>
      </c>
      <c r="B57" s="166"/>
      <c r="C57" s="62">
        <v>0</v>
      </c>
      <c r="D57" s="165" t="s">
        <v>17</v>
      </c>
      <c r="E57" s="167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71" t="s">
        <v>83</v>
      </c>
      <c r="D60" s="171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2" t="s">
        <v>46</v>
      </c>
      <c r="B67" s="163"/>
      <c r="C67" s="25">
        <f>ROUND((SUM(C61:C66)/60),0)</f>
        <v>0</v>
      </c>
      <c r="D67" s="162" t="s">
        <v>17</v>
      </c>
      <c r="E67" s="164"/>
    </row>
    <row r="68" spans="1:5" ht="26.15" customHeight="1" thickBot="1" x14ac:dyDescent="0.3">
      <c r="A68" s="165" t="s">
        <v>1</v>
      </c>
      <c r="B68" s="166"/>
      <c r="C68" s="62">
        <v>0</v>
      </c>
      <c r="D68" s="165" t="s">
        <v>17</v>
      </c>
      <c r="E68" s="167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71" t="s">
        <v>83</v>
      </c>
      <c r="D71" s="171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2" t="s">
        <v>46</v>
      </c>
      <c r="B78" s="163"/>
      <c r="C78" s="25">
        <f>ROUND((SUM(C72:C77)/60),0)</f>
        <v>0</v>
      </c>
      <c r="D78" s="162" t="s">
        <v>17</v>
      </c>
      <c r="E78" s="164"/>
    </row>
    <row r="79" spans="1:5" ht="26.15" customHeight="1" thickBot="1" x14ac:dyDescent="0.3">
      <c r="A79" s="165" t="s">
        <v>1</v>
      </c>
      <c r="B79" s="166"/>
      <c r="C79" s="62">
        <v>0</v>
      </c>
      <c r="D79" s="165" t="s">
        <v>17</v>
      </c>
      <c r="E79" s="167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71" t="s">
        <v>83</v>
      </c>
      <c r="D82" s="171"/>
      <c r="E82" s="26" t="s">
        <v>87</v>
      </c>
    </row>
    <row r="83" spans="1:5" s="47" customFormat="1" ht="26.15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5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2" t="s">
        <v>46</v>
      </c>
      <c r="B89" s="163"/>
      <c r="C89" s="25">
        <f>ROUND((SUM(C83:C88)/60),0)</f>
        <v>0</v>
      </c>
      <c r="D89" s="162" t="s">
        <v>17</v>
      </c>
      <c r="E89" s="164"/>
    </row>
    <row r="90" spans="1:5" ht="26.15" customHeight="1" thickBot="1" x14ac:dyDescent="0.3">
      <c r="A90" s="165" t="s">
        <v>1</v>
      </c>
      <c r="B90" s="166"/>
      <c r="C90" s="62">
        <v>0</v>
      </c>
      <c r="D90" s="165" t="s">
        <v>17</v>
      </c>
      <c r="E90" s="167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71" t="s">
        <v>83</v>
      </c>
      <c r="D93" s="171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2" t="s">
        <v>46</v>
      </c>
      <c r="B100" s="163"/>
      <c r="C100" s="25">
        <f>ROUND((SUM(C94:C99)/60),0)</f>
        <v>0</v>
      </c>
      <c r="D100" s="162" t="s">
        <v>17</v>
      </c>
      <c r="E100" s="164"/>
    </row>
    <row r="101" spans="1:5" ht="26.15" customHeight="1" thickBot="1" x14ac:dyDescent="0.3">
      <c r="A101" s="165" t="s">
        <v>1</v>
      </c>
      <c r="B101" s="166"/>
      <c r="C101" s="62">
        <v>0</v>
      </c>
      <c r="D101" s="165" t="s">
        <v>17</v>
      </c>
      <c r="E101" s="167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71" t="s">
        <v>83</v>
      </c>
      <c r="D104" s="171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2" t="s">
        <v>46</v>
      </c>
      <c r="B111" s="163"/>
      <c r="C111" s="25">
        <f>ROUND((SUM(C105:C110)/60),0)</f>
        <v>0</v>
      </c>
      <c r="D111" s="162" t="s">
        <v>17</v>
      </c>
      <c r="E111" s="164"/>
    </row>
    <row r="112" spans="1:5" ht="26.15" customHeight="1" thickBot="1" x14ac:dyDescent="0.3">
      <c r="A112" s="165" t="s">
        <v>1</v>
      </c>
      <c r="B112" s="166"/>
      <c r="C112" s="62">
        <v>0</v>
      </c>
      <c r="D112" s="165" t="s">
        <v>17</v>
      </c>
      <c r="E112" s="167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71" t="s">
        <v>83</v>
      </c>
      <c r="D115" s="171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2" t="s">
        <v>46</v>
      </c>
      <c r="B122" s="163"/>
      <c r="C122" s="25">
        <f>ROUND((SUM(C116:C121)/60),0)</f>
        <v>0</v>
      </c>
      <c r="D122" s="162" t="s">
        <v>17</v>
      </c>
      <c r="E122" s="164"/>
    </row>
    <row r="123" spans="1:5" ht="26.15" customHeight="1" thickBot="1" x14ac:dyDescent="0.3">
      <c r="A123" s="165" t="s">
        <v>1</v>
      </c>
      <c r="B123" s="166"/>
      <c r="C123" s="62">
        <v>0</v>
      </c>
      <c r="D123" s="165" t="s">
        <v>17</v>
      </c>
      <c r="E123" s="167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71" t="s">
        <v>83</v>
      </c>
      <c r="D126" s="171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2" t="s">
        <v>46</v>
      </c>
      <c r="B133" s="163"/>
      <c r="C133" s="25">
        <f>ROUND((SUM(C127:C132)/60),0)</f>
        <v>0</v>
      </c>
      <c r="D133" s="162" t="s">
        <v>17</v>
      </c>
      <c r="E133" s="164"/>
    </row>
    <row r="134" spans="1:5" ht="26.15" customHeight="1" thickBot="1" x14ac:dyDescent="0.3">
      <c r="A134" s="165" t="s">
        <v>1</v>
      </c>
      <c r="B134" s="166"/>
      <c r="C134" s="59">
        <v>0</v>
      </c>
      <c r="D134" s="165" t="s">
        <v>17</v>
      </c>
      <c r="E134" s="167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71" t="s">
        <v>83</v>
      </c>
      <c r="D137" s="171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2" t="s">
        <v>46</v>
      </c>
      <c r="B144" s="163"/>
      <c r="C144" s="25">
        <f>ROUND((SUM(C138:C143)/60),0)</f>
        <v>0</v>
      </c>
      <c r="D144" s="162" t="s">
        <v>17</v>
      </c>
      <c r="E144" s="164"/>
    </row>
    <row r="145" spans="1:5" ht="26.15" customHeight="1" thickBot="1" x14ac:dyDescent="0.3">
      <c r="A145" s="165" t="s">
        <v>1</v>
      </c>
      <c r="B145" s="166"/>
      <c r="C145" s="62">
        <v>0</v>
      </c>
      <c r="D145" s="165" t="s">
        <v>17</v>
      </c>
      <c r="E145" s="167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71" t="s">
        <v>83</v>
      </c>
      <c r="D148" s="171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2" t="s">
        <v>46</v>
      </c>
      <c r="B155" s="163"/>
      <c r="C155" s="25">
        <f>ROUND((SUM(C149:C154)/60),0)</f>
        <v>0</v>
      </c>
      <c r="D155" s="162" t="s">
        <v>17</v>
      </c>
      <c r="E155" s="164"/>
    </row>
    <row r="156" spans="1:5" ht="26.15" customHeight="1" thickBot="1" x14ac:dyDescent="0.3">
      <c r="A156" s="165" t="s">
        <v>1</v>
      </c>
      <c r="B156" s="166"/>
      <c r="C156" s="62">
        <v>0</v>
      </c>
      <c r="D156" s="165" t="s">
        <v>17</v>
      </c>
      <c r="E156" s="167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71" t="s">
        <v>83</v>
      </c>
      <c r="D159" s="171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2" t="s">
        <v>46</v>
      </c>
      <c r="B166" s="163"/>
      <c r="C166" s="25">
        <f>ROUND((SUM(C160:C165)/60),0)</f>
        <v>0</v>
      </c>
      <c r="D166" s="162" t="s">
        <v>17</v>
      </c>
      <c r="E166" s="164"/>
    </row>
    <row r="167" spans="1:5" ht="26.15" customHeight="1" thickBot="1" x14ac:dyDescent="0.3">
      <c r="A167" s="165" t="s">
        <v>1</v>
      </c>
      <c r="B167" s="166"/>
      <c r="C167" s="62">
        <v>0</v>
      </c>
      <c r="D167" s="165" t="s">
        <v>17</v>
      </c>
      <c r="E167" s="167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71" t="s">
        <v>83</v>
      </c>
      <c r="D170" s="171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2" t="s">
        <v>46</v>
      </c>
      <c r="B177" s="163"/>
      <c r="C177" s="25">
        <f>ROUND((SUM(C171:C176)/60),0)</f>
        <v>0</v>
      </c>
      <c r="D177" s="162" t="s">
        <v>17</v>
      </c>
      <c r="E177" s="164"/>
    </row>
    <row r="178" spans="1:5" ht="26.15" customHeight="1" thickBot="1" x14ac:dyDescent="0.3">
      <c r="A178" s="165" t="s">
        <v>1</v>
      </c>
      <c r="B178" s="166"/>
      <c r="C178" s="62">
        <v>0</v>
      </c>
      <c r="D178" s="165" t="s">
        <v>17</v>
      </c>
      <c r="E178" s="167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71" t="s">
        <v>83</v>
      </c>
      <c r="D181" s="171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2" t="s">
        <v>46</v>
      </c>
      <c r="B188" s="163"/>
      <c r="C188" s="25">
        <f>ROUND((SUM(C182:C187)/60),0)</f>
        <v>0</v>
      </c>
      <c r="D188" s="162" t="s">
        <v>17</v>
      </c>
      <c r="E188" s="164"/>
    </row>
    <row r="189" spans="1:5" ht="25.5" customHeight="1" thickBot="1" x14ac:dyDescent="0.3">
      <c r="A189" s="165" t="s">
        <v>1</v>
      </c>
      <c r="B189" s="166"/>
      <c r="C189" s="62">
        <v>0</v>
      </c>
      <c r="D189" s="165" t="s">
        <v>17</v>
      </c>
      <c r="E189" s="167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71" t="s">
        <v>83</v>
      </c>
      <c r="D192" s="171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2" t="s">
        <v>46</v>
      </c>
      <c r="B199" s="163"/>
      <c r="C199" s="25">
        <f>ROUND((SUM(C193:C198)/60),0)</f>
        <v>0</v>
      </c>
      <c r="D199" s="162" t="s">
        <v>17</v>
      </c>
      <c r="E199" s="164"/>
    </row>
    <row r="200" spans="1:5" ht="26.15" customHeight="1" thickBot="1" x14ac:dyDescent="0.3">
      <c r="A200" s="165" t="s">
        <v>1</v>
      </c>
      <c r="B200" s="166"/>
      <c r="C200" s="62">
        <v>0</v>
      </c>
      <c r="D200" s="165" t="s">
        <v>17</v>
      </c>
      <c r="E200" s="167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71" t="s">
        <v>83</v>
      </c>
      <c r="D203" s="171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2" t="s">
        <v>46</v>
      </c>
      <c r="B210" s="163"/>
      <c r="C210" s="25">
        <f>ROUND((SUM(C204:C209)/60),0)</f>
        <v>0</v>
      </c>
      <c r="D210" s="162" t="s">
        <v>17</v>
      </c>
      <c r="E210" s="164"/>
    </row>
    <row r="211" spans="1:5" ht="25.5" customHeight="1" thickBot="1" x14ac:dyDescent="0.3">
      <c r="A211" s="165" t="s">
        <v>1</v>
      </c>
      <c r="B211" s="166"/>
      <c r="C211" s="62">
        <v>0</v>
      </c>
      <c r="D211" s="165" t="s">
        <v>17</v>
      </c>
      <c r="E211" s="167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71" t="s">
        <v>83</v>
      </c>
      <c r="D214" s="171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2" t="s">
        <v>46</v>
      </c>
      <c r="B221" s="163"/>
      <c r="C221" s="25">
        <f>ROUND((SUM(C215:C220)/60),0)</f>
        <v>0</v>
      </c>
      <c r="D221" s="162" t="s">
        <v>17</v>
      </c>
      <c r="E221" s="164"/>
    </row>
    <row r="222" spans="1:5" ht="26.15" customHeight="1" thickBot="1" x14ac:dyDescent="0.3">
      <c r="A222" s="165" t="s">
        <v>1</v>
      </c>
      <c r="B222" s="166"/>
      <c r="C222" s="62">
        <v>0</v>
      </c>
      <c r="D222" s="165" t="s">
        <v>17</v>
      </c>
      <c r="E222" s="167"/>
    </row>
    <row r="223" spans="1:5" ht="13" thickTop="1" x14ac:dyDescent="0.25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B17" sqref="B17"/>
    </sheetView>
  </sheetViews>
  <sheetFormatPr baseColWidth="10" defaultColWidth="11.453125" defaultRowHeight="12.5" x14ac:dyDescent="0.25"/>
  <cols>
    <col min="2" max="2" width="22.08984375" customWidth="1"/>
  </cols>
  <sheetData>
    <row r="1" spans="1:2" ht="15.5" x14ac:dyDescent="0.35">
      <c r="A1" s="182" t="s">
        <v>85</v>
      </c>
      <c r="B1" s="182"/>
    </row>
    <row r="2" spans="1:2" ht="13" x14ac:dyDescent="0.3">
      <c r="A2" s="58" t="s">
        <v>73</v>
      </c>
      <c r="B2" s="60" t="s">
        <v>99</v>
      </c>
    </row>
    <row r="3" spans="1:2" ht="13" x14ac:dyDescent="0.3">
      <c r="A3" s="58" t="s">
        <v>74</v>
      </c>
      <c r="B3" s="60" t="s">
        <v>100</v>
      </c>
    </row>
    <row r="4" spans="1:2" ht="13" x14ac:dyDescent="0.3">
      <c r="A4" s="58" t="s">
        <v>75</v>
      </c>
      <c r="B4" s="60" t="s">
        <v>101</v>
      </c>
    </row>
    <row r="5" spans="1:2" ht="13" x14ac:dyDescent="0.3">
      <c r="A5" s="58" t="s">
        <v>76</v>
      </c>
      <c r="B5" s="60" t="s">
        <v>102</v>
      </c>
    </row>
    <row r="6" spans="1:2" ht="13" x14ac:dyDescent="0.3">
      <c r="A6" s="58" t="s">
        <v>77</v>
      </c>
      <c r="B6" s="60" t="s">
        <v>103</v>
      </c>
    </row>
    <row r="7" spans="1:2" ht="13" x14ac:dyDescent="0.3">
      <c r="A7" s="58" t="s">
        <v>78</v>
      </c>
      <c r="B7" s="60" t="s">
        <v>104</v>
      </c>
    </row>
    <row r="8" spans="1:2" ht="13" x14ac:dyDescent="0.3">
      <c r="A8" s="58" t="s">
        <v>79</v>
      </c>
      <c r="B8" s="60" t="s">
        <v>105</v>
      </c>
    </row>
    <row r="9" spans="1:2" ht="13" x14ac:dyDescent="0.3">
      <c r="A9" s="58" t="s">
        <v>80</v>
      </c>
      <c r="B9" s="60" t="s">
        <v>106</v>
      </c>
    </row>
    <row r="10" spans="1:2" ht="13" x14ac:dyDescent="0.3">
      <c r="A10" s="58" t="s">
        <v>81</v>
      </c>
      <c r="B10" s="60" t="s">
        <v>107</v>
      </c>
    </row>
    <row r="11" spans="1:2" ht="13" x14ac:dyDescent="0.3">
      <c r="A11" s="58" t="s">
        <v>35</v>
      </c>
      <c r="B11" s="60" t="s">
        <v>108</v>
      </c>
    </row>
    <row r="12" spans="1:2" ht="13" x14ac:dyDescent="0.3">
      <c r="A12" s="58" t="s">
        <v>36</v>
      </c>
      <c r="B12" s="60" t="s">
        <v>109</v>
      </c>
    </row>
    <row r="13" spans="1:2" ht="13" x14ac:dyDescent="0.3">
      <c r="A13" s="58" t="s">
        <v>37</v>
      </c>
      <c r="B13" s="60" t="s">
        <v>110</v>
      </c>
    </row>
    <row r="14" spans="1:2" ht="13" x14ac:dyDescent="0.3">
      <c r="A14" s="58" t="s">
        <v>38</v>
      </c>
      <c r="B14" s="60" t="s">
        <v>111</v>
      </c>
    </row>
    <row r="15" spans="1:2" ht="13" x14ac:dyDescent="0.3">
      <c r="A15" s="58" t="s">
        <v>39</v>
      </c>
      <c r="B15" s="60" t="s">
        <v>113</v>
      </c>
    </row>
    <row r="16" spans="1:2" ht="13" x14ac:dyDescent="0.3">
      <c r="A16" s="58" t="s">
        <v>40</v>
      </c>
      <c r="B16" s="60" t="s">
        <v>112</v>
      </c>
    </row>
    <row r="17" spans="1:2" ht="13" x14ac:dyDescent="0.3">
      <c r="A17" s="58" t="s">
        <v>41</v>
      </c>
      <c r="B17" s="60" t="s">
        <v>99</v>
      </c>
    </row>
    <row r="18" spans="1:2" ht="13" x14ac:dyDescent="0.3">
      <c r="A18" s="58" t="s">
        <v>42</v>
      </c>
      <c r="B18" s="60" t="s">
        <v>99</v>
      </c>
    </row>
    <row r="19" spans="1:2" ht="13" x14ac:dyDescent="0.3">
      <c r="A19" s="58" t="s">
        <v>43</v>
      </c>
      <c r="B19" s="60" t="s">
        <v>99</v>
      </c>
    </row>
    <row r="20" spans="1:2" ht="13" x14ac:dyDescent="0.3">
      <c r="A20" s="58" t="s">
        <v>44</v>
      </c>
      <c r="B20" s="60" t="s">
        <v>99</v>
      </c>
    </row>
    <row r="21" spans="1:2" ht="13" x14ac:dyDescent="0.3">
      <c r="A21" s="58" t="s">
        <v>45</v>
      </c>
      <c r="B21" s="60" t="s">
        <v>99</v>
      </c>
    </row>
    <row r="22" spans="1:2" x14ac:dyDescent="0.25">
      <c r="A22" s="183"/>
      <c r="B22" s="183"/>
    </row>
    <row r="23" spans="1:2" ht="15.5" x14ac:dyDescent="0.35">
      <c r="A23" s="182" t="s">
        <v>84</v>
      </c>
      <c r="B23" s="182"/>
    </row>
    <row r="24" spans="1:2" ht="13" x14ac:dyDescent="0.3">
      <c r="A24" s="58" t="s">
        <v>4</v>
      </c>
      <c r="B24" s="63" t="s">
        <v>96</v>
      </c>
    </row>
    <row r="25" spans="1:2" ht="13" x14ac:dyDescent="0.3">
      <c r="A25" s="58" t="s">
        <v>5</v>
      </c>
      <c r="B25" s="63" t="s">
        <v>97</v>
      </c>
    </row>
    <row r="26" spans="1:2" ht="13" x14ac:dyDescent="0.3">
      <c r="A26" s="58" t="s">
        <v>6</v>
      </c>
      <c r="B26" s="64" t="s">
        <v>98</v>
      </c>
    </row>
    <row r="27" spans="1:2" ht="13" x14ac:dyDescent="0.3">
      <c r="A27" s="58" t="s">
        <v>7</v>
      </c>
      <c r="B27" s="64" t="s">
        <v>9</v>
      </c>
    </row>
    <row r="28" spans="1:2" ht="13" x14ac:dyDescent="0.3">
      <c r="A28" s="58" t="s">
        <v>8</v>
      </c>
      <c r="B28" s="64" t="s">
        <v>9</v>
      </c>
    </row>
    <row r="31" spans="1:2" ht="13" x14ac:dyDescent="0.3">
      <c r="A31" s="65" t="s">
        <v>88</v>
      </c>
    </row>
    <row r="32" spans="1:2" ht="13" x14ac:dyDescent="0.3">
      <c r="A32" s="65" t="s">
        <v>89</v>
      </c>
    </row>
    <row r="33" spans="1:1" ht="13" x14ac:dyDescent="0.3">
      <c r="A33" s="65" t="s">
        <v>90</v>
      </c>
    </row>
    <row r="34" spans="1:1" ht="13" x14ac:dyDescent="0.3">
      <c r="A34" s="65" t="s">
        <v>91</v>
      </c>
    </row>
    <row r="35" spans="1:1" ht="13" x14ac:dyDescent="0.3">
      <c r="A35" s="65" t="s">
        <v>92</v>
      </c>
    </row>
    <row r="36" spans="1:1" ht="13" x14ac:dyDescent="0.3">
      <c r="A36" s="65" t="s">
        <v>93</v>
      </c>
    </row>
    <row r="37" spans="1:1" ht="13" x14ac:dyDescent="0.3">
      <c r="A37" s="65" t="s">
        <v>94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Marko Milosavljevic</cp:lastModifiedBy>
  <cp:lastPrinted>2006-12-12T13:10:16Z</cp:lastPrinted>
  <dcterms:created xsi:type="dcterms:W3CDTF">1996-10-17T05:27:31Z</dcterms:created>
  <dcterms:modified xsi:type="dcterms:W3CDTF">2021-12-28T17:06:25Z</dcterms:modified>
</cp:coreProperties>
</file>