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do/projects/FH/p1/Documentation/ProjectDocumentation/"/>
    </mc:Choice>
  </mc:AlternateContent>
  <xr:revisionPtr revIDLastSave="0" documentId="13_ncr:1_{DF893E33-DD36-2047-A170-AB39B0E9176B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Q21" i="7" s="1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AB21" i="7"/>
  <c r="Y15" i="7"/>
  <c r="V21" i="7"/>
  <c r="AE19" i="7"/>
  <c r="AE22" i="7"/>
  <c r="E7" i="7"/>
  <c r="AE16" i="7" s="1"/>
  <c r="F19" i="7" l="1"/>
  <c r="G19" i="7" s="1"/>
  <c r="F13" i="7"/>
  <c r="G13" i="7" s="1"/>
  <c r="AE13" i="7"/>
  <c r="AD20" i="7"/>
  <c r="AF19" i="7" s="1"/>
  <c r="J21" i="7"/>
  <c r="AD21" i="7" s="1"/>
  <c r="AD17" i="7"/>
  <c r="AF16" i="7" s="1"/>
  <c r="AD23" i="7"/>
  <c r="AF22" i="7" s="1"/>
  <c r="AD27" i="7"/>
  <c r="AD14" i="7"/>
  <c r="AD26" i="7"/>
  <c r="J18" i="7"/>
  <c r="AD18" i="7" s="1"/>
  <c r="J24" i="7"/>
  <c r="AD24" i="7" s="1"/>
  <c r="J15" i="7"/>
  <c r="AD15" i="7" s="1"/>
  <c r="AF25" i="7"/>
  <c r="AF13" i="7" l="1"/>
</calcChain>
</file>

<file path=xl/sharedStrings.xml><?xml version="1.0" encoding="utf-8"?>
<sst xmlns="http://schemas.openxmlformats.org/spreadsheetml/2006/main" count="1639" uniqueCount="127">
  <si>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</si>
  <si>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</si>
  <si>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</si>
  <si>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</si>
  <si>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</si>
  <si>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</si>
  <si>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</si>
  <si>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</si>
  <si>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</si>
  <si>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</si>
  <si>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</si>
  <si>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</si>
  <si>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</si>
  <si>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</si>
  <si>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</si>
  <si>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</si>
  <si>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</si>
  <si>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</si>
  <si>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</si>
  <si>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</si>
  <si>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</si>
  <si>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</si>
  <si>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</si>
  <si>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</si>
  <si>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</si>
  <si>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</si>
  <si>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</si>
  <si>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</si>
  <si>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</si>
  <si>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</si>
  <si>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</si>
  <si>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</si>
  <si>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</si>
  <si>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</si>
  <si>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</si>
  <si>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</si>
  <si>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</si>
  <si>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</si>
  <si>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</si>
  <si>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</si>
  <si>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</si>
  <si>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</si>
  <si>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</si>
  <si>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</si>
  <si>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</si>
  <si>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</si>
  <si>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</si>
  <si>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</si>
  <si>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</si>
  <si>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</si>
  <si>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</si>
  <si>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</si>
  <si>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</si>
  <si>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</si>
  <si>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</si>
  <si>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</si>
  <si>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</si>
  <si>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</si>
  <si>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</si>
  <si>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</si>
  <si>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</si>
  <si>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</si>
  <si>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</si>
  <si>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</si>
  <si>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</si>
  <si>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</si>
  <si>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</si>
  <si>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</si>
  <si>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</si>
  <si>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</si>
  <si>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</si>
  <si>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</si>
  <si>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</si>
  <si>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</si>
  <si>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</si>
  <si>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</si>
  <si>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</si>
  <si>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</si>
  <si>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</si>
  <si>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</si>
  <si>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</si>
  <si>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</si>
  <si>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</si>
  <si>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</si>
  <si>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</si>
  <si>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</si>
  <si>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</si>
  <si>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</si>
  <si>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</si>
  <si>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</si>
  <si>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</si>
  <si>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</si>
  <si>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</si>
  <si>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</si>
  <si>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</si>
  <si>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</si>
  <si>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</si>
  <si>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</si>
  <si>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</si>
  <si>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</si>
  <si>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</si>
  <si>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Raytracing on Android</t>
  </si>
  <si>
    <t>Andreas Baldinger</t>
  </si>
  <si>
    <t>Miriam Kagerer</t>
  </si>
  <si>
    <t>Abdu Shehata</t>
  </si>
  <si>
    <t>05.04 - 11.04.2021</t>
  </si>
  <si>
    <t>12.04 - 18.04.2021</t>
  </si>
  <si>
    <t>19.04 - 25.04.2021</t>
  </si>
  <si>
    <t>26.04 - 02.05.2021</t>
  </si>
  <si>
    <t>03.05 - 09.05.2021</t>
  </si>
  <si>
    <t>10.05 - 16.05.2021</t>
  </si>
  <si>
    <t>17.05 - 23.05.2021</t>
  </si>
  <si>
    <t>24.05 - 30.05.2021</t>
  </si>
  <si>
    <t>31.05 - 06.06.2021</t>
  </si>
  <si>
    <t>07.06 - 13.06.2021</t>
  </si>
  <si>
    <t>14.06 - 20.06.2021</t>
  </si>
  <si>
    <t>21.06 - 27.06.2021</t>
  </si>
  <si>
    <t>Renderer und GLSurface in eigene Klassen unterteilen (seperation of concerns)</t>
  </si>
  <si>
    <t>Rotation bei der Kamera eingebaut</t>
  </si>
  <si>
    <t>Translation bei der Kamera eingebaut</t>
  </si>
  <si>
    <t>Skalieren bei der Kamera eingebaut</t>
  </si>
  <si>
    <t>EventHandler als eigene Klasse</t>
  </si>
  <si>
    <t>Recherche</t>
  </si>
  <si>
    <t>OpenGL und Shader</t>
  </si>
  <si>
    <t>Event Handling on Android</t>
  </si>
  <si>
    <t>OpenGL ES on Android</t>
  </si>
  <si>
    <t>Events integrieren (Probieren von Gesten bzw Gestenkombination)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</si>
</sst>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91" t="s">
        <v>17</v>
      </c>
      <c r="C2" s="91"/>
      <c r="D2" s="91"/>
      <c r="E2" s="92" t="s">
        <v>101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91" t="s">
        <v>18</v>
      </c>
      <c r="C3" s="91"/>
      <c r="D3" s="91"/>
      <c r="E3" s="94">
        <v>12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100</v>
      </c>
      <c r="C4" s="97" t="s">
        <v>94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16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87" t="s">
        <v>19</v>
      </c>
      <c r="C5" s="87"/>
      <c r="D5" s="87"/>
      <c r="E5" s="95">
        <v>12</v>
      </c>
      <c r="F5" s="95"/>
      <c r="G5" s="100" t="s">
        <v>20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88" t="s">
        <v>21</v>
      </c>
      <c r="C6" s="88"/>
      <c r="D6" s="88"/>
      <c r="E6" s="76">
        <f>(25*60)*E4</f>
        <v>4500</v>
      </c>
      <c r="F6" s="77"/>
      <c r="G6" s="101" t="s">
        <v>22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89"/>
      <c r="C7" s="89"/>
      <c r="D7" s="89"/>
      <c r="E7" s="78">
        <f>E6/60</f>
        <v>75</v>
      </c>
      <c r="F7" s="79"/>
      <c r="G7" s="96" t="s">
        <v>23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89"/>
      <c r="C8" s="89"/>
      <c r="D8" s="89"/>
      <c r="E8" s="27" t="s">
        <v>8</v>
      </c>
      <c r="F8" s="28">
        <f>(E6/60)/E5</f>
        <v>6.25</v>
      </c>
      <c r="G8" s="96" t="s">
        <v>24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70" t="s">
        <v>25</v>
      </c>
      <c r="C10" s="71"/>
      <c r="D10" s="71"/>
      <c r="E10" s="71"/>
      <c r="F10" s="71"/>
      <c r="G10" s="72"/>
      <c r="H10" s="35"/>
      <c r="I10" s="73" t="s">
        <v>26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15">
      <c r="B11" s="111" t="s">
        <v>27</v>
      </c>
      <c r="C11" s="50"/>
      <c r="D11" s="133">
        <f>E3</f>
        <v>12</v>
      </c>
      <c r="E11" s="90" t="s">
        <v>29</v>
      </c>
      <c r="F11" s="90" t="s">
        <v>28</v>
      </c>
      <c r="G11" s="138" t="s">
        <v>30</v>
      </c>
      <c r="H11" s="161"/>
      <c r="I11" s="83" t="s">
        <v>31</v>
      </c>
      <c r="J11" s="49" t="str">
        <f>'dynamic Data'!B2</f>
        <v>05.04 - 11.04.2021</v>
      </c>
      <c r="K11" s="49" t="str">
        <f>'dynamic Data'!B3</f>
        <v>12.04 - 18.04.2021</v>
      </c>
      <c r="L11" s="49" t="str">
        <f>'dynamic Data'!B4</f>
        <v>19.04 - 25.04.2021</v>
      </c>
      <c r="M11" s="49" t="str">
        <f>'dynamic Data'!B5</f>
        <v>26.04 - 02.05.2021</v>
      </c>
      <c r="N11" s="49" t="str">
        <f>'dynamic Data'!B6</f>
        <v>03.05 - 09.05.2021</v>
      </c>
      <c r="O11" s="49" t="str">
        <f>'dynamic Data'!B7</f>
        <v>10.05 - 16.05.2021</v>
      </c>
      <c r="P11" s="49" t="str">
        <f>'dynamic Data'!B8</f>
        <v>17.05 - 23.05.2021</v>
      </c>
      <c r="Q11" s="49" t="str">
        <f>'dynamic Data'!B9</f>
        <v>24.05 - 30.05.2021</v>
      </c>
      <c r="R11" s="49" t="str">
        <f>'dynamic Data'!B10</f>
        <v>31.05 - 06.06.2021</v>
      </c>
      <c r="S11" s="49" t="str">
        <f>'dynamic Data'!B11</f>
        <v>07.06 - 13.06.2021</v>
      </c>
      <c r="T11" s="49" t="str">
        <f>'dynamic Data'!B12</f>
        <v>14.06 - 20.06.2021</v>
      </c>
      <c r="U11" s="49" t="str">
        <f>'dynamic Data'!B13</f>
        <v>21.06 - 27.06.2021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86" t="s">
        <v>52</v>
      </c>
      <c r="AE11" s="85" t="s">
        <v>53</v>
      </c>
      <c r="AF11" s="85" t="s">
        <v>54</v>
      </c>
      <c r="AG11" s="8"/>
    </row>
    <row r="12" spans="2:33" ht="76.5" customHeight="1" x14ac:dyDescent="0.15">
      <c r="B12" s="112"/>
      <c r="C12" s="51"/>
      <c r="D12" s="134"/>
      <c r="E12" s="90"/>
      <c r="F12" s="90"/>
      <c r="G12" s="138"/>
      <c r="H12" s="161"/>
      <c r="I12" s="84"/>
      <c r="J12" s="36" t="s">
        <v>32</v>
      </c>
      <c r="K12" s="36" t="s">
        <v>33</v>
      </c>
      <c r="L12" s="36" t="s">
        <v>34</v>
      </c>
      <c r="M12" s="36" t="s">
        <v>35</v>
      </c>
      <c r="N12" s="36" t="s">
        <v>36</v>
      </c>
      <c r="O12" s="36" t="s">
        <v>37</v>
      </c>
      <c r="P12" s="36" t="s">
        <v>38</v>
      </c>
      <c r="Q12" s="36" t="s">
        <v>39</v>
      </c>
      <c r="R12" s="36" t="s">
        <v>40</v>
      </c>
      <c r="S12" s="36" t="s">
        <v>41</v>
      </c>
      <c r="T12" s="36" t="s">
        <v>42</v>
      </c>
      <c r="U12" s="36" t="s">
        <v>43</v>
      </c>
      <c r="V12" s="36" t="s">
        <v>44</v>
      </c>
      <c r="W12" s="36" t="s">
        <v>45</v>
      </c>
      <c r="X12" s="36" t="s">
        <v>46</v>
      </c>
      <c r="Y12" s="36" t="s">
        <v>47</v>
      </c>
      <c r="Z12" s="36" t="s">
        <v>48</v>
      </c>
      <c r="AA12" s="36" t="s">
        <v>49</v>
      </c>
      <c r="AB12" s="36" t="s">
        <v>50</v>
      </c>
      <c r="AC12" s="36" t="s">
        <v>51</v>
      </c>
      <c r="AD12" s="86"/>
      <c r="AE12" s="85"/>
      <c r="AF12" s="85"/>
    </row>
    <row r="13" spans="2:33" ht="12" customHeight="1" x14ac:dyDescent="0.15">
      <c r="B13" s="113" t="str">
        <f>'Std-A'!A3</f>
        <v>Andreas Baldinger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5">
        <f>F13-E13</f>
        <v>2</v>
      </c>
      <c r="H13" s="157"/>
      <c r="I13" s="37" t="s">
        <v>56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67">
        <f>IF(NOT(EXACT(B13,"----")),$E$7,0)</f>
        <v>75</v>
      </c>
      <c r="AF13" s="80">
        <f>AD14-AE13</f>
        <v>-65</v>
      </c>
    </row>
    <row r="14" spans="2:33" ht="12" customHeight="1" x14ac:dyDescent="0.15">
      <c r="B14" s="116"/>
      <c r="C14" s="117"/>
      <c r="D14" s="118"/>
      <c r="E14" s="123"/>
      <c r="F14" s="125"/>
      <c r="G14" s="136"/>
      <c r="H14" s="158"/>
      <c r="I14" s="37" t="s">
        <v>55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68"/>
      <c r="AF14" s="81"/>
    </row>
    <row r="15" spans="2:33" ht="12" customHeight="1" thickBot="1" x14ac:dyDescent="0.2">
      <c r="B15" s="119"/>
      <c r="C15" s="120"/>
      <c r="D15" s="121"/>
      <c r="E15" s="124"/>
      <c r="F15" s="126"/>
      <c r="G15" s="137"/>
      <c r="H15" s="158"/>
      <c r="I15" s="39" t="s">
        <v>30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69"/>
      <c r="AF15" s="82"/>
    </row>
    <row r="16" spans="2:33" ht="12" customHeight="1" thickTop="1" x14ac:dyDescent="0.15">
      <c r="B16" s="105" t="str">
        <f>'Std-B'!A3</f>
        <v>Miriam Kagerer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56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-75</v>
      </c>
    </row>
    <row r="17" spans="2:32" ht="12" customHeight="1" x14ac:dyDescent="0.15">
      <c r="B17" s="107"/>
      <c r="C17" s="108"/>
      <c r="D17" s="108"/>
      <c r="E17" s="128"/>
      <c r="F17" s="131"/>
      <c r="G17" s="103"/>
      <c r="H17" s="158"/>
      <c r="I17" s="38" t="s">
        <v>55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2">
      <c r="B18" s="109"/>
      <c r="C18" s="110"/>
      <c r="D18" s="110"/>
      <c r="E18" s="129"/>
      <c r="F18" s="132"/>
      <c r="G18" s="104"/>
      <c r="H18" s="158"/>
      <c r="I18" s="40" t="s">
        <v>30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15">
      <c r="B19" s="105" t="str">
        <f>'Std-C'!A3</f>
        <v>Abdu Shehata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41</v>
      </c>
      <c r="G19" s="102">
        <f t="shared" ref="G19" si="10">F19-E19</f>
        <v>41</v>
      </c>
      <c r="H19" s="157"/>
      <c r="I19" s="41" t="s">
        <v>56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75</v>
      </c>
      <c r="AF19" s="160">
        <f>AD20-AE19</f>
        <v>-34</v>
      </c>
    </row>
    <row r="20" spans="2:32" ht="12" customHeight="1" x14ac:dyDescent="0.15">
      <c r="B20" s="140"/>
      <c r="C20" s="141"/>
      <c r="D20" s="141"/>
      <c r="E20" s="144"/>
      <c r="F20" s="147"/>
      <c r="G20" s="149"/>
      <c r="H20" s="158"/>
      <c r="I20" s="38" t="s">
        <v>55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8</v>
      </c>
      <c r="O20" s="32">
        <f>'Std-C'!C67</f>
        <v>0</v>
      </c>
      <c r="P20" s="32">
        <f>'Std-C'!C78</f>
        <v>7</v>
      </c>
      <c r="Q20" s="32">
        <f>'Std-C'!C89</f>
        <v>6</v>
      </c>
      <c r="R20" s="32">
        <f>'Std-C'!C100</f>
        <v>20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41</v>
      </c>
      <c r="AE20" s="68"/>
      <c r="AF20" s="81"/>
    </row>
    <row r="21" spans="2:32" ht="12" customHeight="1" thickBot="1" x14ac:dyDescent="0.2">
      <c r="B21" s="151"/>
      <c r="C21" s="152"/>
      <c r="D21" s="152"/>
      <c r="E21" s="153"/>
      <c r="F21" s="154"/>
      <c r="G21" s="156"/>
      <c r="H21" s="158"/>
      <c r="I21" s="39" t="s">
        <v>30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8</v>
      </c>
      <c r="O21" s="29">
        <f t="shared" si="11"/>
        <v>0</v>
      </c>
      <c r="P21" s="29">
        <f t="shared" si="11"/>
        <v>7</v>
      </c>
      <c r="Q21" s="29">
        <f t="shared" si="11"/>
        <v>6</v>
      </c>
      <c r="R21" s="29">
        <f t="shared" si="11"/>
        <v>20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41</v>
      </c>
      <c r="AE21" s="69"/>
      <c r="AF21" s="82"/>
    </row>
    <row r="22" spans="2:32" ht="12" customHeight="1" thickTop="1" x14ac:dyDescent="0.1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56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15">
      <c r="B23" s="140"/>
      <c r="C23" s="141"/>
      <c r="D23" s="141"/>
      <c r="E23" s="144"/>
      <c r="F23" s="147"/>
      <c r="G23" s="149"/>
      <c r="H23" s="158"/>
      <c r="I23" s="38" t="s">
        <v>55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">
      <c r="B24" s="151"/>
      <c r="C24" s="152"/>
      <c r="D24" s="152"/>
      <c r="E24" s="153"/>
      <c r="F24" s="154"/>
      <c r="G24" s="156"/>
      <c r="H24" s="158"/>
      <c r="I24" s="40" t="s">
        <v>30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1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56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15">
      <c r="B26" s="140"/>
      <c r="C26" s="141"/>
      <c r="D26" s="141"/>
      <c r="E26" s="144"/>
      <c r="F26" s="147"/>
      <c r="G26" s="149"/>
      <c r="H26" s="158"/>
      <c r="I26" s="38" t="s">
        <v>55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">
      <c r="B27" s="142"/>
      <c r="C27" s="143"/>
      <c r="D27" s="143"/>
      <c r="E27" s="145"/>
      <c r="F27" s="148"/>
      <c r="G27" s="150"/>
      <c r="H27" s="158"/>
      <c r="I27" s="38" t="s">
        <v>30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E10" sqref="E10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7" t="str">
        <f>'dynamic Data'!B24</f>
        <v>Andreas Baldinger</v>
      </c>
      <c r="B3" s="178"/>
      <c r="C3" s="178"/>
      <c r="D3" s="178"/>
      <c r="E3" s="178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ht="12.75" customHeight="1" x14ac:dyDescent="0.15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15">
      <c r="A6" s="46">
        <v>1</v>
      </c>
      <c r="B6" s="42" t="s">
        <v>0</v>
      </c>
      <c r="C6" s="43">
        <v>145</v>
      </c>
      <c r="D6" s="46" t="s">
        <v>22</v>
      </c>
      <c r="E6" s="42"/>
    </row>
    <row r="7" spans="1:5" s="47" customFormat="1" ht="26" customHeight="1" x14ac:dyDescent="0.15">
      <c r="A7" s="46">
        <v>2</v>
      </c>
      <c r="B7" s="42" t="s">
        <v>1</v>
      </c>
      <c r="C7" s="43">
        <v>230</v>
      </c>
      <c r="D7" s="46" t="s">
        <v>22</v>
      </c>
      <c r="E7" s="42"/>
    </row>
    <row r="8" spans="1:5" s="47" customFormat="1" ht="26" customHeight="1" x14ac:dyDescent="0.15">
      <c r="A8" s="46">
        <v>3</v>
      </c>
      <c r="B8" s="42" t="s">
        <v>2</v>
      </c>
      <c r="C8" s="43">
        <v>60</v>
      </c>
      <c r="D8" s="46" t="s">
        <v>22</v>
      </c>
      <c r="E8" s="42"/>
    </row>
    <row r="9" spans="1:5" s="47" customFormat="1" ht="26" customHeight="1" x14ac:dyDescent="0.15">
      <c r="A9" s="46">
        <v>4</v>
      </c>
      <c r="B9" s="42" t="s">
        <v>5</v>
      </c>
      <c r="C9" s="43">
        <v>120</v>
      </c>
      <c r="D9" s="46" t="s">
        <v>22</v>
      </c>
      <c r="E9" s="42" t="s">
        <v>6</v>
      </c>
    </row>
    <row r="10" spans="1:5" s="47" customFormat="1" ht="26" customHeight="1" x14ac:dyDescent="0.15">
      <c r="A10" s="46">
        <v>5</v>
      </c>
      <c r="B10" s="42" t="s">
        <v>5</v>
      </c>
      <c r="C10" s="43">
        <v>45</v>
      </c>
      <c r="D10" s="46" t="s">
        <v>22</v>
      </c>
      <c r="E10" s="42" t="s">
        <v>7</v>
      </c>
    </row>
    <row r="11" spans="1:5" s="47" customFormat="1" ht="26" customHeight="1" thickBot="1" x14ac:dyDescent="0.2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10</v>
      </c>
      <c r="D12" s="162" t="s">
        <v>23</v>
      </c>
      <c r="E12" s="164"/>
    </row>
    <row r="13" spans="1:5" ht="26" customHeight="1" x14ac:dyDescent="0.15">
      <c r="A13" s="174" t="s">
        <v>4</v>
      </c>
      <c r="B13" s="174"/>
      <c r="C13" s="61">
        <v>8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33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1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" customHeight="1" thickBot="1" x14ac:dyDescent="0.2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34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2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" customHeight="1" thickBot="1" x14ac:dyDescent="0.2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1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" customHeight="1" thickBot="1" x14ac:dyDescent="0.2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2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38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1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" customHeight="1" thickBot="1" x14ac:dyDescent="0.2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1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" customHeight="1" thickBot="1" x14ac:dyDescent="0.2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1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" customHeight="1" thickBot="1" x14ac:dyDescent="0.2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" customHeight="1" thickBot="1" x14ac:dyDescent="0.2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64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" customHeight="1" thickBot="1" x14ac:dyDescent="0.2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2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2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5.5" customHeight="1" thickBot="1" x14ac:dyDescent="0.2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2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2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2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2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2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2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Data'!B25</f>
        <v>Miriam Kagerer</v>
      </c>
      <c r="B3" s="180"/>
      <c r="C3" s="180"/>
      <c r="D3" s="180"/>
      <c r="E3" s="181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15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15">
      <c r="A6" s="46">
        <v>1</v>
      </c>
      <c r="B6" s="42"/>
      <c r="C6" s="43"/>
      <c r="D6" s="46" t="s">
        <v>22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" customHeight="1" x14ac:dyDescent="0.1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1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" customHeight="1" thickBot="1" x14ac:dyDescent="0.2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34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2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35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" customHeight="1" thickBot="1" x14ac:dyDescent="0.2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1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" customHeight="1" thickBot="1" x14ac:dyDescent="0.2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37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2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38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1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" customHeight="1" thickBot="1" x14ac:dyDescent="0.2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39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1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" customHeight="1" thickBot="1" x14ac:dyDescent="0.2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40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1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" customHeight="1" thickBot="1" x14ac:dyDescent="0.2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" customHeight="1" thickBot="1" x14ac:dyDescent="0.2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" customHeight="1" thickBot="1" x14ac:dyDescent="0.2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2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2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" customHeight="1" thickBot="1" x14ac:dyDescent="0.2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2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2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2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2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2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2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abSelected="1" topLeftCell="A99" workbookViewId="0">
      <selection activeCell="G106" sqref="G106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Data'!B26</f>
        <v>Abdu Shehata</v>
      </c>
      <c r="B3" s="180"/>
      <c r="C3" s="180"/>
      <c r="D3" s="180"/>
      <c r="E3" s="181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15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15">
      <c r="A6" s="46">
        <v>1</v>
      </c>
      <c r="C6" s="43"/>
      <c r="D6" s="46" t="s">
        <v>22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15">
      <c r="A9" s="46">
        <v>4</v>
      </c>
      <c r="C9" s="43"/>
      <c r="D9" s="46" t="s">
        <v>22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2">
      <c r="A11" s="48">
        <v>6</v>
      </c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" customHeight="1" x14ac:dyDescent="0.1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1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" customHeight="1" thickBot="1" x14ac:dyDescent="0.2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2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35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" customHeight="1" thickBot="1" x14ac:dyDescent="0.2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15">
      <c r="A50" s="46">
        <v>1</v>
      </c>
      <c r="B50" s="42" t="s">
        <v>122</v>
      </c>
      <c r="C50" s="43">
        <v>265</v>
      </c>
      <c r="D50" s="46" t="s">
        <v>22</v>
      </c>
      <c r="E50" s="42" t="s">
        <v>123</v>
      </c>
    </row>
    <row r="51" spans="1:5" s="47" customFormat="1" ht="26" customHeight="1" x14ac:dyDescent="0.15">
      <c r="A51" s="46">
        <v>2</v>
      </c>
      <c r="B51" s="42" t="s">
        <v>122</v>
      </c>
      <c r="C51" s="43">
        <v>210</v>
      </c>
      <c r="D51" s="46" t="s">
        <v>22</v>
      </c>
      <c r="E51" s="42" t="s">
        <v>125</v>
      </c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2" t="s">
        <v>52</v>
      </c>
      <c r="B56" s="163"/>
      <c r="C56" s="25">
        <f>ROUND((SUM(C50:C55)/60),0)</f>
        <v>8</v>
      </c>
      <c r="D56" s="162" t="s">
        <v>23</v>
      </c>
      <c r="E56" s="164"/>
    </row>
    <row r="57" spans="1:5" ht="26" customHeight="1" thickBot="1" x14ac:dyDescent="0.2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2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15">
      <c r="A72" s="46">
        <v>1</v>
      </c>
      <c r="B72" s="42" t="s">
        <v>122</v>
      </c>
      <c r="C72" s="43">
        <v>400</v>
      </c>
      <c r="D72" s="46" t="s">
        <v>22</v>
      </c>
      <c r="E72" s="42" t="s">
        <v>124</v>
      </c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2" t="s">
        <v>52</v>
      </c>
      <c r="B78" s="163"/>
      <c r="C78" s="25">
        <f>ROUND((SUM(C72:C77)/60),0)</f>
        <v>7</v>
      </c>
      <c r="D78" s="162" t="s">
        <v>23</v>
      </c>
      <c r="E78" s="164"/>
    </row>
    <row r="79" spans="1:5" ht="26" customHeight="1" thickBot="1" x14ac:dyDescent="0.2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15">
      <c r="A83" s="46">
        <v>1</v>
      </c>
      <c r="B83" s="42" t="s">
        <v>5</v>
      </c>
      <c r="C83" s="43">
        <v>250</v>
      </c>
      <c r="D83" s="46" t="s">
        <v>22</v>
      </c>
      <c r="E83" s="42" t="s">
        <v>117</v>
      </c>
    </row>
    <row r="84" spans="1:5" s="47" customFormat="1" ht="26" customHeight="1" x14ac:dyDescent="0.15">
      <c r="A84" s="46">
        <v>2</v>
      </c>
      <c r="B84" s="42" t="s">
        <v>5</v>
      </c>
      <c r="C84" s="43">
        <v>100</v>
      </c>
      <c r="D84" s="46"/>
      <c r="E84" s="42" t="s">
        <v>121</v>
      </c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2" t="s">
        <v>52</v>
      </c>
      <c r="B89" s="163"/>
      <c r="C89" s="25">
        <f>ROUND((SUM(C83:C88)/60),0)</f>
        <v>6</v>
      </c>
      <c r="D89" s="162" t="s">
        <v>23</v>
      </c>
      <c r="E89" s="164"/>
    </row>
    <row r="90" spans="1:5" ht="26" customHeight="1" thickBot="1" x14ac:dyDescent="0.2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15">
      <c r="A94" s="46">
        <v>1</v>
      </c>
      <c r="B94" s="42" t="s">
        <v>5</v>
      </c>
      <c r="C94" s="43">
        <v>70</v>
      </c>
      <c r="D94" s="46" t="s">
        <v>22</v>
      </c>
      <c r="E94" s="42" t="s">
        <v>118</v>
      </c>
    </row>
    <row r="95" spans="1:5" s="47" customFormat="1" ht="26" customHeight="1" x14ac:dyDescent="0.15">
      <c r="A95" s="46">
        <v>2</v>
      </c>
      <c r="B95" s="42" t="s">
        <v>5</v>
      </c>
      <c r="C95" s="43">
        <v>70</v>
      </c>
      <c r="D95" s="46" t="s">
        <v>22</v>
      </c>
      <c r="E95" s="42" t="s">
        <v>119</v>
      </c>
    </row>
    <row r="96" spans="1:5" s="47" customFormat="1" ht="26" customHeight="1" x14ac:dyDescent="0.15">
      <c r="A96" s="46">
        <v>3</v>
      </c>
      <c r="B96" s="42" t="s">
        <v>5</v>
      </c>
      <c r="C96" s="43">
        <v>240</v>
      </c>
      <c r="D96" s="46" t="s">
        <v>22</v>
      </c>
      <c r="E96" s="42" t="s">
        <v>120</v>
      </c>
    </row>
    <row r="97" spans="1:5" s="47" customFormat="1" ht="26" customHeight="1" x14ac:dyDescent="0.15">
      <c r="A97" s="46">
        <v>4</v>
      </c>
      <c r="B97" s="42" t="s">
        <v>5</v>
      </c>
      <c r="C97" s="43">
        <v>820</v>
      </c>
      <c r="D97" s="46" t="s">
        <v>22</v>
      </c>
      <c r="E97" s="42" t="s">
        <v>126</v>
      </c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2" t="s">
        <v>52</v>
      </c>
      <c r="B100" s="163"/>
      <c r="C100" s="25">
        <f>ROUND((SUM(C94:C99)/60),0)</f>
        <v>20</v>
      </c>
      <c r="D100" s="162" t="s">
        <v>23</v>
      </c>
      <c r="E100" s="164"/>
    </row>
    <row r="101" spans="1:5" ht="26" customHeight="1" thickBot="1" x14ac:dyDescent="0.2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" customHeight="1" thickBot="1" x14ac:dyDescent="0.2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" customHeight="1" thickBot="1" x14ac:dyDescent="0.2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2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2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" customHeight="1" thickBot="1" x14ac:dyDescent="0.2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2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2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2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2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2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2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15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15">
      <c r="A6" s="46">
        <v>1</v>
      </c>
      <c r="B6" s="42"/>
      <c r="C6" s="43"/>
      <c r="D6" s="46" t="s">
        <v>22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" customHeight="1" x14ac:dyDescent="0.1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1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" customHeight="1" thickBot="1" x14ac:dyDescent="0.2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2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" customHeight="1" thickBot="1" x14ac:dyDescent="0.2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78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1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" customHeight="1" thickBot="1" x14ac:dyDescent="0.2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2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1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" customHeight="1" thickBot="1" x14ac:dyDescent="0.2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1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" customHeight="1" thickBot="1" x14ac:dyDescent="0.2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1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" customHeight="1" thickBot="1" x14ac:dyDescent="0.2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" customHeight="1" thickBot="1" x14ac:dyDescent="0.2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" customHeight="1" thickBot="1" x14ac:dyDescent="0.2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2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2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" customHeight="1" thickBot="1" x14ac:dyDescent="0.2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2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2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2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2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2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2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15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15">
      <c r="A6" s="46">
        <v>1</v>
      </c>
      <c r="B6" s="42"/>
      <c r="C6" s="43"/>
      <c r="D6" s="46" t="s">
        <v>22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" customHeight="1" x14ac:dyDescent="0.1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15">
      <c r="A17" s="46" t="s">
        <v>9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" customHeight="1" thickBot="1" x14ac:dyDescent="0.2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2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" customHeight="1" thickBot="1" x14ac:dyDescent="0.2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78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1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" customHeight="1" thickBot="1" x14ac:dyDescent="0.2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2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1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" customHeight="1" thickBot="1" x14ac:dyDescent="0.2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39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1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" customHeight="1" thickBot="1" x14ac:dyDescent="0.2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1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" customHeight="1" thickBot="1" x14ac:dyDescent="0.2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" customHeight="1" thickBot="1" x14ac:dyDescent="0.2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" customHeight="1" thickBot="1" x14ac:dyDescent="0.2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2">
      <c r="A134" s="165" t="s">
        <v>4</v>
      </c>
      <c r="B134" s="166"/>
      <c r="C134" s="59">
        <v>0</v>
      </c>
      <c r="D134" s="165" t="s">
        <v>23</v>
      </c>
      <c r="E134" s="167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2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" customHeight="1" thickBot="1" x14ac:dyDescent="0.2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2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2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2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2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2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2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6" sqref="B16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2" t="s">
        <v>91</v>
      </c>
      <c r="B1" s="182"/>
    </row>
    <row r="2" spans="1:2" x14ac:dyDescent="0.15">
      <c r="A2" s="58" t="s">
        <v>79</v>
      </c>
      <c r="B2" s="60" t="s">
        <v>105</v>
      </c>
    </row>
    <row r="3" spans="1:2" x14ac:dyDescent="0.15">
      <c r="A3" s="58" t="s">
        <v>80</v>
      </c>
      <c r="B3" s="60" t="s">
        <v>106</v>
      </c>
    </row>
    <row r="4" spans="1:2" x14ac:dyDescent="0.15">
      <c r="A4" s="58" t="s">
        <v>81</v>
      </c>
      <c r="B4" s="60" t="s">
        <v>107</v>
      </c>
    </row>
    <row r="5" spans="1:2" x14ac:dyDescent="0.15">
      <c r="A5" s="58" t="s">
        <v>82</v>
      </c>
      <c r="B5" s="60" t="s">
        <v>108</v>
      </c>
    </row>
    <row r="6" spans="1:2" x14ac:dyDescent="0.15">
      <c r="A6" s="58" t="s">
        <v>83</v>
      </c>
      <c r="B6" s="60" t="s">
        <v>109</v>
      </c>
    </row>
    <row r="7" spans="1:2" x14ac:dyDescent="0.15">
      <c r="A7" s="58" t="s">
        <v>84</v>
      </c>
      <c r="B7" s="60" t="s">
        <v>110</v>
      </c>
    </row>
    <row r="8" spans="1:2" x14ac:dyDescent="0.15">
      <c r="A8" s="58" t="s">
        <v>85</v>
      </c>
      <c r="B8" s="60" t="s">
        <v>111</v>
      </c>
    </row>
    <row r="9" spans="1:2" x14ac:dyDescent="0.15">
      <c r="A9" s="58" t="s">
        <v>86</v>
      </c>
      <c r="B9" s="60" t="s">
        <v>112</v>
      </c>
    </row>
    <row r="10" spans="1:2" x14ac:dyDescent="0.15">
      <c r="A10" s="58" t="s">
        <v>87</v>
      </c>
      <c r="B10" s="60" t="s">
        <v>113</v>
      </c>
    </row>
    <row r="11" spans="1:2" x14ac:dyDescent="0.15">
      <c r="A11" s="58" t="s">
        <v>41</v>
      </c>
      <c r="B11" s="60" t="s">
        <v>114</v>
      </c>
    </row>
    <row r="12" spans="1:2" x14ac:dyDescent="0.15">
      <c r="A12" s="58" t="s">
        <v>42</v>
      </c>
      <c r="B12" s="60" t="s">
        <v>115</v>
      </c>
    </row>
    <row r="13" spans="1:2" x14ac:dyDescent="0.15">
      <c r="A13" s="58" t="s">
        <v>43</v>
      </c>
      <c r="B13" s="60" t="s">
        <v>116</v>
      </c>
    </row>
    <row r="14" spans="1:2" x14ac:dyDescent="0.15">
      <c r="A14" s="58" t="s">
        <v>44</v>
      </c>
      <c r="B14" s="60"/>
    </row>
    <row r="15" spans="1:2" x14ac:dyDescent="0.15">
      <c r="A15" s="58" t="s">
        <v>45</v>
      </c>
      <c r="B15" s="60"/>
    </row>
    <row r="16" spans="1:2" x14ac:dyDescent="0.15">
      <c r="A16" s="58" t="s">
        <v>46</v>
      </c>
      <c r="B16" s="60"/>
    </row>
    <row r="17" spans="1:2" x14ac:dyDescent="0.15">
      <c r="A17" s="58" t="s">
        <v>47</v>
      </c>
      <c r="B17" s="60"/>
    </row>
    <row r="18" spans="1:2" x14ac:dyDescent="0.15">
      <c r="A18" s="58" t="s">
        <v>48</v>
      </c>
      <c r="B18" s="60"/>
    </row>
    <row r="19" spans="1:2" x14ac:dyDescent="0.15">
      <c r="A19" s="58" t="s">
        <v>49</v>
      </c>
      <c r="B19" s="60"/>
    </row>
    <row r="20" spans="1:2" x14ac:dyDescent="0.15">
      <c r="A20" s="58" t="s">
        <v>50</v>
      </c>
      <c r="B20" s="60"/>
    </row>
    <row r="21" spans="1:2" x14ac:dyDescent="0.15">
      <c r="A21" s="58" t="s">
        <v>51</v>
      </c>
      <c r="B21" s="60"/>
    </row>
    <row r="22" spans="1:2" x14ac:dyDescent="0.15">
      <c r="A22" s="183"/>
      <c r="B22" s="183"/>
    </row>
    <row r="23" spans="1:2" ht="16" x14ac:dyDescent="0.2">
      <c r="A23" s="182" t="s">
        <v>90</v>
      </c>
      <c r="B23" s="182"/>
    </row>
    <row r="24" spans="1:2" x14ac:dyDescent="0.15">
      <c r="A24" s="58" t="s">
        <v>10</v>
      </c>
      <c r="B24" s="63" t="s">
        <v>102</v>
      </c>
    </row>
    <row r="25" spans="1:2" x14ac:dyDescent="0.15">
      <c r="A25" s="58" t="s">
        <v>11</v>
      </c>
      <c r="B25" s="63" t="s">
        <v>103</v>
      </c>
    </row>
    <row r="26" spans="1:2" x14ac:dyDescent="0.15">
      <c r="A26" s="58" t="s">
        <v>12</v>
      </c>
      <c r="B26" s="64" t="s">
        <v>104</v>
      </c>
    </row>
    <row r="27" spans="1:2" x14ac:dyDescent="0.15">
      <c r="A27" s="58" t="s">
        <v>13</v>
      </c>
      <c r="B27" s="64" t="s">
        <v>15</v>
      </c>
    </row>
    <row r="28" spans="1:2" x14ac:dyDescent="0.15">
      <c r="A28" s="58" t="s">
        <v>14</v>
      </c>
      <c r="B28" s="64" t="s">
        <v>15</v>
      </c>
    </row>
    <row r="31" spans="1:2" x14ac:dyDescent="0.15">
      <c r="A31" s="65" t="s">
        <v>93</v>
      </c>
    </row>
    <row r="32" spans="1:2" x14ac:dyDescent="0.15">
      <c r="A32" s="65" t="s">
        <v>94</v>
      </c>
    </row>
    <row r="33" spans="1:1" x14ac:dyDescent="0.15">
      <c r="A33" s="65" t="s">
        <v>95</v>
      </c>
    </row>
    <row r="34" spans="1:1" x14ac:dyDescent="0.15">
      <c r="A34" s="65" t="s">
        <v>96</v>
      </c>
    </row>
    <row r="35" spans="1:1" x14ac:dyDescent="0.15">
      <c r="A35" s="65" t="s">
        <v>97</v>
      </c>
    </row>
    <row r="36" spans="1:1" x14ac:dyDescent="0.15">
      <c r="A36" s="65" t="s">
        <v>98</v>
      </c>
    </row>
    <row r="37" spans="1:1" x14ac:dyDescent="0.15">
      <c r="A37" s="65" t="s">
        <v>99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2021-07-04T10:24:48Z</dcterms:modified>
</cp:coreProperties>
</file>