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ShenLabData/Data/HighThroughput/LiHua/"/>
    </mc:Choice>
  </mc:AlternateContent>
  <bookViews>
    <workbookView xWindow="0" yWindow="460" windowWidth="384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9" i="1"/>
  <c r="F15" i="1"/>
  <c r="F16" i="1"/>
  <c r="F17" i="1"/>
  <c r="F18" i="1"/>
  <c r="F19" i="1"/>
  <c r="F20" i="1"/>
  <c r="F10" i="1"/>
  <c r="F11" i="1"/>
  <c r="F12" i="1"/>
  <c r="F13" i="1"/>
  <c r="F14" i="1"/>
  <c r="F9" i="1"/>
  <c r="C3" i="1"/>
  <c r="C4" i="1"/>
  <c r="C5" i="1"/>
  <c r="C6" i="1"/>
  <c r="C7" i="1"/>
  <c r="C2" i="1"/>
  <c r="K3" i="1"/>
  <c r="K4" i="1"/>
  <c r="K5" i="1"/>
  <c r="K6" i="1"/>
  <c r="K7" i="1"/>
  <c r="K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<sst xmlns="http://schemas.openxmlformats.org/spreadsheetml/2006/main" count="73" uniqueCount="51">
  <si>
    <t>Sample Name</t>
  </si>
  <si>
    <t>Total reads</t>
  </si>
  <si>
    <t>LW-L1_S1</t>
  </si>
  <si>
    <t>LW-L2_S2</t>
  </si>
  <si>
    <t>LW-L3_S3</t>
  </si>
  <si>
    <t>LW-L4_S4</t>
  </si>
  <si>
    <t>LW-L5_S5</t>
  </si>
  <si>
    <t>LW-L6_S6</t>
  </si>
  <si>
    <t>Mapping Rate (hg19)</t>
  </si>
  <si>
    <t>ChrM (hg19)</t>
  </si>
  <si>
    <t>ChrM (%) (hg19)</t>
  </si>
  <si>
    <t>Peaks (hg19)</t>
  </si>
  <si>
    <t>Mapping Rate (mm9)</t>
  </si>
  <si>
    <t>ChrM (mm9)</t>
  </si>
  <si>
    <t>ChrM (%) (mm9)</t>
  </si>
  <si>
    <t>Peaks (mm9)</t>
  </si>
  <si>
    <t>Mapped Reads (hg19)</t>
  </si>
  <si>
    <t>Tumor Sites</t>
  </si>
  <si>
    <t>Colon</t>
  </si>
  <si>
    <t>Liver</t>
  </si>
  <si>
    <t>Duplication Rate</t>
  </si>
  <si>
    <t>Cecum-colon</t>
  </si>
  <si>
    <t>LW-L1</t>
  </si>
  <si>
    <t>Cecum-liver</t>
  </si>
  <si>
    <t>LW-L2</t>
  </si>
  <si>
    <t>C-1-liver</t>
  </si>
  <si>
    <t>LW-L3</t>
  </si>
  <si>
    <t>C-1-colon</t>
  </si>
  <si>
    <t>LW-L4</t>
  </si>
  <si>
    <t>C-2-liver</t>
  </si>
  <si>
    <t>LW-L5</t>
  </si>
  <si>
    <t>C-2-colon</t>
  </si>
  <si>
    <t>LW-L6</t>
  </si>
  <si>
    <t>C-cecum</t>
  </si>
  <si>
    <t>LW-L7</t>
  </si>
  <si>
    <t>C-liver</t>
  </si>
  <si>
    <t>LW-L8</t>
  </si>
  <si>
    <t>IV-1-lung</t>
  </si>
  <si>
    <t>LW-L9</t>
  </si>
  <si>
    <t>IV-1-liver</t>
  </si>
  <si>
    <t>LW-10</t>
  </si>
  <si>
    <t>IV-2-lung</t>
  </si>
  <si>
    <t>LW-L11</t>
  </si>
  <si>
    <t>IV-2-liver</t>
  </si>
  <si>
    <t>LW-L12</t>
  </si>
  <si>
    <t>NOTE</t>
  </si>
  <si>
    <t>batch1</t>
  </si>
  <si>
    <t>batch2</t>
  </si>
  <si>
    <t>batch</t>
  </si>
  <si>
    <t>final reads</t>
  </si>
  <si>
    <t>final reads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</si>
</sst>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1">
    <xf numFmtId="0" fontId="0" fillId="0" borderId="0" xfId="0"/>
    <xf numFmtId="0" fontId="7" fillId="4" borderId="1" xfId="0" applyFont="1" applyFill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0" fontId="7" fillId="5" borderId="1" xfId="0" applyNumberFormat="1" applyFont="1" applyFill="1" applyBorder="1"/>
    <xf numFmtId="0" fontId="1" fillId="0" borderId="1" xfId="0" applyFont="1" applyBorder="1"/>
    <xf numFmtId="0" fontId="1" fillId="10" borderId="1" xfId="0" applyFont="1" applyFill="1" applyBorder="1" applyAlignment="1">
      <alignment horizontal="center"/>
    </xf>
    <xf numFmtId="3" fontId="1" fillId="0" borderId="1" xfId="0" applyNumberFormat="1" applyFont="1" applyBorder="1"/>
    <xf numFmtId="10" fontId="1" fillId="0" borderId="1" xfId="0" applyNumberFormat="1" applyFont="1" applyBorder="1"/>
    <xf numFmtId="10" fontId="2" fillId="5" borderId="1" xfId="0" applyNumberFormat="1" applyFont="1" applyFill="1" applyBorder="1" applyAlignment="1">
      <alignment horizontal="right"/>
    </xf>
    <xf numFmtId="0" fontId="9" fillId="6" borderId="1" xfId="5" applyBorder="1"/>
    <xf numFmtId="0" fontId="1" fillId="8" borderId="1" xfId="7" applyBorder="1"/>
    <xf numFmtId="0" fontId="3" fillId="2" borderId="1" xfId="1" applyBorder="1" applyAlignment="1">
      <alignment horizontal="center"/>
    </xf>
    <xf numFmtId="3" fontId="0" fillId="0" borderId="1" xfId="0" applyNumberFormat="1" applyFont="1" applyBorder="1"/>
    <xf numFmtId="10" fontId="0" fillId="0" borderId="1" xfId="0" applyNumberFormat="1" applyBorder="1"/>
    <xf numFmtId="0" fontId="1" fillId="7" borderId="1" xfId="6" applyBorder="1" applyAlignment="1">
      <alignment horizontal="center"/>
    </xf>
    <xf numFmtId="0" fontId="1" fillId="9" borderId="1" xfId="8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3" fontId="1" fillId="0" borderId="2" xfId="0" applyNumberFormat="1" applyFont="1" applyBorder="1"/>
    <xf numFmtId="10" fontId="1" fillId="0" borderId="2" xfId="0" applyNumberFormat="1" applyFont="1" applyBorder="1"/>
    <xf numFmtId="0" fontId="1" fillId="0" borderId="2" xfId="0" applyFont="1" applyBorder="1"/>
    <xf numFmtId="3" fontId="0" fillId="0" borderId="2" xfId="0" applyNumberFormat="1" applyFont="1" applyBorder="1"/>
    <xf numFmtId="10" fontId="0" fillId="0" borderId="2" xfId="0" applyNumberFormat="1" applyBorder="1"/>
    <xf numFmtId="0" fontId="9" fillId="6" borderId="2" xfId="5" applyBorder="1"/>
    <xf numFmtId="0" fontId="1" fillId="9" borderId="2" xfId="8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3" fontId="1" fillId="0" borderId="3" xfId="0" applyNumberFormat="1" applyFont="1" applyBorder="1"/>
    <xf numFmtId="10" fontId="1" fillId="0" borderId="3" xfId="0" applyNumberFormat="1" applyFont="1" applyBorder="1"/>
    <xf numFmtId="0" fontId="1" fillId="0" borderId="3" xfId="0" applyFont="1" applyBorder="1"/>
    <xf numFmtId="3" fontId="0" fillId="0" borderId="3" xfId="0" applyNumberFormat="1" applyFont="1" applyBorder="1"/>
    <xf numFmtId="10" fontId="0" fillId="0" borderId="3" xfId="0" applyNumberFormat="1" applyBorder="1"/>
    <xf numFmtId="0" fontId="9" fillId="6" borderId="3" xfId="5" applyBorder="1"/>
    <xf numFmtId="0" fontId="1" fillId="9" borderId="3" xfId="8" applyBorder="1" applyAlignment="1">
      <alignment horizontal="center"/>
    </xf>
    <xf numFmtId="0" fontId="10" fillId="3" borderId="1" xfId="2" applyFont="1" applyBorder="1" applyAlignment="1">
      <alignment horizontal="center"/>
    </xf>
    <xf numFmtId="3" fontId="10" fillId="3" borderId="1" xfId="2" applyNumberFormat="1" applyFont="1" applyBorder="1"/>
    <xf numFmtId="10" fontId="10" fillId="3" borderId="1" xfId="2" applyNumberFormat="1" applyFont="1" applyBorder="1"/>
    <xf numFmtId="0" fontId="10" fillId="3" borderId="1" xfId="2" applyFont="1" applyBorder="1"/>
  </cellXfs>
  <cellStyles count="9">
    <cellStyle name="20% - Accent2" xfId="7" builtinId="34"/>
    <cellStyle name="20% - Accent5" xfId="8" builtinId="46"/>
    <cellStyle name="60% - Accent1" xfId="6" builtinId="32"/>
    <cellStyle name="Bad" xfId="2" builtinId="27"/>
    <cellStyle name="Followed Hyperlink" xfId="4" builtinId="9" hidden="1"/>
    <cellStyle name="Good" xfId="1" builtinId="26"/>
    <cellStyle name="Hyperlink" xfId="3" builtinId="8" hidden="1"/>
    <cellStyle name="Neutral" xfId="5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0"/>
  <sheetViews>
    <sheetView tabSelected="1" workbookViewId="0">
      <selection activeCell="P20" sqref="P20"/>
    </sheetView>
  </sheetViews>
  <sheetFormatPr baseColWidth="10" defaultRowHeight="16" x14ac:dyDescent="0.2"/>
  <cols>
    <col min="1" max="1" width="13.83203125" customWidth="1"/>
    <col min="2" max="2" width="14" customWidth="1"/>
    <col min="3" max="3" width="21" customWidth="1"/>
    <col min="4" max="4" width="20" customWidth="1"/>
    <col min="5" max="5" width="13.6640625" customWidth="1"/>
    <col min="6" max="6" width="13.83203125" customWidth="1"/>
    <col min="7" max="7" width="11.83203125" customWidth="1"/>
    <col min="8" max="8" width="16.5" customWidth="1"/>
    <col min="9" max="9" width="18.83203125" customWidth="1"/>
    <col min="10" max="10" width="14.33203125" customWidth="1"/>
    <col min="11" max="11" width="16.33203125" customWidth="1"/>
    <col min="12" max="12" width="11.33203125" customWidth="1"/>
  </cols>
  <sheetData>
    <row r="1" spans="1:13" x14ac:dyDescent="0.2">
      <c r="A1" s="2" t="s">
        <v>0</v>
      </c>
      <c r="B1" s="2" t="s">
        <v>1</v>
      </c>
      <c r="C1" s="2" t="s">
        <v>16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20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17</v>
      </c>
    </row>
    <row r="2" spans="1:13" x14ac:dyDescent="0.2">
      <c r="A2" s="2" t="s">
        <v>2</v>
      </c>
      <c r="B2" s="4">
        <v>41830902</v>
      </c>
      <c r="C2" s="4">
        <f>B2*D2</f>
        <v>33920678.4318</v>
      </c>
      <c r="D2" s="13">
        <v>0.81089999999999995</v>
      </c>
      <c r="E2" s="4">
        <v>909924</v>
      </c>
      <c r="F2" s="13">
        <f>E2/B2</f>
        <v>2.1752435555895972E-2</v>
      </c>
      <c r="G2" s="4">
        <v>10156</v>
      </c>
      <c r="H2" s="8">
        <v>0.79649999999999999</v>
      </c>
      <c r="I2" s="5">
        <v>0.12670000000000001</v>
      </c>
      <c r="J2" s="6">
        <v>140759</v>
      </c>
      <c r="K2" s="5">
        <f>J2/B2</f>
        <v>3.3649525415445263E-3</v>
      </c>
      <c r="L2" s="6">
        <v>1429</v>
      </c>
      <c r="M2" s="7" t="s">
        <v>18</v>
      </c>
    </row>
    <row r="3" spans="1:13" x14ac:dyDescent="0.2">
      <c r="A3" s="2" t="s">
        <v>3</v>
      </c>
      <c r="B3" s="4">
        <v>68849669</v>
      </c>
      <c r="C3" s="4">
        <f t="shared" ref="C3:C7" si="0">B3*D3</f>
        <v>45681755.381499998</v>
      </c>
      <c r="D3" s="13">
        <v>0.66349999999999998</v>
      </c>
      <c r="E3" s="4">
        <v>3514992</v>
      </c>
      <c r="F3" s="13">
        <f t="shared" ref="F3:F7" si="1">E3/B3</f>
        <v>5.1053143044159005E-2</v>
      </c>
      <c r="G3" s="4">
        <v>6398</v>
      </c>
      <c r="H3" s="8">
        <v>0.65529999999999999</v>
      </c>
      <c r="I3" s="5">
        <v>5.7299999999999997E-2</v>
      </c>
      <c r="J3" s="6">
        <v>144791</v>
      </c>
      <c r="K3" s="5">
        <f t="shared" ref="K3:K7" si="2">J3/B3</f>
        <v>2.1030021219128883E-3</v>
      </c>
      <c r="L3" s="6">
        <v>448</v>
      </c>
      <c r="M3" s="7" t="s">
        <v>19</v>
      </c>
    </row>
    <row r="4" spans="1:13" x14ac:dyDescent="0.2">
      <c r="A4" s="2" t="s">
        <v>4</v>
      </c>
      <c r="B4" s="4">
        <v>79467679</v>
      </c>
      <c r="C4" s="4">
        <f t="shared" si="0"/>
        <v>64011215.434500001</v>
      </c>
      <c r="D4" s="13">
        <v>0.80549999999999999</v>
      </c>
      <c r="E4" s="4">
        <v>3289527</v>
      </c>
      <c r="F4" s="13">
        <f t="shared" si="1"/>
        <v>4.1394527201429908E-2</v>
      </c>
      <c r="G4" s="4">
        <v>18644</v>
      </c>
      <c r="H4" s="8">
        <v>0.79590000000000005</v>
      </c>
      <c r="I4" s="5">
        <v>9.5399999999999999E-2</v>
      </c>
      <c r="J4" s="6">
        <v>181740</v>
      </c>
      <c r="K4" s="5">
        <f t="shared" si="2"/>
        <v>2.2869675104013041E-3</v>
      </c>
      <c r="L4" s="6">
        <v>1464</v>
      </c>
      <c r="M4" s="7" t="s">
        <v>18</v>
      </c>
    </row>
    <row r="5" spans="1:13" x14ac:dyDescent="0.2">
      <c r="A5" s="2" t="s">
        <v>5</v>
      </c>
      <c r="B5" s="4">
        <v>61855784</v>
      </c>
      <c r="C5" s="4">
        <f t="shared" si="0"/>
        <v>31565006.575199999</v>
      </c>
      <c r="D5" s="13">
        <v>0.51029999999999998</v>
      </c>
      <c r="E5" s="4">
        <v>1646697</v>
      </c>
      <c r="F5" s="13">
        <f t="shared" si="1"/>
        <v>2.6621552480848031E-2</v>
      </c>
      <c r="G5" s="4">
        <v>7207</v>
      </c>
      <c r="H5" s="8">
        <v>0.501</v>
      </c>
      <c r="I5" s="5">
        <v>4.8099999999999997E-2</v>
      </c>
      <c r="J5" s="6">
        <v>203860</v>
      </c>
      <c r="K5" s="5">
        <f t="shared" si="2"/>
        <v>3.2957305981280586E-3</v>
      </c>
      <c r="L5" s="6">
        <v>337</v>
      </c>
      <c r="M5" s="7" t="s">
        <v>19</v>
      </c>
    </row>
    <row r="6" spans="1:13" x14ac:dyDescent="0.2">
      <c r="A6" s="2" t="s">
        <v>6</v>
      </c>
      <c r="B6" s="4">
        <v>53206162</v>
      </c>
      <c r="C6" s="4">
        <f t="shared" si="0"/>
        <v>47598232.525199994</v>
      </c>
      <c r="D6" s="13">
        <v>0.89459999999999995</v>
      </c>
      <c r="E6" s="4">
        <v>557258</v>
      </c>
      <c r="F6" s="13">
        <f t="shared" si="1"/>
        <v>1.0473561314195148E-2</v>
      </c>
      <c r="G6" s="4">
        <v>35420</v>
      </c>
      <c r="H6" s="8">
        <v>0.87309999999999999</v>
      </c>
      <c r="I6" s="5">
        <v>9.6000000000000002E-2</v>
      </c>
      <c r="J6" s="6">
        <v>21597</v>
      </c>
      <c r="K6" s="5">
        <f t="shared" si="2"/>
        <v>4.0591163106258257E-4</v>
      </c>
      <c r="L6" s="6">
        <v>1666</v>
      </c>
      <c r="M6" s="1" t="s">
        <v>18</v>
      </c>
    </row>
    <row r="7" spans="1:13" x14ac:dyDescent="0.2">
      <c r="A7" s="2" t="s">
        <v>7</v>
      </c>
      <c r="B7" s="4">
        <v>45311908</v>
      </c>
      <c r="C7" s="4">
        <f t="shared" si="0"/>
        <v>41578206.7808</v>
      </c>
      <c r="D7" s="13">
        <v>0.91759999999999997</v>
      </c>
      <c r="E7" s="4">
        <v>548171</v>
      </c>
      <c r="F7" s="13">
        <f t="shared" si="1"/>
        <v>1.2097724951242398E-2</v>
      </c>
      <c r="G7" s="4">
        <v>26224</v>
      </c>
      <c r="H7" s="8">
        <v>0.89680000000000004</v>
      </c>
      <c r="I7" s="5">
        <v>7.3099999999999998E-2</v>
      </c>
      <c r="J7" s="6">
        <v>126647</v>
      </c>
      <c r="K7" s="5">
        <f t="shared" si="2"/>
        <v>2.7950047921177805E-3</v>
      </c>
      <c r="L7" s="6">
        <v>586</v>
      </c>
      <c r="M7" s="1" t="s">
        <v>19</v>
      </c>
    </row>
    <row r="8" spans="1:13" x14ac:dyDescent="0.2">
      <c r="A8" s="16" t="s">
        <v>0</v>
      </c>
      <c r="B8" s="16" t="s">
        <v>1</v>
      </c>
      <c r="C8" s="16" t="s">
        <v>16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20</v>
      </c>
      <c r="I8" s="16" t="s">
        <v>49</v>
      </c>
      <c r="J8" s="16" t="s">
        <v>50</v>
      </c>
      <c r="K8" s="16" t="s">
        <v>45</v>
      </c>
      <c r="L8" s="16" t="s">
        <v>48</v>
      </c>
    </row>
    <row r="9" spans="1:13" x14ac:dyDescent="0.2">
      <c r="A9" s="10" t="s">
        <v>22</v>
      </c>
      <c r="B9" s="11">
        <v>64906291</v>
      </c>
      <c r="C9" s="11">
        <v>54879433</v>
      </c>
      <c r="D9" s="12">
        <v>0.84550000000000003</v>
      </c>
      <c r="E9" s="11">
        <v>30367947</v>
      </c>
      <c r="F9" s="12">
        <f>E9/B9</f>
        <v>0.46787370734217426</v>
      </c>
      <c r="G9" s="9">
        <v>53168</v>
      </c>
      <c r="H9" s="12">
        <v>0.13769999999999999</v>
      </c>
      <c r="I9" s="17">
        <v>16368569</v>
      </c>
      <c r="J9" s="18">
        <f>I9/B9</f>
        <v>0.25218771166573051</v>
      </c>
      <c r="K9" s="14" t="s">
        <v>21</v>
      </c>
      <c r="L9" s="20" t="s">
        <v>46</v>
      </c>
    </row>
    <row r="10" spans="1:13" x14ac:dyDescent="0.2">
      <c r="A10" s="21" t="s">
        <v>24</v>
      </c>
      <c r="B10" s="22">
        <v>64550635</v>
      </c>
      <c r="C10" s="22">
        <v>61622495</v>
      </c>
      <c r="D10" s="23">
        <v>0.9546</v>
      </c>
      <c r="E10" s="22">
        <v>43484819</v>
      </c>
      <c r="F10" s="23">
        <f t="shared" ref="F10:F20" si="3">E10/B10</f>
        <v>0.67365439549897532</v>
      </c>
      <c r="G10" s="24">
        <v>62508</v>
      </c>
      <c r="H10" s="23">
        <v>0.1492</v>
      </c>
      <c r="I10" s="25">
        <v>8916829</v>
      </c>
      <c r="J10" s="26">
        <f t="shared" ref="J10:J20" si="4">I10/B10</f>
        <v>0.13813696797870384</v>
      </c>
      <c r="K10" s="27" t="s">
        <v>23</v>
      </c>
      <c r="L10" s="28" t="s">
        <v>46</v>
      </c>
    </row>
    <row r="11" spans="1:13" x14ac:dyDescent="0.2">
      <c r="A11" s="37" t="s">
        <v>26</v>
      </c>
      <c r="B11" s="38">
        <v>56340826</v>
      </c>
      <c r="C11" s="38">
        <v>11647264</v>
      </c>
      <c r="D11" s="39">
        <v>0.20669999999999999</v>
      </c>
      <c r="E11" s="38">
        <v>5143498</v>
      </c>
      <c r="F11" s="39">
        <f t="shared" si="3"/>
        <v>9.1292555774741393E-2</v>
      </c>
      <c r="G11" s="40">
        <v>34168</v>
      </c>
      <c r="H11" s="39">
        <v>8.5400000000000004E-2</v>
      </c>
      <c r="I11" s="38">
        <v>4824254</v>
      </c>
      <c r="J11" s="39">
        <f t="shared" si="4"/>
        <v>8.5626256171679127E-2</v>
      </c>
      <c r="K11" s="40" t="s">
        <v>25</v>
      </c>
      <c r="L11" s="37" t="s">
        <v>46</v>
      </c>
    </row>
    <row r="12" spans="1:13" x14ac:dyDescent="0.2">
      <c r="A12" s="37" t="s">
        <v>28</v>
      </c>
      <c r="B12" s="38">
        <v>52736366</v>
      </c>
      <c r="C12" s="38">
        <v>5957592</v>
      </c>
      <c r="D12" s="39">
        <v>0.113</v>
      </c>
      <c r="E12" s="38">
        <v>1911801</v>
      </c>
      <c r="F12" s="39">
        <f t="shared" si="3"/>
        <v>3.6252042850279068E-2</v>
      </c>
      <c r="G12" s="40">
        <v>44573</v>
      </c>
      <c r="H12" s="39">
        <v>9.5000000000000001E-2</v>
      </c>
      <c r="I12" s="38">
        <v>3057591</v>
      </c>
      <c r="J12" s="39">
        <f t="shared" si="4"/>
        <v>5.7978795884418732E-2</v>
      </c>
      <c r="K12" s="40" t="s">
        <v>27</v>
      </c>
      <c r="L12" s="37" t="s">
        <v>46</v>
      </c>
    </row>
    <row r="13" spans="1:13" x14ac:dyDescent="0.2">
      <c r="A13" s="29" t="s">
        <v>30</v>
      </c>
      <c r="B13" s="30">
        <v>40290257</v>
      </c>
      <c r="C13" s="30">
        <v>32369363</v>
      </c>
      <c r="D13" s="31">
        <v>0.8034</v>
      </c>
      <c r="E13" s="30">
        <v>12347478</v>
      </c>
      <c r="F13" s="31">
        <f t="shared" si="3"/>
        <v>0.30646312333028802</v>
      </c>
      <c r="G13" s="32">
        <v>14106</v>
      </c>
      <c r="H13" s="31">
        <v>0.161</v>
      </c>
      <c r="I13" s="33">
        <v>14848799</v>
      </c>
      <c r="J13" s="34">
        <f t="shared" si="4"/>
        <v>0.36854565112354581</v>
      </c>
      <c r="K13" s="35" t="s">
        <v>29</v>
      </c>
      <c r="L13" s="36" t="s">
        <v>46</v>
      </c>
    </row>
    <row r="14" spans="1:13" x14ac:dyDescent="0.2">
      <c r="A14" s="10" t="s">
        <v>32</v>
      </c>
      <c r="B14" s="11">
        <v>39059464</v>
      </c>
      <c r="C14" s="11">
        <v>33786563</v>
      </c>
      <c r="D14" s="12">
        <v>0.86499999999999999</v>
      </c>
      <c r="E14" s="11">
        <v>7686954</v>
      </c>
      <c r="F14" s="12">
        <f t="shared" si="3"/>
        <v>0.19680131811332588</v>
      </c>
      <c r="G14" s="9">
        <v>10048</v>
      </c>
      <c r="H14" s="12">
        <v>9.7699999999999995E-2</v>
      </c>
      <c r="I14" s="17">
        <v>22045266</v>
      </c>
      <c r="J14" s="18">
        <f t="shared" si="4"/>
        <v>0.5644026758790136</v>
      </c>
      <c r="K14" s="14" t="s">
        <v>31</v>
      </c>
      <c r="L14" s="20" t="s">
        <v>46</v>
      </c>
    </row>
    <row r="15" spans="1:13" x14ac:dyDescent="0.2">
      <c r="A15" s="37" t="s">
        <v>34</v>
      </c>
      <c r="B15" s="38">
        <v>44570740</v>
      </c>
      <c r="C15" s="38">
        <v>38450464</v>
      </c>
      <c r="D15" s="39">
        <v>0.86270000000000002</v>
      </c>
      <c r="E15" s="38">
        <v>13258360</v>
      </c>
      <c r="F15" s="39">
        <f t="shared" si="3"/>
        <v>0.29746780062435579</v>
      </c>
      <c r="G15" s="40">
        <v>26191</v>
      </c>
      <c r="H15" s="39">
        <v>0.10920000000000001</v>
      </c>
      <c r="I15" s="38">
        <v>20174488</v>
      </c>
      <c r="J15" s="39">
        <f t="shared" si="4"/>
        <v>0.45263973629336196</v>
      </c>
      <c r="K15" s="40" t="s">
        <v>33</v>
      </c>
      <c r="L15" s="37" t="s">
        <v>47</v>
      </c>
    </row>
    <row r="16" spans="1:13" x14ac:dyDescent="0.2">
      <c r="A16" s="37" t="s">
        <v>36</v>
      </c>
      <c r="B16" s="38">
        <v>46697790</v>
      </c>
      <c r="C16" s="38">
        <v>13067716</v>
      </c>
      <c r="D16" s="39">
        <v>0.27979999999999999</v>
      </c>
      <c r="E16" s="38">
        <v>4512075</v>
      </c>
      <c r="F16" s="39">
        <f t="shared" si="3"/>
        <v>9.6622880868666369E-2</v>
      </c>
      <c r="G16" s="40">
        <v>26491</v>
      </c>
      <c r="H16" s="39">
        <v>7.6499999999999999E-2</v>
      </c>
      <c r="I16" s="38">
        <v>6937877</v>
      </c>
      <c r="J16" s="39">
        <f t="shared" si="4"/>
        <v>0.14856970747437942</v>
      </c>
      <c r="K16" s="40" t="s">
        <v>35</v>
      </c>
      <c r="L16" s="37" t="s">
        <v>47</v>
      </c>
    </row>
    <row r="17" spans="1:12" x14ac:dyDescent="0.2">
      <c r="A17" s="10" t="s">
        <v>38</v>
      </c>
      <c r="B17" s="11">
        <v>53890774</v>
      </c>
      <c r="C17" s="11">
        <v>42490910</v>
      </c>
      <c r="D17" s="12">
        <v>0.78849999999999998</v>
      </c>
      <c r="E17" s="11">
        <v>23485675</v>
      </c>
      <c r="F17" s="12">
        <f t="shared" si="3"/>
        <v>0.43580140452241417</v>
      </c>
      <c r="G17" s="9">
        <v>37376</v>
      </c>
      <c r="H17" s="12">
        <v>9.8199999999999996E-2</v>
      </c>
      <c r="I17" s="17">
        <v>13307111</v>
      </c>
      <c r="J17" s="18">
        <f t="shared" si="4"/>
        <v>0.24692744253404117</v>
      </c>
      <c r="K17" s="15" t="s">
        <v>37</v>
      </c>
      <c r="L17" s="19" t="s">
        <v>47</v>
      </c>
    </row>
    <row r="18" spans="1:12" x14ac:dyDescent="0.2">
      <c r="A18" s="10" t="s">
        <v>40</v>
      </c>
      <c r="B18" s="11">
        <v>47658458</v>
      </c>
      <c r="C18" s="11">
        <v>41761443</v>
      </c>
      <c r="D18" s="12">
        <v>0.87629999999999997</v>
      </c>
      <c r="E18" s="11">
        <v>24469962</v>
      </c>
      <c r="F18" s="12">
        <f t="shared" si="3"/>
        <v>0.51344426628322726</v>
      </c>
      <c r="G18" s="9">
        <v>30062</v>
      </c>
      <c r="H18" s="12">
        <v>8.5500000000000007E-2</v>
      </c>
      <c r="I18" s="17">
        <v>11808079</v>
      </c>
      <c r="J18" s="18">
        <f t="shared" si="4"/>
        <v>0.24776460455350863</v>
      </c>
      <c r="K18" s="15" t="s">
        <v>39</v>
      </c>
      <c r="L18" s="19" t="s">
        <v>47</v>
      </c>
    </row>
    <row r="19" spans="1:12" x14ac:dyDescent="0.2">
      <c r="A19" s="10" t="s">
        <v>42</v>
      </c>
      <c r="B19" s="11">
        <v>66402732</v>
      </c>
      <c r="C19" s="11">
        <v>47488638</v>
      </c>
      <c r="D19" s="12">
        <v>0.71519999999999995</v>
      </c>
      <c r="E19" s="11">
        <v>30070340</v>
      </c>
      <c r="F19" s="12">
        <f t="shared" si="3"/>
        <v>0.45284793402777462</v>
      </c>
      <c r="G19" s="9">
        <v>37046</v>
      </c>
      <c r="H19" s="12">
        <v>6.3399999999999998E-2</v>
      </c>
      <c r="I19" s="17">
        <v>11264721</v>
      </c>
      <c r="J19" s="18">
        <f t="shared" si="4"/>
        <v>0.16964243278424146</v>
      </c>
      <c r="K19" s="15" t="s">
        <v>41</v>
      </c>
      <c r="L19" s="19" t="s">
        <v>47</v>
      </c>
    </row>
    <row r="20" spans="1:12" x14ac:dyDescent="0.2">
      <c r="A20" s="10" t="s">
        <v>44</v>
      </c>
      <c r="B20" s="11">
        <v>66378890</v>
      </c>
      <c r="C20" s="11">
        <v>49047292</v>
      </c>
      <c r="D20" s="12">
        <v>0.7389</v>
      </c>
      <c r="E20" s="11">
        <v>28622667</v>
      </c>
      <c r="F20" s="12">
        <f t="shared" si="3"/>
        <v>0.43120135030881052</v>
      </c>
      <c r="G20" s="9">
        <v>32105</v>
      </c>
      <c r="H20" s="12">
        <v>0.11219999999999999</v>
      </c>
      <c r="I20" s="17">
        <v>13445743</v>
      </c>
      <c r="J20" s="18">
        <f t="shared" si="4"/>
        <v>0.20256052790277149</v>
      </c>
      <c r="K20" s="15" t="s">
        <v>43</v>
      </c>
      <c r="L20" s="19" t="s">
        <v>47</v>
      </c>
    </row>
  </sheetData>
  <phoneticPr fontId="8" type="noConversion"/>
  <pageMargins left="0.7" right="0.7" top="0.75" bottom="0.75" header="0.3" footer="0.3"/>
  <pageSetup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2017-07-18T14:07:11Z</cp:lastPrinted>
  <dcterms:created xsi:type="dcterms:W3CDTF">2017-05-11T01:47:41Z</dcterms:created>
  <dcterms:modified xsi:type="dcterms:W3CDTF">2017-10-20T20:49:01Z</dcterms:modified>
</cp:coreProperties>
</file>