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807AE49C-4ECE-4B93-82F6-69C4AAC66D07}"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Tableau de Bord RZ_" sheetId="8" state="hidden" r:id="rId3"/>
    <sheet name="Tableau de Bord" sheetId="4" state="hidden" r:id="rId4"/>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extLst>
    <ext xmlns:x14="http://schemas.microsoft.com/office/spreadsheetml/2009/9/main" uri="{876F7934-8845-4945-9796-88D515C7AA90}">
      <x14:pivotCaches>
        <pivotCache cacheId="64" r:id="rId5"/>
      </x14:pivotCaches>
    </ex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81" i="2" l="1"/>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G5" i="8" l="1"/>
  <c r="G5" i="4"/>
  <c r="O11" i="8"/>
  <c r="A36" i="4"/>
  <c r="O5" i="8"/>
  <c r="A37" i="4"/>
  <c r="O6" i="8"/>
  <c r="A38" i="4"/>
  <c r="A39" i="4"/>
  <c r="O8" i="8"/>
  <c r="O9" i="8"/>
  <c r="A41" i="4"/>
  <c r="O10" i="8"/>
  <c r="A43" i="4"/>
  <c r="O12" i="8"/>
  <c r="A44" i="4"/>
  <c r="O13" i="8"/>
  <c r="A45" i="4"/>
  <c r="O14" i="8"/>
  <c r="O15" i="8"/>
  <c r="B47" i="4"/>
  <c r="N8" i="4"/>
  <c r="N9" i="4"/>
  <c r="N6" i="4"/>
  <c r="N7" i="4"/>
  <c r="N13" i="4"/>
  <c r="N15" i="4"/>
  <c r="N16" i="4"/>
  <c r="N17" i="4"/>
  <c r="N18" i="4"/>
  <c r="N19" i="4"/>
  <c r="N20" i="4"/>
  <c r="N22" i="4"/>
  <c r="N24" i="4"/>
  <c r="N26" i="4"/>
  <c r="N27" i="4"/>
  <c r="N30" i="4"/>
  <c r="N31" i="4"/>
  <c r="N32" i="4"/>
  <c r="N37" i="4"/>
  <c r="N38" i="4"/>
  <c r="N40" i="4"/>
  <c r="N42" i="4"/>
  <c r="N47" i="4"/>
  <c r="N51" i="4"/>
  <c r="N53" i="4"/>
  <c r="N54" i="4"/>
  <c r="N55" i="4"/>
  <c r="N56" i="4"/>
  <c r="N57" i="4"/>
  <c r="N58" i="4"/>
  <c r="N59" i="4"/>
  <c r="N60" i="4"/>
  <c r="N5" i="4"/>
  <c r="O13" i="4"/>
  <c r="O17" i="4"/>
  <c r="O29" i="4"/>
  <c r="O16" i="8"/>
  <c r="E5" i="4"/>
  <c r="F5" i="4"/>
  <c r="E5" i="8"/>
  <c r="F5" i="8"/>
  <c r="C5" i="8"/>
  <c r="B5" i="8"/>
  <c r="H5" i="4"/>
  <c r="K5" i="4"/>
  <c r="K5" i="8"/>
  <c r="C5" i="4"/>
  <c r="B5" i="4"/>
  <c r="H5" i="8"/>
  <c r="O57" i="4" l="1"/>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alcChain>
</file>

<file path=xl/sharedStrings.xml><?xml version="1.0" encoding="utf-8"?>
<sst xmlns="http://schemas.openxmlformats.org/spreadsheetml/2006/main" count="5988" uniqueCount="982">
  <si>
    <t>Date</t>
  </si>
  <si>
    <t>Prenom_Nom_RZ</t>
  </si>
  <si>
    <t>zone</t>
  </si>
  <si>
    <t>secteur</t>
  </si>
  <si>
    <t>Nom_du_magasin</t>
  </si>
  <si>
    <t>Telephone_Client</t>
  </si>
  <si>
    <t>Type</t>
  </si>
  <si>
    <t>Point_de_Vente</t>
  </si>
  <si>
    <t>Operation</t>
  </si>
  <si>
    <t>Commentaire</t>
  </si>
  <si>
    <t>Produit</t>
  </si>
  <si>
    <t>Quantites</t>
  </si>
  <si>
    <t>Prix_Unitaire</t>
  </si>
  <si>
    <t>Diarra SEYE</t>
  </si>
  <si>
    <t>CASTOR</t>
  </si>
  <si>
    <t>Demi-Gros</t>
  </si>
  <si>
    <t>Client non Partenaire</t>
  </si>
  <si>
    <t>Aucune</t>
  </si>
  <si>
    <t>Alimentation</t>
  </si>
  <si>
    <t>Client Partenaire</t>
  </si>
  <si>
    <t>Mame Mareme NDIAYE</t>
  </si>
  <si>
    <t>DKR PLATEAU</t>
  </si>
  <si>
    <t>Grossiste</t>
  </si>
  <si>
    <t>Livraison</t>
  </si>
  <si>
    <t>Ndack NDAO</t>
  </si>
  <si>
    <t>GUEDIAWAYE</t>
  </si>
  <si>
    <t>RAS</t>
  </si>
  <si>
    <t>Café stick Refraish 1,5gx09boites</t>
  </si>
  <si>
    <t>Commande</t>
  </si>
  <si>
    <t>Ras</t>
  </si>
  <si>
    <t>Maman SAGNA</t>
  </si>
  <si>
    <t>PIKINE</t>
  </si>
  <si>
    <t>Ndeye Mareme NDIAYE</t>
  </si>
  <si>
    <t>GRAND YOFF</t>
  </si>
  <si>
    <t>Pikine Rue 10</t>
  </si>
  <si>
    <t>Parcelles</t>
  </si>
  <si>
    <t>Prix Total</t>
  </si>
  <si>
    <t>Nombre de cartons</t>
  </si>
  <si>
    <t>Clients</t>
  </si>
  <si>
    <t>Objectif</t>
  </si>
  <si>
    <t>Nombre</t>
  </si>
  <si>
    <t>Réalisation</t>
  </si>
  <si>
    <t>Taux Réalisation</t>
  </si>
  <si>
    <t>Vendus</t>
  </si>
  <si>
    <t>Chiffre d'Affaire en FCFA</t>
  </si>
  <si>
    <t>Produits</t>
  </si>
  <si>
    <t>Nombre de cartons par produit</t>
  </si>
  <si>
    <t>TABLEAU DE BORD VENTES RZ</t>
  </si>
  <si>
    <t>Mois</t>
  </si>
  <si>
    <t>Il ma dit d passé Une notre fois</t>
  </si>
  <si>
    <t>More</t>
  </si>
  <si>
    <t>Semaine</t>
  </si>
  <si>
    <t>Marché Ndiaréme</t>
  </si>
  <si>
    <t>BALDE</t>
  </si>
  <si>
    <t>CHERIF DIALLO</t>
  </si>
  <si>
    <t>Souleymane</t>
  </si>
  <si>
    <t>THIERNO SOULEYMANE</t>
  </si>
  <si>
    <t>Taux Livraison</t>
  </si>
  <si>
    <t>Taux couverture</t>
  </si>
  <si>
    <t>Commandés</t>
  </si>
  <si>
    <t>Taux</t>
  </si>
  <si>
    <t xml:space="preserve">Ma demande de repasser </t>
  </si>
  <si>
    <t>ABDOULAYE BA</t>
  </si>
  <si>
    <t>Taux vente</t>
  </si>
  <si>
    <t>Quantités</t>
  </si>
  <si>
    <t>Secteur</t>
  </si>
  <si>
    <t>CA</t>
  </si>
  <si>
    <t>EVOLUTION PAR SECTEUR</t>
  </si>
  <si>
    <t xml:space="preserve"> </t>
  </si>
  <si>
    <t>Tel Client</t>
  </si>
  <si>
    <t>Proposition</t>
  </si>
  <si>
    <t>Prix Concurent</t>
  </si>
  <si>
    <t>Produit concurent</t>
  </si>
  <si>
    <t>Il veut le l'ai janus 25 kg mais c'est trop cher pour lui. Il propose 52 000</t>
  </si>
  <si>
    <t>Ablaye</t>
  </si>
  <si>
    <t xml:space="preserve">Il lui reste du stock </t>
  </si>
  <si>
    <t>Memedou  Diallo</t>
  </si>
  <si>
    <t>Café pot Refraish 50g</t>
  </si>
  <si>
    <t>Amadou Bah</t>
  </si>
  <si>
    <t>Marché Bou Bess</t>
  </si>
  <si>
    <t>Il lui reste du stock</t>
  </si>
  <si>
    <t>Fatoumata TRAORE</t>
  </si>
  <si>
    <t>KEUR MASSAR</t>
  </si>
  <si>
    <t>PERE MBAYE</t>
  </si>
  <si>
    <t>MOUSTAPHA MBAO</t>
  </si>
  <si>
    <t>Il n'était pas présent</t>
  </si>
  <si>
    <t>SEYDOU TALL</t>
  </si>
  <si>
    <t>NDEYE MARÉME DIOP</t>
  </si>
  <si>
    <t>THIERNO SOW</t>
  </si>
  <si>
    <t>BAYE FALL</t>
  </si>
  <si>
    <t>ABLAYE DIALLO</t>
  </si>
  <si>
    <t>MOUSTAPHA BAKHDAD</t>
  </si>
  <si>
    <t>MOUSTAPHA DIALLO</t>
  </si>
  <si>
    <t>KSB</t>
  </si>
  <si>
    <t>ABDOURAHMANE BA</t>
  </si>
  <si>
    <t>MATAR KA</t>
  </si>
  <si>
    <t>CHEIKH NDAO</t>
  </si>
  <si>
    <t>TOURÉ</t>
  </si>
  <si>
    <t>ABDOU LATIF DIENG</t>
  </si>
  <si>
    <t>ADAMA BA</t>
  </si>
  <si>
    <t>MOUHAMED DAYEL</t>
  </si>
  <si>
    <t>Ibrahima  toukara</t>
  </si>
  <si>
    <t xml:space="preserve">Dit de repasser </t>
  </si>
  <si>
    <t xml:space="preserve">Il lui reste d'autres produits </t>
  </si>
  <si>
    <t>Khdime siyla</t>
  </si>
  <si>
    <t>Alssane Ba</t>
  </si>
  <si>
    <t>Abdou  Ba</t>
  </si>
  <si>
    <t>Abadou</t>
  </si>
  <si>
    <t>Abdoulaye Gueye</t>
  </si>
  <si>
    <t>Mouhamet  Daillo</t>
  </si>
  <si>
    <t>Moustapha  Daow</t>
  </si>
  <si>
    <t>Modou sall</t>
  </si>
  <si>
    <t>Rama</t>
  </si>
  <si>
    <t>Momodou seydou</t>
  </si>
  <si>
    <t>Le patron n'était pas présent</t>
  </si>
  <si>
    <t>Café pot Refraish 200g</t>
  </si>
  <si>
    <t>Commande livre Aujourd'hui</t>
  </si>
  <si>
    <t>Ibrahima Diallo</t>
  </si>
  <si>
    <t>Dame</t>
  </si>
  <si>
    <t>Marche Sahm</t>
  </si>
  <si>
    <t>MATAR LY</t>
  </si>
  <si>
    <t>Va rappeler en cas de besoin</t>
  </si>
  <si>
    <t>Cheikh</t>
  </si>
  <si>
    <t>THIERNO GUISSE</t>
  </si>
  <si>
    <t>Zone de captage</t>
  </si>
  <si>
    <t>Pikine Sandika</t>
  </si>
  <si>
    <t>Elage</t>
  </si>
  <si>
    <t>Le patron est en voyage</t>
  </si>
  <si>
    <t>Yerno  Diallo</t>
  </si>
  <si>
    <t>Mamadou Diallo</t>
  </si>
  <si>
    <t>Baye Diouf</t>
  </si>
  <si>
    <t>Mouhamed Diallo</t>
  </si>
  <si>
    <t>Grand Dakar</t>
  </si>
  <si>
    <t>Wane</t>
  </si>
  <si>
    <t>Sakina Distribution</t>
  </si>
  <si>
    <t>Fallou</t>
  </si>
  <si>
    <t>Bobo Diallo</t>
  </si>
  <si>
    <t>liu est sorti</t>
  </si>
  <si>
    <t>Il était sorti</t>
  </si>
  <si>
    <t>Amadou</t>
  </si>
  <si>
    <t>HLM 6</t>
  </si>
  <si>
    <t>HLM 4</t>
  </si>
  <si>
    <t>Bathie</t>
  </si>
  <si>
    <t xml:space="preserve">Il était sorti </t>
  </si>
  <si>
    <t>Baye sy</t>
  </si>
  <si>
    <t>HLM 5</t>
  </si>
  <si>
    <t>Djiby</t>
  </si>
  <si>
    <t xml:space="preserve">Le patron n'était pas présent </t>
  </si>
  <si>
    <t xml:space="preserve">Il n'était pas présent </t>
  </si>
  <si>
    <t>Ibrahima</t>
  </si>
  <si>
    <t>Il connaît non produit</t>
  </si>
  <si>
    <t>Sicap Mbao</t>
  </si>
  <si>
    <t>Soumare</t>
  </si>
  <si>
    <t>Ablaye Ba</t>
  </si>
  <si>
    <t>Yass</t>
  </si>
  <si>
    <t>Worry Diallo</t>
  </si>
  <si>
    <t>Momodou</t>
  </si>
  <si>
    <t>Gougna Guèye</t>
  </si>
  <si>
    <t>Madina</t>
  </si>
  <si>
    <t>Sidi</t>
  </si>
  <si>
    <t>Moustapha</t>
  </si>
  <si>
    <t>Commande reçue.merci</t>
  </si>
  <si>
    <t>Yeumbeul Tally Diallo</t>
  </si>
  <si>
    <t>Khadim</t>
  </si>
  <si>
    <t>Li attend son commande</t>
  </si>
  <si>
    <t>ER</t>
  </si>
  <si>
    <t>Li est sorti</t>
  </si>
  <si>
    <t>Grand Yoff</t>
  </si>
  <si>
    <t>Commande non livré</t>
  </si>
  <si>
    <t>Abdou Diallo</t>
  </si>
  <si>
    <t>Cheikh na</t>
  </si>
  <si>
    <t>N'a pas encore commencé nos produits</t>
  </si>
  <si>
    <t>Lait Janus 400gx10</t>
  </si>
  <si>
    <t>N'a pas encore commencé à vendre nos produits</t>
  </si>
  <si>
    <t>Café Altimo pot 100g x 24 pcs</t>
  </si>
  <si>
    <t>Mouhem Diallo</t>
  </si>
  <si>
    <t>Khalifa</t>
  </si>
  <si>
    <t>Je ne trouve labas que son aide vendeur ,il dit que son patron est sorti</t>
  </si>
  <si>
    <t>Il m'a demandé de repasser qu'il va transmettre les informations a son patron</t>
  </si>
  <si>
    <t>Ma demande de repasser</t>
  </si>
  <si>
    <t xml:space="preserve">Avait commandé 1 carton refraish non livré </t>
  </si>
  <si>
    <t>Elhaj Diallo</t>
  </si>
  <si>
    <t>Elhaj</t>
  </si>
  <si>
    <t xml:space="preserve">Il dit toujours qu' il est intéressé par le lait évaporé kamlac </t>
  </si>
  <si>
    <t xml:space="preserve">Il n'a commencé à vendre nos produits </t>
  </si>
  <si>
    <t xml:space="preserve">C'est son petit que j' ai trouver </t>
  </si>
  <si>
    <t>Il avait commender 25 cartons de refraich stick mais il veut que ça soit plus un</t>
  </si>
  <si>
    <t>Qu'il avait acheté du café janus pour l'essayer mais sans ne manche pas très bien</t>
  </si>
  <si>
    <t>Alune Ndiaye</t>
  </si>
  <si>
    <t>Lait Janus 18gx100</t>
  </si>
  <si>
    <t>Aladji</t>
  </si>
  <si>
    <t>Ok</t>
  </si>
  <si>
    <t>ABDALAYE DIALLO</t>
  </si>
  <si>
    <t>Il lui reste 6 cartons café pot 200g Refraish et se plaind de sa commande non livrée</t>
  </si>
  <si>
    <t>Il lui reste 1 carton café stick Refraish</t>
  </si>
  <si>
    <t>Il lui reste du café qu'il a acheté a Dakar car il trouve que c'est moins chère que nous</t>
  </si>
  <si>
    <t>MATAR NDIAYE</t>
  </si>
  <si>
    <t>En partenariat avec Good energie</t>
  </si>
  <si>
    <t>BOUTIQUE SAMB</t>
  </si>
  <si>
    <t>Ne vend pas de café ou du lait ne vend que des produits de cuisine</t>
  </si>
  <si>
    <t>Il lui reste 6 carton café pot 200g Refraizh, il veut du lait en poudre mais n'a pas d'endroit oû stocker</t>
  </si>
  <si>
    <t>Il voulais 2 cartons café pot 200g que j'ai pris chez mon client partenaire et lui ai remis</t>
  </si>
  <si>
    <t>Point E</t>
  </si>
  <si>
    <t>Abdallahi Fall</t>
  </si>
  <si>
    <t>Gueule Tapée</t>
  </si>
  <si>
    <t>Il lui reste du stock altimo</t>
  </si>
  <si>
    <t>Il lui reste 5 cartons café stick Refraish</t>
  </si>
  <si>
    <t>Ba et Frères</t>
  </si>
  <si>
    <t>Intéressé uniquement par l'évaporé</t>
  </si>
  <si>
    <t>Amadou Oury Diallo</t>
  </si>
  <si>
    <t>Seulement intéressé par l'évaporé</t>
  </si>
  <si>
    <t>Mohamed Fall</t>
  </si>
  <si>
    <t>Le gérant demande de revenir un autre jour vers 18h pour trouver le patron</t>
  </si>
  <si>
    <t>Sadio</t>
  </si>
  <si>
    <t>Il lui reste du café stick Refraish</t>
  </si>
  <si>
    <t xml:space="preserve">Achéte ses produit chez Harati </t>
  </si>
  <si>
    <t>Il lui reste du café pot 50g et du café stick Refraish en quantité indéterminée</t>
  </si>
  <si>
    <t>Est intéressé par le café stick Refraish mai n'ai pas d'accord avec les jus, il lui reste du café pot 50g et 200g Refraish</t>
  </si>
  <si>
    <t>Il achéte ses produits chez Harati lors de ses achats</t>
  </si>
  <si>
    <t>Dis qu'il va en acheter une fois que les clients le lui demande</t>
  </si>
  <si>
    <t>Il lui reste 6 cartons café pot200g, il veut du stick Refraish mais ne veut pas avec gratuité jus</t>
  </si>
  <si>
    <t>Il a acheté du café stick Refraish chez Harati lors de ses achats</t>
  </si>
  <si>
    <t>Il a du café pot 200g que je lui avait vendu et du café stick Refraish qu'il a acheté chez Harati</t>
  </si>
  <si>
    <t>Il lui reste 2 cartons lait en poudre 400g et quelques boite de café stick Refraish, il veut commander du café stick Refraish mais ne vend pas de jus raison pour laquelle iln'a pas passer commande</t>
  </si>
  <si>
    <t>Il lui reste du 6 boîtes café stick Refraish et dis qu'il va appeler pour passer commande dans la semaine</t>
  </si>
  <si>
    <t>Il voulais 2 cartons café pot 200g que j'ai pris chez mon grossiste partenaire et lui a vendu</t>
  </si>
  <si>
    <t>Il lui reste 1 carton cafe stick Refraish et dis qu'il va me contacter</t>
  </si>
  <si>
    <t>C'est le nouveau point de vente il dis qu'il va bien étudier l'évolution du produit avant de passer commande</t>
  </si>
  <si>
    <t>Il avait acheté un carton café stick Refraish à thiaroye pour essayage et dis qu'il va passer commande si sa marche bien de même il est intéressé par les sac 25kg mais trouve que c'est trop chaire</t>
  </si>
  <si>
    <t>A chaque foi il dis qu'il va étudier la demande de nos produits</t>
  </si>
  <si>
    <t>Il lui reste 5cartons café stick Refraish</t>
  </si>
  <si>
    <t>Il lui reste 15 cartons café stick Refraish</t>
  </si>
  <si>
    <t>Il dis que les gratuités jus ne l'arrengent pas</t>
  </si>
  <si>
    <t>Illui reste 6 cartons café stick Refraish</t>
  </si>
  <si>
    <t>Niacrobe</t>
  </si>
  <si>
    <t>Saloum saloum</t>
  </si>
  <si>
    <t xml:space="preserve">Il n' a pas commencé à vendre nos produits </t>
  </si>
  <si>
    <t>Il lui reste 6 cartons cafe stick Refraish</t>
  </si>
  <si>
    <t xml:space="preserve">Il dit qu'il veut essayer le café 100 g Altimo </t>
  </si>
  <si>
    <t>Ligueye Fayeku</t>
  </si>
  <si>
    <t>Momodou Ba</t>
  </si>
  <si>
    <t xml:space="preserve">Il n'est pas présent </t>
  </si>
  <si>
    <t>X
Cheikh Ane</t>
  </si>
  <si>
    <t>El Hadj</t>
  </si>
  <si>
    <t>Al mountaha</t>
  </si>
  <si>
    <t>Il lui reste du café pot 50g et 200g mais pour le stick il dis qu'il va attendre le changement de baréme pour passer commande car ne vend pas de jus</t>
  </si>
  <si>
    <t>Dramé</t>
  </si>
  <si>
    <t xml:space="preserve">Il lji reste 05 cartons de refraich 200g et veut le café refraich stick </t>
  </si>
  <si>
    <t>Mouhamed Dian Diallo</t>
  </si>
  <si>
    <t xml:space="preserve">Dit qu' il vas m'appeler </t>
  </si>
  <si>
    <t>Mbacké</t>
  </si>
  <si>
    <t xml:space="preserve">Dit qu'il va m'appeler pour passer sa commande de Altimo </t>
  </si>
  <si>
    <t>Mohamed camara</t>
  </si>
  <si>
    <t xml:space="preserve">Il a besoin de refraich stick </t>
  </si>
  <si>
    <t>Il lui reste du lait concentré sucré des café pots 200g en quantitée indéterminée et 4 boites de café stick Refraish</t>
  </si>
  <si>
    <t>Mouhem</t>
  </si>
  <si>
    <t>DKR Plateau</t>
  </si>
  <si>
    <t>Ameth</t>
  </si>
  <si>
    <t>Birane</t>
  </si>
  <si>
    <t>Mamoune Mbacké</t>
  </si>
  <si>
    <t>Seynabou Gakou</t>
  </si>
  <si>
    <t>N'était pas encore arrivée</t>
  </si>
  <si>
    <t>Mame Gör</t>
  </si>
  <si>
    <t>Touba Darou Khoudoss</t>
  </si>
  <si>
    <t>SoGEcAl SARL</t>
  </si>
  <si>
    <t>Fall</t>
  </si>
  <si>
    <t>Sodidalo SARL</t>
  </si>
  <si>
    <t>Alfa Bari</t>
  </si>
  <si>
    <t>Négoce Jum</t>
  </si>
  <si>
    <t>Demande de revenir une prochaine</t>
  </si>
  <si>
    <t>Babacar Mbaye Kébé</t>
  </si>
  <si>
    <t>Va rappeler pour confirmer sa commande</t>
  </si>
  <si>
    <t>liu aussi pareil</t>
  </si>
  <si>
    <t>li ne  voulait pas le jiue</t>
  </si>
  <si>
    <t>Li me demande le kamlac</t>
  </si>
  <si>
    <t>liu attend son commande</t>
  </si>
  <si>
    <t>li liu reste du produit</t>
  </si>
  <si>
    <t>Il achète des cafés moins chers (17500)</t>
  </si>
  <si>
    <t>Elhadj</t>
  </si>
  <si>
    <t>S.K.L</t>
  </si>
  <si>
    <t>Il a fait sa commande depuis le 09Août</t>
  </si>
  <si>
    <t>Mactar Diallo</t>
  </si>
  <si>
    <t>liu  dit que je repasser</t>
  </si>
  <si>
    <t>Bassire</t>
  </si>
  <si>
    <t>Diatta FAYE</t>
  </si>
  <si>
    <t>PNR</t>
  </si>
  <si>
    <t>Diamniadio</t>
  </si>
  <si>
    <t>Abdou Karim</t>
  </si>
  <si>
    <t>Lui aussi n'était pas présent</t>
  </si>
  <si>
    <t>Il a 1carton café pot 200g et 2 cartons de laits concentré qu'il avait chez les promoteurs et 1 carton café stick Refraish sur le stock que je lui avait vendu</t>
  </si>
  <si>
    <t>N'ai pas encore revenu du magal</t>
  </si>
  <si>
    <t>Mouhamed Aïdara</t>
  </si>
  <si>
    <t>Il était entrain de parler au téléphone sans finir</t>
  </si>
  <si>
    <t>Sow et Frères</t>
  </si>
  <si>
    <t>Lui il a toujours les pots refraish 50 et 200g</t>
  </si>
  <si>
    <t>Khalifa kounta</t>
  </si>
  <si>
    <t>Le gérant qui est là bas dit qu'il préfère vendre le Nescafé</t>
  </si>
  <si>
    <t>Je l'avait livré le mardi passé 2 cartons de 200g de café refraish récupéré chez WAT</t>
  </si>
  <si>
    <t>Bilal Fall</t>
  </si>
  <si>
    <t>Gningue et Frères</t>
  </si>
  <si>
    <t>Il dit pour le moment il ne vend que le Nescafé</t>
  </si>
  <si>
    <t>Baldé</t>
  </si>
  <si>
    <t>Il lui reste 2 cartons café stick Refraish sur les 10 cartons qu'il avait acheté chez mon client partenaire Matar Ly</t>
  </si>
  <si>
    <t>Serigne Touré</t>
  </si>
  <si>
    <t>Il n'est pas ouvert aujourd'hui</t>
  </si>
  <si>
    <t>Alpha Diallo</t>
  </si>
  <si>
    <t>Aujourd'hui il a demandé le café refraish 1,5g</t>
  </si>
  <si>
    <t>Yally et Frères</t>
  </si>
  <si>
    <t>Il va appeler le café 50g refraish</t>
  </si>
  <si>
    <t>Cheikh Touré</t>
  </si>
  <si>
    <t>Il avait commandé 2 cartons de refraish 1,5g</t>
  </si>
  <si>
    <t>Mbaye Gningue</t>
  </si>
  <si>
    <t>Il a toujours les pots altimo 50 et 200g</t>
  </si>
  <si>
    <t>Castor</t>
  </si>
  <si>
    <t>Assane Wade</t>
  </si>
  <si>
    <t xml:space="preserve">Ma demande de repasser, qu'il y réfléchir </t>
  </si>
  <si>
    <t>Serigne</t>
  </si>
  <si>
    <t>Pape</t>
  </si>
  <si>
    <t>Se plaind de sa commande non livrée</t>
  </si>
  <si>
    <t>Pape castor</t>
  </si>
  <si>
    <t xml:space="preserve">C'est Pape qui passe les commandes et il est hospitalisé </t>
  </si>
  <si>
    <t>Il lui 6 cartons café pot 200g Refraish</t>
  </si>
  <si>
    <t>Tidaine</t>
  </si>
  <si>
    <t>ABDALLAH DIALLO</t>
  </si>
  <si>
    <t>C'est écris 2 foi</t>
  </si>
  <si>
    <t>Elle lui reste du café stick et café pot 50g en quantité indéterminé</t>
  </si>
  <si>
    <t>Il lui reste 2 cartons café stick Refraish qu'il avait acheté chez Harati</t>
  </si>
  <si>
    <t>Il achéte les produits chez Harati</t>
  </si>
  <si>
    <t>Il lui reste 4 cartons café stick Refraish</t>
  </si>
  <si>
    <t>Il a le café stick Refraish qu'il achéte a Dakar chez son client fournisseur</t>
  </si>
  <si>
    <t>Il lui reste 6 cartons cartons café stick Refraish</t>
  </si>
  <si>
    <t>Il lui reste 2 cartons lait en poudre 400g et 1 carton café stick Refraish</t>
  </si>
  <si>
    <t>Il lui reste 3 boîte de café stick Refraish</t>
  </si>
  <si>
    <t>Il lui reste du café stick Refraish et du café pot 200g en 5 boîtes chacun</t>
  </si>
  <si>
    <t>Dis qu'il va passer commande ultérieurement</t>
  </si>
  <si>
    <t>N'est pas ouvert aujourd'hui</t>
  </si>
  <si>
    <t>Ne vend que café pot Nescafé</t>
  </si>
  <si>
    <t>Est représenté 2 fois sur la plateforme</t>
  </si>
  <si>
    <t>Ne vend pas de café</t>
  </si>
  <si>
    <t>Thierno Diop</t>
  </si>
  <si>
    <t>Cheikh Kounta</t>
  </si>
  <si>
    <t>Il voulait le café pot altimo mais dit qu'il est trop chère</t>
  </si>
  <si>
    <t>Mouhamed</t>
  </si>
  <si>
    <t xml:space="preserve">Qu'il y réfléchir </t>
  </si>
  <si>
    <t xml:space="preserve">liu reste du produit </t>
  </si>
  <si>
    <t>Sodidala sarl</t>
  </si>
  <si>
    <t>Keur Mbaye Fall Djoumadia</t>
  </si>
  <si>
    <t>Ramadane</t>
  </si>
  <si>
    <t xml:space="preserve">Il dit qu'il ne vend que Nescafé et good énergie </t>
  </si>
  <si>
    <t>Halil</t>
  </si>
  <si>
    <t xml:space="preserve">Il veut essayer </t>
  </si>
  <si>
    <t xml:space="preserve">Il dit qu'il vend que Nescafé et good énergie </t>
  </si>
  <si>
    <t>Abdou</t>
  </si>
  <si>
    <t>Mountaha Diallo</t>
  </si>
  <si>
    <t xml:space="preserve">Il voulait le café stick refraich mais dit qu'il annul sa commande </t>
  </si>
  <si>
    <t>Abdoulaye</t>
  </si>
  <si>
    <t>Boubacar Diallo</t>
  </si>
  <si>
    <t xml:space="preserve">Il va essayer les pots 50g </t>
  </si>
  <si>
    <t>Alpha ba</t>
  </si>
  <si>
    <t>Colobane</t>
  </si>
  <si>
    <t>Aliou</t>
  </si>
  <si>
    <t>Il veut prendre quelques cartons au courant de la semaine et va rappeler pour confirmer</t>
  </si>
  <si>
    <t>Matar Gaye</t>
  </si>
  <si>
    <t>Assane</t>
  </si>
  <si>
    <t>Moutafa Diop</t>
  </si>
  <si>
    <t>Bobo sy</t>
  </si>
  <si>
    <t>Pape Dieng</t>
  </si>
  <si>
    <t xml:space="preserve">lui attend son commande </t>
  </si>
  <si>
    <t xml:space="preserve">liu est sorti </t>
  </si>
  <si>
    <t xml:space="preserve">lui est sorti </t>
  </si>
  <si>
    <t>Sylla</t>
  </si>
  <si>
    <t>Mor Diop</t>
  </si>
  <si>
    <t xml:space="preserve">Il était absent </t>
  </si>
  <si>
    <t>Pa Sylla</t>
  </si>
  <si>
    <t>Ndioguou</t>
  </si>
  <si>
    <t>Gueye et frère</t>
  </si>
  <si>
    <t xml:space="preserve">liu dit que je repasser </t>
  </si>
  <si>
    <t xml:space="preserve">Li attend son commande </t>
  </si>
  <si>
    <t>Supermarché le cayor</t>
  </si>
  <si>
    <t xml:space="preserve">Il a dit qu'il ne pas faire de commande c'est temps ci a cause de la fermeture des universités </t>
  </si>
  <si>
    <t>Lamine  Doip</t>
  </si>
  <si>
    <t xml:space="preserve">liu attend son commande </t>
  </si>
  <si>
    <t>Alioune</t>
  </si>
  <si>
    <t xml:space="preserve">liu demande le kamlac </t>
  </si>
  <si>
    <t xml:space="preserve">LI MA DIT QUE JE REPASSER UNE AUTRE JOUR </t>
  </si>
  <si>
    <t xml:space="preserve">il lui reste des point </t>
  </si>
  <si>
    <t>Bargny</t>
  </si>
  <si>
    <t>Wakeur Alpha Thiombane</t>
  </si>
  <si>
    <t>Il veut essayer le lait 25 kg mais il veut voir le contenu d'abord</t>
  </si>
  <si>
    <t>Modou boye</t>
  </si>
  <si>
    <t>Moustapha Baldé</t>
  </si>
  <si>
    <t>Il a le café pot refraish 200g</t>
  </si>
  <si>
    <t>Korka Diallo</t>
  </si>
  <si>
    <t>Il a nos produits vendu par Abdourahmane baldé</t>
  </si>
  <si>
    <t>Mame Coumba Fall</t>
  </si>
  <si>
    <t>Il avait le lait évaporé depuis elle n'a plus acheté nos produits</t>
  </si>
  <si>
    <t>Pape Sylla</t>
  </si>
  <si>
    <t>Il a le café pot 200g livré par WAT</t>
  </si>
  <si>
    <t>Il dit qu'il a toujours le Nescafé et le téranga en stock</t>
  </si>
  <si>
    <t>Abdou Rakhmane Baldé</t>
  </si>
  <si>
    <t>Il dit pour essayer le sac de lait 25 kg il faut le diminuer</t>
  </si>
  <si>
    <t>Modou Ndiaye</t>
  </si>
  <si>
    <t>Pour le café pot refaish 200g s'il n'est pas encore diminué</t>
  </si>
  <si>
    <t>Baye Modou</t>
  </si>
  <si>
    <t>Asse</t>
  </si>
  <si>
    <t>Il dit qu'il vas appeler demain pour commander du refaish 1,5</t>
  </si>
  <si>
    <t>Moussa Cisse</t>
  </si>
  <si>
    <t>Il est servi par WAT</t>
  </si>
  <si>
    <t>MAGUONÉ NIANG</t>
  </si>
  <si>
    <t>Ne vend pas de café et de lait</t>
  </si>
  <si>
    <t>WOURI DIALLO</t>
  </si>
  <si>
    <t>Il vend seulement du Nescafé mais veut essayer nos produit ultérieurement</t>
  </si>
  <si>
    <t>MAMADOU SALIOU DIALLO</t>
  </si>
  <si>
    <t>Il a fini ses stocks de café qu'il avait acheté chez mon client partenaire mais Matar Ly mais lui aussi il a fini ses stock et à déjà passer commande depuis longtemp</t>
  </si>
  <si>
    <t>TAPAHA GAYE</t>
  </si>
  <si>
    <t>OUSMANE BA</t>
  </si>
  <si>
    <t xml:space="preserve">Il ma commandé 1 carton café stick Altimo et je l'ai pris chez mon client partenaire Wouri Ba </t>
  </si>
  <si>
    <t>TAPHA GUEYE</t>
  </si>
  <si>
    <t>Ne vend plus de café et de lait</t>
  </si>
  <si>
    <t>PAPE LAHATE THIAM</t>
  </si>
  <si>
    <t>Il a un autre café stick mais est intéressé par nos café et le lait et dit qu'il va bientot passé commande</t>
  </si>
  <si>
    <t>Grand Mbao</t>
  </si>
  <si>
    <t>Yamar Gueye</t>
  </si>
  <si>
    <t>Superette</t>
  </si>
  <si>
    <t>Il a fini son stock de café stick qu'il avait et en veux mais le jus ne l'arrange pas, il lui reste des pots de café pot Altimo 100g et Refraish 200g</t>
  </si>
  <si>
    <t>Daily</t>
  </si>
  <si>
    <t>Supermarché</t>
  </si>
  <si>
    <t xml:space="preserve">Quelle importe ses propres produits </t>
  </si>
  <si>
    <t>Omar Ndaiye</t>
  </si>
  <si>
    <t>Omar</t>
  </si>
  <si>
    <t>Il dit de revenir une prochaine fois quand il sera prêt il fera sa commande</t>
  </si>
  <si>
    <t>Mohamed Lamine Ly</t>
  </si>
  <si>
    <t>N'a pas encore commencé les autres produits.pour l'instant il vend que des biscuits</t>
  </si>
  <si>
    <t>Khassim</t>
  </si>
  <si>
    <t>Bassir Diallo</t>
  </si>
  <si>
    <t>Ismaëla</t>
  </si>
  <si>
    <t>Alpha Omar Diallo</t>
  </si>
  <si>
    <t>Le patron n'était pas là le matin</t>
  </si>
  <si>
    <t>Va me rappeler en cas de besoin</t>
  </si>
  <si>
    <t>Elhadj Thiaw</t>
  </si>
  <si>
    <t>Siradio  Barry</t>
  </si>
  <si>
    <t>Il m'avait commander 25 carton de refraish sa fait maintenant 2mois aujourd'hui j'étais réparties là bas il a rejeté le commande par ce qu'ils  avait commander le café tandis que nous l'avons pas  livré le produit il dit qu'il a d'autre  café stick de 25fr ya Royal,Promax. En plus il dit que méthode qu'on a adopté 25+1carton jus il vas pas acheter par qu,il ne vend pas le jus</t>
  </si>
  <si>
    <t xml:space="preserve">liu dit que je repasser une autre semaine </t>
  </si>
  <si>
    <t>Amadou DIALLO</t>
  </si>
  <si>
    <t xml:space="preserve">liu attend son commande depuis 1 mois </t>
  </si>
  <si>
    <t>Gale GOLE</t>
  </si>
  <si>
    <t>Comptoir Commercial Ba et Frères</t>
  </si>
  <si>
    <t>Salle Pikine</t>
  </si>
  <si>
    <t xml:space="preserve">Il avait commandé 1 carton refraish non livré </t>
  </si>
  <si>
    <t>Itilere</t>
  </si>
  <si>
    <t xml:space="preserve">li liu reste du produit mais il est sorti </t>
  </si>
  <si>
    <t xml:space="preserve">Qu'il va me rappeler </t>
  </si>
  <si>
    <t xml:space="preserve">Qu'il y réfléchir car nos produits ne manche pas très bien là-bas </t>
  </si>
  <si>
    <t>Ibrahima   Diallo</t>
  </si>
  <si>
    <t xml:space="preserve">liu reste 4 pots </t>
  </si>
  <si>
    <t>Abdoulaye  Diallo</t>
  </si>
  <si>
    <t xml:space="preserve">elle dit des autres kafe </t>
  </si>
  <si>
    <t>Ismiala</t>
  </si>
  <si>
    <t xml:space="preserve">JE REPASSER UNE AUTRE SEMAINE </t>
  </si>
  <si>
    <t>Billo salle</t>
  </si>
  <si>
    <t xml:space="preserve">liu dit que tu commande ont tes Livres par </t>
  </si>
  <si>
    <t>Sow</t>
  </si>
  <si>
    <t>Aliou Ba</t>
  </si>
  <si>
    <t>Médina</t>
  </si>
  <si>
    <t>Malick</t>
  </si>
  <si>
    <t>Pikine Tally Bou Mak</t>
  </si>
  <si>
    <t>Atou Ndiaye</t>
  </si>
  <si>
    <t>Li dit que je repasser une autre semaine</t>
  </si>
  <si>
    <t>Mor tala</t>
  </si>
  <si>
    <t>Son estok n'est pas terminé</t>
  </si>
  <si>
    <t>Moutare</t>
  </si>
  <si>
    <t>liu interece sur les pots 200g et 50g  mais je repasser une autre semaine</t>
  </si>
  <si>
    <t>Fallou  kebe</t>
  </si>
  <si>
    <t>Son estoc nepa encore fini</t>
  </si>
  <si>
    <t>Li n'avait pas de programmes</t>
  </si>
  <si>
    <t>Cheikh Tidiane</t>
  </si>
  <si>
    <t>il toujours à touba</t>
  </si>
  <si>
    <t>Modou Gueye</t>
  </si>
  <si>
    <t>Li ne interece pas du produit</t>
  </si>
  <si>
    <t>Baye zale</t>
  </si>
  <si>
    <t>Pour essayer</t>
  </si>
  <si>
    <t>liu dit que je repasser à demain inchalah</t>
  </si>
  <si>
    <t xml:space="preserve">Commande à livrer le jeudi 21 Août inchallah </t>
  </si>
  <si>
    <t>Oumar Diallo</t>
  </si>
  <si>
    <t>Yéne</t>
  </si>
  <si>
    <t>Dieng et Frères</t>
  </si>
  <si>
    <t>Il y'a deux de nos produits achetés chez ndiaye et fréres et dit que c'est moins chère</t>
  </si>
  <si>
    <t>Ahmed</t>
  </si>
  <si>
    <t>Pour le café il préfère les autres qui sont moins chère</t>
  </si>
  <si>
    <t>Abdallah Aïdara</t>
  </si>
  <si>
    <t>Il a le Nescafé et Ginny en stock</t>
  </si>
  <si>
    <t>Ousmane</t>
  </si>
  <si>
    <t>Pour les pots de café il préfère les autres les moins chère</t>
  </si>
  <si>
    <t>Il avait commandé quelques cartons de refaish 1,5 et 200et 50g</t>
  </si>
  <si>
    <t>Ismaïla</t>
  </si>
  <si>
    <t>En ce moment il a le café Ginny en stock et refraish 1,5</t>
  </si>
  <si>
    <t>Badou</t>
  </si>
  <si>
    <t>Il est fourni par Ousmane</t>
  </si>
  <si>
    <t>Il veut commander mais de l'argent</t>
  </si>
  <si>
    <t>Alpha</t>
  </si>
  <si>
    <t>Il a toujours de stock de nos produits</t>
  </si>
  <si>
    <t>Khalil</t>
  </si>
  <si>
    <t>Mbaye  Diop</t>
  </si>
  <si>
    <t>liu me demande le kamlac évaporé</t>
  </si>
  <si>
    <t>Moussa kane</t>
  </si>
  <si>
    <t>Il est servi maintenant par Ismaïla</t>
  </si>
  <si>
    <t>Babacar</t>
  </si>
  <si>
    <t>Terminus 54</t>
  </si>
  <si>
    <t>Fallou Sarr</t>
  </si>
  <si>
    <t>Lamarana BA</t>
  </si>
  <si>
    <t>liu dit que je repasser une autre jour</t>
  </si>
  <si>
    <t>Diop et Frères</t>
  </si>
  <si>
    <t>Thiaw</t>
  </si>
  <si>
    <t>Va me rappeler</t>
  </si>
  <si>
    <t>Samba</t>
  </si>
  <si>
    <t>Il est en déménagement et demande de revenir d'ici quelques jours</t>
  </si>
  <si>
    <t>Codou Mme Cissokho</t>
  </si>
  <si>
    <t>Elle n'était pas présente</t>
  </si>
  <si>
    <t>Saliou</t>
  </si>
  <si>
    <t>C'est son frère qui passe les commandes et il est en déménagement</t>
  </si>
  <si>
    <t>BABACAR Cissé</t>
  </si>
  <si>
    <t>Il lui reste 04/2 cartons de refraich 200g et 03 cartons de refraich 50 g</t>
  </si>
  <si>
    <t>Bala</t>
  </si>
  <si>
    <t xml:space="preserve">Il lui reste reste 69 cartons de refraich stick et dit qu' il a des difficultés pour vendre les jus </t>
  </si>
  <si>
    <t>Ba et frère</t>
  </si>
  <si>
    <t xml:space="preserve">Il est sorti et il a acheté le café refraich </t>
  </si>
  <si>
    <t>Abdourahmane</t>
  </si>
  <si>
    <t xml:space="preserve">Il lui reste des produits </t>
  </si>
  <si>
    <t xml:space="preserve">Il a acheté le café refraich stick chez Balla </t>
  </si>
  <si>
    <t>Serigne Modou_1</t>
  </si>
  <si>
    <t>Adama</t>
  </si>
  <si>
    <t xml:space="preserve">C'est Balla qui lui livre les produits </t>
  </si>
  <si>
    <t xml:space="preserve">Il lui reste du stock de janus </t>
  </si>
  <si>
    <t>Ousmane Dramé</t>
  </si>
  <si>
    <t xml:space="preserve">Il a acheté un carton de refraich 50g pour essayer </t>
  </si>
  <si>
    <t xml:space="preserve">Le patron était absent mais son aide vendeur mais demande de repasser demain </t>
  </si>
  <si>
    <t>Pape Fall</t>
  </si>
  <si>
    <t>Guèye et frère</t>
  </si>
  <si>
    <t xml:space="preserve">Il achète chez Balla </t>
  </si>
  <si>
    <t>Medoune</t>
  </si>
  <si>
    <t xml:space="preserve">Il achète pas par quantité et préfères acheté avec ses partenaires dans le marché </t>
  </si>
  <si>
    <t>Bouba</t>
  </si>
  <si>
    <t xml:space="preserve">C'est Balla qui lui livre nos café refraich </t>
  </si>
  <si>
    <t>Malika</t>
  </si>
  <si>
    <t xml:space="preserve">Il avait acheté un carton de 50g refraich pour essayer mais jusqu'à présent ça reste </t>
  </si>
  <si>
    <t>Mara</t>
  </si>
  <si>
    <t xml:space="preserve">Il va m'appeler </t>
  </si>
  <si>
    <t>Cheikh Baldé</t>
  </si>
  <si>
    <t>Abdou sow</t>
  </si>
  <si>
    <t>Il lui 07 cartons de refraich 200v</t>
  </si>
  <si>
    <t>BABACAR</t>
  </si>
  <si>
    <t xml:space="preserve">Que le patron n'était pas présent </t>
  </si>
  <si>
    <t>Sada</t>
  </si>
  <si>
    <t xml:space="preserve">Il avait commender 5 cartons de refraich stick mais dit pour les pots de refraich c' est lend </t>
  </si>
  <si>
    <t>Tonton Kane</t>
  </si>
  <si>
    <t xml:space="preserve">Il achète direct a l usine </t>
  </si>
  <si>
    <t>AMADOU Diallo</t>
  </si>
  <si>
    <t xml:space="preserve">Il ne vend pas nos produits </t>
  </si>
  <si>
    <t>Pape Niang</t>
  </si>
  <si>
    <t>Le patron est a assecna dans la zone de Ndack</t>
  </si>
  <si>
    <t>MACTAR</t>
  </si>
  <si>
    <t xml:space="preserve">Il lui reste des café refraich stick et dit qu'il connait pas le nombre mais va m'appeler pour commender </t>
  </si>
  <si>
    <t>Niang et frère</t>
  </si>
  <si>
    <t xml:space="preserve">Il vend que le café Altimo parmi nos produits </t>
  </si>
  <si>
    <t>DJIBRIL laye</t>
  </si>
  <si>
    <t xml:space="preserve">Il dit que si le café refraich stick est disponible de l'appeler et pour nos autres produits il n'a pas commencé à les vendre </t>
  </si>
  <si>
    <t>Salif</t>
  </si>
  <si>
    <t xml:space="preserve">Il était sortie </t>
  </si>
  <si>
    <t>Abdou sow 1</t>
  </si>
  <si>
    <t>Il dit qu'il va m'appeler pour passer sa commande de 200g</t>
  </si>
  <si>
    <t xml:space="preserve">Il a besoin du café refraich stick et il a acheté un carton de 50g refraich pour essayer </t>
  </si>
  <si>
    <t>Yoff</t>
  </si>
  <si>
    <t>Yokou</t>
  </si>
  <si>
    <t>Sebikotane</t>
  </si>
  <si>
    <t>Il demande toujours le sachet altimo 150g</t>
  </si>
  <si>
    <t>Dia et Frères</t>
  </si>
  <si>
    <t>Il a toujours le pot de 50g refraish</t>
  </si>
  <si>
    <t>Ibrahima Baldé</t>
  </si>
  <si>
    <t>Il dit de diminuer le pot de 200g refraish</t>
  </si>
  <si>
    <t>Wakeur Baye Niasse</t>
  </si>
  <si>
    <t>Il a toujours des stock de produits</t>
  </si>
  <si>
    <t>Il a le café refraish 1,5g mais veut essayer le pot altimo 50g</t>
  </si>
  <si>
    <t>Diamaguene</t>
  </si>
  <si>
    <t>Memedou Ba</t>
  </si>
  <si>
    <t>Kawe ABDOU</t>
  </si>
  <si>
    <t>Korka</t>
  </si>
  <si>
    <t>Mouhamet  Daikhoumpa</t>
  </si>
  <si>
    <t xml:space="preserve">liu est malade </t>
  </si>
  <si>
    <t>Mor seye</t>
  </si>
  <si>
    <t xml:space="preserve">Li est sorti </t>
  </si>
  <si>
    <t>Moustapha  seye</t>
  </si>
  <si>
    <t xml:space="preserve">li liu reste du produit </t>
  </si>
  <si>
    <t>Abdoulaye  Ba 
A</t>
  </si>
  <si>
    <t>Issa  Diallo</t>
  </si>
  <si>
    <t xml:space="preserve">liu  est sorti </t>
  </si>
  <si>
    <t>Silla</t>
  </si>
  <si>
    <t xml:space="preserve">liu  attend son commande </t>
  </si>
  <si>
    <t>Abdou Rahmane</t>
  </si>
  <si>
    <t>Lui il évalu nos produits mais dit que c'est trop lent</t>
  </si>
  <si>
    <t>Serigne Mbacké Dia</t>
  </si>
  <si>
    <t>Il va appeler pour commander le refraish stick et le pot 50g</t>
  </si>
  <si>
    <t>Ben Tally</t>
  </si>
  <si>
    <t>Zakaria</t>
  </si>
  <si>
    <t>Grand Boutique</t>
  </si>
  <si>
    <t>Serigne Mbacké</t>
  </si>
  <si>
    <t>Lui il est livré par Ndiaye de Rufisque</t>
  </si>
  <si>
    <t>Mamadou</t>
  </si>
  <si>
    <t xml:space="preserve">Il est intéressé par les produits et dit de repasser </t>
  </si>
  <si>
    <t xml:space="preserve">Il était Sortie </t>
  </si>
  <si>
    <t xml:space="preserve">Il demande s'il veut le jus le prix sera a combien </t>
  </si>
  <si>
    <t>Lait Kamlac sachet 18gx100</t>
  </si>
  <si>
    <t xml:space="preserve">Il n' est pas intéressé par nos produits </t>
  </si>
  <si>
    <t xml:space="preserve">Il est intéressé par le lait évaporé </t>
  </si>
  <si>
    <t>Qu' il n' a pas de choix il est mais il préfère pas le jus</t>
  </si>
  <si>
    <t>Lui il dit qu'on doit plus diminuer les prix de nos pots de café que ce soit altimo et refraish</t>
  </si>
  <si>
    <t>Pour le café altimo 1,5g il dit qu'on doit le laisser à son prix d'avant</t>
  </si>
  <si>
    <t>Il demandait le pot 200g refraish mais il a fini par l'avoir</t>
  </si>
  <si>
    <t>Il veut toujours essayer le pot altimo 50g</t>
  </si>
  <si>
    <t>Bath</t>
  </si>
  <si>
    <t>Il dit que ces clients n'ont pas encore demandés</t>
  </si>
  <si>
    <t xml:space="preserve">Lui toujours catégorique </t>
  </si>
  <si>
    <t>Khadim  séne</t>
  </si>
  <si>
    <t>Ablay</t>
  </si>
  <si>
    <t xml:space="preserve">Ma demande de repasser qu'il y réfléchir pour le lait </t>
  </si>
  <si>
    <t>Mamadou boy</t>
  </si>
  <si>
    <t>Fass</t>
  </si>
  <si>
    <t>Diouf</t>
  </si>
  <si>
    <t>Intéressé par l'évaporé</t>
  </si>
  <si>
    <t>Le Khéweul</t>
  </si>
  <si>
    <t>Mini marché</t>
  </si>
  <si>
    <t>A demandé d'envoyer les images des produits au patron mais il n'a pas encore fait sa commande</t>
  </si>
  <si>
    <t>Le patron n'était pas encore arrivé</t>
  </si>
  <si>
    <t>Laye béye</t>
  </si>
  <si>
    <t>Alfa daillo</t>
  </si>
  <si>
    <t>Cheikh Diallo</t>
  </si>
  <si>
    <t>Khassa Diop</t>
  </si>
  <si>
    <t>Commande non livré depuis Moi de juin</t>
  </si>
  <si>
    <t>Amadou Diallo</t>
  </si>
  <si>
    <t>Le café n'était pas présent</t>
  </si>
  <si>
    <t>Ndiaye</t>
  </si>
  <si>
    <t>Lamane Dieng</t>
  </si>
  <si>
    <t>Oumar</t>
  </si>
  <si>
    <t>Ousseynou</t>
  </si>
  <si>
    <t>Khadim Fall</t>
  </si>
  <si>
    <t>Il demande de passer de temps en temps quand il sera prêt il va acheter</t>
  </si>
  <si>
    <t>Mbaye Diop</t>
  </si>
  <si>
    <t>Yeumbeul Mbéde Sass</t>
  </si>
  <si>
    <t>LY ET FRERE</t>
  </si>
  <si>
    <t>Il a terminé toutses stock de produits que je lui avait vendu et il dit qu'ilva me rappeler poir passer commande</t>
  </si>
  <si>
    <t>Modou</t>
  </si>
  <si>
    <t>Tapha</t>
  </si>
  <si>
    <t>Mame cheikh</t>
  </si>
  <si>
    <t>BARRY</t>
  </si>
  <si>
    <t xml:space="preserve">Il avait commandé 25 carton refraish, qu'il a du mal à écouler </t>
  </si>
  <si>
    <t xml:space="preserve">Ma demande de repasser qu'il y réfléchir </t>
  </si>
  <si>
    <t>Elage Diallo</t>
  </si>
  <si>
    <t>PAPE DIOP</t>
  </si>
  <si>
    <t>Il lui reste 6 cartons café stick Refraish</t>
  </si>
  <si>
    <t>SEYNABOU BA</t>
  </si>
  <si>
    <t xml:space="preserve">Il lui reste 9 cartons café stick Refraish </t>
  </si>
  <si>
    <t>MOUSSA BA</t>
  </si>
  <si>
    <t>Son magasin est en chantier il ne peut pas prendre de produit</t>
  </si>
  <si>
    <t>NAFAR BOUTIQUE</t>
  </si>
  <si>
    <t>Le gérent est partie en voyage</t>
  </si>
  <si>
    <t>CHEIKH DIOP</t>
  </si>
  <si>
    <t xml:space="preserve">Il a fini tous ses stocks de café et de lien mais dit qu'il n'a pas assez d'argent pour passer commande </t>
  </si>
  <si>
    <t>MAMDOU DIA</t>
  </si>
  <si>
    <t>Il lui reste du café stick Altimo et du café pot 50g en quantité indéterminée</t>
  </si>
  <si>
    <t>Guinaw Rail</t>
  </si>
  <si>
    <t>CHEIKH</t>
  </si>
  <si>
    <t>Petit Mbao</t>
  </si>
  <si>
    <t>Sope Nabi</t>
  </si>
  <si>
    <t>Il n'a pas encore commencé à vendre nos produits</t>
  </si>
  <si>
    <t>Abdou Gueye</t>
  </si>
  <si>
    <t>Mohamed</t>
  </si>
  <si>
    <t>Abdou Leye</t>
  </si>
  <si>
    <t>Il veut les sticks refraish et va rappeler pour confirmer sa commande</t>
  </si>
  <si>
    <t>Yarakh</t>
  </si>
  <si>
    <t>Bassirou Geuye</t>
  </si>
  <si>
    <t>Li liu reste 2carton de kafe istisk</t>
  </si>
  <si>
    <t>Khassim Diallo</t>
  </si>
  <si>
    <t>Souyebou</t>
  </si>
  <si>
    <t>lu dit que je repasser une autre semaine</t>
  </si>
  <si>
    <t>Moustapha  thiam</t>
  </si>
  <si>
    <t>Ahmet   DIALLO</t>
  </si>
  <si>
    <t>Moussa Diaw</t>
  </si>
  <si>
    <t>liu du reste du stock</t>
  </si>
  <si>
    <t>Diallo</t>
  </si>
  <si>
    <t>Abdou  Salam</t>
  </si>
  <si>
    <t>Li est interece mais je repasser  autre jour</t>
  </si>
  <si>
    <t>Stapro.com SARL n1</t>
  </si>
  <si>
    <t>Il dit que le prix initial était mieux</t>
  </si>
  <si>
    <t>Il dit pour certains produits il ne prend pas de quantité</t>
  </si>
  <si>
    <t>Stapro.com SARL n2</t>
  </si>
  <si>
    <t>Il a le café lido et d'autres produits en stock</t>
  </si>
  <si>
    <t>Lui il a nos produits mais achetés à thiaroye</t>
  </si>
  <si>
    <t>Sopey Naby</t>
  </si>
  <si>
    <t>Lui aussi il a certains de nos produits en stock</t>
  </si>
  <si>
    <t>Baldé et frère</t>
  </si>
  <si>
    <t>Il dit qu'il a d'autres produits en stock</t>
  </si>
  <si>
    <t>Keur Mbaye Fall Rue 10</t>
  </si>
  <si>
    <t>Mohamed Diallo</t>
  </si>
  <si>
    <t>Abdoulaye Diallo</t>
  </si>
  <si>
    <t>Alpha Oumar Diallo</t>
  </si>
  <si>
    <t xml:space="preserve">Il n' a pas commencé avoir de produits </t>
  </si>
  <si>
    <t>Daouda Diallo</t>
  </si>
  <si>
    <t xml:space="preserve">Son patron n'était pas disponible </t>
  </si>
  <si>
    <t>Alassane Diallo</t>
  </si>
  <si>
    <t xml:space="preserve">Il voulait 25 cartons de refraich mais il a annulé parce que le bonus ne l'arrange pas </t>
  </si>
  <si>
    <t xml:space="preserve">Il a acheté hier avec les promoteurs deux cartons </t>
  </si>
  <si>
    <t>LAHAT DIOP</t>
  </si>
  <si>
    <t xml:space="preserve">Il lui reste 11 cartons café pot 50g et a annulé sa commande de stick + jus </t>
  </si>
  <si>
    <t>Amadou Ba</t>
  </si>
  <si>
    <t>Moustapha Ba</t>
  </si>
  <si>
    <t>Li n'a pas  prokram</t>
  </si>
  <si>
    <t>Liberté 5</t>
  </si>
  <si>
    <t>Karamoko</t>
  </si>
  <si>
    <t>Issa bah</t>
  </si>
  <si>
    <t>Lamarana</t>
  </si>
  <si>
    <t xml:space="preserve">Le patron était absent </t>
  </si>
  <si>
    <t>Il avait passé une commande de café stick non livrée et au final il a acheté a Dakar chez Harati</t>
  </si>
  <si>
    <t>Cheikh Gaye</t>
  </si>
  <si>
    <t>Il se plaind de sa commande non livrée</t>
  </si>
  <si>
    <t>AMADOU DIALLO</t>
  </si>
  <si>
    <t>Est en réflexion pour prendre le stick Refraish avec gratuité jus vu qu'il ne la jamais vendu</t>
  </si>
  <si>
    <t>Matar Geuye</t>
  </si>
  <si>
    <t>Il est seulement intéressé par les café pots mai a actuellement du Good énergie en reste</t>
  </si>
  <si>
    <t>THIERNO KANTE</t>
  </si>
  <si>
    <t>Il lui reste 21 cartons café pot 200g</t>
  </si>
  <si>
    <t>MAGUETTE</t>
  </si>
  <si>
    <t>Il lui reste 6 cartons café stick Altimo</t>
  </si>
  <si>
    <t>Lamine Diallo</t>
  </si>
  <si>
    <t>Oumane bah</t>
  </si>
  <si>
    <t>Oumane</t>
  </si>
  <si>
    <t>Babacar Diop</t>
  </si>
  <si>
    <t>Moussa</t>
  </si>
  <si>
    <t>Daouda</t>
  </si>
  <si>
    <t xml:space="preserve">Qu'il attend d'abord d'avoir des commandes de ses clients </t>
  </si>
  <si>
    <t>Abdou Diop</t>
  </si>
  <si>
    <t>Vieux dia</t>
  </si>
  <si>
    <t xml:space="preserve">Qu'il lui reste du janus café acheté chez les promoteurs qu'il n'arrive pas à écouler </t>
  </si>
  <si>
    <t>Alune</t>
  </si>
  <si>
    <t>Cheikhna</t>
  </si>
  <si>
    <t>Alfa</t>
  </si>
  <si>
    <t>Abdourama salle</t>
  </si>
  <si>
    <t>Moussa ndao</t>
  </si>
  <si>
    <t>Golf</t>
  </si>
  <si>
    <t>WOURI BA</t>
  </si>
  <si>
    <t>Il lui reste 31 cartons café stick Altimo et a terminé son stock de stick Refraish, dis qu'il va rappeler ultérieurement pour passer commande</t>
  </si>
  <si>
    <t>Keur Massar Gouygui</t>
  </si>
  <si>
    <t>Thierry Ka</t>
  </si>
  <si>
    <t>Il va faire un inventaire .</t>
  </si>
  <si>
    <t>Mountaha</t>
  </si>
  <si>
    <t xml:space="preserve">Il ditde repasser pour qu' il puisse commender </t>
  </si>
  <si>
    <t xml:space="preserve">Il dit que les café pots ne marche pas vite </t>
  </si>
  <si>
    <t xml:space="preserve">C'est Pape qui passe les commandes et il est toujours hospitalisé </t>
  </si>
  <si>
    <t xml:space="preserve">Qu'il y réfléchir car le café ne marche pas très bien sur le marché </t>
  </si>
  <si>
    <t xml:space="preserve">Il lui reste du stock acheté chez les promoteurs </t>
  </si>
  <si>
    <t xml:space="preserve">Qu'il va me rappeler s'il y a des commandes </t>
  </si>
  <si>
    <t>Hann Mariste</t>
  </si>
  <si>
    <t>Li est partie en voyage</t>
  </si>
  <si>
    <t>Gora  fall</t>
  </si>
  <si>
    <t>Souleymane DIEME</t>
  </si>
  <si>
    <t>Li ne  voulait pas  le kafe mais Li demande  le kamlac</t>
  </si>
  <si>
    <t>Diamdial sarl</t>
  </si>
  <si>
    <t xml:space="preserve">La boutique était fermée </t>
  </si>
  <si>
    <t>Bassirou Diallo</t>
  </si>
  <si>
    <t>Li van pai le produit</t>
  </si>
  <si>
    <t>Malick bah</t>
  </si>
  <si>
    <t xml:space="preserve">Il n'a pas commencé à vendre nos produits </t>
  </si>
  <si>
    <t>AMADOU SOW</t>
  </si>
  <si>
    <t>Il achéte chez Diéne Senghor de l'usine</t>
  </si>
  <si>
    <t>Rufisque</t>
  </si>
  <si>
    <t>Mballo Séye</t>
  </si>
  <si>
    <t>Il va commander ultérieurement</t>
  </si>
  <si>
    <t>Ndiaye et Frères</t>
  </si>
  <si>
    <t>Ils ont nos produits en stock</t>
  </si>
  <si>
    <t>Boubou Seye</t>
  </si>
  <si>
    <t>Il a toujours nos produits en stock</t>
  </si>
  <si>
    <t>Famara</t>
  </si>
  <si>
    <t>Il va appeler pour commander</t>
  </si>
  <si>
    <t>Serigne Saliou Gaye</t>
  </si>
  <si>
    <t>Il lui reste de stock</t>
  </si>
  <si>
    <t>Serigne khadim Ndiaye</t>
  </si>
  <si>
    <t>Il demande le lait évaporé kamlac</t>
  </si>
  <si>
    <t>Lamine Seye</t>
  </si>
  <si>
    <t>Il préfère diminuer sa commande à cause du prix</t>
  </si>
  <si>
    <t>Omar fall</t>
  </si>
  <si>
    <t>Ndiaye Fall</t>
  </si>
  <si>
    <t>Reste de stock de produits</t>
  </si>
  <si>
    <t>Il veut toujours le café stick mais dit pourquoi d'avoir changé le barême</t>
  </si>
  <si>
    <t>Khadim Lo</t>
  </si>
  <si>
    <t>Il attend juste son café pour lundi</t>
  </si>
  <si>
    <t>CPm</t>
  </si>
  <si>
    <t xml:space="preserve">Il lui reste le pot de lait concentré et dit de repasser </t>
  </si>
  <si>
    <t>Cherif</t>
  </si>
  <si>
    <t>Mbacké ngom</t>
  </si>
  <si>
    <t xml:space="preserve">Il va faire un inventaire </t>
  </si>
  <si>
    <t>Molado</t>
  </si>
  <si>
    <t>Groupe Agricole commercial</t>
  </si>
  <si>
    <t xml:space="preserve">Le patron est en voyage </t>
  </si>
  <si>
    <t>Thierno</t>
  </si>
  <si>
    <t>Ouakam</t>
  </si>
  <si>
    <t>Veut essayer le 50g</t>
  </si>
  <si>
    <t>Fallou Diop</t>
  </si>
  <si>
    <t>Samba Godho Distribution</t>
  </si>
  <si>
    <t>Revenir une prochaine fois</t>
  </si>
  <si>
    <t>Tidiane Baldé</t>
  </si>
  <si>
    <t xml:space="preserve">Demande de revenir une prochaine fois </t>
  </si>
  <si>
    <t>Issa</t>
  </si>
  <si>
    <t>Demande de revenir  une prochaine fois</t>
  </si>
  <si>
    <t>Revenir une prochaine fois parce qu'aujourd'hui il doit faire des inventaires</t>
  </si>
  <si>
    <t>Amadou Dia</t>
  </si>
  <si>
    <t>Livraison lundi 25Aout inchallah</t>
  </si>
  <si>
    <t>ALIMENTATION TOUT</t>
  </si>
  <si>
    <t>Lui aussi dis qu'il va acheter les produits uke fois que ses clients le demande</t>
  </si>
  <si>
    <t>MOUHAMED FALL</t>
  </si>
  <si>
    <t>Dis a chaque foi qu'il va étudier les produits en fonction de la demande</t>
  </si>
  <si>
    <t>Li me demande  le kamlac</t>
  </si>
  <si>
    <t>SOULEYMANE SY</t>
  </si>
  <si>
    <t>Il était absent aujojrd'hui</t>
  </si>
  <si>
    <t>FALLOU FALL</t>
  </si>
  <si>
    <t>A arréter de vendre du café et du lait vu qu'il est en face du Supeco sa ne marche plus chez lui</t>
  </si>
  <si>
    <t>OMAR DIALLO</t>
  </si>
  <si>
    <t>Il vendai le stick Altimo mais depuis la derniére hausse des prix il a arrété de vendre</t>
  </si>
  <si>
    <t>Dieng et frères</t>
  </si>
  <si>
    <t>Veut essayer nos produits mais il n'a pas d'argent ces temps-ci</t>
  </si>
  <si>
    <t>Ibrahima Sori Diallo</t>
  </si>
  <si>
    <t>Bamba</t>
  </si>
  <si>
    <t>Il lui reste du stock refraish sticks.prochaine fois il va les pots</t>
  </si>
  <si>
    <t>Li me demande le kamlac évaporé</t>
  </si>
  <si>
    <t>Veut essayer les sticks et les 100g</t>
  </si>
  <si>
    <t>Abdou Lakhat Faye</t>
  </si>
  <si>
    <t>Cheke</t>
  </si>
  <si>
    <t>Le kafe est toure lent</t>
  </si>
  <si>
    <t>Dian Diallo</t>
  </si>
  <si>
    <t>Il veut essayer en petite quantité</t>
  </si>
  <si>
    <t>Massamba</t>
  </si>
  <si>
    <t>Il veut essayer le refraish</t>
  </si>
  <si>
    <t>Demande de revenir une prochaine fois</t>
  </si>
  <si>
    <t>Khar Yalla</t>
  </si>
  <si>
    <t>Ali</t>
  </si>
  <si>
    <t>Mbaye sey</t>
  </si>
  <si>
    <t>Seydou Diallo</t>
  </si>
  <si>
    <t>Il connaît non produit de bonnes qualités</t>
  </si>
  <si>
    <t>Alimentation Générale</t>
  </si>
  <si>
    <t>Demande de le rappeler pour confirmer sa commande</t>
  </si>
  <si>
    <t>Café stick Altimo 1,5gx09boites</t>
  </si>
  <si>
    <t xml:space="preserve">Il lui reste du stock de 200g acheté chez les promoteurs </t>
  </si>
  <si>
    <t xml:space="preserve">Il lui reste quelques boîtes encore </t>
  </si>
  <si>
    <t xml:space="preserve">Il est toujours malade </t>
  </si>
  <si>
    <t xml:space="preserve">Il lui reste du stock d'autre produits </t>
  </si>
  <si>
    <t>D'ICI LÀ  FIN DU MOIS  Li va faire une autre  commande de 200g</t>
  </si>
  <si>
    <t>Alfa baldes</t>
  </si>
  <si>
    <t>Il lui reste quelques boîtes de 200g</t>
  </si>
  <si>
    <t>Mamadou Bah</t>
  </si>
  <si>
    <t>Pape Deiye</t>
  </si>
  <si>
    <t>Cheikh Ahamadou</t>
  </si>
  <si>
    <t>Fallou kane</t>
  </si>
  <si>
    <t xml:space="preserve">Il est toujours absent,je ne trouve labas que son aide vendeur </t>
  </si>
  <si>
    <t>Elle attend la commande de ses partenaires ensuite elle va rappeler</t>
  </si>
  <si>
    <t xml:space="preserve">Il lui reste quelques boîtes </t>
  </si>
  <si>
    <t>Est en inventaire</t>
  </si>
  <si>
    <t>Il veut 25cartons lait janus 18g pour demain 28Août le matin</t>
  </si>
  <si>
    <t>Serigne Modou</t>
  </si>
  <si>
    <t>Son stock est épuisé mais pour le moment pas d'argent pour acheter</t>
  </si>
  <si>
    <t>Il lui reste 15 cartons café stick Altimo et 15 cartons café pot 50g Refraish</t>
  </si>
  <si>
    <t>Est en chantier</t>
  </si>
  <si>
    <t>Il lui reste 8 cartons café stick Refraish</t>
  </si>
  <si>
    <t>Il n'a plus de stock mais n'a pas assez d'argent pour passer commande</t>
  </si>
  <si>
    <t>Il lui reste 2 cartons café stick Refraish, voulais passer commande mais les gratuités jus ne l'arrange pas</t>
  </si>
  <si>
    <t>Répétition</t>
  </si>
  <si>
    <t>ABDOULAYE DIA</t>
  </si>
  <si>
    <t>A finis ses stock mais n'a pas assez d'argent pour passer commande</t>
  </si>
  <si>
    <t>NIANG ET FRÉRE</t>
  </si>
  <si>
    <t>Le gérent était absent aujoutd'hui</t>
  </si>
  <si>
    <t>Yacine Diallo</t>
  </si>
  <si>
    <t>Veut passer commande mais n'a pas assez d'argent</t>
  </si>
  <si>
    <t>YORO DIAGNE</t>
  </si>
  <si>
    <t>Il vendais l'Altimo mais avait arrêté de le vendre depuis l'augmentation des prix</t>
  </si>
  <si>
    <t>DAME GUEYE</t>
  </si>
  <si>
    <t>Il a abandonné nos café au profi de classi qui vend son café pot 200g a 18000, son 50g a 9000</t>
  </si>
  <si>
    <t>MODOU FALL</t>
  </si>
  <si>
    <t>Doublons</t>
  </si>
  <si>
    <t>Nouveau point de vente, n'a pas commencé a vendre du café et du lait</t>
  </si>
  <si>
    <t xml:space="preserve"> Li attend son commande </t>
  </si>
  <si>
    <t>OUSMANE SARR</t>
  </si>
  <si>
    <t>Il a fini ses stocks de café et dis qu'il va passer commande ultérieurement mais ne vend pas de lait</t>
  </si>
  <si>
    <t>TAPHA DIOP</t>
  </si>
  <si>
    <t>En partenariat avec Nestlé</t>
  </si>
  <si>
    <t>MOUSSA DIOP</t>
  </si>
  <si>
    <t xml:space="preserve">Ne vend que Nescafé </t>
  </si>
  <si>
    <t xml:space="preserve">Il lui reste tous les variétés de café </t>
  </si>
  <si>
    <t>Keur Mbaye Fall</t>
  </si>
  <si>
    <t xml:space="preserve">Il dit qu'il va m'appeler après avoir pris sa décision entré le café refraich stick et Altimo stick </t>
  </si>
  <si>
    <t xml:space="preserve"> Li attend son commande  depuis 3 semaines </t>
  </si>
  <si>
    <t>Matar Ndaiye</t>
  </si>
  <si>
    <t xml:space="preserve"> Li est sorti </t>
  </si>
  <si>
    <t>Fallou Ndiaye</t>
  </si>
  <si>
    <t>Il a acheté a Keur massar</t>
  </si>
  <si>
    <t xml:space="preserve">Il a acheté le café refraich 200g avec les promoteurs </t>
  </si>
  <si>
    <t xml:space="preserve">Il dit qu'il lui reste d'autres produits </t>
  </si>
  <si>
    <t>Liberté 1 à 6</t>
  </si>
  <si>
    <t xml:space="preserve">Je ne tombe toujours que sur son aide vendeur qui me demande de repasser </t>
  </si>
  <si>
    <t>Willan</t>
  </si>
  <si>
    <t>Omar Diallo</t>
  </si>
  <si>
    <t>Djibril</t>
  </si>
  <si>
    <t>Le toro</t>
  </si>
  <si>
    <t xml:space="preserve">Il attend que ses clients y passe commande d'abord </t>
  </si>
  <si>
    <t xml:space="preserve">Il attend d'abord d'avoir des commandes de ses clients pour passer commande </t>
  </si>
  <si>
    <t xml:space="preserve">Fallou Alimentation il dit qu'il a acheté a Keur massar c' est le même même personne </t>
  </si>
  <si>
    <t xml:space="preserve">Il dit que nos produits ne s'écoule pas très bien </t>
  </si>
  <si>
    <t xml:space="preserve">Il avait acheté un carton de 200g pour l'essayer mais il n y a vendu que quelques pots </t>
  </si>
  <si>
    <t xml:space="preserve">Il a le lait concentré sucré </t>
  </si>
  <si>
    <t xml:space="preserve"> Li  va faire son commande  d'ici fin  du mio </t>
  </si>
  <si>
    <t xml:space="preserve">Il voulait essayer le café refraich 50g mais dit qu'il va m'appeler </t>
  </si>
  <si>
    <t xml:space="preserve">Il m'a dit de repasser pour le café refraich 50g mais il n' est pas présent </t>
  </si>
  <si>
    <t xml:space="preserve"> Li dit que  je repasser une autre semaine </t>
  </si>
  <si>
    <t>ABOUBAKRY DJIBI SOW</t>
  </si>
  <si>
    <t>Ne vend que Nescafé</t>
  </si>
  <si>
    <t xml:space="preserve"> Son  commande  reste </t>
  </si>
  <si>
    <t>Modou fall</t>
  </si>
  <si>
    <t>Amina</t>
  </si>
  <si>
    <t>Ahrone</t>
  </si>
  <si>
    <t>Boubacar Barry</t>
  </si>
  <si>
    <t>Youga</t>
  </si>
  <si>
    <t>Il ma dit d passé Une notre</t>
  </si>
  <si>
    <t>Matare</t>
  </si>
  <si>
    <t xml:space="preserve">son commande  reste </t>
  </si>
  <si>
    <t>colobane</t>
  </si>
  <si>
    <t>Il lui reste du stock.il demande de revenir une prochaine fois</t>
  </si>
  <si>
    <t>Il lui reste une dizaine de cartons de lait Janus 18g.il dit que la rotation est un peu lente</t>
  </si>
  <si>
    <t xml:space="preserve"> Li m'avais  commande  le kafe stick </t>
  </si>
  <si>
    <t>Aliou  Diallo</t>
  </si>
  <si>
    <t xml:space="preserve">Li attend son commande  depuis  3 semaines </t>
  </si>
  <si>
    <t xml:space="preserve">sont  commande  Altimo  reste </t>
  </si>
  <si>
    <t>En ce moment il a un stock d'une autre marque de café</t>
  </si>
  <si>
    <t>Il avait acheté 5 sacs de 25 kg il y'a 3 semaines.
Actuellement il a épuisé son stock mais il voudrait qu'on diminue les prix pour qu'il puisse continuer à travailler avec nous.
Il précise que toutes les autres marques de lait 25kg qu'il vend coûtent moins cher et c'est la même qualité que la nôtre</t>
  </si>
  <si>
    <t>Il est intéressé par les pots de 100g altimo et fera sa commande quand il sera prêt</t>
  </si>
  <si>
    <t>C'est un autre gérant qui était là-bas.il demande de revenir une prochaine fois pour parler au patron</t>
  </si>
  <si>
    <t xml:space="preserve">  liu attend son commande pour  pour essayer </t>
  </si>
  <si>
    <t>Amedou  Ba</t>
  </si>
  <si>
    <t xml:space="preserve">  Li à  dit  je  repasser une autre jour </t>
  </si>
  <si>
    <t xml:space="preserve"> Li ne  interece de  produits </t>
  </si>
  <si>
    <t xml:space="preserve">Li me demande  kamlac </t>
  </si>
  <si>
    <t xml:space="preserve">Li  à dit  Li va m'appeler </t>
  </si>
  <si>
    <t xml:space="preserve">Li liu reste du produit </t>
  </si>
  <si>
    <t xml:space="preserve"> Son stock reste </t>
  </si>
  <si>
    <t xml:space="preserve">Li demande  le  kamlac </t>
  </si>
  <si>
    <t xml:space="preserve">Li que  je repasser une autre jour </t>
  </si>
  <si>
    <t xml:space="preserve">son produit  reste </t>
  </si>
  <si>
    <t xml:space="preserve">Li dit que je repasser </t>
  </si>
  <si>
    <t>Keur Massar Ainoumady</t>
  </si>
  <si>
    <t>Mbaye Dieng</t>
  </si>
  <si>
    <t xml:space="preserve">Il dit qu'il cherche un partenaire avec qui partager 25 cartons de refraich </t>
  </si>
  <si>
    <t>IBRAHIMA NGOM</t>
  </si>
  <si>
    <t xml:space="preserve">Il était sortie mais il avait des café Altimo et refraich </t>
  </si>
  <si>
    <t>Ousmane Diallo</t>
  </si>
  <si>
    <t>Dieng et frère</t>
  </si>
  <si>
    <t xml:space="preserve">Il a le café royal </t>
  </si>
  <si>
    <t xml:space="preserve">Il dit qu'il est plus intéressé par d'autres produits </t>
  </si>
  <si>
    <t>Malado</t>
  </si>
  <si>
    <t xml:space="preserve">Il dit d'avoir perdu mon numéro mais dit qu'il va m'appeler </t>
  </si>
  <si>
    <t>IBRAHIMA</t>
  </si>
  <si>
    <t>Bada</t>
  </si>
  <si>
    <t>Sow Dix</t>
  </si>
  <si>
    <t xml:space="preserve">Il a le café Altimo mais dit que c'est lent </t>
  </si>
  <si>
    <t>Ali Diop</t>
  </si>
  <si>
    <t xml:space="preserve">Il lui reste le café refraich </t>
  </si>
  <si>
    <t>Dieng</t>
  </si>
  <si>
    <t>Seye et fils</t>
  </si>
  <si>
    <t xml:space="preserve">Il dit de l'appeler avant de livrer </t>
  </si>
  <si>
    <t>Mamour Diop</t>
  </si>
  <si>
    <t xml:space="preserve">Celui qui commende n'était pas présent </t>
  </si>
  <si>
    <t>Djili</t>
  </si>
  <si>
    <t>Adama Bâ</t>
  </si>
  <si>
    <t>Aziz</t>
  </si>
  <si>
    <t xml:space="preserve">Il dit que il a en besoin </t>
  </si>
  <si>
    <t>Mouhamed Bâ</t>
  </si>
  <si>
    <t xml:space="preserve">Il était sortie mais il a le café refraich </t>
  </si>
  <si>
    <t>Établissement wa salam</t>
  </si>
  <si>
    <t xml:space="preserve">Il avait commender 2 cartons de refraich 50g que j'ai donné à un promoteur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</si>
</sst>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17"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b/>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s>
  <borders count="5">
    <border>
      <left/>
      <right/>
      <top/>
      <bottom/>
      <diagonal/>
    </border>
    <border>
      <left style="thin">
        <color auto="1"/>
      </left>
      <right style="thin">
        <color auto="1"/>
      </right>
      <top/>
      <bottom style="thin">
        <color auto="1"/>
      </bottom>
      <diagonal/>
    </border>
    <border>
      <left style="thin">
        <color theme="0"/>
      </left>
      <right/>
      <top style="thick">
        <color theme="0"/>
      </top>
      <bottom/>
      <diagonal/>
    </border>
    <border>
      <left style="thin">
        <color theme="0"/>
      </left>
      <right/>
      <top/>
      <bottom/>
      <diagonal/>
    </border>
    <border>
      <left/>
      <right/>
      <top style="thick">
        <color theme="0"/>
      </top>
      <bottom/>
      <diagonal/>
    </border>
  </borders>
  <cellStyleXfs count="2">
    <xf numFmtId="0" fontId="0" fillId="0" borderId="0"/>
    <xf numFmtId="9" fontId="2" fillId="0" borderId="0" applyFont="0" applyFill="0" applyBorder="0" applyAlignment="0" applyProtection="0"/>
  </cellStyleXfs>
  <cellXfs count="53">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applyProtection="1">
      <protection locked="0"/>
    </xf>
    <xf numFmtId="0" fontId="0" fillId="3" borderId="0" xfId="0"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3" xfId="0" applyNumberFormat="1" applyFont="1" applyFill="1" applyBorder="1"/>
    <xf numFmtId="0" fontId="0" fillId="3" borderId="4" xfId="0" applyFill="1" applyBorder="1"/>
    <xf numFmtId="3" fontId="0" fillId="3" borderId="2" xfId="0" applyNumberFormat="1" applyFill="1" applyBorder="1"/>
    <xf numFmtId="0" fontId="14" fillId="5" borderId="0" xfId="0" applyFont="1" applyFill="1"/>
    <xf numFmtId="0" fontId="1" fillId="0" borderId="0" xfId="0" applyFont="1" applyAlignment="1">
      <alignment horizontal="center" vertical="top"/>
    </xf>
    <xf numFmtId="0" fontId="16" fillId="0" borderId="0" xfId="0" applyFont="1" applyAlignment="1">
      <alignment horizontal="center" vertical="top"/>
    </xf>
    <xf numFmtId="20" fontId="0" fillId="0" borderId="0" xfId="0" applyNumberFormat="1"/>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0" fontId="0" fillId="0" borderId="0" xfId="0" applyFill="1"/>
    <xf numFmtId="0" fontId="0" fillId="0" borderId="0" xfId="0" applyFill="1" applyAlignment="1">
      <alignment wrapText="1"/>
    </xf>
    <xf numFmtId="3" fontId="0" fillId="0" borderId="0" xfId="0" applyNumberFormat="1" applyFill="1"/>
    <xf numFmtId="0" fontId="16" fillId="0" borderId="0" xfId="0" applyNumberFormat="1" applyFont="1" applyAlignment="1">
      <alignment horizontal="center" vertical="top"/>
    </xf>
  </cellXfs>
  <cellStyles count="2">
    <cellStyle name="Normal" xfId="0" builtinId="0"/>
    <cellStyle name="Pourcentage" xfId="1" builtinId="5"/>
  </cellStyles>
  <dxfs count="55">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General" sourceLinked="1"/>
        <c:majorTickMark val="none"/>
        <c:minorTickMark val="none"/>
        <c:tickLblPos val="nextTo"/>
        <c:crossAx val="426585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General" sourceLinked="1"/>
        <c:majorTickMark val="none"/>
        <c:minorTickMark val="none"/>
        <c:tickLblPos val="nextTo"/>
        <c:crossAx val="42653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val>
            <c:numRef>
              <c:f>#REF!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1.915894675927" createdVersion="8" refreshedVersion="8" minRefreshableVersion="3" recordCount="1895" xr:uid="{A600CF17-0A34-41AB-BE0D-19B720328AD6}">
  <cacheSource type="worksheet">
    <worksheetSource name="Semaine_1"/>
  </cacheSource>
  <cacheFields count="20">
    <cacheField name="Date" numFmtId="164">
      <sharedItems containsSemiMixedTypes="0" containsNonDate="0" containsDate="1" containsString="0" minDate="2025-06-22T00:00:00" maxDate="2025-08-01T00:00:00" count="35">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31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22">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75650094"/>
        <n v="778494908"/>
        <n v="778787700"/>
        <n v="775413433"/>
        <n v="779856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8-0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01/08/2025"/>
        </groupItems>
      </fieldGroup>
    </cacheField>
    <cacheField name="Mois (Date)" numFmtId="0" databaseField="0">
      <fieldGroup base="0">
        <rangePr groupBy="months" startDate="2025-06-22T00:00:00" endDate="2025-08-01T00:00:00"/>
        <groupItems count="14">
          <s v="&lt;22/06/2025"/>
          <s v="janv"/>
          <s v="févr"/>
          <s v="mars"/>
          <s v="avr"/>
          <s v="mai"/>
          <s v="juin"/>
          <s v="juil"/>
          <s v="août"/>
          <s v="sept"/>
          <s v="oct"/>
          <s v="nov"/>
          <s v="déc"/>
          <s v="&gt;01/08/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5">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0"/>
    <x v="0"/>
  </r>
  <r>
    <x v="2"/>
    <x v="1"/>
    <x v="1"/>
    <x v="7"/>
    <s v="MOUSTAPHA DIALLO"/>
    <x v="34"/>
    <x v="0"/>
    <m/>
    <x v="0"/>
    <x v="1"/>
    <m/>
    <s v="Il lui reste 26 cartons 50g Refraish sur les 50 cartons que je lui avait vendu et 1,5 cartons café pot 200g sur les 25 cartons, pour le stick Refraish il a fini son stock"/>
    <x v="1"/>
    <m/>
    <m/>
    <m/>
    <x v="0"/>
    <x v="0"/>
  </r>
  <r>
    <x v="2"/>
    <x v="1"/>
    <x v="1"/>
    <x v="7"/>
    <s v="BAYE FALL"/>
    <x v="129"/>
    <x v="0"/>
    <m/>
    <x v="1"/>
    <x v="1"/>
    <m/>
    <s v="Achéte chez Harati"/>
    <x v="1"/>
    <m/>
    <m/>
    <m/>
    <x v="0"/>
    <x v="0"/>
  </r>
  <r>
    <x v="2"/>
    <x v="1"/>
    <x v="1"/>
    <x v="7"/>
    <s v="NDEYE MAREME"/>
    <x v="130"/>
    <x v="0"/>
    <m/>
    <x v="0"/>
    <x v="1"/>
    <m/>
    <s v="Il lui reste du café stick Refraish et du café pots 50g en quantité indéterminé"/>
    <x v="1"/>
    <m/>
    <m/>
    <m/>
    <x v="0"/>
    <x v="0"/>
  </r>
  <r>
    <x v="2"/>
    <x v="1"/>
    <x v="1"/>
    <x v="7"/>
    <s v="THIERNO SOW"/>
    <x v="131"/>
    <x v="0"/>
    <m/>
    <x v="1"/>
    <x v="1"/>
    <m/>
    <s v="Il lui reste du café stick Refraish qu'il avait acheté chez Harati"/>
    <x v="1"/>
    <m/>
    <m/>
    <m/>
    <x v="0"/>
    <x v="0"/>
  </r>
  <r>
    <x v="2"/>
    <x v="1"/>
    <x v="1"/>
    <x v="7"/>
    <s v="KSB"/>
    <x v="132"/>
    <x v="1"/>
    <m/>
    <x v="1"/>
    <x v="1"/>
    <m/>
    <s v="Il avait acheté du café stick Refraish chez Harati"/>
    <x v="1"/>
    <m/>
    <m/>
    <m/>
    <x v="0"/>
    <x v="0"/>
  </r>
  <r>
    <x v="2"/>
    <x v="3"/>
    <x v="3"/>
    <x v="5"/>
    <s v="More"/>
    <x v="133"/>
    <x v="1"/>
    <m/>
    <x v="0"/>
    <x v="1"/>
    <m/>
    <s v="Il ma dit d passé Une notre fois"/>
    <x v="1"/>
    <m/>
    <m/>
    <m/>
    <x v="0"/>
    <x v="0"/>
  </r>
  <r>
    <x v="2"/>
    <x v="3"/>
    <x v="3"/>
    <x v="5"/>
    <s v="Dia"/>
    <x v="134"/>
    <x v="0"/>
    <m/>
    <x v="1"/>
    <x v="1"/>
    <m/>
    <s v="Ras"/>
    <x v="1"/>
    <m/>
    <m/>
    <m/>
    <x v="0"/>
    <x v="0"/>
  </r>
  <r>
    <x v="2"/>
    <x v="3"/>
    <x v="3"/>
    <x v="5"/>
    <s v="Mouhem"/>
    <x v="135"/>
    <x v="0"/>
    <m/>
    <x v="1"/>
    <x v="1"/>
    <m/>
    <s v="Il connaît non produit"/>
    <x v="1"/>
    <m/>
    <m/>
    <m/>
    <x v="0"/>
    <x v="0"/>
  </r>
  <r>
    <x v="2"/>
    <x v="3"/>
    <x v="3"/>
    <x v="5"/>
    <s v="Moussa beye"/>
    <x v="136"/>
    <x v="0"/>
    <m/>
    <x v="1"/>
    <x v="1"/>
    <m/>
    <s v="Ras"/>
    <x v="1"/>
    <m/>
    <m/>
    <m/>
    <x v="0"/>
    <x v="0"/>
  </r>
  <r>
    <x v="2"/>
    <x v="3"/>
    <x v="3"/>
    <x v="5"/>
    <s v="Baye Salou"/>
    <x v="137"/>
    <x v="0"/>
    <m/>
    <x v="1"/>
    <x v="1"/>
    <m/>
    <s v="Il ma dit d passé Une notre fois"/>
    <x v="1"/>
    <m/>
    <m/>
    <m/>
    <x v="0"/>
    <x v="0"/>
  </r>
  <r>
    <x v="2"/>
    <x v="3"/>
    <x v="3"/>
    <x v="5"/>
    <s v="SoGEcAl SARL"/>
    <x v="138"/>
    <x v="0"/>
    <m/>
    <x v="0"/>
    <x v="1"/>
    <m/>
    <s v="Commande non livré 100 Café stick Refraish 1,5gx09boites"/>
    <x v="1"/>
    <m/>
    <m/>
    <m/>
    <x v="0"/>
    <x v="0"/>
  </r>
  <r>
    <x v="2"/>
    <x v="3"/>
    <x v="3"/>
    <x v="5"/>
    <s v="Oumar Diallo"/>
    <x v="139"/>
    <x v="0"/>
    <m/>
    <x v="1"/>
    <x v="1"/>
    <m/>
    <s v="Ras"/>
    <x v="1"/>
    <m/>
    <m/>
    <m/>
    <x v="0"/>
    <x v="0"/>
  </r>
  <r>
    <x v="2"/>
    <x v="3"/>
    <x v="3"/>
    <x v="5"/>
    <s v="Pape Deiye"/>
    <x v="140"/>
    <x v="0"/>
    <m/>
    <x v="1"/>
    <x v="1"/>
    <m/>
    <s v="Il ma dit d passé Une notre fois"/>
    <x v="1"/>
    <m/>
    <m/>
    <m/>
    <x v="0"/>
    <x v="0"/>
  </r>
  <r>
    <x v="2"/>
    <x v="3"/>
    <x v="3"/>
    <x v="5"/>
    <s v="Baye"/>
    <x v="23"/>
    <x v="0"/>
    <m/>
    <x v="0"/>
    <x v="1"/>
    <m/>
    <s v="Commande non livré 10 Café stick Refraish 1,5gx09boites"/>
    <x v="1"/>
    <m/>
    <m/>
    <m/>
    <x v="0"/>
    <x v="0"/>
  </r>
  <r>
    <x v="2"/>
    <x v="3"/>
    <x v="3"/>
    <x v="5"/>
    <s v="Elhaj"/>
    <x v="141"/>
    <x v="0"/>
    <m/>
    <x v="1"/>
    <x v="1"/>
    <m/>
    <s v="Ras"/>
    <x v="1"/>
    <m/>
    <m/>
    <m/>
    <x v="0"/>
    <x v="0"/>
  </r>
  <r>
    <x v="2"/>
    <x v="3"/>
    <x v="3"/>
    <x v="5"/>
    <s v="Alune Ndiaye"/>
    <x v="28"/>
    <x v="0"/>
    <m/>
    <x v="0"/>
    <x v="0"/>
    <s v="Juillet"/>
    <s v="Commande livre"/>
    <x v="2"/>
    <n v="25"/>
    <n v="6000"/>
    <n v="150000"/>
    <x v="0"/>
    <x v="0"/>
  </r>
  <r>
    <x v="2"/>
    <x v="5"/>
    <x v="5"/>
    <x v="18"/>
    <s v="Souleymane"/>
    <x v="142"/>
    <x v="1"/>
    <m/>
    <x v="0"/>
    <x v="1"/>
    <m/>
    <s v="Li reste du  commande"/>
    <x v="1"/>
    <m/>
    <m/>
    <m/>
    <x v="0"/>
    <x v="0"/>
  </r>
  <r>
    <x v="2"/>
    <x v="5"/>
    <x v="5"/>
    <x v="18"/>
    <s v="Memedou Diallo"/>
    <x v="143"/>
    <x v="1"/>
    <m/>
    <x v="0"/>
    <x v="1"/>
    <m/>
    <s v="liu  pareil"/>
    <x v="1"/>
    <m/>
    <m/>
    <m/>
    <x v="0"/>
    <x v="0"/>
  </r>
  <r>
    <x v="2"/>
    <x v="5"/>
    <x v="5"/>
    <x v="18"/>
    <s v="Tonton  Daow"/>
    <x v="144"/>
    <x v="0"/>
    <m/>
    <x v="1"/>
    <x v="2"/>
    <m/>
    <s v="liu à  essayer  le 200g le 50g  mais c'est fini Li ma dit que je  l'aime pour  petit à petit"/>
    <x v="3"/>
    <n v="1"/>
    <n v="19500"/>
    <n v="19500"/>
    <x v="0"/>
    <x v="0"/>
  </r>
  <r>
    <x v="2"/>
    <x v="5"/>
    <x v="5"/>
    <x v="18"/>
    <s v="Tonton  Daow"/>
    <x v="144"/>
    <x v="0"/>
    <m/>
    <x v="1"/>
    <x v="2"/>
    <m/>
    <s v="liu à  essayer  le 200g le 50g  mais c'est fini Li ma dit que je  l'aime pour  petit à petit"/>
    <x v="0"/>
    <n v="1"/>
    <n v="26000"/>
    <n v="26000"/>
    <x v="0"/>
    <x v="0"/>
  </r>
  <r>
    <x v="2"/>
    <x v="5"/>
    <x v="5"/>
    <x v="18"/>
    <s v="Abadou"/>
    <x v="145"/>
    <x v="0"/>
    <m/>
    <x v="1"/>
    <x v="1"/>
    <m/>
    <s v="Le patron est sorti"/>
    <x v="1"/>
    <m/>
    <m/>
    <m/>
    <x v="0"/>
    <x v="0"/>
  </r>
  <r>
    <x v="2"/>
    <x v="5"/>
    <x v="5"/>
    <x v="18"/>
    <s v="Mouhamet  Daillo"/>
    <x v="146"/>
    <x v="0"/>
    <m/>
    <x v="1"/>
    <x v="1"/>
    <m/>
    <s v="Li ma dit  je repasser"/>
    <x v="1"/>
    <m/>
    <m/>
    <m/>
    <x v="0"/>
    <x v="0"/>
  </r>
  <r>
    <x v="2"/>
    <x v="5"/>
    <x v="5"/>
    <x v="18"/>
    <s v="Ibrahima  toukara"/>
    <x v="147"/>
    <x v="1"/>
    <m/>
    <x v="0"/>
    <x v="1"/>
    <m/>
    <s v="li liu reste estoc"/>
    <x v="1"/>
    <m/>
    <m/>
    <m/>
    <x v="0"/>
    <x v="0"/>
  </r>
  <r>
    <x v="2"/>
    <x v="5"/>
    <x v="5"/>
    <x v="18"/>
    <s v="Modou sall"/>
    <x v="49"/>
    <x v="0"/>
    <m/>
    <x v="0"/>
    <x v="1"/>
    <m/>
    <s v="Li reste  2carton de referais"/>
    <x v="1"/>
    <m/>
    <m/>
    <m/>
    <x v="0"/>
    <x v="0"/>
  </r>
  <r>
    <x v="2"/>
    <x v="0"/>
    <x v="0"/>
    <x v="1"/>
    <s v="Mor Diop "/>
    <x v="148"/>
    <x v="1"/>
    <m/>
    <x v="1"/>
    <x v="1"/>
    <m/>
    <s v="Le patron était absent "/>
    <x v="1"/>
    <m/>
    <m/>
    <m/>
    <x v="0"/>
    <x v="0"/>
  </r>
  <r>
    <x v="2"/>
    <x v="0"/>
    <x v="0"/>
    <x v="1"/>
    <s v="Supermarché le cayor "/>
    <x v="6"/>
    <x v="0"/>
    <m/>
    <x v="0"/>
    <x v="1"/>
    <m/>
    <s v="Qu'il n'a pas encore de commande "/>
    <x v="1"/>
    <m/>
    <m/>
    <m/>
    <x v="0"/>
    <x v="0"/>
  </r>
  <r>
    <x v="2"/>
    <x v="0"/>
    <x v="0"/>
    <x v="1"/>
    <s v="Alioune "/>
    <x v="149"/>
    <x v="0"/>
    <m/>
    <x v="1"/>
    <x v="1"/>
    <m/>
    <s v="Ma demande de repasser qu'il lui reste quelques boîtes acheté chez les promoteurs "/>
    <x v="1"/>
    <m/>
    <m/>
    <m/>
    <x v="0"/>
    <x v="0"/>
  </r>
  <r>
    <x v="2"/>
    <x v="0"/>
    <x v="0"/>
    <x v="1"/>
    <s v="Dioguou "/>
    <x v="150"/>
    <x v="0"/>
    <m/>
    <x v="0"/>
    <x v="1"/>
    <m/>
    <s v="Qu'il lui reste quelques boîtes encore acheté chez les promoteurs "/>
    <x v="1"/>
    <m/>
    <m/>
    <m/>
    <x v="0"/>
    <x v="0"/>
  </r>
  <r>
    <x v="2"/>
    <x v="0"/>
    <x v="0"/>
    <x v="1"/>
    <s v="Sylla"/>
    <x v="151"/>
    <x v="0"/>
    <m/>
    <x v="1"/>
    <x v="1"/>
    <m/>
    <s v="M'a demandé de repasser "/>
    <x v="1"/>
    <m/>
    <m/>
    <m/>
    <x v="0"/>
    <x v="0"/>
  </r>
  <r>
    <x v="2"/>
    <x v="0"/>
    <x v="0"/>
    <x v="1"/>
    <s v="Gueye et frère "/>
    <x v="152"/>
    <x v="3"/>
    <m/>
    <x v="0"/>
    <x v="1"/>
    <m/>
    <s v="Il lui reste quelques boîtes encore "/>
    <x v="1"/>
    <m/>
    <m/>
    <m/>
    <x v="0"/>
    <x v="0"/>
  </r>
  <r>
    <x v="2"/>
    <x v="0"/>
    <x v="0"/>
    <x v="1"/>
    <s v="Pape castor "/>
    <x v="153"/>
    <x v="0"/>
    <m/>
    <x v="1"/>
    <x v="1"/>
    <m/>
    <s v="Il est malade,ne travaille pas encore "/>
    <x v="1"/>
    <m/>
    <m/>
    <m/>
    <x v="0"/>
    <x v="0"/>
  </r>
  <r>
    <x v="2"/>
    <x v="0"/>
    <x v="0"/>
    <x v="1"/>
    <s v="Assane Wade "/>
    <x v="154"/>
    <x v="1"/>
    <m/>
    <x v="1"/>
    <x v="1"/>
    <m/>
    <s v="Ma demande de repasser "/>
    <x v="1"/>
    <m/>
    <m/>
    <m/>
    <x v="0"/>
    <x v="0"/>
  </r>
  <r>
    <x v="2"/>
    <x v="4"/>
    <x v="4"/>
    <x v="19"/>
    <s v="Ibrahima"/>
    <x v="155"/>
    <x v="1"/>
    <m/>
    <x v="0"/>
    <x v="2"/>
    <m/>
    <s v="Il aimeré essayer nos produits mais il dit que c'est difficile d'en avoir car on ne livre pas à temps"/>
    <x v="7"/>
    <n v="2"/>
    <n v="19500"/>
    <n v="39000"/>
    <x v="0"/>
    <x v="0"/>
  </r>
  <r>
    <x v="2"/>
    <x v="4"/>
    <x v="4"/>
    <x v="19"/>
    <s v="Wakeur Baye Niasse"/>
    <x v="156"/>
    <x v="0"/>
    <m/>
    <x v="0"/>
    <x v="1"/>
    <m/>
    <s v="Il a toujours d'autres produits en stock"/>
    <x v="1"/>
    <m/>
    <m/>
    <m/>
    <x v="0"/>
    <x v="0"/>
  </r>
  <r>
    <x v="2"/>
    <x v="4"/>
    <x v="4"/>
    <x v="19"/>
    <s v="Serigne Mbacké"/>
    <x v="157"/>
    <x v="0"/>
    <m/>
    <x v="1"/>
    <x v="1"/>
    <m/>
    <s v="Il en reste encore de stock de nos produits"/>
    <x v="1"/>
    <m/>
    <m/>
    <m/>
    <x v="0"/>
    <x v="0"/>
  </r>
  <r>
    <x v="2"/>
    <x v="4"/>
    <x v="4"/>
    <x v="19"/>
    <s v="Babacar"/>
    <x v="158"/>
    <x v="1"/>
    <m/>
    <x v="0"/>
    <x v="2"/>
    <m/>
    <s v="Il a d'autres produits en stock mais quand-même il veut essayer les nôtres"/>
    <x v="7"/>
    <n v="1"/>
    <n v="19500"/>
    <n v="19500"/>
    <x v="0"/>
    <x v="0"/>
  </r>
  <r>
    <x v="2"/>
    <x v="4"/>
    <x v="4"/>
    <x v="19"/>
    <s v="Sidi"/>
    <x v="159"/>
    <x v="1"/>
    <m/>
    <x v="0"/>
    <x v="2"/>
    <m/>
    <s v="Il a dit que ces client lui demandent les pots de café"/>
    <x v="3"/>
    <n v="2"/>
    <n v="19500"/>
    <n v="39000"/>
    <x v="0"/>
    <x v="0"/>
  </r>
  <r>
    <x v="2"/>
    <x v="4"/>
    <x v="4"/>
    <x v="19"/>
    <s v="Ibrahima Baldé"/>
    <x v="160"/>
    <x v="0"/>
    <m/>
    <x v="0"/>
    <x v="1"/>
    <m/>
    <s v="Il a un stock d'autres produits"/>
    <x v="1"/>
    <m/>
    <m/>
    <m/>
    <x v="0"/>
    <x v="0"/>
  </r>
  <r>
    <x v="2"/>
    <x v="4"/>
    <x v="4"/>
    <x v="19"/>
    <s v="Dia et Frères"/>
    <x v="161"/>
    <x v="0"/>
    <m/>
    <x v="0"/>
    <x v="1"/>
    <m/>
    <s v="Il a toujours le café pots 50g que je lui est livré depuis"/>
    <x v="1"/>
    <m/>
    <m/>
    <m/>
    <x v="0"/>
    <x v="0"/>
  </r>
  <r>
    <x v="2"/>
    <x v="4"/>
    <x v="4"/>
    <x v="19"/>
    <s v="Moustapha"/>
    <x v="162"/>
    <x v="0"/>
    <m/>
    <x v="1"/>
    <x v="1"/>
    <m/>
    <s v="Le pourquoi il n'a pas fait de commande c'est parce que ses clients ne l'ont pas demandés encore"/>
    <x v="1"/>
    <m/>
    <m/>
    <m/>
    <x v="0"/>
    <x v="0"/>
  </r>
  <r>
    <x v="2"/>
    <x v="4"/>
    <x v="4"/>
    <x v="19"/>
    <s v="Bath"/>
    <x v="163"/>
    <x v="0"/>
    <m/>
    <x v="1"/>
    <x v="1"/>
    <m/>
    <s v="Il a dit que si ça intéresse à ces clients il vas m'appeler"/>
    <x v="1"/>
    <m/>
    <m/>
    <m/>
    <x v="0"/>
    <x v="0"/>
  </r>
  <r>
    <x v="2"/>
    <x v="4"/>
    <x v="4"/>
    <x v="19"/>
    <s v="Abdou Rahmane"/>
    <x v="164"/>
    <x v="0"/>
    <m/>
    <x v="0"/>
    <x v="1"/>
    <m/>
    <s v="Il a dit que nos produits sont aussi longtemps restés chez lui donc il préfère attendre"/>
    <x v="1"/>
    <m/>
    <m/>
    <m/>
    <x v="0"/>
    <x v="0"/>
  </r>
  <r>
    <x v="2"/>
    <x v="4"/>
    <x v="4"/>
    <x v="19"/>
    <s v="Babacar"/>
    <x v="165"/>
    <x v="0"/>
    <m/>
    <x v="0"/>
    <x v="1"/>
    <m/>
    <s v="Il est catégorique il ne veut que le sachet altimo 150g car c'est cela que ces clients lui demandent"/>
    <x v="1"/>
    <m/>
    <m/>
    <m/>
    <x v="0"/>
    <x v="0"/>
  </r>
  <r>
    <x v="2"/>
    <x v="4"/>
    <x v="4"/>
    <x v="19"/>
    <s v="Serigne Mbacké Dia"/>
    <x v="166"/>
    <x v="0"/>
    <m/>
    <x v="0"/>
    <x v="1"/>
    <m/>
    <s v="Il est intéressé par le 50g refraish et le stick"/>
    <x v="1"/>
    <m/>
    <m/>
    <m/>
    <x v="0"/>
    <x v="0"/>
  </r>
  <r>
    <x v="2"/>
    <x v="6"/>
    <x v="6"/>
    <x v="20"/>
    <s v="Gougna Guèye "/>
    <x v="167"/>
    <x v="0"/>
    <m/>
    <x v="0"/>
    <x v="1"/>
    <m/>
    <s v="Il es intéressé par le lait évaporé "/>
    <x v="1"/>
    <m/>
    <m/>
    <m/>
    <x v="0"/>
    <x v="0"/>
  </r>
  <r>
    <x v="2"/>
    <x v="6"/>
    <x v="6"/>
    <x v="20"/>
    <s v="Worry Diallo "/>
    <x v="168"/>
    <x v="0"/>
    <m/>
    <x v="1"/>
    <x v="1"/>
    <m/>
    <s v="Il n'était pas présent "/>
    <x v="1"/>
    <m/>
    <m/>
    <m/>
    <x v="0"/>
    <x v="0"/>
  </r>
  <r>
    <x v="2"/>
    <x v="6"/>
    <x v="6"/>
    <x v="20"/>
    <s v="Abdoulaye Diallo "/>
    <x v="169"/>
    <x v="0"/>
    <m/>
    <x v="1"/>
    <x v="1"/>
    <m/>
    <s v="Il lui reste d'autres produits "/>
    <x v="1"/>
    <m/>
    <m/>
    <m/>
    <x v="0"/>
    <x v="0"/>
  </r>
  <r>
    <x v="2"/>
    <x v="6"/>
    <x v="6"/>
    <x v="20"/>
    <s v="Soumare "/>
    <x v="170"/>
    <x v="1"/>
    <m/>
    <x v="1"/>
    <x v="1"/>
    <m/>
    <s v="Il dit toujours que le patron n'était pas présent "/>
    <x v="1"/>
    <m/>
    <m/>
    <m/>
    <x v="0"/>
    <x v="0"/>
  </r>
  <r>
    <x v="2"/>
    <x v="6"/>
    <x v="6"/>
    <x v="20"/>
    <s v="Yass "/>
    <x v="171"/>
    <x v="0"/>
    <m/>
    <x v="1"/>
    <x v="1"/>
    <m/>
    <s v="Il lui reste nos produits qu' il a acheté a Dakar "/>
    <x v="1"/>
    <m/>
    <m/>
    <m/>
    <x v="0"/>
    <x v="0"/>
  </r>
  <r>
    <x v="2"/>
    <x v="6"/>
    <x v="6"/>
    <x v="20"/>
    <s v="Madina"/>
    <x v="172"/>
    <x v="0"/>
    <m/>
    <x v="0"/>
    <x v="1"/>
    <m/>
    <s v="Il avait commender 25 cartons de refraich "/>
    <x v="1"/>
    <m/>
    <m/>
    <m/>
    <x v="0"/>
    <x v="0"/>
  </r>
  <r>
    <x v="2"/>
    <x v="6"/>
    <x v="6"/>
    <x v="20"/>
    <s v="Abdourahmane "/>
    <x v="173"/>
    <x v="0"/>
    <m/>
    <x v="0"/>
    <x v="1"/>
    <m/>
    <s v="Il n'est pas présent mais il avait commender 25 cartons de refraich "/>
    <x v="1"/>
    <m/>
    <m/>
    <m/>
    <x v="0"/>
    <x v="0"/>
  </r>
  <r>
    <x v="2"/>
    <x v="6"/>
    <x v="6"/>
    <x v="20"/>
    <s v="Momodou "/>
    <x v="174"/>
    <x v="0"/>
    <m/>
    <x v="1"/>
    <x v="1"/>
    <m/>
    <s v="Il connaît nos produits mais le patron même dit que il es sorti "/>
    <x v="1"/>
    <m/>
    <m/>
    <m/>
    <x v="0"/>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1"/>
    <x v="0"/>
  </r>
  <r>
    <x v="9"/>
    <x v="0"/>
    <x v="0"/>
    <x v="1"/>
    <s v="Gueye et frère"/>
    <x v="371"/>
    <x v="3"/>
    <m/>
    <x v="0"/>
    <x v="1"/>
    <m/>
    <s v="Qu'il lui reste quelques boîtes encore"/>
    <x v="1"/>
    <m/>
    <m/>
    <m/>
    <x v="1"/>
    <x v="0"/>
  </r>
  <r>
    <x v="9"/>
    <x v="0"/>
    <x v="0"/>
    <x v="1"/>
    <s v="Sylla"/>
    <x v="151"/>
    <x v="0"/>
    <m/>
    <x v="1"/>
    <x v="1"/>
    <m/>
    <s v="Ma demande de repasser"/>
    <x v="1"/>
    <m/>
    <m/>
    <m/>
    <x v="1"/>
    <x v="0"/>
  </r>
  <r>
    <x v="9"/>
    <x v="0"/>
    <x v="0"/>
    <x v="1"/>
    <s v="Pape castor"/>
    <x v="153"/>
    <x v="0"/>
    <m/>
    <x v="1"/>
    <x v="1"/>
    <m/>
    <s v="Le patron était absent"/>
    <x v="1"/>
    <m/>
    <m/>
    <m/>
    <x v="1"/>
    <x v="0"/>
  </r>
  <r>
    <x v="9"/>
    <x v="0"/>
    <x v="0"/>
    <x v="1"/>
    <s v="Thierno Diop"/>
    <x v="372"/>
    <x v="1"/>
    <m/>
    <x v="1"/>
    <x v="1"/>
    <m/>
    <s v="Ma demande de repasser"/>
    <x v="1"/>
    <m/>
    <m/>
    <m/>
    <x v="1"/>
    <x v="0"/>
  </r>
  <r>
    <x v="9"/>
    <x v="0"/>
    <x v="0"/>
    <x v="1"/>
    <s v="Pape"/>
    <x v="373"/>
    <x v="1"/>
    <m/>
    <x v="1"/>
    <x v="1"/>
    <m/>
    <s v="Ma demande de repasser"/>
    <x v="1"/>
    <m/>
    <m/>
    <m/>
    <x v="1"/>
    <x v="0"/>
  </r>
  <r>
    <x v="9"/>
    <x v="0"/>
    <x v="0"/>
    <x v="1"/>
    <s v="Serigne"/>
    <x v="374"/>
    <x v="1"/>
    <m/>
    <x v="1"/>
    <x v="1"/>
    <m/>
    <s v="Ma demande de repasser"/>
    <x v="1"/>
    <m/>
    <m/>
    <m/>
    <x v="1"/>
    <x v="0"/>
  </r>
  <r>
    <x v="9"/>
    <x v="5"/>
    <x v="5"/>
    <x v="18"/>
    <s v="Alssane  Ba "/>
    <x v="375"/>
    <x v="1"/>
    <m/>
    <x v="0"/>
    <x v="1"/>
    <m/>
    <s v="liu  reste du produit "/>
    <x v="1"/>
    <m/>
    <m/>
    <m/>
    <x v="1"/>
    <x v="0"/>
  </r>
  <r>
    <x v="9"/>
    <x v="5"/>
    <x v="5"/>
    <x v="18"/>
    <s v="Rama"/>
    <x v="376"/>
    <x v="1"/>
    <m/>
    <x v="0"/>
    <x v="1"/>
    <m/>
    <s v="Le kafe est toure lent pour lui "/>
    <x v="1"/>
    <m/>
    <m/>
    <m/>
    <x v="1"/>
    <x v="0"/>
  </r>
  <r>
    <x v="9"/>
    <x v="5"/>
    <x v="5"/>
    <x v="18"/>
    <s v="Modou  sall "/>
    <x v="49"/>
    <x v="0"/>
    <m/>
    <x v="0"/>
    <x v="1"/>
    <m/>
    <s v="li liu reste  quelque  carton de kafe istisk  refrains "/>
    <x v="1"/>
    <m/>
    <m/>
    <m/>
    <x v="1"/>
    <x v="0"/>
  </r>
  <r>
    <x v="9"/>
    <x v="5"/>
    <x v="5"/>
    <x v="18"/>
    <s v="Moustapha  Daow "/>
    <x v="144"/>
    <x v="0"/>
    <m/>
    <x v="1"/>
    <x v="1"/>
    <m/>
    <s v="liu à le 200g et le 50g sa reste "/>
    <x v="1"/>
    <m/>
    <m/>
    <m/>
    <x v="1"/>
    <x v="0"/>
  </r>
  <r>
    <x v="9"/>
    <x v="5"/>
    <x v="5"/>
    <x v="18"/>
    <s v="Yerno  Diallo "/>
    <x v="377"/>
    <x v="0"/>
    <m/>
    <x v="0"/>
    <x v="1"/>
    <m/>
    <s v="Lui dit  que Li va faire son commande "/>
    <x v="1"/>
    <m/>
    <m/>
    <m/>
    <x v="1"/>
    <x v="0"/>
  </r>
  <r>
    <x v="9"/>
    <x v="5"/>
    <x v="5"/>
    <x v="18"/>
    <s v="Abdou  "/>
    <x v="145"/>
    <x v="0"/>
    <m/>
    <x v="1"/>
    <x v="1"/>
    <m/>
    <s v="Le patron est sorti "/>
    <x v="1"/>
    <m/>
    <m/>
    <m/>
    <x v="1"/>
    <x v="0"/>
  </r>
  <r>
    <x v="9"/>
    <x v="5"/>
    <x v="5"/>
    <x v="18"/>
    <s v="Lamine  Diop "/>
    <x v="378"/>
    <x v="1"/>
    <m/>
    <x v="1"/>
    <x v="1"/>
    <m/>
    <s v="liu attend son commande "/>
    <x v="1"/>
    <m/>
    <m/>
    <m/>
    <x v="1"/>
    <x v="0"/>
  </r>
  <r>
    <x v="9"/>
    <x v="6"/>
    <x v="6"/>
    <x v="26"/>
    <s v="Pape Niang "/>
    <x v="226"/>
    <x v="0"/>
    <m/>
    <x v="1"/>
    <x v="1"/>
    <m/>
    <s v="Il a nos produits mais son patron les achète a Dakar "/>
    <x v="1"/>
    <m/>
    <m/>
    <m/>
    <x v="1"/>
    <x v="0"/>
  </r>
  <r>
    <x v="9"/>
    <x v="6"/>
    <x v="6"/>
    <x v="26"/>
    <s v="Niang et frère "/>
    <x v="379"/>
    <x v="0"/>
    <m/>
    <x v="0"/>
    <x v="1"/>
    <m/>
    <s v="Il avait commender 5 cartons de Altimo et pour les pots il dit qu'il vend que Nescafé et teranga "/>
    <x v="1"/>
    <m/>
    <m/>
    <m/>
    <x v="1"/>
    <x v="0"/>
  </r>
  <r>
    <x v="9"/>
    <x v="6"/>
    <x v="6"/>
    <x v="26"/>
    <s v="Sada"/>
    <x v="229"/>
    <x v="0"/>
    <m/>
    <x v="1"/>
    <x v="2"/>
    <m/>
    <s v="Il a nos pots de café refraich il veut essayer le café refraich stick "/>
    <x v="0"/>
    <n v="3"/>
    <n v="26000"/>
    <n v="78000"/>
    <x v="1"/>
    <x v="0"/>
  </r>
  <r>
    <x v="9"/>
    <x v="6"/>
    <x v="6"/>
    <x v="26"/>
    <s v="Fallou "/>
    <x v="380"/>
    <x v="0"/>
    <m/>
    <x v="0"/>
    <x v="1"/>
    <m/>
    <s v="Il avait commender 25 cartons de refraich stick "/>
    <x v="1"/>
    <m/>
    <m/>
    <m/>
    <x v="1"/>
    <x v="0"/>
  </r>
  <r>
    <x v="9"/>
    <x v="6"/>
    <x v="6"/>
    <x v="26"/>
    <s v="Cheikh Baldé "/>
    <x v="381"/>
    <x v="1"/>
    <m/>
    <x v="1"/>
    <x v="1"/>
    <m/>
    <s v="Il a les pots qu'il a acheté avec les promoteurs "/>
    <x v="1"/>
    <m/>
    <m/>
    <m/>
    <x v="1"/>
    <x v="0"/>
  </r>
  <r>
    <x v="9"/>
    <x v="6"/>
    <x v="6"/>
    <x v="26"/>
    <s v="ABOU sow"/>
    <x v="228"/>
    <x v="1"/>
    <m/>
    <x v="0"/>
    <x v="1"/>
    <m/>
    <s v="Il avait achète les pot 200g pour essayer mais il lui reste jusqu'à présent 6cartons sur 13depuis juin t"/>
    <x v="1"/>
    <m/>
    <m/>
    <m/>
    <x v="1"/>
    <x v="0"/>
  </r>
  <r>
    <x v="9"/>
    <x v="6"/>
    <x v="6"/>
    <x v="26"/>
    <s v="Mara"/>
    <x v="382"/>
    <x v="1"/>
    <m/>
    <x v="1"/>
    <x v="1"/>
    <m/>
    <s v="Il a nos produits refraich et il veut essayer les pots de Altimo "/>
    <x v="1"/>
    <m/>
    <m/>
    <m/>
    <x v="1"/>
    <x v="0"/>
  </r>
  <r>
    <x v="9"/>
    <x v="6"/>
    <x v="6"/>
    <x v="26"/>
    <s v="Tonton Kane "/>
    <x v="383"/>
    <x v="0"/>
    <m/>
    <x v="1"/>
    <x v="1"/>
    <m/>
    <s v="C'est Boubacar qui lui vend les produits "/>
    <x v="1"/>
    <m/>
    <m/>
    <m/>
    <x v="1"/>
    <x v="0"/>
  </r>
  <r>
    <x v="9"/>
    <x v="6"/>
    <x v="6"/>
    <x v="26"/>
    <s v="MACTAR "/>
    <x v="384"/>
    <x v="0"/>
    <m/>
    <x v="0"/>
    <x v="1"/>
    <m/>
    <s v="Il lui reste des café refraich stick mais a vrai dire il ne sait pas combien et pour les pots d'Altimo il dit que c'est chairs par rapport à nos concurrents et surtout le pot 50 g Altimo "/>
    <x v="1"/>
    <m/>
    <m/>
    <m/>
    <x v="1"/>
    <x v="0"/>
  </r>
  <r>
    <x v="9"/>
    <x v="6"/>
    <x v="6"/>
    <x v="26"/>
    <s v="Salif"/>
    <x v="385"/>
    <x v="0"/>
    <m/>
    <x v="0"/>
    <x v="1"/>
    <m/>
    <s v="Depuis l'augmentation du prix il n'a pas acheté "/>
    <x v="1"/>
    <m/>
    <m/>
    <m/>
    <x v="1"/>
    <x v="0"/>
  </r>
  <r>
    <x v="9"/>
    <x v="6"/>
    <x v="6"/>
    <x v="26"/>
    <s v="DJIBRIL laye "/>
    <x v="386"/>
    <x v="0"/>
    <m/>
    <x v="0"/>
    <x v="1"/>
    <m/>
    <s v="Il avait commender 25 cartons de refraich stick "/>
    <x v="1"/>
    <m/>
    <m/>
    <m/>
    <x v="1"/>
    <x v="0"/>
  </r>
  <r>
    <x v="9"/>
    <x v="6"/>
    <x v="6"/>
    <x v="26"/>
    <s v="Bala"/>
    <x v="387"/>
    <x v="0"/>
    <m/>
    <x v="1"/>
    <x v="1"/>
    <m/>
    <s v="Il n'était pas présent "/>
    <x v="1"/>
    <m/>
    <m/>
    <m/>
    <x v="1"/>
    <x v="0"/>
  </r>
  <r>
    <x v="9"/>
    <x v="1"/>
    <x v="1"/>
    <x v="17"/>
    <s v="MOUSTAPHA MBOW"/>
    <x v="118"/>
    <x v="0"/>
    <m/>
    <x v="0"/>
    <x v="1"/>
    <m/>
    <s v="Il reste lui reste du café stick Refraish en quantité indéterminé sur les 25 que je lui avait vendu"/>
    <x v="1"/>
    <m/>
    <m/>
    <m/>
    <x v="1"/>
    <x v="0"/>
  </r>
  <r>
    <x v="9"/>
    <x v="1"/>
    <x v="1"/>
    <x v="17"/>
    <s v="THIERNO SOULEYMANE"/>
    <x v="119"/>
    <x v="0"/>
    <m/>
    <x v="0"/>
    <x v="1"/>
    <m/>
    <s v="Il lui reste 3 cartons café stick Refraish sur les 25 que je lui avait vendu"/>
    <x v="1"/>
    <m/>
    <m/>
    <m/>
    <x v="1"/>
    <x v="0"/>
  </r>
  <r>
    <x v="9"/>
    <x v="1"/>
    <x v="1"/>
    <x v="17"/>
    <s v="BALDE"/>
    <x v="120"/>
    <x v="1"/>
    <m/>
    <x v="0"/>
    <x v="2"/>
    <m/>
    <s v="RAS"/>
    <x v="0"/>
    <n v="25"/>
    <n v="26000"/>
    <n v="650000"/>
    <x v="1"/>
    <x v="0"/>
  </r>
  <r>
    <x v="9"/>
    <x v="1"/>
    <x v="1"/>
    <x v="17"/>
    <s v="ABDOULAYE BA"/>
    <x v="122"/>
    <x v="0"/>
    <m/>
    <x v="0"/>
    <x v="1"/>
    <m/>
    <s v="Il lui reste 21 cartons café stick Refraish sur les 21 que je lui avait vendu"/>
    <x v="1"/>
    <m/>
    <m/>
    <m/>
    <x v="1"/>
    <x v="0"/>
  </r>
  <r>
    <x v="9"/>
    <x v="1"/>
    <x v="1"/>
    <x v="17"/>
    <s v="CHERIF DIALLO"/>
    <x v="121"/>
    <x v="0"/>
    <m/>
    <x v="0"/>
    <x v="1"/>
    <m/>
    <s v="Il lui restz 22 cartons café stick Refraiqh sur les 22 que je lui avait vendu par contre il se plaind de sa commande de café stick Altimo non livrée"/>
    <x v="1"/>
    <m/>
    <m/>
    <m/>
    <x v="1"/>
    <x v="0"/>
  </r>
  <r>
    <x v="9"/>
    <x v="1"/>
    <x v="1"/>
    <x v="7"/>
    <s v="ABDOURAHMANE BA"/>
    <x v="370"/>
    <x v="1"/>
    <m/>
    <x v="0"/>
    <x v="2"/>
    <m/>
    <s v="Il se plaind de sa commande non livrée"/>
    <x v="11"/>
    <n v="5"/>
    <n v="12250"/>
    <n v="61250"/>
    <x v="1"/>
    <x v="0"/>
  </r>
  <r>
    <x v="9"/>
    <x v="1"/>
    <x v="1"/>
    <x v="7"/>
    <s v="CHEIKH NDAO"/>
    <x v="126"/>
    <x v="1"/>
    <m/>
    <x v="0"/>
    <x v="1"/>
    <m/>
    <s v="Il lui reste 2 cartons café pot 200g vendu par les promotteurs"/>
    <x v="1"/>
    <m/>
    <m/>
    <m/>
    <x v="1"/>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1"/>
    <x v="0"/>
  </r>
  <r>
    <x v="9"/>
    <x v="1"/>
    <x v="1"/>
    <x v="7"/>
    <s v="MATAR KA"/>
    <x v="125"/>
    <x v="1"/>
    <m/>
    <x v="0"/>
    <x v="1"/>
    <m/>
    <s v="Il se plaind de sa commande non livrée"/>
    <x v="1"/>
    <m/>
    <m/>
    <m/>
    <x v="1"/>
    <x v="0"/>
  </r>
  <r>
    <x v="9"/>
    <x v="1"/>
    <x v="1"/>
    <x v="7"/>
    <s v="MOUSTAPHA DIALLO"/>
    <x v="34"/>
    <x v="0"/>
    <m/>
    <x v="0"/>
    <x v="1"/>
    <m/>
    <s v="Il a fini son stock de café stick et demande de le rappeler demain, pour les café pots il lui reste du stock en quantité indéterminée"/>
    <x v="1"/>
    <m/>
    <m/>
    <m/>
    <x v="1"/>
    <x v="0"/>
  </r>
  <r>
    <x v="9"/>
    <x v="1"/>
    <x v="1"/>
    <x v="7"/>
    <s v="BAYE FALL"/>
    <x v="388"/>
    <x v="0"/>
    <m/>
    <x v="1"/>
    <x v="1"/>
    <m/>
    <s v="Achéte chez Harati"/>
    <x v="1"/>
    <m/>
    <m/>
    <m/>
    <x v="1"/>
    <x v="0"/>
  </r>
  <r>
    <x v="9"/>
    <x v="1"/>
    <x v="1"/>
    <x v="7"/>
    <s v="NDEYE MAREME DIOP"/>
    <x v="130"/>
    <x v="0"/>
    <m/>
    <x v="0"/>
    <x v="1"/>
    <m/>
    <s v="Il lui reste du café stick et du café pot en quantité indéterminée"/>
    <x v="1"/>
    <m/>
    <m/>
    <m/>
    <x v="1"/>
    <x v="0"/>
  </r>
  <r>
    <x v="9"/>
    <x v="1"/>
    <x v="1"/>
    <x v="7"/>
    <s v="THIERNO SOW"/>
    <x v="131"/>
    <x v="0"/>
    <m/>
    <x v="1"/>
    <x v="1"/>
    <m/>
    <s v="Il achéte chez Harati il a demadé de laisser mon numéro"/>
    <x v="1"/>
    <m/>
    <m/>
    <m/>
    <x v="1"/>
    <x v="0"/>
  </r>
  <r>
    <x v="9"/>
    <x v="1"/>
    <x v="1"/>
    <x v="7"/>
    <s v="KSB"/>
    <x v="132"/>
    <x v="1"/>
    <m/>
    <x v="1"/>
    <x v="1"/>
    <m/>
    <s v="Il achéte nos produit a Dakar avec des prix plus basses example le café stick Refraish a 25000 le cartons sans barême"/>
    <x v="1"/>
    <m/>
    <m/>
    <m/>
    <x v="1"/>
    <x v="0"/>
  </r>
  <r>
    <x v="9"/>
    <x v="1"/>
    <x v="1"/>
    <x v="7"/>
    <s v="MOUSTAPHA BAKHDAD"/>
    <x v="389"/>
    <x v="0"/>
    <m/>
    <x v="0"/>
    <x v="1"/>
    <m/>
    <s v="Il lui reste 3 cartons café stick Refraiqh sur les 25 que je lui avait vendu"/>
    <x v="1"/>
    <m/>
    <m/>
    <m/>
    <x v="1"/>
    <x v="0"/>
  </r>
  <r>
    <x v="9"/>
    <x v="4"/>
    <x v="4"/>
    <x v="8"/>
    <s v="Seydou Baldé"/>
    <x v="390"/>
    <x v="0"/>
    <m/>
    <x v="0"/>
    <x v="1"/>
    <m/>
    <s v="Il fera une commande pour mercredi"/>
    <x v="1"/>
    <m/>
    <m/>
    <m/>
    <x v="1"/>
    <x v="0"/>
  </r>
  <r>
    <x v="9"/>
    <x v="4"/>
    <x v="4"/>
    <x v="8"/>
    <s v="Omar Fall"/>
    <x v="391"/>
    <x v="0"/>
    <m/>
    <x v="1"/>
    <x v="1"/>
    <m/>
    <s v="Il le café refraish stick et les pots altimo 100 et 200g servi par ndiaye et frères "/>
    <x v="1"/>
    <m/>
    <m/>
    <m/>
    <x v="1"/>
    <x v="0"/>
  </r>
  <r>
    <x v="9"/>
    <x v="4"/>
    <x v="4"/>
    <x v="8"/>
    <s v="Cheikh Bara"/>
    <x v="349"/>
    <x v="0"/>
    <m/>
    <x v="1"/>
    <x v="1"/>
    <m/>
    <s v="S'il est près a commandé il va me contacté"/>
    <x v="1"/>
    <m/>
    <m/>
    <m/>
    <x v="1"/>
    <x v="0"/>
  </r>
  <r>
    <x v="9"/>
    <x v="4"/>
    <x v="4"/>
    <x v="8"/>
    <s v="Serigne Saliou Gaye"/>
    <x v="392"/>
    <x v="0"/>
    <m/>
    <x v="0"/>
    <x v="1"/>
    <m/>
    <s v="Il dit qu'il a toujours le stick mais quant-à les pots il y n'a d'autre en stock qu'il veut liquider pour pouvoir faire de commande"/>
    <x v="1"/>
    <m/>
    <m/>
    <m/>
    <x v="1"/>
    <x v="0"/>
  </r>
  <r>
    <x v="9"/>
    <x v="4"/>
    <x v="4"/>
    <x v="8"/>
    <s v="Ndiaye Fall"/>
    <x v="393"/>
    <x v="0"/>
    <m/>
    <x v="0"/>
    <x v="1"/>
    <m/>
    <s v="Il a toujours les pots de refraish 200g mais son stick est presque fini mais son problème est l'encaissement dès la livraison"/>
    <x v="1"/>
    <m/>
    <m/>
    <m/>
    <x v="1"/>
    <x v="0"/>
  </r>
  <r>
    <x v="9"/>
    <x v="4"/>
    <x v="4"/>
    <x v="8"/>
    <s v="Serigne khadim Ndiaye"/>
    <x v="394"/>
    <x v="1"/>
    <m/>
    <x v="0"/>
    <x v="1"/>
    <m/>
    <s v="Il dit qu'il préfère d'acheter le café lido "/>
    <x v="1"/>
    <m/>
    <m/>
    <m/>
    <x v="1"/>
    <x v="0"/>
  </r>
  <r>
    <x v="9"/>
    <x v="4"/>
    <x v="4"/>
    <x v="8"/>
    <s v="Lamine Seye"/>
    <x v="395"/>
    <x v="0"/>
    <m/>
    <x v="0"/>
    <x v="1"/>
    <m/>
    <s v="Il a demandé si le prix des pots 200g a t'il diminué "/>
    <x v="1"/>
    <m/>
    <m/>
    <m/>
    <x v="1"/>
    <x v="0"/>
  </r>
  <r>
    <x v="9"/>
    <x v="4"/>
    <x v="4"/>
    <x v="8"/>
    <s v="Ndiaye et Frères"/>
    <x v="396"/>
    <x v="0"/>
    <m/>
    <x v="1"/>
    <x v="1"/>
    <m/>
    <s v="Il a dit qu'on l'a déjà livré le café stick et l'altimo 100 et 200g"/>
    <x v="1"/>
    <m/>
    <m/>
    <m/>
    <x v="1"/>
    <x v="0"/>
  </r>
  <r>
    <x v="9"/>
    <x v="4"/>
    <x v="4"/>
    <x v="8"/>
    <s v="Boubou Seye"/>
    <x v="397"/>
    <x v="0"/>
    <m/>
    <x v="1"/>
    <x v="1"/>
    <m/>
    <s v="C'est son assistant qui était la mais dit que le produit en reste"/>
    <x v="1"/>
    <m/>
    <m/>
    <m/>
    <x v="1"/>
    <x v="0"/>
  </r>
  <r>
    <x v="9"/>
    <x v="4"/>
    <x v="4"/>
    <x v="8"/>
    <s v="Ismaïla"/>
    <x v="398"/>
    <x v="0"/>
    <m/>
    <x v="0"/>
    <x v="1"/>
    <m/>
    <s v="Il dit que le produit en reste"/>
    <x v="1"/>
    <m/>
    <m/>
    <m/>
    <x v="1"/>
    <x v="0"/>
  </r>
  <r>
    <x v="9"/>
    <x v="4"/>
    <x v="4"/>
    <x v="8"/>
    <s v="Famara"/>
    <x v="399"/>
    <x v="0"/>
    <m/>
    <x v="0"/>
    <x v="1"/>
    <m/>
    <s v="Il n'était pas présent aujourd'hui"/>
    <x v="1"/>
    <m/>
    <m/>
    <m/>
    <x v="1"/>
    <x v="0"/>
  </r>
  <r>
    <x v="9"/>
    <x v="4"/>
    <x v="4"/>
    <x v="8"/>
    <s v="Fallou Thiaw"/>
    <x v="400"/>
    <x v="0"/>
    <m/>
    <x v="1"/>
    <x v="1"/>
    <m/>
    <s v="Il a demandé à savoir si le lait en poudre 25kg a t'il diminué"/>
    <x v="1"/>
    <m/>
    <m/>
    <m/>
    <x v="1"/>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2"/>
    <x v="0"/>
  </r>
  <r>
    <x v="13"/>
    <x v="4"/>
    <x v="4"/>
    <x v="51"/>
    <s v="Hamed"/>
    <x v="511"/>
    <x v="0"/>
    <m/>
    <x v="0"/>
    <x v="1"/>
    <m/>
    <s v="Il a dit pour le café il préfère le ginny"/>
    <x v="1"/>
    <m/>
    <m/>
    <m/>
    <x v="2"/>
    <x v="0"/>
  </r>
  <r>
    <x v="13"/>
    <x v="4"/>
    <x v="4"/>
    <x v="51"/>
    <s v="Épicerie Thiaba Diouf"/>
    <x v="512"/>
    <x v="6"/>
    <s v="Épicerie"/>
    <x v="1"/>
    <x v="1"/>
    <m/>
    <s v="Je l'ai rencontré aujourd'hui et il a le café refraish 200g et le lait cowmilk le pot en poudre mais finalement on a échangé de numéro"/>
    <x v="1"/>
    <m/>
    <m/>
    <m/>
    <x v="2"/>
    <x v="0"/>
  </r>
  <r>
    <x v="13"/>
    <x v="4"/>
    <x v="4"/>
    <x v="51"/>
    <s v="Ousmane"/>
    <x v="513"/>
    <x v="0"/>
    <m/>
    <x v="0"/>
    <x v="1"/>
    <m/>
    <s v="Il a dit qu'il veut mais n'a pas d'argent pour l'instant"/>
    <x v="1"/>
    <m/>
    <m/>
    <m/>
    <x v="2"/>
    <x v="0"/>
  </r>
  <r>
    <x v="13"/>
    <x v="4"/>
    <x v="4"/>
    <x v="51"/>
    <s v="Badou"/>
    <x v="514"/>
    <x v="0"/>
    <m/>
    <x v="0"/>
    <x v="1"/>
    <m/>
    <s v="Il a nos produit car il est servi par Ousmane"/>
    <x v="1"/>
    <m/>
    <m/>
    <m/>
    <x v="2"/>
    <x v="0"/>
  </r>
  <r>
    <x v="13"/>
    <x v="4"/>
    <x v="4"/>
    <x v="51"/>
    <s v="Cheikh"/>
    <x v="515"/>
    <x v="0"/>
    <m/>
    <x v="0"/>
    <x v="2"/>
    <m/>
    <s v="Il demande juste pourquoi nos prix sont aussi chère par rapport au prix du marché des autres produits"/>
    <x v="0"/>
    <n v="5"/>
    <n v="26000"/>
    <n v="130000"/>
    <x v="2"/>
    <x v="0"/>
  </r>
  <r>
    <x v="13"/>
    <x v="4"/>
    <x v="4"/>
    <x v="51"/>
    <s v="Cheikh"/>
    <x v="515"/>
    <x v="0"/>
    <m/>
    <x v="0"/>
    <x v="2"/>
    <m/>
    <s v="Il demande juste pourquoi nos prix sont aussi chère par rapport au prix du marché des autres produits"/>
    <x v="4"/>
    <n v="5"/>
    <n v="10250"/>
    <n v="51250"/>
    <x v="2"/>
    <x v="0"/>
  </r>
  <r>
    <x v="13"/>
    <x v="4"/>
    <x v="4"/>
    <x v="51"/>
    <s v="Cheikh"/>
    <x v="515"/>
    <x v="0"/>
    <m/>
    <x v="0"/>
    <x v="2"/>
    <m/>
    <s v="Il demande juste pourquoi nos prix sont aussi chère par rapport au prix du marché des autres produits"/>
    <x v="3"/>
    <n v="5"/>
    <n v="19500"/>
    <n v="97500"/>
    <x v="2"/>
    <x v="0"/>
  </r>
  <r>
    <x v="13"/>
    <x v="4"/>
    <x v="4"/>
    <x v="51"/>
    <s v="Moussa kane"/>
    <x v="516"/>
    <x v="1"/>
    <m/>
    <x v="0"/>
    <x v="1"/>
    <m/>
    <s v="Il demande toujours le lait évaporé kamlac"/>
    <x v="1"/>
    <m/>
    <m/>
    <m/>
    <x v="2"/>
    <x v="0"/>
  </r>
  <r>
    <x v="13"/>
    <x v="4"/>
    <x v="4"/>
    <x v="51"/>
    <s v="Ismaïla"/>
    <x v="517"/>
    <x v="0"/>
    <m/>
    <x v="0"/>
    <x v="1"/>
    <m/>
    <s v="Il demande toujours son café altimo 1,5g"/>
    <x v="1"/>
    <m/>
    <m/>
    <m/>
    <x v="2"/>
    <x v="0"/>
  </r>
  <r>
    <x v="13"/>
    <x v="4"/>
    <x v="4"/>
    <x v="51"/>
    <s v="Dieng et frère"/>
    <x v="518"/>
    <x v="1"/>
    <m/>
    <x v="0"/>
    <x v="1"/>
    <m/>
    <s v="Il demande si le contenu du sachet altimo 150g et les pots sont les même car ces clients lui bombardent de demande sur le sachet"/>
    <x v="1"/>
    <m/>
    <m/>
    <m/>
    <x v="2"/>
    <x v="0"/>
  </r>
  <r>
    <x v="13"/>
    <x v="4"/>
    <x v="4"/>
    <x v="51"/>
    <s v="Abdallah Aïdara"/>
    <x v="519"/>
    <x v="1"/>
    <m/>
    <x v="1"/>
    <x v="1"/>
    <m/>
    <s v="Il veut 2 cartons de pot 200g à 19000f"/>
    <x v="1"/>
    <m/>
    <m/>
    <m/>
    <x v="2"/>
    <x v="0"/>
  </r>
  <r>
    <x v="14"/>
    <x v="5"/>
    <x v="5"/>
    <x v="18"/>
    <s v="Souleymane"/>
    <x v="142"/>
    <x v="1"/>
    <m/>
    <x v="0"/>
    <x v="1"/>
    <m/>
    <s v="Attendre  son commande"/>
    <x v="1"/>
    <m/>
    <m/>
    <m/>
    <x v="2"/>
    <x v="0"/>
  </r>
  <r>
    <x v="14"/>
    <x v="5"/>
    <x v="5"/>
    <x v="18"/>
    <s v="Memedou Diallo"/>
    <x v="143"/>
    <x v="1"/>
    <m/>
    <x v="0"/>
    <x v="1"/>
    <m/>
    <s v="Li ma commande 1 carton de Altimo depuis samene passé"/>
    <x v="1"/>
    <m/>
    <m/>
    <m/>
    <x v="2"/>
    <x v="0"/>
  </r>
  <r>
    <x v="14"/>
    <x v="5"/>
    <x v="5"/>
    <x v="18"/>
    <s v="Tonton  Daow"/>
    <x v="144"/>
    <x v="0"/>
    <m/>
    <x v="1"/>
    <x v="1"/>
    <m/>
    <s v="Li ma  commande le 200g et le 50g pour  essayer lundi passé"/>
    <x v="1"/>
    <m/>
    <m/>
    <m/>
    <x v="2"/>
    <x v="0"/>
  </r>
  <r>
    <x v="14"/>
    <x v="5"/>
    <x v="5"/>
    <x v="18"/>
    <s v="Mouhamet  Daillo"/>
    <x v="146"/>
    <x v="0"/>
    <m/>
    <x v="1"/>
    <x v="2"/>
    <m/>
    <s v="Li attend son commande"/>
    <x v="0"/>
    <n v="1"/>
    <n v="26000"/>
    <n v="26000"/>
    <x v="2"/>
    <x v="0"/>
  </r>
  <r>
    <x v="14"/>
    <x v="5"/>
    <x v="5"/>
    <x v="18"/>
    <s v="Lamine  Doip"/>
    <x v="378"/>
    <x v="1"/>
    <m/>
    <x v="1"/>
    <x v="2"/>
    <m/>
    <s v="Pour essayer"/>
    <x v="0"/>
    <n v="1"/>
    <n v="26000"/>
    <n v="26000"/>
    <x v="2"/>
    <x v="0"/>
  </r>
  <r>
    <x v="14"/>
    <x v="5"/>
    <x v="5"/>
    <x v="18"/>
    <s v="Lamine  Doip"/>
    <x v="378"/>
    <x v="1"/>
    <m/>
    <x v="1"/>
    <x v="2"/>
    <m/>
    <s v="Pour essayer"/>
    <x v="3"/>
    <n v="1"/>
    <n v="19500"/>
    <n v="19500"/>
    <x v="2"/>
    <x v="0"/>
  </r>
  <r>
    <x v="14"/>
    <x v="5"/>
    <x v="5"/>
    <x v="18"/>
    <s v="Abdou"/>
    <x v="145"/>
    <x v="0"/>
    <m/>
    <x v="1"/>
    <x v="1"/>
    <m/>
    <s v="LE PATRON EST SORTI"/>
    <x v="1"/>
    <m/>
    <m/>
    <m/>
    <x v="2"/>
    <x v="0"/>
  </r>
  <r>
    <x v="14"/>
    <x v="0"/>
    <x v="0"/>
    <x v="1"/>
    <s v="Mor Diop"/>
    <x v="148"/>
    <x v="1"/>
    <m/>
    <x v="1"/>
    <x v="1"/>
    <m/>
    <s v="Il était sorti"/>
    <x v="1"/>
    <m/>
    <m/>
    <m/>
    <x v="2"/>
    <x v="0"/>
  </r>
  <r>
    <x v="14"/>
    <x v="0"/>
    <x v="0"/>
    <x v="1"/>
    <s v="Supermarché le cayor"/>
    <x v="6"/>
    <x v="0"/>
    <m/>
    <x v="0"/>
    <x v="1"/>
    <m/>
    <s v="Il avait commandé 25 carton de refraish non livré jusqu'à présent"/>
    <x v="1"/>
    <m/>
    <m/>
    <m/>
    <x v="2"/>
    <x v="0"/>
  </r>
  <r>
    <x v="14"/>
    <x v="0"/>
    <x v="0"/>
    <x v="1"/>
    <s v="Gueye et frère"/>
    <x v="152"/>
    <x v="3"/>
    <m/>
    <x v="0"/>
    <x v="1"/>
    <m/>
    <s v="Il lui reste quelques boîtes"/>
    <x v="1"/>
    <m/>
    <m/>
    <m/>
    <x v="2"/>
    <x v="0"/>
  </r>
  <r>
    <x v="14"/>
    <x v="0"/>
    <x v="0"/>
    <x v="1"/>
    <s v="Pa Sylla"/>
    <x v="520"/>
    <x v="0"/>
    <m/>
    <x v="1"/>
    <x v="1"/>
    <m/>
    <s v="Il a son propre fournisseur de janus"/>
    <x v="1"/>
    <m/>
    <m/>
    <m/>
    <x v="2"/>
    <x v="0"/>
  </r>
  <r>
    <x v="14"/>
    <x v="0"/>
    <x v="0"/>
    <x v="1"/>
    <s v="Dioguou"/>
    <x v="150"/>
    <x v="0"/>
    <m/>
    <x v="0"/>
    <x v="1"/>
    <m/>
    <s v="Il est en voyage"/>
    <x v="1"/>
    <m/>
    <m/>
    <m/>
    <x v="2"/>
    <x v="0"/>
  </r>
  <r>
    <x v="14"/>
    <x v="0"/>
    <x v="0"/>
    <x v="1"/>
    <s v="Pape castor"/>
    <x v="153"/>
    <x v="0"/>
    <m/>
    <x v="1"/>
    <x v="1"/>
    <m/>
    <s v="Ma demande de repasser"/>
    <x v="1"/>
    <m/>
    <m/>
    <m/>
    <x v="2"/>
    <x v="0"/>
  </r>
  <r>
    <x v="14"/>
    <x v="0"/>
    <x v="0"/>
    <x v="1"/>
    <s v="Sylla"/>
    <x v="151"/>
    <x v="0"/>
    <m/>
    <x v="1"/>
    <x v="1"/>
    <m/>
    <s v="Ma demandé de le recontacter pour voir"/>
    <x v="1"/>
    <m/>
    <m/>
    <m/>
    <x v="2"/>
    <x v="0"/>
  </r>
  <r>
    <x v="14"/>
    <x v="0"/>
    <x v="0"/>
    <x v="1"/>
    <s v="Thierno Diop"/>
    <x v="372"/>
    <x v="1"/>
    <m/>
    <x v="1"/>
    <x v="1"/>
    <m/>
    <s v="Ma demande de repasser"/>
    <x v="1"/>
    <m/>
    <m/>
    <m/>
    <x v="2"/>
    <x v="0"/>
  </r>
  <r>
    <x v="14"/>
    <x v="0"/>
    <x v="0"/>
    <x v="1"/>
    <s v="Pape"/>
    <x v="521"/>
    <x v="1"/>
    <m/>
    <x v="1"/>
    <x v="1"/>
    <m/>
    <s v="Ma demande de repasser_x000a__x000a_Nb: j'ai pas pu  aller dans les autres commerçants a cause des eaux sale "/>
    <x v="1"/>
    <m/>
    <m/>
    <m/>
    <x v="2"/>
    <x v="0"/>
  </r>
  <r>
    <x v="14"/>
    <x v="3"/>
    <x v="3"/>
    <x v="5"/>
    <s v="More"/>
    <x v="133"/>
    <x v="1"/>
    <m/>
    <x v="0"/>
    <x v="1"/>
    <m/>
    <s v="Ras"/>
    <x v="1"/>
    <m/>
    <m/>
    <m/>
    <x v="2"/>
    <x v="0"/>
  </r>
  <r>
    <x v="14"/>
    <x v="3"/>
    <x v="3"/>
    <x v="5"/>
    <s v="Pape"/>
    <x v="140"/>
    <x v="0"/>
    <m/>
    <x v="1"/>
    <x v="1"/>
    <m/>
    <s v="Il ma dit d passé Une notre fois"/>
    <x v="1"/>
    <m/>
    <m/>
    <m/>
    <x v="2"/>
    <x v="0"/>
  </r>
  <r>
    <x v="14"/>
    <x v="3"/>
    <x v="3"/>
    <x v="5"/>
    <s v="Cheikh Ahamadou"/>
    <x v="522"/>
    <x v="0"/>
    <m/>
    <x v="1"/>
    <x v="2"/>
    <m/>
    <s v="Il veut essayer un carton d réfresh"/>
    <x v="0"/>
    <n v="1"/>
    <n v="26000"/>
    <n v="26000"/>
    <x v="2"/>
    <x v="0"/>
  </r>
  <r>
    <x v="14"/>
    <x v="3"/>
    <x v="3"/>
    <x v="5"/>
    <s v="Dia"/>
    <x v="134"/>
    <x v="0"/>
    <m/>
    <x v="1"/>
    <x v="1"/>
    <m/>
    <s v="Ras"/>
    <x v="1"/>
    <m/>
    <m/>
    <m/>
    <x v="2"/>
    <x v="0"/>
  </r>
  <r>
    <x v="14"/>
    <x v="3"/>
    <x v="3"/>
    <x v="5"/>
    <s v="Mouhem"/>
    <x v="135"/>
    <x v="0"/>
    <m/>
    <x v="1"/>
    <x v="1"/>
    <m/>
    <s v="Il ma dit d passé Une notre fois"/>
    <x v="1"/>
    <m/>
    <m/>
    <m/>
    <x v="2"/>
    <x v="0"/>
  </r>
  <r>
    <x v="14"/>
    <x v="3"/>
    <x v="3"/>
    <x v="5"/>
    <s v="Moussa beye"/>
    <x v="136"/>
    <x v="0"/>
    <m/>
    <x v="1"/>
    <x v="1"/>
    <m/>
    <s v="Il connaît non produit"/>
    <x v="1"/>
    <m/>
    <m/>
    <m/>
    <x v="2"/>
    <x v="0"/>
  </r>
  <r>
    <x v="14"/>
    <x v="3"/>
    <x v="3"/>
    <x v="5"/>
    <s v="SoGEcAl SARL"/>
    <x v="138"/>
    <x v="0"/>
    <m/>
    <x v="0"/>
    <x v="1"/>
    <m/>
    <s v="Commande non livré 100 Café stick Refraish 1,5gx09boites"/>
    <x v="1"/>
    <m/>
    <m/>
    <m/>
    <x v="2"/>
    <x v="0"/>
  </r>
  <r>
    <x v="14"/>
    <x v="3"/>
    <x v="3"/>
    <x v="5"/>
    <s v="Oumar Diallo"/>
    <x v="139"/>
    <x v="0"/>
    <m/>
    <x v="1"/>
    <x v="1"/>
    <m/>
    <s v="Ras"/>
    <x v="1"/>
    <m/>
    <m/>
    <m/>
    <x v="2"/>
    <x v="0"/>
  </r>
  <r>
    <x v="14"/>
    <x v="3"/>
    <x v="3"/>
    <x v="5"/>
    <s v="Moussa sall"/>
    <x v="362"/>
    <x v="0"/>
    <m/>
    <x v="1"/>
    <x v="1"/>
    <m/>
    <s v="Il ma dit d passé Une notre fois"/>
    <x v="1"/>
    <m/>
    <m/>
    <m/>
    <x v="2"/>
    <x v="0"/>
  </r>
  <r>
    <x v="14"/>
    <x v="1"/>
    <x v="1"/>
    <x v="17"/>
    <s v="TAPHA MBOW"/>
    <x v="118"/>
    <x v="0"/>
    <m/>
    <x v="0"/>
    <x v="1"/>
    <m/>
    <s v="Il lui reste du café stick Refraish en quantité indéterminée il y a environ 1 semaine"/>
    <x v="1"/>
    <m/>
    <m/>
    <m/>
    <x v="2"/>
    <x v="0"/>
  </r>
  <r>
    <x v="14"/>
    <x v="1"/>
    <x v="1"/>
    <x v="17"/>
    <s v="MOUHAMED DAYEL"/>
    <x v="523"/>
    <x v="0"/>
    <m/>
    <x v="1"/>
    <x v="1"/>
    <m/>
    <s v="Il ne vend pas de café et du lait en poudre"/>
    <x v="1"/>
    <m/>
    <m/>
    <m/>
    <x v="2"/>
    <x v="0"/>
  </r>
  <r>
    <x v="14"/>
    <x v="1"/>
    <x v="1"/>
    <x v="17"/>
    <s v="THIERNO SOULEYMANE"/>
    <x v="119"/>
    <x v="0"/>
    <m/>
    <x v="0"/>
    <x v="1"/>
    <m/>
    <s v="Il lui reste 5 cartons Refraish stick sur son stock"/>
    <x v="1"/>
    <m/>
    <m/>
    <m/>
    <x v="2"/>
    <x v="0"/>
  </r>
  <r>
    <x v="14"/>
    <x v="1"/>
    <x v="1"/>
    <x v="17"/>
    <s v="BALDE"/>
    <x v="120"/>
    <x v="1"/>
    <m/>
    <x v="0"/>
    <x v="1"/>
    <m/>
    <s v="Il se plaind de sa commande non livré depuis longtemp"/>
    <x v="1"/>
    <m/>
    <m/>
    <m/>
    <x v="2"/>
    <x v="0"/>
  </r>
  <r>
    <x v="14"/>
    <x v="1"/>
    <x v="1"/>
    <x v="17"/>
    <s v="ABDOULAYE BA"/>
    <x v="122"/>
    <x v="0"/>
    <m/>
    <x v="0"/>
    <x v="1"/>
    <m/>
    <s v="Il lui reste 22 cartons sur les 25 que je lui avait vendu"/>
    <x v="1"/>
    <m/>
    <m/>
    <m/>
    <x v="2"/>
    <x v="0"/>
  </r>
  <r>
    <x v="14"/>
    <x v="1"/>
    <x v="1"/>
    <x v="17"/>
    <s v="CHERIF DIALLO"/>
    <x v="121"/>
    <x v="0"/>
    <m/>
    <x v="0"/>
    <x v="2"/>
    <m/>
    <s v="Il se plaind du retard de sa commande de 13 cartons café stick Altimo"/>
    <x v="0"/>
    <n v="100"/>
    <n v="26000"/>
    <n v="2600000"/>
    <x v="2"/>
    <x v="0"/>
  </r>
  <r>
    <x v="14"/>
    <x v="1"/>
    <x v="1"/>
    <x v="7"/>
    <s v="ABDOURAHMAN BA"/>
    <x v="124"/>
    <x v="1"/>
    <m/>
    <x v="0"/>
    <x v="2"/>
    <m/>
    <s v="RAS"/>
    <x v="0"/>
    <n v="5"/>
    <n v="26000"/>
    <n v="130000"/>
    <x v="2"/>
    <x v="0"/>
  </r>
  <r>
    <x v="14"/>
    <x v="1"/>
    <x v="1"/>
    <x v="7"/>
    <s v="CHEIKH NDAO"/>
    <x v="126"/>
    <x v="1"/>
    <m/>
    <x v="0"/>
    <x v="1"/>
    <m/>
    <s v="Il va passer commande cette semaine"/>
    <x v="1"/>
    <m/>
    <m/>
    <m/>
    <x v="2"/>
    <x v="0"/>
  </r>
  <r>
    <x v="14"/>
    <x v="1"/>
    <x v="1"/>
    <x v="7"/>
    <s v="ABLAYE DIALLO"/>
    <x v="127"/>
    <x v="0"/>
    <m/>
    <x v="0"/>
    <x v="1"/>
    <m/>
    <s v="Il lui reste 22 cartons café stick Refraish sur le stock que je lui avait vendu"/>
    <x v="1"/>
    <m/>
    <m/>
    <m/>
    <x v="2"/>
    <x v="0"/>
  </r>
  <r>
    <x v="14"/>
    <x v="1"/>
    <x v="1"/>
    <x v="7"/>
    <s v="MOUSTAPHA DIALLO"/>
    <x v="34"/>
    <x v="0"/>
    <m/>
    <x v="0"/>
    <x v="1"/>
    <m/>
    <s v="Il lui reste 6 cartons café stick et du café pot 50g et 200g en stock indéterminé"/>
    <x v="1"/>
    <m/>
    <m/>
    <m/>
    <x v="2"/>
    <x v="0"/>
  </r>
  <r>
    <x v="14"/>
    <x v="1"/>
    <x v="1"/>
    <x v="7"/>
    <s v="MATAR KA"/>
    <x v="125"/>
    <x v="1"/>
    <m/>
    <x v="0"/>
    <x v="1"/>
    <m/>
    <s v="Il lui reste 3 cartons café stick Refraish sur les 5 cartons que je lui avait vendu"/>
    <x v="1"/>
    <m/>
    <m/>
    <m/>
    <x v="2"/>
    <x v="0"/>
  </r>
  <r>
    <x v="14"/>
    <x v="1"/>
    <x v="1"/>
    <x v="7"/>
    <s v="BAYE FALL"/>
    <x v="129"/>
    <x v="0"/>
    <m/>
    <x v="1"/>
    <x v="1"/>
    <m/>
    <s v="Il achéte chez Harati à Dakar"/>
    <x v="1"/>
    <m/>
    <m/>
    <m/>
    <x v="2"/>
    <x v="0"/>
  </r>
  <r>
    <x v="14"/>
    <x v="1"/>
    <x v="1"/>
    <x v="7"/>
    <s v="NDÉYE MARÉME"/>
    <x v="130"/>
    <x v="0"/>
    <m/>
    <x v="0"/>
    <x v="2"/>
    <m/>
    <s v="RAS"/>
    <x v="0"/>
    <n v="25"/>
    <n v="26000"/>
    <n v="650000"/>
    <x v="2"/>
    <x v="0"/>
  </r>
  <r>
    <x v="14"/>
    <x v="1"/>
    <x v="1"/>
    <x v="7"/>
    <s v="NDÉYE MARÉME"/>
    <x v="130"/>
    <x v="0"/>
    <m/>
    <x v="0"/>
    <x v="2"/>
    <m/>
    <s v="RAS"/>
    <x v="4"/>
    <n v="10"/>
    <n v="10250"/>
    <n v="102500"/>
    <x v="2"/>
    <x v="0"/>
  </r>
  <r>
    <x v="14"/>
    <x v="1"/>
    <x v="1"/>
    <x v="3"/>
    <s v="MAMADOU DIA"/>
    <x v="17"/>
    <x v="0"/>
    <m/>
    <x v="0"/>
    <x v="0"/>
    <s v="Juillet"/>
    <s v="RAS"/>
    <x v="8"/>
    <n v="50"/>
    <n v="31000"/>
    <n v="1550000"/>
    <x v="2"/>
    <x v="0"/>
  </r>
  <r>
    <x v="14"/>
    <x v="2"/>
    <x v="2"/>
    <x v="16"/>
    <s v="Matar"/>
    <x v="524"/>
    <x v="0"/>
    <m/>
    <x v="0"/>
    <x v="0"/>
    <s v="Juillet"/>
    <s v="Commande reçue._x000a_Merci"/>
    <x v="2"/>
    <n v="50"/>
    <n v="6000"/>
    <n v="300000"/>
    <x v="2"/>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3"/>
    <x v="0"/>
  </r>
  <r>
    <x v="20"/>
    <x v="2"/>
    <x v="2"/>
    <x v="54"/>
    <s v="Ibrahima Diallo"/>
    <x v="640"/>
    <x v="1"/>
    <m/>
    <x v="1"/>
    <x v="1"/>
    <m/>
    <s v="Il lui reste du stock de café altimo"/>
    <x v="1"/>
    <m/>
    <m/>
    <m/>
    <x v="3"/>
    <x v="0"/>
  </r>
  <r>
    <x v="20"/>
    <x v="2"/>
    <x v="2"/>
    <x v="54"/>
    <s v="Amadou Ba"/>
    <x v="641"/>
    <x v="1"/>
    <m/>
    <x v="1"/>
    <x v="1"/>
    <m/>
    <s v="Demande de revenir une prochaine fois"/>
    <x v="1"/>
    <m/>
    <m/>
    <m/>
    <x v="3"/>
    <x v="0"/>
  </r>
  <r>
    <x v="20"/>
    <x v="2"/>
    <x v="2"/>
    <x v="54"/>
    <s v="Abdou Gueye"/>
    <x v="642"/>
    <x v="0"/>
    <m/>
    <x v="1"/>
    <x v="1"/>
    <m/>
    <s v="C'est un autre commerçant qui lui avait vendu il ya quelques mois .il Lui reste 5cartons refraish et il trouve que la rotation est un peu lente"/>
    <x v="1"/>
    <m/>
    <m/>
    <m/>
    <x v="3"/>
    <x v="0"/>
  </r>
  <r>
    <x v="20"/>
    <x v="2"/>
    <x v="2"/>
    <x v="54"/>
    <s v="Mohamed Saliou"/>
    <x v="643"/>
    <x v="1"/>
    <m/>
    <x v="1"/>
    <x v="1"/>
    <m/>
    <s v="Demande de revenir prochaine fois"/>
    <x v="1"/>
    <m/>
    <m/>
    <m/>
    <x v="3"/>
    <x v="0"/>
  </r>
  <r>
    <x v="20"/>
    <x v="2"/>
    <x v="2"/>
    <x v="54"/>
    <s v="Abdou Leye"/>
    <x v="644"/>
    <x v="1"/>
    <m/>
    <x v="1"/>
    <x v="1"/>
    <m/>
    <s v="Il lui reste des pots janus 200g et les sticks altimo"/>
    <x v="1"/>
    <m/>
    <m/>
    <m/>
    <x v="3"/>
    <x v="0"/>
  </r>
  <r>
    <x v="20"/>
    <x v="2"/>
    <x v="2"/>
    <x v="54"/>
    <s v="Mamadou"/>
    <x v="645"/>
    <x v="2"/>
    <m/>
    <x v="1"/>
    <x v="1"/>
    <m/>
    <s v="Le patron n'était pas présent"/>
    <x v="1"/>
    <m/>
    <m/>
    <m/>
    <x v="3"/>
    <x v="0"/>
  </r>
  <r>
    <x v="20"/>
    <x v="2"/>
    <x v="2"/>
    <x v="54"/>
    <s v="Mohamed"/>
    <x v="646"/>
    <x v="7"/>
    <m/>
    <x v="1"/>
    <x v="1"/>
    <m/>
    <s v="Le gérant demande de revenir une prochaine fois afin de rencontrer le patron"/>
    <x v="1"/>
    <m/>
    <m/>
    <m/>
    <x v="3"/>
    <x v="0"/>
  </r>
  <r>
    <x v="20"/>
    <x v="2"/>
    <x v="2"/>
    <x v="54"/>
    <s v="Sope Nabi"/>
    <x v="647"/>
    <x v="3"/>
    <m/>
    <x v="1"/>
    <x v="1"/>
    <m/>
    <s v="Le patron n'était pas encore arrivé"/>
    <x v="1"/>
    <m/>
    <m/>
    <m/>
    <x v="3"/>
    <x v="0"/>
  </r>
  <r>
    <x v="20"/>
    <x v="0"/>
    <x v="0"/>
    <x v="0"/>
    <s v="Mame cheikh"/>
    <x v="1"/>
    <x v="0"/>
    <m/>
    <x v="0"/>
    <x v="1"/>
    <m/>
    <s v="Il lui reste quelques cartons de  refraish "/>
    <x v="1"/>
    <m/>
    <m/>
    <m/>
    <x v="3"/>
    <x v="0"/>
  </r>
  <r>
    <x v="20"/>
    <x v="0"/>
    <x v="0"/>
    <x v="0"/>
    <s v="Sow "/>
    <x v="2"/>
    <x v="1"/>
    <m/>
    <x v="1"/>
    <x v="1"/>
    <m/>
    <s v="Ma demande de repasser "/>
    <x v="1"/>
    <m/>
    <m/>
    <m/>
    <x v="3"/>
    <x v="0"/>
  </r>
  <r>
    <x v="20"/>
    <x v="0"/>
    <x v="0"/>
    <x v="0"/>
    <s v="Ndiaye "/>
    <x v="648"/>
    <x v="0"/>
    <m/>
    <x v="1"/>
    <x v="1"/>
    <m/>
    <s v="Na pas encore commencé à vendre nos produits "/>
    <x v="1"/>
    <m/>
    <m/>
    <m/>
    <x v="3"/>
    <x v="0"/>
  </r>
  <r>
    <x v="20"/>
    <x v="0"/>
    <x v="0"/>
    <x v="0"/>
    <s v="Tapha "/>
    <x v="241"/>
    <x v="0"/>
    <m/>
    <x v="1"/>
    <x v="1"/>
    <m/>
    <s v="Ma demande de repasser dans quelques jours "/>
    <x v="1"/>
    <m/>
    <m/>
    <m/>
    <x v="3"/>
    <x v="0"/>
  </r>
  <r>
    <x v="20"/>
    <x v="0"/>
    <x v="0"/>
    <x v="0"/>
    <s v="Ndongo "/>
    <x v="4"/>
    <x v="0"/>
    <m/>
    <x v="1"/>
    <x v="1"/>
    <m/>
    <s v="Il dit que ses clients a lui ne connaissent pas nos produits "/>
    <x v="1"/>
    <m/>
    <m/>
    <m/>
    <x v="3"/>
    <x v="0"/>
  </r>
  <r>
    <x v="20"/>
    <x v="0"/>
    <x v="0"/>
    <x v="0"/>
    <s v="Barry "/>
    <x v="3"/>
    <x v="0"/>
    <m/>
    <x v="0"/>
    <x v="2"/>
    <m/>
    <s v="Qu'il aimerait recevoir son commende dans la semaine "/>
    <x v="0"/>
    <n v="25"/>
    <n v="26000"/>
    <n v="650000"/>
    <x v="3"/>
    <x v="0"/>
  </r>
  <r>
    <x v="20"/>
    <x v="0"/>
    <x v="0"/>
    <x v="0"/>
    <s v="Elage Diallo "/>
    <x v="5"/>
    <x v="0"/>
    <m/>
    <x v="1"/>
    <x v="1"/>
    <m/>
    <s v="Le patron est en voyage "/>
    <x v="1"/>
    <m/>
    <m/>
    <m/>
    <x v="3"/>
    <x v="0"/>
  </r>
  <r>
    <x v="20"/>
    <x v="0"/>
    <x v="0"/>
    <x v="0"/>
    <s v="Modou "/>
    <x v="242"/>
    <x v="1"/>
    <m/>
    <x v="1"/>
    <x v="1"/>
    <m/>
    <s v="Ma demande de repasser "/>
    <x v="1"/>
    <m/>
    <m/>
    <m/>
    <x v="3"/>
    <x v="0"/>
  </r>
  <r>
    <x v="20"/>
    <x v="0"/>
    <x v="0"/>
    <x v="0"/>
    <s v="Ablay "/>
    <x v="649"/>
    <x v="0"/>
    <m/>
    <x v="1"/>
    <x v="1"/>
    <m/>
    <s v="Ma demande de repasser "/>
    <x v="1"/>
    <m/>
    <m/>
    <m/>
    <x v="3"/>
    <x v="0"/>
  </r>
  <r>
    <x v="20"/>
    <x v="3"/>
    <x v="3"/>
    <x v="5"/>
    <s v="EsoGEl saRL"/>
    <x v="138"/>
    <x v="0"/>
    <m/>
    <x v="0"/>
    <x v="1"/>
    <m/>
    <s v="Il connaît non produit"/>
    <x v="1"/>
    <m/>
    <m/>
    <m/>
    <x v="3"/>
    <x v="0"/>
  </r>
  <r>
    <x v="20"/>
    <x v="3"/>
    <x v="3"/>
    <x v="5"/>
    <s v="Dia"/>
    <x v="134"/>
    <x v="0"/>
    <m/>
    <x v="1"/>
    <x v="1"/>
    <m/>
    <s v="Il ma dit d passé Une notre fois"/>
    <x v="1"/>
    <m/>
    <m/>
    <m/>
    <x v="3"/>
    <x v="0"/>
  </r>
  <r>
    <x v="20"/>
    <x v="3"/>
    <x v="3"/>
    <x v="5"/>
    <s v="Mouhem"/>
    <x v="135"/>
    <x v="0"/>
    <m/>
    <x v="1"/>
    <x v="1"/>
    <m/>
    <s v="Il veut le sticker pour essayer"/>
    <x v="1"/>
    <m/>
    <m/>
    <m/>
    <x v="3"/>
    <x v="0"/>
  </r>
  <r>
    <x v="20"/>
    <x v="3"/>
    <x v="3"/>
    <x v="5"/>
    <s v="Moussa beye"/>
    <x v="136"/>
    <x v="0"/>
    <m/>
    <x v="1"/>
    <x v="1"/>
    <m/>
    <s v="Ras"/>
    <x v="1"/>
    <m/>
    <m/>
    <m/>
    <x v="3"/>
    <x v="0"/>
  </r>
  <r>
    <x v="20"/>
    <x v="3"/>
    <x v="3"/>
    <x v="5"/>
    <s v="Mouhem"/>
    <x v="361"/>
    <x v="0"/>
    <m/>
    <x v="0"/>
    <x v="1"/>
    <m/>
    <s v="Il connaît non produit"/>
    <x v="1"/>
    <m/>
    <m/>
    <m/>
    <x v="3"/>
    <x v="0"/>
  </r>
  <r>
    <x v="20"/>
    <x v="3"/>
    <x v="3"/>
    <x v="5"/>
    <s v="Baye Salou"/>
    <x v="137"/>
    <x v="0"/>
    <m/>
    <x v="1"/>
    <x v="1"/>
    <m/>
    <s v="Ras"/>
    <x v="1"/>
    <m/>
    <m/>
    <m/>
    <x v="3"/>
    <x v="0"/>
  </r>
  <r>
    <x v="20"/>
    <x v="3"/>
    <x v="3"/>
    <x v="5"/>
    <s v="Moussa sall"/>
    <x v="362"/>
    <x v="0"/>
    <m/>
    <x v="1"/>
    <x v="1"/>
    <m/>
    <s v="Il connaît non produit"/>
    <x v="1"/>
    <m/>
    <m/>
    <m/>
    <x v="3"/>
    <x v="0"/>
  </r>
  <r>
    <x v="20"/>
    <x v="3"/>
    <x v="3"/>
    <x v="5"/>
    <s v="More"/>
    <x v="133"/>
    <x v="1"/>
    <m/>
    <x v="0"/>
    <x v="1"/>
    <m/>
    <s v="Il veut 5 carton de 50 g de référait pour essayer"/>
    <x v="1"/>
    <m/>
    <m/>
    <m/>
    <x v="3"/>
    <x v="0"/>
  </r>
  <r>
    <x v="20"/>
    <x v="3"/>
    <x v="3"/>
    <x v="5"/>
    <s v="Moutafa"/>
    <x v="479"/>
    <x v="0"/>
    <m/>
    <x v="1"/>
    <x v="1"/>
    <m/>
    <s v="Il connaît non produit"/>
    <x v="1"/>
    <m/>
    <m/>
    <m/>
    <x v="3"/>
    <x v="0"/>
  </r>
  <r>
    <x v="20"/>
    <x v="1"/>
    <x v="1"/>
    <x v="17"/>
    <s v="TAPHA THIAM"/>
    <x v="118"/>
    <x v="0"/>
    <m/>
    <x v="0"/>
    <x v="1"/>
    <m/>
    <s v="Il lui reste du café stick en quantités non déterminé sur les 25 que je lui avait vendu l'autre semaine"/>
    <x v="1"/>
    <m/>
    <m/>
    <m/>
    <x v="3"/>
    <x v="0"/>
  </r>
  <r>
    <x v="20"/>
    <x v="1"/>
    <x v="1"/>
    <x v="17"/>
    <s v="BALDE"/>
    <x v="120"/>
    <x v="1"/>
    <m/>
    <x v="0"/>
    <x v="1"/>
    <m/>
    <s v="Il avait commandé 13 cartons café stick Refraish depuis longtempt et il est frustré de la non livraison depuis"/>
    <x v="1"/>
    <m/>
    <m/>
    <m/>
    <x v="3"/>
    <x v="0"/>
  </r>
  <r>
    <x v="20"/>
    <x v="1"/>
    <x v="1"/>
    <x v="17"/>
    <s v="ADAMA BA"/>
    <x v="650"/>
    <x v="1"/>
    <m/>
    <x v="1"/>
    <x v="1"/>
    <m/>
    <s v="Il dis a chaque foi qu'il va essayer"/>
    <x v="1"/>
    <m/>
    <m/>
    <m/>
    <x v="3"/>
    <x v="0"/>
  </r>
  <r>
    <x v="20"/>
    <x v="1"/>
    <x v="1"/>
    <x v="17"/>
    <s v="PÉRE MBAYE"/>
    <x v="651"/>
    <x v="1"/>
    <m/>
    <x v="0"/>
    <x v="1"/>
    <m/>
    <s v="Il avait commandé 5 cartons stick Refraish depuis longtemps aussi et sa na pas été livré depuis"/>
    <x v="1"/>
    <m/>
    <m/>
    <m/>
    <x v="3"/>
    <x v="0"/>
  </r>
  <r>
    <x v="20"/>
    <x v="1"/>
    <x v="1"/>
    <x v="17"/>
    <s v="CHERIF DIALLO"/>
    <x v="121"/>
    <x v="0"/>
    <m/>
    <x v="0"/>
    <x v="1"/>
    <m/>
    <s v="Il lui reste 29 cartons café stick Refraish sur les 50 cartons que je lui avait livré il y a environs 2 semaine"/>
    <x v="1"/>
    <m/>
    <m/>
    <m/>
    <x v="3"/>
    <x v="0"/>
  </r>
  <r>
    <x v="20"/>
    <x v="1"/>
    <x v="1"/>
    <x v="17"/>
    <s v="ABDOULAYE BA"/>
    <x v="122"/>
    <x v="0"/>
    <m/>
    <x v="0"/>
    <x v="1"/>
    <m/>
    <s v="Il lui reste 20 cartons sur les 25 cartons café sticks Refraish que je lui avait livré l'autre semaine"/>
    <x v="1"/>
    <m/>
    <m/>
    <m/>
    <x v="3"/>
    <x v="0"/>
  </r>
  <r>
    <x v="20"/>
    <x v="1"/>
    <x v="1"/>
    <x v="17"/>
    <s v="ABDOU LATIF DIENG"/>
    <x v="123"/>
    <x v="1"/>
    <m/>
    <x v="1"/>
    <x v="1"/>
    <m/>
    <s v="C'est un nouveau point de vente qui vient d'être installer"/>
    <x v="1"/>
    <m/>
    <m/>
    <m/>
    <x v="3"/>
    <x v="0"/>
  </r>
  <r>
    <x v="20"/>
    <x v="1"/>
    <x v="1"/>
    <x v="17"/>
    <s v="THIERNO SOULEYMANE"/>
    <x v="119"/>
    <x v="0"/>
    <m/>
    <x v="0"/>
    <x v="1"/>
    <m/>
    <s v="Il lui reste du stock de café stick Refraish indéterminé "/>
    <x v="1"/>
    <m/>
    <m/>
    <m/>
    <x v="3"/>
    <x v="0"/>
  </r>
  <r>
    <x v="20"/>
    <x v="1"/>
    <x v="1"/>
    <x v="7"/>
    <s v="ABDOURAHMANE BA"/>
    <x v="124"/>
    <x v="1"/>
    <m/>
    <x v="0"/>
    <x v="2"/>
    <m/>
    <s v="Je lui avait vendu 5 cartons café pot 50g et il lui reste 1 carton + 6 boites"/>
    <x v="11"/>
    <n v="3"/>
    <n v="12250"/>
    <n v="36750"/>
    <x v="3"/>
    <x v="0"/>
  </r>
  <r>
    <x v="20"/>
    <x v="1"/>
    <x v="1"/>
    <x v="7"/>
    <s v="CHEIKH NDAO"/>
    <x v="126"/>
    <x v="1"/>
    <m/>
    <x v="0"/>
    <x v="1"/>
    <m/>
    <s v="Son magasin n'était pas ouvert aujourd'hui"/>
    <x v="1"/>
    <m/>
    <m/>
    <m/>
    <x v="3"/>
    <x v="0"/>
  </r>
  <r>
    <x v="20"/>
    <x v="1"/>
    <x v="1"/>
    <x v="7"/>
    <s v="MATAR KA"/>
    <x v="652"/>
    <x v="1"/>
    <m/>
    <x v="0"/>
    <x v="1"/>
    <m/>
    <s v="Je lui avait vendu 5 cartons café stick Refraish il y a 2 semaine mais il lui reste 4 cartons il avait acheté pour acheter mais c'est lent chez lui"/>
    <x v="1"/>
    <m/>
    <m/>
    <m/>
    <x v="3"/>
    <x v="0"/>
  </r>
  <r>
    <x v="20"/>
    <x v="1"/>
    <x v="1"/>
    <x v="7"/>
    <s v="ABLAYE DIALLO"/>
    <x v="653"/>
    <x v="0"/>
    <m/>
    <x v="0"/>
    <x v="1"/>
    <m/>
    <s v="Je lui avait vendu 25 cartons café stick Refraish et il lui reste 18 cartons"/>
    <x v="1"/>
    <m/>
    <m/>
    <m/>
    <x v="3"/>
    <x v="0"/>
  </r>
  <r>
    <x v="20"/>
    <x v="1"/>
    <x v="1"/>
    <x v="7"/>
    <s v="MATAR NDIAYE"/>
    <x v="654"/>
    <x v="1"/>
    <m/>
    <x v="1"/>
    <x v="1"/>
    <m/>
    <s v="Il dit just qu'il va essayer aprés"/>
    <x v="1"/>
    <m/>
    <m/>
    <m/>
    <x v="3"/>
    <x v="0"/>
  </r>
  <r>
    <x v="20"/>
    <x v="1"/>
    <x v="1"/>
    <x v="7"/>
    <s v="BOUTIQUE SAMB"/>
    <x v="655"/>
    <x v="1"/>
    <m/>
    <x v="1"/>
    <x v="1"/>
    <m/>
    <s v="Il a beucoup de café de nos concurents mais dit qu'il va essayer le lait aprés"/>
    <x v="1"/>
    <m/>
    <m/>
    <m/>
    <x v="3"/>
    <x v="0"/>
  </r>
  <r>
    <x v="20"/>
    <x v="1"/>
    <x v="1"/>
    <x v="7"/>
    <s v="BAYE FALL"/>
    <x v="129"/>
    <x v="0"/>
    <m/>
    <x v="1"/>
    <x v="1"/>
    <m/>
    <s v="Il vent le café stick Refraish mais l'achéte chez Harati au moment oú il fait ses achats"/>
    <x v="1"/>
    <m/>
    <m/>
    <m/>
    <x v="3"/>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3"/>
    <x v="0"/>
  </r>
  <r>
    <x v="20"/>
    <x v="1"/>
    <x v="1"/>
    <x v="7"/>
    <s v="SEYDOU TALL"/>
    <x v="128"/>
    <x v="0"/>
    <m/>
    <x v="0"/>
    <x v="1"/>
    <m/>
    <s v="Il lui reste 15 cartons café pots 200g sur les 25 cartons que je lui avait vendu depuis plus d'1 mois c trop lent pour lui"/>
    <x v="1"/>
    <m/>
    <m/>
    <m/>
    <x v="3"/>
    <x v="0"/>
  </r>
  <r>
    <x v="20"/>
    <x v="6"/>
    <x v="6"/>
    <x v="39"/>
    <s v="Khadame Seye"/>
    <x v="656"/>
    <x v="0"/>
    <m/>
    <x v="0"/>
    <x v="1"/>
    <m/>
    <s v="Dit de repasser le Jeudi pour les pots de 50g"/>
    <x v="1"/>
    <m/>
    <m/>
    <m/>
    <x v="3"/>
    <x v="0"/>
  </r>
  <r>
    <x v="20"/>
    <x v="6"/>
    <x v="6"/>
    <x v="39"/>
    <s v="Gassama"/>
    <x v="318"/>
    <x v="1"/>
    <m/>
    <x v="1"/>
    <x v="1"/>
    <m/>
    <s v="Le patron n'était pas présent "/>
    <x v="1"/>
    <m/>
    <m/>
    <m/>
    <x v="3"/>
    <x v="0"/>
  </r>
  <r>
    <x v="20"/>
    <x v="6"/>
    <x v="6"/>
    <x v="39"/>
    <s v="Mohamed Ba "/>
    <x v="321"/>
    <x v="1"/>
    <m/>
    <x v="1"/>
    <x v="1"/>
    <m/>
    <s v="Le patron n'était pas présent "/>
    <x v="1"/>
    <m/>
    <m/>
    <m/>
    <x v="3"/>
    <x v="0"/>
  </r>
  <r>
    <x v="20"/>
    <x v="6"/>
    <x v="6"/>
    <x v="39"/>
    <s v="Aliou Ba"/>
    <x v="315"/>
    <x v="0"/>
    <m/>
    <x v="1"/>
    <x v="1"/>
    <m/>
    <s v="Il lui reste d'autres produits "/>
    <x v="1"/>
    <m/>
    <m/>
    <m/>
    <x v="3"/>
    <x v="0"/>
  </r>
  <r>
    <x v="20"/>
    <x v="6"/>
    <x v="6"/>
    <x v="39"/>
    <s v="Aliou Diallo "/>
    <x v="317"/>
    <x v="1"/>
    <m/>
    <x v="1"/>
    <x v="1"/>
    <m/>
    <s v="Le patron n'était pas présent "/>
    <x v="1"/>
    <m/>
    <m/>
    <m/>
    <x v="3"/>
    <x v="0"/>
  </r>
  <r>
    <x v="20"/>
    <x v="6"/>
    <x v="6"/>
    <x v="39"/>
    <s v="El Hadj malick"/>
    <x v="320"/>
    <x v="0"/>
    <m/>
    <x v="1"/>
    <x v="1"/>
    <m/>
    <s v="Dit de repasser pour le café pot "/>
    <x v="1"/>
    <m/>
    <m/>
    <m/>
    <x v="3"/>
    <x v="0"/>
  </r>
  <r>
    <x v="20"/>
    <x v="6"/>
    <x v="6"/>
    <x v="39"/>
    <s v="Sow"/>
    <x v="316"/>
    <x v="0"/>
    <m/>
    <x v="1"/>
    <x v="1"/>
    <m/>
    <s v="Il n'a pas commencé à vendre nos produits "/>
    <x v="1"/>
    <m/>
    <m/>
    <m/>
    <x v="3"/>
    <x v="0"/>
  </r>
  <r>
    <x v="20"/>
    <x v="6"/>
    <x v="6"/>
    <x v="39"/>
    <s v="Thierno Baldé "/>
    <x v="314"/>
    <x v="0"/>
    <m/>
    <x v="1"/>
    <x v="1"/>
    <m/>
    <s v="Il a nos café refraich stick qu' il a acheté chez Mouhamed Ainoumady "/>
    <x v="1"/>
    <m/>
    <m/>
    <m/>
    <x v="3"/>
    <x v="0"/>
  </r>
  <r>
    <x v="20"/>
    <x v="6"/>
    <x v="6"/>
    <x v="39"/>
    <s v="El Hadj Cissé "/>
    <x v="319"/>
    <x v="0"/>
    <m/>
    <x v="1"/>
    <x v="1"/>
    <m/>
    <s v="Propriétaire de 2 magasin dit qu'il achète nos produits à Djediewaye "/>
    <x v="1"/>
    <m/>
    <m/>
    <m/>
    <x v="3"/>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0"/>
  </r>
  <r>
    <x v="24"/>
    <x v="5"/>
    <x v="5"/>
    <x v="18"/>
    <s v="Atou Ndiaye "/>
    <x v="704"/>
    <x v="1"/>
    <m/>
    <x v="0"/>
    <x v="2"/>
    <s v="Juillet"/>
    <s v="Il attend sa livraison "/>
    <x v="4"/>
    <n v="1"/>
    <n v="10250"/>
    <n v="10250"/>
    <x v="4"/>
    <x v="0"/>
  </r>
  <r>
    <x v="24"/>
    <x v="5"/>
    <x v="5"/>
    <x v="18"/>
    <s v="Atou Ndiaye "/>
    <x v="704"/>
    <x v="1"/>
    <m/>
    <x v="0"/>
    <x v="2"/>
    <s v="Juillet"/>
    <s v="Il attend sa livraison "/>
    <x v="3"/>
    <n v="1"/>
    <n v="19500"/>
    <n v="19500"/>
    <x v="4"/>
    <x v="0"/>
  </r>
  <r>
    <x v="24"/>
    <x v="3"/>
    <x v="3"/>
    <x v="5"/>
    <s v="Abdou Diallo"/>
    <x v="705"/>
    <x v="2"/>
    <m/>
    <x v="1"/>
    <x v="1"/>
    <s v="Juillet"/>
    <s v="Il ma dit d passé"/>
    <x v="1"/>
    <m/>
    <m/>
    <m/>
    <x v="4"/>
    <x v="0"/>
  </r>
  <r>
    <x v="24"/>
    <x v="3"/>
    <x v="3"/>
    <x v="5"/>
    <s v="Mamadou bah"/>
    <x v="27"/>
    <x v="2"/>
    <m/>
    <x v="0"/>
    <x v="1"/>
    <s v="Juillet"/>
    <s v="Il le reste du stock"/>
    <x v="1"/>
    <m/>
    <m/>
    <m/>
    <x v="4"/>
    <x v="0"/>
  </r>
  <r>
    <x v="24"/>
    <x v="3"/>
    <x v="3"/>
    <x v="5"/>
    <s v="Alune Bah"/>
    <x v="25"/>
    <x v="0"/>
    <m/>
    <x v="1"/>
    <x v="1"/>
    <s v="Juillet"/>
    <s v="Ras"/>
    <x v="1"/>
    <m/>
    <m/>
    <m/>
    <x v="4"/>
    <x v="0"/>
  </r>
  <r>
    <x v="24"/>
    <x v="3"/>
    <x v="3"/>
    <x v="5"/>
    <s v="Alfa baldes"/>
    <x v="706"/>
    <x v="2"/>
    <m/>
    <x v="1"/>
    <x v="1"/>
    <s v="Juillet"/>
    <s v="Il ma dit d passé Une notre fois"/>
    <x v="1"/>
    <m/>
    <m/>
    <m/>
    <x v="4"/>
    <x v="0"/>
  </r>
  <r>
    <x v="24"/>
    <x v="3"/>
    <x v="3"/>
    <x v="5"/>
    <s v="Ibrahima Diallo"/>
    <x v="26"/>
    <x v="0"/>
    <m/>
    <x v="0"/>
    <x v="1"/>
    <s v="Juillet"/>
    <s v="Commande de 25 cartons de Café stick Refraish 1,5gx09boites non livré et elle était passée depuis le mois de Juin"/>
    <x v="1"/>
    <m/>
    <m/>
    <m/>
    <x v="4"/>
    <x v="0"/>
  </r>
  <r>
    <x v="24"/>
    <x v="3"/>
    <x v="3"/>
    <x v="5"/>
    <s v="Baye Modou"/>
    <x v="23"/>
    <x v="0"/>
    <m/>
    <x v="0"/>
    <x v="1"/>
    <s v="Juillet"/>
    <s v="Rac"/>
    <x v="1"/>
    <m/>
    <m/>
    <m/>
    <x v="4"/>
    <x v="0"/>
  </r>
  <r>
    <x v="24"/>
    <x v="3"/>
    <x v="3"/>
    <x v="5"/>
    <s v="Modou"/>
    <x v="51"/>
    <x v="0"/>
    <m/>
    <x v="0"/>
    <x v="1"/>
    <s v="Juillet"/>
    <s v="Mais il ma dit que il achète le produit"/>
    <x v="1"/>
    <m/>
    <m/>
    <m/>
    <x v="4"/>
    <x v="0"/>
  </r>
  <r>
    <x v="24"/>
    <x v="3"/>
    <x v="3"/>
    <x v="5"/>
    <s v="Mouhem Diallo"/>
    <x v="24"/>
    <x v="2"/>
    <m/>
    <x v="0"/>
    <x v="1"/>
    <s v="Juillet"/>
    <s v="Il ma dit d passé Une notre fois"/>
    <x v="1"/>
    <m/>
    <m/>
    <m/>
    <x v="4"/>
    <x v="0"/>
  </r>
  <r>
    <x v="24"/>
    <x v="3"/>
    <x v="3"/>
    <x v="5"/>
    <s v="More"/>
    <x v="707"/>
    <x v="1"/>
    <m/>
    <x v="1"/>
    <x v="1"/>
    <s v="Juillet"/>
    <s v="Rac"/>
    <x v="1"/>
    <m/>
    <m/>
    <m/>
    <x v="4"/>
    <x v="0"/>
  </r>
  <r>
    <x v="24"/>
    <x v="2"/>
    <x v="2"/>
    <x v="43"/>
    <s v="Aladji"/>
    <x v="415"/>
    <x v="0"/>
    <m/>
    <x v="0"/>
    <x v="1"/>
    <s v="Juillet"/>
    <s v="Il lui reste du stock._x000a_Il avait acheté les janus pots 200g et refraish sticks pour essayer la semaine passée.ses clients apprécient petit à petit"/>
    <x v="1"/>
    <m/>
    <m/>
    <m/>
    <x v="4"/>
    <x v="0"/>
  </r>
  <r>
    <x v="24"/>
    <x v="2"/>
    <x v="2"/>
    <x v="43"/>
    <s v="Khalifa"/>
    <x v="541"/>
    <x v="0"/>
    <m/>
    <x v="0"/>
    <x v="1"/>
    <s v="Juillet"/>
    <s v="Il a repris service récemment.demande de revenir d'ici quelques jours"/>
    <x v="1"/>
    <m/>
    <m/>
    <m/>
    <x v="4"/>
    <x v="0"/>
  </r>
  <r>
    <x v="24"/>
    <x v="2"/>
    <x v="2"/>
    <x v="43"/>
    <s v="Wane"/>
    <x v="542"/>
    <x v="1"/>
    <m/>
    <x v="0"/>
    <x v="1"/>
    <s v="Juillet"/>
    <s v="Il demande de revenir la semaine prochaine"/>
    <x v="1"/>
    <m/>
    <m/>
    <m/>
    <x v="4"/>
    <x v="0"/>
  </r>
  <r>
    <x v="24"/>
    <x v="2"/>
    <x v="2"/>
    <x v="43"/>
    <s v="Bassoum khamza"/>
    <x v="543"/>
    <x v="1"/>
    <m/>
    <x v="0"/>
    <x v="0"/>
    <s v="Juin"/>
    <s v="Commande reçue._x000a_Merci"/>
    <x v="3"/>
    <n v="25"/>
    <n v="19500"/>
    <n v="487500"/>
    <x v="4"/>
    <x v="0"/>
  </r>
  <r>
    <x v="24"/>
    <x v="2"/>
    <x v="2"/>
    <x v="43"/>
    <s v="Mamadou Diallo"/>
    <x v="544"/>
    <x v="1"/>
    <m/>
    <x v="1"/>
    <x v="1"/>
    <m/>
    <s v="Le patron n'était pas présent"/>
    <x v="1"/>
    <m/>
    <m/>
    <m/>
    <x v="4"/>
    <x v="0"/>
  </r>
  <r>
    <x v="24"/>
    <x v="2"/>
    <x v="2"/>
    <x v="43"/>
    <s v="Mbaye"/>
    <x v="545"/>
    <x v="7"/>
    <m/>
    <x v="1"/>
    <x v="1"/>
    <m/>
    <s v="Il n'a pas encore commencé à vendre nos produits.demande de passer de temps en temps"/>
    <x v="1"/>
    <m/>
    <m/>
    <m/>
    <x v="4"/>
    <x v="0"/>
  </r>
  <r>
    <x v="24"/>
    <x v="2"/>
    <x v="2"/>
    <x v="43"/>
    <s v="Babacar Thiam"/>
    <x v="546"/>
    <x v="0"/>
    <m/>
    <x v="1"/>
    <x v="1"/>
    <m/>
    <s v="Pour l'instant il a arrêté de vendre les produits janus car la rotation était trop lente de son côté ."/>
    <x v="1"/>
    <m/>
    <m/>
    <m/>
    <x v="4"/>
    <x v="0"/>
  </r>
  <r>
    <x v="24"/>
    <x v="2"/>
    <x v="2"/>
    <x v="43"/>
    <s v="Ba"/>
    <x v="547"/>
    <x v="0"/>
    <m/>
    <x v="1"/>
    <x v="1"/>
    <m/>
    <s v="Il lui reste du stock.il achetait les produits en ville (Dakar plateau)"/>
    <x v="1"/>
    <m/>
    <m/>
    <m/>
    <x v="4"/>
    <x v="0"/>
  </r>
  <r>
    <x v="24"/>
    <x v="1"/>
    <x v="1"/>
    <x v="10"/>
    <s v="THIERNO GUISSÉ"/>
    <x v="60"/>
    <x v="0"/>
    <m/>
    <x v="0"/>
    <x v="1"/>
    <m/>
    <s v="Est intéressé par le café pot 100g Altimo mais dis que c'est trop chaire propose e prix de 30000"/>
    <x v="1"/>
    <m/>
    <m/>
    <m/>
    <x v="4"/>
    <x v="0"/>
  </r>
  <r>
    <x v="24"/>
    <x v="1"/>
    <x v="1"/>
    <x v="10"/>
    <s v="MAGUONÉ NIANG"/>
    <x v="61"/>
    <x v="0"/>
    <m/>
    <x v="1"/>
    <x v="1"/>
    <m/>
    <s v="Dis qu'il ne vend pas le lait en poudre par contre pour le café il a l'habitude de vendre le Nescafé seulement mais va essayer os produits ultérieurement"/>
    <x v="1"/>
    <m/>
    <m/>
    <m/>
    <x v="4"/>
    <x v="0"/>
  </r>
  <r>
    <x v="24"/>
    <x v="1"/>
    <x v="1"/>
    <x v="10"/>
    <s v="WOURI DIALLO"/>
    <x v="708"/>
    <x v="0"/>
    <m/>
    <x v="1"/>
    <x v="1"/>
    <m/>
    <s v="Dis qu'il va essayer a chaque fois que je passe"/>
    <x v="1"/>
    <m/>
    <m/>
    <m/>
    <x v="4"/>
    <x v="0"/>
  </r>
  <r>
    <x v="24"/>
    <x v="1"/>
    <x v="1"/>
    <x v="10"/>
    <s v="MATAR LY"/>
    <x v="67"/>
    <x v="0"/>
    <m/>
    <x v="0"/>
    <x v="1"/>
    <m/>
    <s v="Il lui reste 35 cartons café stick Refraish sur les 100 que je lui avait vendu la semaine passé et 18 café pot 200g qu'il avait acheté a Dakar chez Harati mais qui est lent pour lui"/>
    <x v="1"/>
    <m/>
    <m/>
    <m/>
    <x v="4"/>
    <x v="0"/>
  </r>
  <r>
    <x v="24"/>
    <x v="1"/>
    <x v="1"/>
    <x v="10"/>
    <s v="MAMADOU SALIOU DIALLO"/>
    <x v="709"/>
    <x v="0"/>
    <m/>
    <x v="1"/>
    <x v="1"/>
    <m/>
    <s v="Il dis qu'il va essayer ultérieument l'ancien gérant n'est plus la c'est un nouveau gérant mais il est intéressé il attend juste d'être bien installé"/>
    <x v="1"/>
    <m/>
    <m/>
    <m/>
    <x v="4"/>
    <x v="0"/>
  </r>
  <r>
    <x v="24"/>
    <x v="1"/>
    <x v="1"/>
    <x v="10"/>
    <s v="SOULEYMANE BA"/>
    <x v="710"/>
    <x v="1"/>
    <m/>
    <x v="1"/>
    <x v="1"/>
    <m/>
    <s v="Il demande de faire dépot vente"/>
    <x v="1"/>
    <m/>
    <m/>
    <m/>
    <x v="4"/>
    <x v="0"/>
  </r>
  <r>
    <x v="24"/>
    <x v="1"/>
    <x v="1"/>
    <x v="10"/>
    <s v="TAPHA GAYE"/>
    <x v="68"/>
    <x v="0"/>
    <m/>
    <x v="0"/>
    <x v="1"/>
    <m/>
    <s v="Il lui reste 24 cartons café stick Refraish sur les 50 cartons vendu il y a environ 2 semaine"/>
    <x v="1"/>
    <m/>
    <m/>
    <m/>
    <x v="4"/>
    <x v="0"/>
  </r>
  <r>
    <x v="24"/>
    <x v="1"/>
    <x v="1"/>
    <x v="10"/>
    <s v="MAMADOU LAMINE DIALLO"/>
    <x v="369"/>
    <x v="0"/>
    <m/>
    <x v="0"/>
    <x v="1"/>
    <m/>
    <s v="Il lui reste du café stick Alimo en qantité indéterminé sur les 25 cartons vendu le vendredi passé"/>
    <x v="1"/>
    <m/>
    <m/>
    <m/>
    <x v="4"/>
    <x v="0"/>
  </r>
  <r>
    <x v="24"/>
    <x v="1"/>
    <x v="1"/>
    <x v="10"/>
    <s v="ABLAYE BA"/>
    <x v="66"/>
    <x v="0"/>
    <m/>
    <x v="0"/>
    <x v="1"/>
    <m/>
    <s v="Je lui avait vendu du café pot 50g, du café stick Refraish et du café stick Altimo, il était absent aujourd'hui raison pour laquelle je n'ai pas pu avoir les stocks restants"/>
    <x v="1"/>
    <m/>
    <m/>
    <m/>
    <x v="4"/>
    <x v="0"/>
  </r>
  <r>
    <x v="24"/>
    <x v="1"/>
    <x v="1"/>
    <x v="41"/>
    <s v="WOURI BA"/>
    <x v="364"/>
    <x v="0"/>
    <m/>
    <x v="1"/>
    <x v="1"/>
    <m/>
    <s v="Il a demandé de repasser"/>
    <x v="1"/>
    <m/>
    <m/>
    <m/>
    <x v="4"/>
    <x v="0"/>
  </r>
  <r>
    <x v="24"/>
    <x v="1"/>
    <x v="1"/>
    <x v="41"/>
    <s v="SOULEYMANE SY"/>
    <x v="711"/>
    <x v="0"/>
    <m/>
    <x v="1"/>
    <x v="1"/>
    <m/>
    <s v="Il est en partenaria av3c NESTLE"/>
    <x v="1"/>
    <m/>
    <m/>
    <m/>
    <x v="4"/>
    <x v="0"/>
  </r>
  <r>
    <x v="24"/>
    <x v="1"/>
    <x v="1"/>
    <x v="41"/>
    <s v="OUSMANE "/>
    <x v="712"/>
    <x v="0"/>
    <m/>
    <x v="1"/>
    <x v="1"/>
    <m/>
    <s v="Dis qu'il va essayer nos produits ultérieurement"/>
    <x v="1"/>
    <m/>
    <m/>
    <m/>
    <x v="4"/>
    <x v="0"/>
  </r>
  <r>
    <x v="24"/>
    <x v="4"/>
    <x v="4"/>
    <x v="35"/>
    <s v="Ass"/>
    <x v="275"/>
    <x v="0"/>
    <m/>
    <x v="0"/>
    <x v="1"/>
    <m/>
    <s v="Il a le café stick et le pot 200g et j'ai même pris 6 cartons de sticks et le livré à yally et frères à diamniadio"/>
    <x v="1"/>
    <m/>
    <m/>
    <m/>
    <x v="4"/>
    <x v="0"/>
  </r>
  <r>
    <x v="24"/>
    <x v="4"/>
    <x v="4"/>
    <x v="35"/>
    <s v="Moussa cisse"/>
    <x v="277"/>
    <x v="0"/>
    <m/>
    <x v="0"/>
    <x v="1"/>
    <m/>
    <s v="Il a le café stick et il est servi par Wakeur Alpha thiombane"/>
    <x v="1"/>
    <m/>
    <m/>
    <m/>
    <x v="4"/>
    <x v="0"/>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0"/>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0"/>
  </r>
  <r>
    <x v="24"/>
    <x v="4"/>
    <x v="4"/>
    <x v="35"/>
    <s v="Abdourahmane baldé"/>
    <x v="276"/>
    <x v="0"/>
    <m/>
    <x v="0"/>
    <x v="1"/>
    <m/>
    <s v="Il lui reste du stock de refraish sticks, 200g et 50g"/>
    <x v="1"/>
    <m/>
    <m/>
    <m/>
    <x v="4"/>
    <x v="0"/>
  </r>
  <r>
    <x v="24"/>
    <x v="4"/>
    <x v="4"/>
    <x v="35"/>
    <s v="Modou ndiaye"/>
    <x v="278"/>
    <x v="0"/>
    <m/>
    <x v="0"/>
    <x v="1"/>
    <m/>
    <s v="Il attend sa commande de 25 cartons de Café stick Refraish 1,5gx09boites qu'il avait passé depuis  Juin."/>
    <x v="1"/>
    <m/>
    <m/>
    <m/>
    <x v="4"/>
    <x v="0"/>
  </r>
  <r>
    <x v="24"/>
    <x v="4"/>
    <x v="4"/>
    <x v="35"/>
    <s v="Moustapha baldé"/>
    <x v="282"/>
    <x v="3"/>
    <m/>
    <x v="0"/>
    <x v="1"/>
    <m/>
    <s v="Il était sorti"/>
    <x v="1"/>
    <m/>
    <m/>
    <m/>
    <x v="4"/>
    <x v="0"/>
  </r>
  <r>
    <x v="24"/>
    <x v="4"/>
    <x v="4"/>
    <x v="35"/>
    <s v="Dame"/>
    <x v="280"/>
    <x v="1"/>
    <m/>
    <x v="1"/>
    <x v="1"/>
    <m/>
    <s v="Il avait promis d'acheter mais jusqu'à présent il n'a pas encore acheté"/>
    <x v="1"/>
    <m/>
    <m/>
    <m/>
    <x v="4"/>
    <x v="0"/>
  </r>
  <r>
    <x v="24"/>
    <x v="4"/>
    <x v="4"/>
    <x v="35"/>
    <s v="Mame Coumba fall"/>
    <x v="454"/>
    <x v="3"/>
    <m/>
    <x v="1"/>
    <x v="1"/>
    <m/>
    <s v="Elle a d'autres café comme nescafé,teranga ,Maxwell"/>
    <x v="1"/>
    <m/>
    <m/>
    <m/>
    <x v="4"/>
    <x v="0"/>
  </r>
  <r>
    <x v="24"/>
    <x v="4"/>
    <x v="4"/>
    <x v="35"/>
    <s v="Pape Sylla"/>
    <x v="279"/>
    <x v="1"/>
    <m/>
    <x v="1"/>
    <x v="1"/>
    <m/>
    <s v="Il dit que c'est client préfèrent acheter d'autres café comme le good  énergie , teranga et nescafé"/>
    <x v="1"/>
    <m/>
    <m/>
    <m/>
    <x v="4"/>
    <x v="0"/>
  </r>
  <r>
    <x v="24"/>
    <x v="4"/>
    <x v="4"/>
    <x v="35"/>
    <s v="Korka Diallo"/>
    <x v="281"/>
    <x v="3"/>
    <m/>
    <x v="1"/>
    <x v="1"/>
    <m/>
    <s v="Il a le café pot 200g mais dit que ça reste à bouger"/>
    <x v="1"/>
    <m/>
    <m/>
    <m/>
    <x v="4"/>
    <x v="0"/>
  </r>
  <r>
    <x v="24"/>
    <x v="6"/>
    <x v="6"/>
    <x v="58"/>
    <s v="Cheikh "/>
    <x v="713"/>
    <x v="0"/>
    <m/>
    <x v="1"/>
    <x v="1"/>
    <m/>
    <s v="Il va essayer inchalla"/>
    <x v="1"/>
    <m/>
    <m/>
    <m/>
    <x v="4"/>
    <x v="0"/>
  </r>
  <r>
    <x v="24"/>
    <x v="6"/>
    <x v="6"/>
    <x v="58"/>
    <s v="Abdou Aziz "/>
    <x v="714"/>
    <x v="0"/>
    <m/>
    <x v="1"/>
    <x v="1"/>
    <m/>
    <s v="Il était occupé "/>
    <x v="1"/>
    <m/>
    <m/>
    <m/>
    <x v="4"/>
    <x v="0"/>
  </r>
  <r>
    <x v="24"/>
    <x v="6"/>
    <x v="6"/>
    <x v="58"/>
    <s v="Abdoulaye "/>
    <x v="715"/>
    <x v="1"/>
    <m/>
    <x v="1"/>
    <x v="1"/>
    <m/>
    <s v="Il prend ses produits chez cheikh "/>
    <x v="1"/>
    <m/>
    <m/>
    <m/>
    <x v="4"/>
    <x v="0"/>
  </r>
  <r>
    <x v="24"/>
    <x v="6"/>
    <x v="6"/>
    <x v="58"/>
    <s v="Alassane "/>
    <x v="716"/>
    <x v="1"/>
    <m/>
    <x v="1"/>
    <x v="2"/>
    <s v="Juillet"/>
    <s v="Il connaît le produits il achète chez Ndiaye et frère tingeug "/>
    <x v="0"/>
    <n v="1"/>
    <n v="26000"/>
    <n v="26000"/>
    <x v="4"/>
    <x v="0"/>
  </r>
  <r>
    <x v="24"/>
    <x v="6"/>
    <x v="6"/>
    <x v="58"/>
    <s v="Alassane "/>
    <x v="716"/>
    <x v="1"/>
    <m/>
    <x v="1"/>
    <x v="2"/>
    <s v="Juillet"/>
    <s v="Il connaît le produits il achète chez Ndiaye et frère tingeug "/>
    <x v="4"/>
    <n v="1"/>
    <n v="10250"/>
    <n v="10250"/>
    <x v="4"/>
    <x v="0"/>
  </r>
  <r>
    <x v="24"/>
    <x v="6"/>
    <x v="6"/>
    <x v="58"/>
    <s v="Boubacar Diallo "/>
    <x v="717"/>
    <x v="0"/>
    <m/>
    <x v="1"/>
    <x v="1"/>
    <m/>
    <s v="Il va commencer à vendre nos produits "/>
    <x v="1"/>
    <m/>
    <m/>
    <m/>
    <x v="4"/>
    <x v="0"/>
  </r>
  <r>
    <x v="24"/>
    <x v="6"/>
    <x v="6"/>
    <x v="58"/>
    <s v="Diongue "/>
    <x v="718"/>
    <x v="0"/>
    <m/>
    <x v="1"/>
    <x v="1"/>
    <m/>
    <s v="Il veut le café pots refraich mais dit qu'il va m'appeler "/>
    <x v="1"/>
    <m/>
    <m/>
    <m/>
    <x v="4"/>
    <x v="0"/>
  </r>
  <r>
    <x v="24"/>
    <x v="6"/>
    <x v="6"/>
    <x v="58"/>
    <s v="Dalal diam"/>
    <x v="719"/>
    <x v="0"/>
    <m/>
    <x v="1"/>
    <x v="1"/>
    <m/>
    <s v="Le patron n'était pas présent "/>
    <x v="1"/>
    <m/>
    <m/>
    <m/>
    <x v="4"/>
    <x v="0"/>
  </r>
  <r>
    <x v="24"/>
    <x v="6"/>
    <x v="6"/>
    <x v="58"/>
    <s v="IBRAHIMA Dieng"/>
    <x v="720"/>
    <x v="0"/>
    <m/>
    <x v="1"/>
    <x v="1"/>
    <m/>
    <s v="Il lui reste d'autres produits "/>
    <x v="1"/>
    <m/>
    <m/>
    <m/>
    <x v="4"/>
    <x v="0"/>
  </r>
  <r>
    <x v="24"/>
    <x v="6"/>
    <x v="6"/>
    <x v="58"/>
    <s v="Mbacké "/>
    <x v="721"/>
    <x v="1"/>
    <m/>
    <x v="1"/>
    <x v="1"/>
    <m/>
    <s v="Dit de repasser "/>
    <x v="1"/>
    <m/>
    <m/>
    <m/>
    <x v="4"/>
    <x v="0"/>
  </r>
  <r>
    <x v="25"/>
    <x v="0"/>
    <x v="0"/>
    <x v="6"/>
    <s v="Moussa"/>
    <x v="29"/>
    <x v="1"/>
    <m/>
    <x v="0"/>
    <x v="1"/>
    <m/>
    <s v="Ras"/>
    <x v="1"/>
    <m/>
    <m/>
    <m/>
    <x v="4"/>
    <x v="1"/>
  </r>
  <r>
    <x v="25"/>
    <x v="0"/>
    <x v="0"/>
    <x v="6"/>
    <s v="Le toro"/>
    <x v="31"/>
    <x v="0"/>
    <m/>
    <x v="1"/>
    <x v="1"/>
    <s v="Juin"/>
    <s v="Il dit que nos produits sont inconnu"/>
    <x v="1"/>
    <m/>
    <m/>
    <m/>
    <x v="4"/>
    <x v="1"/>
  </r>
  <r>
    <x v="25"/>
    <x v="0"/>
    <x v="0"/>
    <x v="6"/>
    <s v="Omar"/>
    <x v="30"/>
    <x v="1"/>
    <m/>
    <x v="1"/>
    <x v="1"/>
    <s v="Juin"/>
    <s v="Ma demande de repasser"/>
    <x v="1"/>
    <m/>
    <m/>
    <m/>
    <x v="4"/>
    <x v="1"/>
  </r>
  <r>
    <x v="25"/>
    <x v="0"/>
    <x v="0"/>
    <x v="6"/>
    <s v="Lamarana"/>
    <x v="33"/>
    <x v="0"/>
    <m/>
    <x v="1"/>
    <x v="1"/>
    <s v="Juin"/>
    <s v="Le patron était sorti"/>
    <x v="1"/>
    <m/>
    <m/>
    <m/>
    <x v="4"/>
    <x v="1"/>
  </r>
  <r>
    <x v="25"/>
    <x v="0"/>
    <x v="0"/>
    <x v="6"/>
    <s v="Daouda"/>
    <x v="32"/>
    <x v="0"/>
    <m/>
    <x v="1"/>
    <x v="1"/>
    <s v="Juin"/>
    <s v="Il faudrait d'abord que les boutiquiers du coin connaissent nos produits pour pouvoir commander"/>
    <x v="1"/>
    <m/>
    <m/>
    <m/>
    <x v="4"/>
    <x v="1"/>
  </r>
  <r>
    <x v="25"/>
    <x v="0"/>
    <x v="0"/>
    <x v="6"/>
    <s v="Karamoko"/>
    <x v="302"/>
    <x v="3"/>
    <m/>
    <x v="1"/>
    <x v="1"/>
    <s v="Juin"/>
    <s v="Le patron est en voyage "/>
    <x v="1"/>
    <m/>
    <m/>
    <m/>
    <x v="4"/>
    <x v="1"/>
  </r>
  <r>
    <x v="25"/>
    <x v="3"/>
    <x v="3"/>
    <x v="5"/>
    <s v="Fallou"/>
    <x v="722"/>
    <x v="0"/>
    <m/>
    <x v="1"/>
    <x v="1"/>
    <s v="Juin"/>
    <s v="Rac"/>
    <x v="1"/>
    <m/>
    <m/>
    <m/>
    <x v="4"/>
    <x v="1"/>
  </r>
  <r>
    <x v="25"/>
    <x v="3"/>
    <x v="3"/>
    <x v="5"/>
    <s v="Bassire"/>
    <x v="723"/>
    <x v="0"/>
    <m/>
    <x v="1"/>
    <x v="1"/>
    <s v="Juin"/>
    <s v="Rac"/>
    <x v="1"/>
    <m/>
    <m/>
    <m/>
    <x v="4"/>
    <x v="1"/>
  </r>
  <r>
    <x v="25"/>
    <x v="3"/>
    <x v="3"/>
    <x v="5"/>
    <s v="Abdou Diallo"/>
    <x v="724"/>
    <x v="0"/>
    <m/>
    <x v="0"/>
    <x v="1"/>
    <s v="Juin"/>
    <s v="Rac"/>
    <x v="1"/>
    <m/>
    <m/>
    <m/>
    <x v="4"/>
    <x v="1"/>
  </r>
  <r>
    <x v="25"/>
    <x v="3"/>
    <x v="3"/>
    <x v="27"/>
    <s v="Bobo"/>
    <x v="492"/>
    <x v="0"/>
    <m/>
    <x v="1"/>
    <x v="1"/>
    <s v="Juin"/>
    <s v="Il connaît non produit"/>
    <x v="1"/>
    <m/>
    <m/>
    <m/>
    <x v="4"/>
    <x v="1"/>
  </r>
  <r>
    <x v="25"/>
    <x v="3"/>
    <x v="3"/>
    <x v="5"/>
    <s v="Sakina"/>
    <x v="682"/>
    <x v="0"/>
    <m/>
    <x v="0"/>
    <x v="1"/>
    <s v="Juin"/>
    <s v="Rac"/>
    <x v="1"/>
    <m/>
    <m/>
    <m/>
    <x v="4"/>
    <x v="1"/>
  </r>
  <r>
    <x v="25"/>
    <x v="3"/>
    <x v="3"/>
    <x v="5"/>
    <s v="Mouhem Diallo"/>
    <x v="480"/>
    <x v="0"/>
    <m/>
    <x v="0"/>
    <x v="1"/>
    <s v="Juin"/>
    <s v="Il connaît non produit"/>
    <x v="1"/>
    <m/>
    <m/>
    <m/>
    <x v="4"/>
    <x v="1"/>
  </r>
  <r>
    <x v="25"/>
    <x v="3"/>
    <x v="3"/>
    <x v="5"/>
    <s v="Amadou Diallo"/>
    <x v="725"/>
    <x v="0"/>
    <m/>
    <x v="1"/>
    <x v="1"/>
    <s v="Juin"/>
    <s v="Rac"/>
    <x v="1"/>
    <m/>
    <m/>
    <m/>
    <x v="4"/>
    <x v="1"/>
  </r>
  <r>
    <x v="25"/>
    <x v="3"/>
    <x v="3"/>
    <x v="5"/>
    <s v="Mamadou"/>
    <x v="309"/>
    <x v="0"/>
    <m/>
    <x v="1"/>
    <x v="1"/>
    <s v="Juin"/>
    <s v="Rac"/>
    <x v="1"/>
    <m/>
    <m/>
    <m/>
    <x v="4"/>
    <x v="1"/>
  </r>
  <r>
    <x v="25"/>
    <x v="3"/>
    <x v="3"/>
    <x v="5"/>
    <s v="Alfa"/>
    <x v="619"/>
    <x v="0"/>
    <m/>
    <x v="0"/>
    <x v="1"/>
    <s v="Juin"/>
    <s v="Ok"/>
    <x v="1"/>
    <m/>
    <m/>
    <m/>
    <x v="4"/>
    <x v="1"/>
  </r>
  <r>
    <x v="25"/>
    <x v="2"/>
    <x v="2"/>
    <x v="48"/>
    <s v="Alpha Omar Diallo"/>
    <x v="484"/>
    <x v="1"/>
    <m/>
    <x v="1"/>
    <x v="1"/>
    <s v="Juin"/>
    <s v="Le patron viendra le soir"/>
    <x v="1"/>
    <m/>
    <m/>
    <m/>
    <x v="4"/>
    <x v="1"/>
  </r>
  <r>
    <x v="25"/>
    <x v="2"/>
    <x v="2"/>
    <x v="48"/>
    <s v="Bassir Diallo"/>
    <x v="485"/>
    <x v="0"/>
    <m/>
    <x v="1"/>
    <x v="1"/>
    <m/>
    <s v="Le patron viendra le soir"/>
    <x v="1"/>
    <m/>
    <m/>
    <m/>
    <x v="4"/>
    <x v="1"/>
  </r>
  <r>
    <x v="25"/>
    <x v="2"/>
    <x v="2"/>
    <x v="48"/>
    <s v="Boubacar Diallo"/>
    <x v="631"/>
    <x v="0"/>
    <m/>
    <x v="0"/>
    <x v="1"/>
    <s v="Juin"/>
    <s v="Il lui reste du stock"/>
    <x v="1"/>
    <m/>
    <m/>
    <m/>
    <x v="4"/>
    <x v="1"/>
  </r>
  <r>
    <x v="25"/>
    <x v="2"/>
    <x v="2"/>
    <x v="48"/>
    <s v="Khassim"/>
    <x v="486"/>
    <x v="0"/>
    <m/>
    <x v="1"/>
    <x v="1"/>
    <s v="Juin"/>
    <s v="Demande de revenir une prochaine fois"/>
    <x v="1"/>
    <m/>
    <m/>
    <m/>
    <x v="4"/>
    <x v="1"/>
  </r>
  <r>
    <x v="25"/>
    <x v="2"/>
    <x v="2"/>
    <x v="48"/>
    <s v="Comptoir Commercial Ba et Frères"/>
    <x v="632"/>
    <x v="1"/>
    <m/>
    <x v="1"/>
    <x v="1"/>
    <s v="Juin"/>
    <s v="Le patron est sorti"/>
    <x v="1"/>
    <m/>
    <m/>
    <m/>
    <x v="4"/>
    <x v="1"/>
  </r>
  <r>
    <x v="25"/>
    <x v="2"/>
    <x v="2"/>
    <x v="48"/>
    <s v="Ibrahima Fall"/>
    <x v="633"/>
    <x v="7"/>
    <m/>
    <x v="1"/>
    <x v="1"/>
    <s v="Juin"/>
    <s v="A pris mon numéro va rappeler en cas de besoin"/>
    <x v="1"/>
    <m/>
    <m/>
    <m/>
    <x v="4"/>
    <x v="1"/>
  </r>
  <r>
    <x v="25"/>
    <x v="2"/>
    <x v="2"/>
    <x v="48"/>
    <s v="Ismaëla"/>
    <x v="634"/>
    <x v="1"/>
    <m/>
    <x v="1"/>
    <x v="1"/>
    <s v="Juin"/>
    <s v="Il a déjà mon numéro.va me rappeler quand il sera prêt pour l'achat"/>
    <x v="1"/>
    <m/>
    <m/>
    <m/>
    <x v="4"/>
    <x v="1"/>
  </r>
  <r>
    <x v="25"/>
    <x v="2"/>
    <x v="2"/>
    <x v="48"/>
    <s v="Khadim"/>
    <x v="639"/>
    <x v="0"/>
    <m/>
    <x v="1"/>
    <x v="2"/>
    <s v="Juin"/>
    <s v="A fait sa commande depuis semaine passée pour essayer le refraish stick mais toujours pas encore livré"/>
    <x v="0"/>
    <n v="25"/>
    <n v="26000"/>
    <n v="650000"/>
    <x v="4"/>
    <x v="1"/>
  </r>
  <r>
    <x v="25"/>
    <x v="2"/>
    <x v="2"/>
    <x v="15"/>
    <s v="Serigne Modou"/>
    <x v="726"/>
    <x v="0"/>
    <m/>
    <x v="0"/>
    <x v="2"/>
    <s v="Juin"/>
    <s v="A fait sa commande la semaine passée.pas encore livré"/>
    <x v="0"/>
    <n v="25"/>
    <n v="26000"/>
    <n v="650000"/>
    <x v="4"/>
    <x v="1"/>
  </r>
  <r>
    <x v="25"/>
    <x v="5"/>
    <x v="5"/>
    <x v="18"/>
    <s v="Abdou  Ba "/>
    <x v="727"/>
    <x v="1"/>
    <m/>
    <x v="0"/>
    <x v="1"/>
    <s v="Juin"/>
    <s v="liu dit Li  ya pas  de portrait pour  aujourd'hui "/>
    <x v="1"/>
    <m/>
    <m/>
    <m/>
    <x v="4"/>
    <x v="1"/>
  </r>
  <r>
    <x v="25"/>
    <x v="5"/>
    <x v="5"/>
    <x v="18"/>
    <s v="Abadoule Diallo "/>
    <x v="95"/>
    <x v="0"/>
    <m/>
    <x v="0"/>
    <x v="1"/>
    <s v="Juin"/>
    <s v="li  va m'appeler "/>
    <x v="1"/>
    <m/>
    <m/>
    <m/>
    <x v="4"/>
    <x v="1"/>
  </r>
  <r>
    <x v="25"/>
    <x v="5"/>
    <x v="5"/>
    <x v="13"/>
    <s v="Amadou  Diallo "/>
    <x v="91"/>
    <x v="0"/>
    <m/>
    <x v="1"/>
    <x v="1"/>
    <s v="Juin"/>
    <s v="Li à  une autre stock je  tandem stock  fini"/>
    <x v="1"/>
    <m/>
    <m/>
    <m/>
    <x v="4"/>
    <x v="1"/>
  </r>
  <r>
    <x v="25"/>
    <x v="5"/>
    <x v="5"/>
    <x v="18"/>
    <s v="Modou sall "/>
    <x v="49"/>
    <x v="0"/>
    <m/>
    <x v="0"/>
    <x v="2"/>
    <s v="Juin"/>
    <s v="Les clients sont  satisfait sur produits mais ont livré tardivement "/>
    <x v="0"/>
    <n v="25"/>
    <n v="26000"/>
    <n v="650000"/>
    <x v="4"/>
    <x v="1"/>
  </r>
  <r>
    <x v="25"/>
    <x v="5"/>
    <x v="5"/>
    <x v="18"/>
    <s v="Lamarana  Ba "/>
    <x v="43"/>
    <x v="1"/>
    <m/>
    <x v="0"/>
    <x v="2"/>
    <s v="Juin"/>
    <s v="Li attend produits "/>
    <x v="4"/>
    <n v="10"/>
    <n v="10750"/>
    <n v="107500"/>
    <x v="4"/>
    <x v="1"/>
  </r>
  <r>
    <x v="25"/>
    <x v="5"/>
    <x v="5"/>
    <x v="18"/>
    <s v="Lamarana  Ba "/>
    <x v="43"/>
    <x v="1"/>
    <m/>
    <x v="0"/>
    <x v="2"/>
    <s v="Juin"/>
    <s v="Li attend produits "/>
    <x v="3"/>
    <n v="3"/>
    <n v="19500"/>
    <n v="58500"/>
    <x v="4"/>
    <x v="1"/>
  </r>
  <r>
    <x v="25"/>
    <x v="5"/>
    <x v="5"/>
    <x v="18"/>
    <s v="Omar  Ndaiye "/>
    <x v="86"/>
    <x v="0"/>
    <m/>
    <x v="0"/>
    <x v="1"/>
    <s v="Juin"/>
    <s v="liu reste  du produit "/>
    <x v="1"/>
    <m/>
    <m/>
    <m/>
    <x v="4"/>
    <x v="1"/>
  </r>
  <r>
    <x v="25"/>
    <x v="4"/>
    <x v="4"/>
    <x v="14"/>
    <s v="Yally et frères"/>
    <x v="101"/>
    <x v="0"/>
    <m/>
    <x v="0"/>
    <x v="0"/>
    <s v="Juin"/>
    <s v="Il a demandé son café et je l'ai dit qu'on va lui livré demain"/>
    <x v="5"/>
    <n v="25"/>
    <n v="7500"/>
    <n v="187500"/>
    <x v="4"/>
    <x v="1"/>
  </r>
  <r>
    <x v="25"/>
    <x v="1"/>
    <x v="1"/>
    <x v="17"/>
    <s v="MOUSTAPHA THIAM"/>
    <x v="118"/>
    <x v="0"/>
    <m/>
    <x v="0"/>
    <x v="0"/>
    <s v="Juin"/>
    <s v="RAS pour sa 1ére commande "/>
    <x v="0"/>
    <n v="25"/>
    <n v="26000"/>
    <n v="650000"/>
    <x v="4"/>
    <x v="1"/>
  </r>
  <r>
    <x v="25"/>
    <x v="1"/>
    <x v="1"/>
    <x v="17"/>
    <s v="MOUHAMED DAYEL"/>
    <x v="728"/>
    <x v="0"/>
    <m/>
    <x v="1"/>
    <x v="1"/>
    <s v="Juin"/>
    <s v="Dis qu'il va réfléchir d'avantage avant de passer commande"/>
    <x v="1"/>
    <m/>
    <m/>
    <m/>
    <x v="4"/>
    <x v="1"/>
  </r>
  <r>
    <x v="25"/>
    <x v="1"/>
    <x v="1"/>
    <x v="17"/>
    <s v="THIERNO SOULEUMANE"/>
    <x v="119"/>
    <x v="0"/>
    <m/>
    <x v="0"/>
    <x v="1"/>
    <s v="Juin"/>
    <s v="Il lui reste 6 cartons café stick Refraish "/>
    <x v="1"/>
    <m/>
    <m/>
    <m/>
    <x v="4"/>
    <x v="1"/>
  </r>
  <r>
    <x v="25"/>
    <x v="1"/>
    <x v="1"/>
    <x v="17"/>
    <s v="BALDE"/>
    <x v="729"/>
    <x v="0"/>
    <m/>
    <x v="0"/>
    <x v="2"/>
    <s v="Juin"/>
    <s v="RAS"/>
    <x v="0"/>
    <n v="13"/>
    <n v="26000"/>
    <n v="338000"/>
    <x v="4"/>
    <x v="1"/>
  </r>
  <r>
    <x v="25"/>
    <x v="1"/>
    <x v="1"/>
    <x v="17"/>
    <s v="ADAMA BA"/>
    <x v="650"/>
    <x v="1"/>
    <m/>
    <x v="1"/>
    <x v="1"/>
    <s v="Juin"/>
    <s v="Il dis qu'il va rappeler a chaque fois que je passe"/>
    <x v="1"/>
    <m/>
    <m/>
    <m/>
    <x v="4"/>
    <x v="1"/>
  </r>
  <r>
    <x v="25"/>
    <x v="1"/>
    <x v="1"/>
    <x v="17"/>
    <s v="TOURÉ"/>
    <x v="730"/>
    <x v="3"/>
    <m/>
    <x v="1"/>
    <x v="1"/>
    <s v="Juin"/>
    <s v="Il dis qu'il va réfléchir"/>
    <x v="1"/>
    <m/>
    <m/>
    <m/>
    <x v="4"/>
    <x v="1"/>
  </r>
  <r>
    <x v="25"/>
    <x v="1"/>
    <x v="1"/>
    <x v="17"/>
    <s v="PERE MBAYE"/>
    <x v="731"/>
    <x v="0"/>
    <m/>
    <x v="0"/>
    <x v="2"/>
    <s v="Juin"/>
    <s v="RAS"/>
    <x v="0"/>
    <n v="5"/>
    <n v="26000"/>
    <n v="130000"/>
    <x v="4"/>
    <x v="1"/>
  </r>
  <r>
    <x v="25"/>
    <x v="1"/>
    <x v="1"/>
    <x v="17"/>
    <s v="ABLAYE BA"/>
    <x v="122"/>
    <x v="0"/>
    <m/>
    <x v="0"/>
    <x v="0"/>
    <s v="Juin"/>
    <s v="Se plaind de retard de livraison"/>
    <x v="0"/>
    <n v="25"/>
    <n v="26000"/>
    <n v="650000"/>
    <x v="4"/>
    <x v="1"/>
  </r>
  <r>
    <x v="25"/>
    <x v="1"/>
    <x v="1"/>
    <x v="7"/>
    <s v="ABLAYE DIALLO"/>
    <x v="653"/>
    <x v="0"/>
    <m/>
    <x v="0"/>
    <x v="0"/>
    <s v="Juin"/>
    <s v="Se plaind de ratard de livraison"/>
    <x v="0"/>
    <n v="25"/>
    <n v="26000"/>
    <n v="650000"/>
    <x v="4"/>
    <x v="1"/>
  </r>
  <r>
    <x v="25"/>
    <x v="1"/>
    <x v="1"/>
    <x v="3"/>
    <s v="PAPE DIOP"/>
    <x v="16"/>
    <x v="1"/>
    <m/>
    <x v="0"/>
    <x v="0"/>
    <s v="Juin"/>
    <s v="RAS"/>
    <x v="0"/>
    <n v="25"/>
    <n v="26000"/>
    <n v="650000"/>
    <x v="4"/>
    <x v="1"/>
  </r>
  <r>
    <x v="25"/>
    <x v="6"/>
    <x v="6"/>
    <x v="20"/>
    <s v="Gougna Guèye "/>
    <x v="167"/>
    <x v="0"/>
    <m/>
    <x v="0"/>
    <x v="2"/>
    <s v="Juin"/>
    <s v="Il demande le lait évaporé "/>
    <x v="0"/>
    <n v="5"/>
    <n v="26000"/>
    <n v="130000"/>
    <x v="4"/>
    <x v="1"/>
  </r>
  <r>
    <x v="25"/>
    <x v="6"/>
    <x v="6"/>
    <x v="20"/>
    <s v="Worry Diallo"/>
    <x v="168"/>
    <x v="0"/>
    <m/>
    <x v="1"/>
    <x v="1"/>
    <s v="Juin"/>
    <s v="Il ne vend pas nos produits "/>
    <x v="1"/>
    <m/>
    <m/>
    <m/>
    <x v="4"/>
    <x v="1"/>
  </r>
  <r>
    <x v="25"/>
    <x v="6"/>
    <x v="6"/>
    <x v="20"/>
    <s v="Abdoulaye Diallo "/>
    <x v="169"/>
    <x v="0"/>
    <m/>
    <x v="1"/>
    <x v="1"/>
    <s v="Juin"/>
    <s v="Il n'a pas commencé à vendre nos produits "/>
    <x v="1"/>
    <m/>
    <m/>
    <m/>
    <x v="4"/>
    <x v="1"/>
  </r>
  <r>
    <x v="25"/>
    <x v="6"/>
    <x v="6"/>
    <x v="20"/>
    <s v="Momodou Sow"/>
    <x v="557"/>
    <x v="0"/>
    <m/>
    <x v="1"/>
    <x v="1"/>
    <s v="Juin"/>
    <s v="Le patron n'était pas présent "/>
    <x v="1"/>
    <m/>
    <m/>
    <m/>
    <x v="4"/>
    <x v="1"/>
  </r>
  <r>
    <x v="25"/>
    <x v="6"/>
    <x v="6"/>
    <x v="20"/>
    <s v="Boubacar Diallo "/>
    <x v="558"/>
    <x v="1"/>
    <m/>
    <x v="1"/>
    <x v="1"/>
    <s v="Juin"/>
    <s v="Il va me rappeler "/>
    <x v="1"/>
    <m/>
    <m/>
    <m/>
    <x v="4"/>
    <x v="1"/>
  </r>
  <r>
    <x v="25"/>
    <x v="6"/>
    <x v="6"/>
    <x v="20"/>
    <s v="Momodou "/>
    <x v="559"/>
    <x v="0"/>
    <m/>
    <x v="1"/>
    <x v="1"/>
    <s v="Juin"/>
    <s v="Il achète ses produits à Dakar "/>
    <x v="1"/>
    <m/>
    <m/>
    <m/>
    <x v="4"/>
    <x v="1"/>
  </r>
  <r>
    <x v="25"/>
    <x v="6"/>
    <x v="6"/>
    <x v="20"/>
    <s v="Yass"/>
    <x v="171"/>
    <x v="0"/>
    <m/>
    <x v="1"/>
    <x v="1"/>
    <s v="Juin"/>
    <s v="Il m'a dit qu'il achète nos produits à Dakar mais il a pris mon numéro "/>
    <x v="1"/>
    <m/>
    <m/>
    <m/>
    <x v="4"/>
    <x v="1"/>
  </r>
  <r>
    <x v="25"/>
    <x v="6"/>
    <x v="6"/>
    <x v="20"/>
    <s v="Abdourahmane Bah"/>
    <x v="173"/>
    <x v="0"/>
    <m/>
    <x v="0"/>
    <x v="2"/>
    <s v="Juin"/>
    <s v="Il dit que nos produits Altimo sont trop chère "/>
    <x v="0"/>
    <n v="25"/>
    <n v="26000"/>
    <n v="650000"/>
    <x v="4"/>
    <x v="1"/>
  </r>
  <r>
    <x v="25"/>
    <x v="6"/>
    <x v="6"/>
    <x v="20"/>
    <s v="Cellou Diallo "/>
    <x v="732"/>
    <x v="1"/>
    <m/>
    <x v="1"/>
    <x v="1"/>
    <s v="Juin"/>
    <s v="Le patron n'était pas présent "/>
    <x v="1"/>
    <m/>
    <m/>
    <m/>
    <x v="4"/>
    <x v="1"/>
  </r>
  <r>
    <x v="25"/>
    <x v="6"/>
    <x v="6"/>
    <x v="20"/>
    <s v="Madina"/>
    <x v="172"/>
    <x v="0"/>
    <m/>
    <x v="0"/>
    <x v="2"/>
    <s v="Juin"/>
    <s v="Pour les pots ces clients préfère les autres marques "/>
    <x v="0"/>
    <n v="25"/>
    <n v="26000"/>
    <n v="650000"/>
    <x v="4"/>
    <x v="1"/>
  </r>
  <r>
    <x v="25"/>
    <x v="6"/>
    <x v="6"/>
    <x v="20"/>
    <s v="AMADOU "/>
    <x v="733"/>
    <x v="1"/>
    <m/>
    <x v="0"/>
    <x v="1"/>
    <s v="Juin"/>
    <s v="Il voulait essayer les pots Altimo mais dit que c'est plus chère que Teranga et good énergie "/>
    <x v="1"/>
    <m/>
    <m/>
    <m/>
    <x v="4"/>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5"/>
    <x v="1"/>
  </r>
  <r>
    <x v="31"/>
    <x v="3"/>
    <x v="3"/>
    <x v="5"/>
    <s v="Mouhem boye"/>
    <x v="135"/>
    <x v="0"/>
    <m/>
    <x v="1"/>
    <x v="1"/>
    <s v="Juin"/>
    <s v="Roture"/>
    <x v="1"/>
    <m/>
    <m/>
    <m/>
    <x v="5"/>
    <x v="1"/>
  </r>
  <r>
    <x v="31"/>
    <x v="1"/>
    <x v="1"/>
    <x v="7"/>
    <s v="ABDOU KARIM"/>
    <x v="803"/>
    <x v="1"/>
    <m/>
    <x v="1"/>
    <x v="2"/>
    <s v="Juin"/>
    <s v="Va essayer pour voir l'évolution"/>
    <x v="0"/>
    <n v="5"/>
    <n v="26000"/>
    <n v="130000"/>
    <x v="5"/>
    <x v="1"/>
  </r>
  <r>
    <x v="31"/>
    <x v="1"/>
    <x v="1"/>
    <x v="7"/>
    <s v="ABDOU KARIM"/>
    <x v="803"/>
    <x v="1"/>
    <m/>
    <x v="1"/>
    <x v="2"/>
    <s v="Juin"/>
    <s v="Va essayer pour voir l'évolution"/>
    <x v="8"/>
    <n v="1"/>
    <n v="31000"/>
    <n v="31000"/>
    <x v="5"/>
    <x v="1"/>
  </r>
  <r>
    <x v="31"/>
    <x v="1"/>
    <x v="1"/>
    <x v="7"/>
    <s v="ABLAYE DIALLO"/>
    <x v="653"/>
    <x v="0"/>
    <m/>
    <x v="0"/>
    <x v="2"/>
    <s v="Juin"/>
    <s v="Se plaind de retard de livraison "/>
    <x v="0"/>
    <n v="25"/>
    <n v="26000"/>
    <n v="650000"/>
    <x v="5"/>
    <x v="1"/>
  </r>
  <r>
    <x v="31"/>
    <x v="1"/>
    <x v="1"/>
    <x v="7"/>
    <s v="CHEIKH NDAO"/>
    <x v="126"/>
    <x v="1"/>
    <m/>
    <x v="0"/>
    <x v="1"/>
    <s v="Juin"/>
    <s v="Il lui reste 2 cartons café pot 200g et 1 carton café stick Refraish, il va passer commande bientot"/>
    <x v="1"/>
    <m/>
    <m/>
    <m/>
    <x v="5"/>
    <x v="1"/>
  </r>
  <r>
    <x v="31"/>
    <x v="1"/>
    <x v="1"/>
    <x v="7"/>
    <s v="ABDOU RAHMAN"/>
    <x v="124"/>
    <x v="1"/>
    <m/>
    <x v="0"/>
    <x v="1"/>
    <s v="Juin"/>
    <s v="Il lui reste 2 cartons café stick Refraish et il va passer commande bientot"/>
    <x v="1"/>
    <m/>
    <m/>
    <m/>
    <x v="5"/>
    <x v="1"/>
  </r>
  <r>
    <x v="31"/>
    <x v="1"/>
    <x v="1"/>
    <x v="7"/>
    <s v="ABDOU SAMB"/>
    <x v="804"/>
    <x v="1"/>
    <m/>
    <x v="1"/>
    <x v="1"/>
    <s v="Juin"/>
    <s v="Il n'a jamais vendu nos produits mais dit qu'il va en prendre chez son grossiste partenaire pour essayer"/>
    <x v="1"/>
    <m/>
    <m/>
    <m/>
    <x v="5"/>
    <x v="1"/>
  </r>
  <r>
    <x v="31"/>
    <x v="1"/>
    <x v="1"/>
    <x v="7"/>
    <s v="MOUSTAPHA DIALLO"/>
    <x v="34"/>
    <x v="0"/>
    <m/>
    <x v="0"/>
    <x v="1"/>
    <s v="Juin"/>
    <s v="Je lui avait livré la semaine passé du café pot 50g et 200g et sa marche bien il lui reste du stock environs 12 cartons pour chaque référence"/>
    <x v="1"/>
    <m/>
    <m/>
    <m/>
    <x v="5"/>
    <x v="1"/>
  </r>
  <r>
    <x v="31"/>
    <x v="1"/>
    <x v="1"/>
    <x v="7"/>
    <s v="SEYDOU TALL"/>
    <x v="128"/>
    <x v="0"/>
    <m/>
    <x v="0"/>
    <x v="1"/>
    <s v="Juin"/>
    <s v="Il lui reste du café pot 200g que je lui avai vendu depuis longtemps mais il n'arrive toujours pas a le vendre.C'est 20 cartons"/>
    <x v="1"/>
    <m/>
    <m/>
    <m/>
    <x v="5"/>
    <x v="1"/>
  </r>
  <r>
    <x v="31"/>
    <x v="1"/>
    <x v="1"/>
    <x v="7"/>
    <s v="MODOU LO"/>
    <x v="805"/>
    <x v="1"/>
    <m/>
    <x v="1"/>
    <x v="1"/>
    <s v="Juin"/>
    <s v="N'a jamais vendu nos produits et est en réflexion pour acheter le café stick, dans la zoke seule le lait Laicran est vendu"/>
    <x v="1"/>
    <m/>
    <m/>
    <m/>
    <x v="5"/>
    <x v="1"/>
  </r>
  <r>
    <x v="31"/>
    <x v="1"/>
    <x v="1"/>
    <x v="7"/>
    <s v="BAYE FALL"/>
    <x v="129"/>
    <x v="0"/>
    <m/>
    <x v="1"/>
    <x v="1"/>
    <s v="Juin"/>
    <s v="n'étais pas sur place aujourd'hui il est en voyage"/>
    <x v="1"/>
    <m/>
    <m/>
    <m/>
    <x v="5"/>
    <x v="1"/>
  </r>
  <r>
    <x v="31"/>
    <x v="1"/>
    <x v="1"/>
    <x v="7"/>
    <s v="MATAR DIENE"/>
    <x v="654"/>
    <x v="1"/>
    <m/>
    <x v="1"/>
    <x v="1"/>
    <s v="Juin"/>
    <s v="Il connais le café et va tenter d'essayer"/>
    <x v="1"/>
    <m/>
    <m/>
    <m/>
    <x v="5"/>
    <x v="1"/>
  </r>
  <r>
    <x v="31"/>
    <x v="1"/>
    <x v="1"/>
    <x v="17"/>
    <s v="ABLAYE BA"/>
    <x v="122"/>
    <x v="0"/>
    <m/>
    <x v="0"/>
    <x v="2"/>
    <s v="Juin"/>
    <s v="Retard de livraison"/>
    <x v="0"/>
    <n v="25"/>
    <n v="26000"/>
    <n v="650000"/>
    <x v="5"/>
    <x v="1"/>
  </r>
  <r>
    <x v="31"/>
    <x v="1"/>
    <x v="1"/>
    <x v="17"/>
    <s v="CHERIF DIALLO"/>
    <x v="806"/>
    <x v="0"/>
    <m/>
    <x v="0"/>
    <x v="2"/>
    <s v="Juin"/>
    <s v="RAS"/>
    <x v="0"/>
    <n v="50"/>
    <n v="26000"/>
    <n v="1300000"/>
    <x v="5"/>
    <x v="1"/>
  </r>
  <r>
    <x v="31"/>
    <x v="1"/>
    <x v="1"/>
    <x v="17"/>
    <s v="CHERIF DIALLO"/>
    <x v="806"/>
    <x v="0"/>
    <m/>
    <x v="0"/>
    <x v="2"/>
    <s v="Juin"/>
    <s v="RAS"/>
    <x v="8"/>
    <n v="10"/>
    <n v="31000"/>
    <n v="310000"/>
    <x v="5"/>
    <x v="1"/>
  </r>
  <r>
    <x v="31"/>
    <x v="1"/>
    <x v="1"/>
    <x v="17"/>
    <s v="BALDÉ"/>
    <x v="120"/>
    <x v="1"/>
    <m/>
    <x v="0"/>
    <x v="1"/>
    <s v="Juin"/>
    <s v="Il lui reste du café stick Refraish 12 cartons"/>
    <x v="1"/>
    <m/>
    <m/>
    <m/>
    <x v="5"/>
    <x v="1"/>
  </r>
  <r>
    <x v="31"/>
    <x v="1"/>
    <x v="1"/>
    <x v="17"/>
    <s v="ADAMA BA"/>
    <x v="807"/>
    <x v="1"/>
    <m/>
    <x v="1"/>
    <x v="1"/>
    <s v="Juin"/>
    <s v="Interressé parle café stick Refraish et dis qu'il va rappeller"/>
    <x v="1"/>
    <m/>
    <m/>
    <m/>
    <x v="5"/>
    <x v="1"/>
  </r>
  <r>
    <x v="31"/>
    <x v="1"/>
    <x v="1"/>
    <x v="17"/>
    <s v="THIERNO SOULEYMANE"/>
    <x v="119"/>
    <x v="0"/>
    <m/>
    <x v="0"/>
    <x v="1"/>
    <s v="Juin"/>
    <s v="Il lui reste environ 20 cartons"/>
    <x v="1"/>
    <m/>
    <m/>
    <m/>
    <x v="5"/>
    <x v="1"/>
  </r>
  <r>
    <x v="31"/>
    <x v="1"/>
    <x v="1"/>
    <x v="17"/>
    <s v="MOUHAMED DIAME"/>
    <x v="728"/>
    <x v="0"/>
    <m/>
    <x v="1"/>
    <x v="1"/>
    <s v="Juin"/>
    <s v="N'est interessé que par l'évaporé et ne vebd pas le café"/>
    <x v="1"/>
    <m/>
    <m/>
    <m/>
    <x v="5"/>
    <x v="1"/>
  </r>
  <r>
    <x v="31"/>
    <x v="1"/>
    <x v="1"/>
    <x v="17"/>
    <s v="CCPM"/>
    <x v="118"/>
    <x v="0"/>
    <m/>
    <x v="0"/>
    <x v="1"/>
    <s v="Juin"/>
    <s v="En réflexion pour le stick Refraish qui l'interesse, va me rappeler"/>
    <x v="1"/>
    <m/>
    <m/>
    <m/>
    <x v="5"/>
    <x v="1"/>
  </r>
  <r>
    <x v="31"/>
    <x v="6"/>
    <x v="6"/>
    <x v="34"/>
    <s v="IBRAHIMA NGOM"/>
    <x v="254"/>
    <x v="0"/>
    <m/>
    <x v="0"/>
    <x v="2"/>
    <s v="Juin"/>
    <s v="RAS"/>
    <x v="0"/>
    <n v="25"/>
    <n v="26000"/>
    <n v="650000"/>
    <x v="5"/>
    <x v="1"/>
  </r>
  <r>
    <x v="31"/>
    <x v="6"/>
    <x v="6"/>
    <x v="34"/>
    <s v="IBRAHIMA NGOM"/>
    <x v="254"/>
    <x v="0"/>
    <m/>
    <x v="0"/>
    <x v="2"/>
    <s v="Juin"/>
    <s v="RAS"/>
    <x v="8"/>
    <n v="13"/>
    <n v="31000"/>
    <n v="403000"/>
    <x v="5"/>
    <x v="1"/>
  </r>
  <r>
    <x v="31"/>
    <x v="6"/>
    <x v="6"/>
    <x v="26"/>
    <s v="Salif"/>
    <x v="385"/>
    <x v="0"/>
    <m/>
    <x v="0"/>
    <x v="1"/>
    <s v="Juin"/>
    <s v="N'était pas présent"/>
    <x v="1"/>
    <m/>
    <m/>
    <m/>
    <x v="5"/>
    <x v="1"/>
  </r>
  <r>
    <x v="31"/>
    <x v="6"/>
    <x v="6"/>
    <x v="26"/>
    <s v="DJIBRIL LAYE"/>
    <x v="386"/>
    <x v="0"/>
    <m/>
    <x v="0"/>
    <x v="2"/>
    <s v="Juin"/>
    <s v="Ras"/>
    <x v="0"/>
    <n v="20"/>
    <n v="26000"/>
    <n v="520000"/>
    <x v="5"/>
    <x v="1"/>
  </r>
  <r>
    <x v="31"/>
    <x v="6"/>
    <x v="6"/>
    <x v="26"/>
    <s v="DJIBRIL LAYE"/>
    <x v="386"/>
    <x v="0"/>
    <m/>
    <x v="0"/>
    <x v="2"/>
    <s v="Juin"/>
    <s v="Ras"/>
    <x v="8"/>
    <n v="5"/>
    <n v="31000"/>
    <n v="155000"/>
    <x v="5"/>
    <x v="1"/>
  </r>
  <r>
    <x v="31"/>
    <x v="6"/>
    <x v="6"/>
    <x v="26"/>
    <s v="BALA MALIKA PLAGE"/>
    <x v="387"/>
    <x v="0"/>
    <m/>
    <x v="1"/>
    <x v="1"/>
    <s v="Juin"/>
    <s v="Ras"/>
    <x v="1"/>
    <m/>
    <m/>
    <m/>
    <x v="5"/>
    <x v="1"/>
  </r>
  <r>
    <x v="31"/>
    <x v="6"/>
    <x v="6"/>
    <x v="26"/>
    <s v="MACTAR"/>
    <x v="772"/>
    <x v="0"/>
    <m/>
    <x v="0"/>
    <x v="2"/>
    <s v="Juin"/>
    <s v="Qu' il a vraiment besoin du café"/>
    <x v="0"/>
    <n v="50"/>
    <n v="26000"/>
    <n v="1300000"/>
    <x v="5"/>
    <x v="1"/>
  </r>
  <r>
    <x v="31"/>
    <x v="6"/>
    <x v="6"/>
    <x v="26"/>
    <s v="YASALAM"/>
    <x v="227"/>
    <x v="0"/>
    <m/>
    <x v="0"/>
    <x v="1"/>
    <s v="Juin"/>
    <s v="Veut le café pot 200g qu' il vas commender si possible"/>
    <x v="1"/>
    <m/>
    <m/>
    <m/>
    <x v="5"/>
    <x v="1"/>
  </r>
  <r>
    <x v="31"/>
    <x v="6"/>
    <x v="6"/>
    <x v="26"/>
    <s v="ABOU SOW"/>
    <x v="228"/>
    <x v="1"/>
    <m/>
    <x v="0"/>
    <x v="1"/>
    <s v="Juin"/>
    <s v="Il lui reste 03 cartons 200 g"/>
    <x v="1"/>
    <m/>
    <m/>
    <m/>
    <x v="5"/>
    <x v="1"/>
  </r>
  <r>
    <x v="31"/>
    <x v="6"/>
    <x v="6"/>
    <x v="26"/>
    <s v="NIANG ET FRÈRE"/>
    <x v="625"/>
    <x v="0"/>
    <m/>
    <x v="0"/>
    <x v="2"/>
    <s v="Juin"/>
    <s v="Ras"/>
    <x v="8"/>
    <n v="5"/>
    <n v="31000"/>
    <n v="155000"/>
    <x v="5"/>
    <x v="1"/>
  </r>
  <r>
    <x v="31"/>
    <x v="6"/>
    <x v="6"/>
    <x v="26"/>
    <s v="AMADOU"/>
    <x v="808"/>
    <x v="1"/>
    <m/>
    <x v="0"/>
    <x v="2"/>
    <s v="Juin"/>
    <s v="Qu' y veut le café refraich pour en prendre une quantité"/>
    <x v="0"/>
    <n v="5"/>
    <n v="26000"/>
    <n v="130000"/>
    <x v="5"/>
    <x v="1"/>
  </r>
  <r>
    <x v="31"/>
    <x v="6"/>
    <x v="6"/>
    <x v="26"/>
    <s v="FALLOu"/>
    <x v="380"/>
    <x v="0"/>
    <m/>
    <x v="0"/>
    <x v="2"/>
    <s v="Juin"/>
    <s v="Que les livraisons son trop lend"/>
    <x v="0"/>
    <n v="13"/>
    <n v="26000"/>
    <n v="338000"/>
    <x v="5"/>
    <x v="1"/>
  </r>
  <r>
    <x v="31"/>
    <x v="6"/>
    <x v="6"/>
    <x v="26"/>
    <s v="BOUBA"/>
    <x v="809"/>
    <x v="3"/>
    <m/>
    <x v="1"/>
    <x v="1"/>
    <s v="Juin"/>
    <s v="Ras"/>
    <x v="1"/>
    <m/>
    <m/>
    <m/>
    <x v="5"/>
    <x v="1"/>
  </r>
  <r>
    <x v="31"/>
    <x v="6"/>
    <x v="6"/>
    <x v="26"/>
    <s v="SADA"/>
    <x v="229"/>
    <x v="0"/>
    <m/>
    <x v="1"/>
    <x v="1"/>
    <s v="Juin"/>
    <s v="Il lui reste des produits"/>
    <x v="1"/>
    <m/>
    <m/>
    <m/>
    <x v="5"/>
    <x v="1"/>
  </r>
  <r>
    <x v="31"/>
    <x v="6"/>
    <x v="6"/>
    <x v="26"/>
    <s v="BABACAR"/>
    <x v="626"/>
    <x v="0"/>
    <m/>
    <x v="1"/>
    <x v="1"/>
    <s v="Juin"/>
    <s v="Qu' il ne vend pas nos produits"/>
    <x v="1"/>
    <m/>
    <m/>
    <m/>
    <x v="5"/>
    <x v="1"/>
  </r>
  <r>
    <x v="31"/>
    <x v="6"/>
    <x v="6"/>
    <x v="26"/>
    <s v="PAPE NIANG"/>
    <x v="226"/>
    <x v="0"/>
    <m/>
    <x v="1"/>
    <x v="1"/>
    <s v="Juin"/>
    <s v="Qu' il va m appellé en cas de besoin."/>
    <x v="1"/>
    <m/>
    <m/>
    <m/>
    <x v="5"/>
    <x v="1"/>
  </r>
  <r>
    <x v="31"/>
    <x v="5"/>
    <x v="5"/>
    <x v="13"/>
    <s v="Alioune ba"/>
    <x v="92"/>
    <x v="0"/>
    <m/>
    <x v="0"/>
    <x v="1"/>
    <s v="Juin"/>
    <s v="Il lui reste du stock"/>
    <x v="1"/>
    <m/>
    <m/>
    <m/>
    <x v="5"/>
    <x v="1"/>
  </r>
  <r>
    <x v="31"/>
    <x v="5"/>
    <x v="5"/>
    <x v="9"/>
    <s v="Amadou ba"/>
    <x v="329"/>
    <x v="0"/>
    <m/>
    <x v="1"/>
    <x v="2"/>
    <s v="Juin"/>
    <s v="Ras"/>
    <x v="0"/>
    <n v="3"/>
    <n v="26000"/>
    <n v="78000"/>
    <x v="5"/>
    <x v="1"/>
  </r>
  <r>
    <x v="31"/>
    <x v="5"/>
    <x v="5"/>
    <x v="13"/>
    <s v="Amadou diallo"/>
    <x v="327"/>
    <x v="0"/>
    <m/>
    <x v="0"/>
    <x v="1"/>
    <s v="Juin"/>
    <s v="Il lui reste du stock"/>
    <x v="1"/>
    <m/>
    <m/>
    <m/>
    <x v="5"/>
    <x v="1"/>
  </r>
  <r>
    <x v="31"/>
    <x v="5"/>
    <x v="5"/>
    <x v="13"/>
    <s v="Thierno diallo"/>
    <x v="810"/>
    <x v="0"/>
    <m/>
    <x v="1"/>
    <x v="1"/>
    <s v="Juin"/>
    <s v="Je repasse dans la semaine"/>
    <x v="1"/>
    <m/>
    <m/>
    <m/>
    <x v="5"/>
    <x v="1"/>
  </r>
  <r>
    <x v="31"/>
    <x v="5"/>
    <x v="5"/>
    <x v="13"/>
    <s v="Ibrahima  Diallo"/>
    <x v="96"/>
    <x v="1"/>
    <m/>
    <x v="1"/>
    <x v="2"/>
    <s v="Juin"/>
    <s v="Ras"/>
    <x v="12"/>
    <n v="1"/>
    <n v="31000"/>
    <n v="31000"/>
    <x v="5"/>
    <x v="1"/>
  </r>
  <r>
    <x v="31"/>
    <x v="5"/>
    <x v="5"/>
    <x v="13"/>
    <s v="Àblaye  Diallo"/>
    <x v="811"/>
    <x v="0"/>
    <m/>
    <x v="1"/>
    <x v="1"/>
    <s v="Juin"/>
    <s v="Je repacce demain le patron est sortie"/>
    <x v="1"/>
    <m/>
    <m/>
    <m/>
    <x v="5"/>
    <x v="1"/>
  </r>
  <r>
    <x v="31"/>
    <x v="5"/>
    <x v="5"/>
    <x v="13"/>
    <s v="Amadou  Diallo"/>
    <x v="91"/>
    <x v="0"/>
    <m/>
    <x v="1"/>
    <x v="1"/>
    <s v="Juin"/>
    <s v="liu à dit Li va m'appeler parce que li a interece du produit"/>
    <x v="1"/>
    <m/>
    <m/>
    <m/>
    <x v="5"/>
    <x v="1"/>
  </r>
  <r>
    <x v="31"/>
    <x v="4"/>
    <x v="4"/>
    <x v="8"/>
    <s v="Khadim lo"/>
    <x v="35"/>
    <x v="0"/>
    <m/>
    <x v="0"/>
    <x v="2"/>
    <s v="Juin"/>
    <s v="Il demande juste que pourquoi nos livraison retarde"/>
    <x v="0"/>
    <n v="50"/>
    <n v="26000"/>
    <n v="1300000"/>
    <x v="5"/>
    <x v="1"/>
  </r>
  <r>
    <x v="31"/>
    <x v="4"/>
    <x v="4"/>
    <x v="51"/>
    <s v="Ousmane"/>
    <x v="812"/>
    <x v="3"/>
    <m/>
    <x v="0"/>
    <x v="0"/>
    <s v="Juin"/>
    <s v="Il a presque tout nos produit et demande le lait évaporé kamlac et le sachet altimo 150g"/>
    <x v="5"/>
    <n v="5"/>
    <n v="7500"/>
    <n v="37500"/>
    <x v="5"/>
    <x v="1"/>
  </r>
  <r>
    <x v="31"/>
    <x v="4"/>
    <x v="4"/>
    <x v="8"/>
    <s v="Ngom et frère"/>
    <x v="37"/>
    <x v="0"/>
    <m/>
    <x v="1"/>
    <x v="1"/>
    <s v="Juin"/>
    <s v="Il a le café refraish mais servi par ndiaye et frères"/>
    <x v="1"/>
    <m/>
    <m/>
    <m/>
    <x v="5"/>
    <x v="1"/>
  </r>
  <r>
    <x v="31"/>
    <x v="4"/>
    <x v="4"/>
    <x v="8"/>
    <s v="Khadim samb"/>
    <x v="324"/>
    <x v="0"/>
    <m/>
    <x v="1"/>
    <x v="1"/>
    <s v="Juin"/>
    <s v="Il dit qu'il vend d'autre produit que les notre"/>
    <x v="1"/>
    <m/>
    <m/>
    <m/>
    <x v="5"/>
    <x v="1"/>
  </r>
  <r>
    <x v="31"/>
    <x v="4"/>
    <x v="4"/>
    <x v="8"/>
    <s v="Mouhame bâ"/>
    <x v="323"/>
    <x v="1"/>
    <m/>
    <x v="1"/>
    <x v="1"/>
    <s v="Juin"/>
    <s v="N'a pas le produit mais dit qu'il va l'essayer"/>
    <x v="1"/>
    <m/>
    <m/>
    <m/>
    <x v="5"/>
    <x v="1"/>
  </r>
  <r>
    <x v="31"/>
    <x v="4"/>
    <x v="4"/>
    <x v="8"/>
    <s v="Thierno baldé"/>
    <x v="322"/>
    <x v="1"/>
    <m/>
    <x v="1"/>
    <x v="1"/>
    <s v="Juin"/>
    <s v="Il n'était pas présent mais n'as pas le produit"/>
    <x v="1"/>
    <m/>
    <m/>
    <m/>
    <x v="5"/>
    <x v="1"/>
  </r>
  <r>
    <x v="31"/>
    <x v="4"/>
    <x v="4"/>
    <x v="8"/>
    <s v="Khalifa ababacar"/>
    <x v="813"/>
    <x v="1"/>
    <m/>
    <x v="1"/>
    <x v="1"/>
    <s v="Juin"/>
    <s v="Il a dit que l'écoulement du produit n'est pas aussi rapide"/>
    <x v="1"/>
    <m/>
    <m/>
    <m/>
    <x v="5"/>
    <x v="1"/>
  </r>
  <r>
    <x v="31"/>
    <x v="4"/>
    <x v="4"/>
    <x v="8"/>
    <s v="Mouhamed"/>
    <x v="814"/>
    <x v="1"/>
    <m/>
    <x v="1"/>
    <x v="1"/>
    <s v="Juin"/>
    <s v="Il est nouveau dans le coin et à le refraish et dit qu'il va appelé en cas de besoin"/>
    <x v="1"/>
    <m/>
    <m/>
    <m/>
    <x v="5"/>
    <x v="1"/>
  </r>
  <r>
    <x v="31"/>
    <x v="4"/>
    <x v="4"/>
    <x v="8"/>
    <s v="Boubacar"/>
    <x v="36"/>
    <x v="1"/>
    <m/>
    <x v="0"/>
    <x v="1"/>
    <s v="Juin"/>
    <s v="Il avait acheté un carton de café refraish au marché de Rufisque et il lui reste des boîte"/>
    <x v="1"/>
    <m/>
    <m/>
    <m/>
    <x v="5"/>
    <x v="1"/>
  </r>
  <r>
    <x v="32"/>
    <x v="2"/>
    <x v="2"/>
    <x v="21"/>
    <s v="Fall"/>
    <x v="175"/>
    <x v="0"/>
    <m/>
    <x v="0"/>
    <x v="2"/>
    <s v="Juin"/>
    <s v="Il a commandé 100cartons de lait en poudre 18g et veut être livré ce lundi 23juin."/>
    <x v="2"/>
    <n v="100"/>
    <n v="6000"/>
    <n v="600000"/>
    <x v="6"/>
    <x v="1"/>
  </r>
  <r>
    <x v="33"/>
    <x v="5"/>
    <x v="5"/>
    <x v="32"/>
    <s v="Moustapha seye"/>
    <x v="815"/>
    <x v="0"/>
    <m/>
    <x v="0"/>
    <x v="2"/>
    <m/>
    <s v="liu attend son commande"/>
    <x v="12"/>
    <n v="25"/>
    <n v="31000"/>
    <m/>
    <x v="0"/>
    <x v="0"/>
  </r>
  <r>
    <x v="33"/>
    <x v="5"/>
    <x v="5"/>
    <x v="32"/>
    <s v="Issa"/>
    <x v="231"/>
    <x v="1"/>
    <m/>
    <x v="0"/>
    <x v="1"/>
    <m/>
    <s v="Li va m'appeler son  patron"/>
    <x v="1"/>
    <m/>
    <m/>
    <m/>
    <x v="0"/>
    <x v="0"/>
  </r>
  <r>
    <x v="33"/>
    <x v="5"/>
    <x v="5"/>
    <x v="32"/>
    <s v="Memedou Ba"/>
    <x v="232"/>
    <x v="0"/>
    <m/>
    <x v="1"/>
    <x v="1"/>
    <m/>
    <s v="liu est sorti"/>
    <x v="1"/>
    <m/>
    <m/>
    <m/>
    <x v="0"/>
    <x v="0"/>
  </r>
  <r>
    <x v="33"/>
    <x v="5"/>
    <x v="5"/>
    <x v="32"/>
    <s v="Mor seye"/>
    <x v="233"/>
    <x v="0"/>
    <m/>
    <x v="0"/>
    <x v="1"/>
    <m/>
    <s v="liu reste du produit"/>
    <x v="1"/>
    <m/>
    <m/>
    <m/>
    <x v="0"/>
    <x v="0"/>
  </r>
  <r>
    <x v="33"/>
    <x v="5"/>
    <x v="5"/>
    <x v="32"/>
    <s v="Abdoulaye  Ba _x000a__x000a__x000a__x000a__x000a__x000a_A"/>
    <x v="236"/>
    <x v="0"/>
    <m/>
    <x v="0"/>
    <x v="2"/>
    <m/>
    <s v="Liu attend son commande"/>
    <x v="8"/>
    <n v="5"/>
    <n v="31000"/>
    <m/>
    <x v="0"/>
    <x v="0"/>
  </r>
  <r>
    <x v="33"/>
    <x v="5"/>
    <x v="5"/>
    <x v="32"/>
    <s v="Matar Ndaiye"/>
    <x v="234"/>
    <x v="0"/>
    <m/>
    <x v="0"/>
    <x v="1"/>
    <m/>
    <s v="liu ma di Li voulait istisk"/>
    <x v="1"/>
    <m/>
    <m/>
    <m/>
    <x v="0"/>
    <x v="0"/>
  </r>
  <r>
    <x v="33"/>
    <x v="5"/>
    <x v="5"/>
    <x v="32"/>
    <s v="Korka"/>
    <x v="237"/>
    <x v="0"/>
    <m/>
    <x v="0"/>
    <x v="1"/>
    <m/>
    <s v="Liu m'avait commander un carton de referais pour essayer début  juin"/>
    <x v="1"/>
    <m/>
    <m/>
    <m/>
    <x v="0"/>
    <x v="0"/>
  </r>
  <r>
    <x v="33"/>
    <x v="5"/>
    <x v="5"/>
    <x v="32"/>
    <s v="Kawe ABDOU"/>
    <x v="426"/>
    <x v="0"/>
    <m/>
    <x v="0"/>
    <x v="1"/>
    <m/>
    <s v="liu aussi  pareil"/>
    <x v="1"/>
    <m/>
    <m/>
    <m/>
    <x v="0"/>
    <x v="0"/>
  </r>
  <r>
    <x v="33"/>
    <x v="5"/>
    <x v="5"/>
    <x v="32"/>
    <s v="Dame"/>
    <x v="235"/>
    <x v="0"/>
    <m/>
    <x v="0"/>
    <x v="0"/>
    <s v="Juillet"/>
    <s v="Lu voulais le  lait 400g mais il le reste 4 chose"/>
    <x v="13"/>
    <n v="1"/>
    <n v="33500"/>
    <m/>
    <x v="0"/>
    <x v="0"/>
  </r>
  <r>
    <x v="33"/>
    <x v="2"/>
    <x v="2"/>
    <x v="16"/>
    <s v="Pape Dieng"/>
    <x v="117"/>
    <x v="1"/>
    <m/>
    <x v="0"/>
    <x v="2"/>
    <m/>
    <s v="Il avait commandé 5sac de 25kg la semaine passée c'est pas encore livré._x000a_Aujourd'hui il a reconfirmé la commande livraison lundi 04 Aout inchallah"/>
    <x v="6"/>
    <n v="5"/>
    <n v="60000"/>
    <m/>
    <x v="0"/>
    <x v="0"/>
  </r>
  <r>
    <x v="33"/>
    <x v="2"/>
    <x v="2"/>
    <x v="16"/>
    <s v="Matar"/>
    <x v="524"/>
    <x v="0"/>
    <m/>
    <x v="0"/>
    <x v="1"/>
    <m/>
    <s v="Il Lui reste du stock de lait Janus 18g._x000a_Demande de revenir la semaine prochaine"/>
    <x v="1"/>
    <m/>
    <m/>
    <m/>
    <x v="0"/>
    <x v="0"/>
  </r>
  <r>
    <x v="33"/>
    <x v="2"/>
    <x v="2"/>
    <x v="16"/>
    <s v="Aliou"/>
    <x v="554"/>
    <x v="0"/>
    <m/>
    <x v="0"/>
    <x v="1"/>
    <m/>
    <s v="Va me rappeler quand il sera prêt pour l'achat"/>
    <x v="1"/>
    <m/>
    <m/>
    <m/>
    <x v="0"/>
    <x v="0"/>
  </r>
  <r>
    <x v="33"/>
    <x v="2"/>
    <x v="2"/>
    <x v="16"/>
    <s v="Assane"/>
    <x v="555"/>
    <x v="0"/>
    <m/>
    <x v="0"/>
    <x v="1"/>
    <m/>
    <s v="Demande de revenir une prochaine fois.il lui reste du stock de janus pot"/>
    <x v="1"/>
    <m/>
    <m/>
    <m/>
    <x v="0"/>
    <x v="0"/>
  </r>
  <r>
    <x v="33"/>
    <x v="1"/>
    <x v="1"/>
    <x v="41"/>
    <s v="WOURI BA"/>
    <x v="816"/>
    <x v="0"/>
    <m/>
    <x v="0"/>
    <x v="1"/>
    <m/>
    <s v="Il se plaind de sa commande non livrée"/>
    <x v="1"/>
    <m/>
    <m/>
    <m/>
    <x v="0"/>
    <x v="0"/>
  </r>
  <r>
    <x v="33"/>
    <x v="1"/>
    <x v="1"/>
    <x v="41"/>
    <s v="ALIMENTATION TOUT"/>
    <x v="363"/>
    <x v="3"/>
    <m/>
    <x v="1"/>
    <x v="1"/>
    <m/>
    <s v="Il dis a chaque foi qu'il va étudier les produits"/>
    <x v="1"/>
    <m/>
    <m/>
    <m/>
    <x v="0"/>
    <x v="0"/>
  </r>
  <r>
    <x v="33"/>
    <x v="1"/>
    <x v="1"/>
    <x v="41"/>
    <s v="SOULEYMANE SY"/>
    <x v="367"/>
    <x v="0"/>
    <m/>
    <x v="1"/>
    <x v="1"/>
    <m/>
    <s v="Il était absent aujourd'hui"/>
    <x v="1"/>
    <m/>
    <m/>
    <m/>
    <x v="0"/>
    <x v="0"/>
  </r>
  <r>
    <x v="33"/>
    <x v="1"/>
    <x v="1"/>
    <x v="41"/>
    <s v="OMAR DIALLO"/>
    <x v="366"/>
    <x v="1"/>
    <m/>
    <x v="0"/>
    <x v="1"/>
    <m/>
    <s v="Il vzut du café maiz n'a pas assez d'argent en se moment"/>
    <x v="1"/>
    <m/>
    <m/>
    <m/>
    <x v="0"/>
    <x v="0"/>
  </r>
  <r>
    <x v="33"/>
    <x v="1"/>
    <x v="1"/>
    <x v="41"/>
    <s v="FALLOU FALL"/>
    <x v="368"/>
    <x v="0"/>
    <m/>
    <x v="1"/>
    <x v="1"/>
    <m/>
    <s v="Ne vend plus de café et du lait parcequ'il est en face de supeco"/>
    <x v="1"/>
    <m/>
    <m/>
    <m/>
    <x v="0"/>
    <x v="0"/>
  </r>
  <r>
    <x v="33"/>
    <x v="1"/>
    <x v="1"/>
    <x v="41"/>
    <s v="MAMADOU LAMINE DIALLO"/>
    <x v="369"/>
    <x v="0"/>
    <m/>
    <x v="0"/>
    <x v="1"/>
    <m/>
    <s v="Il lui reste 19 cartons café stick Altimo"/>
    <x v="1"/>
    <m/>
    <m/>
    <m/>
    <x v="0"/>
    <x v="0"/>
  </r>
  <r>
    <x v="33"/>
    <x v="1"/>
    <x v="1"/>
    <x v="7"/>
    <s v="MOUSTAPHA DIALLO"/>
    <x v="34"/>
    <x v="0"/>
    <m/>
    <x v="0"/>
    <x v="0"/>
    <s v="Juillet"/>
    <s v="RAS"/>
    <x v="3"/>
    <n v="25"/>
    <n v="19500"/>
    <m/>
    <x v="0"/>
    <x v="0"/>
  </r>
  <r>
    <x v="33"/>
    <x v="3"/>
    <x v="3"/>
    <x v="33"/>
    <s v="Mbaye sey"/>
    <x v="438"/>
    <x v="0"/>
    <m/>
    <x v="0"/>
    <x v="1"/>
    <m/>
    <s v="Il ma dit d passé Une notre fois"/>
    <x v="1"/>
    <m/>
    <m/>
    <m/>
    <x v="0"/>
    <x v="0"/>
  </r>
  <r>
    <x v="33"/>
    <x v="3"/>
    <x v="3"/>
    <x v="33"/>
    <s v="Noussenou"/>
    <x v="661"/>
    <x v="0"/>
    <m/>
    <x v="0"/>
    <x v="1"/>
    <m/>
    <s v="Il ma dit d passé Une notre fois"/>
    <x v="1"/>
    <m/>
    <m/>
    <m/>
    <x v="0"/>
    <x v="0"/>
  </r>
  <r>
    <x v="33"/>
    <x v="3"/>
    <x v="3"/>
    <x v="33"/>
    <s v="Modou fall"/>
    <x v="244"/>
    <x v="0"/>
    <m/>
    <x v="0"/>
    <x v="1"/>
    <m/>
    <s v="Il lui reste du stock"/>
    <x v="1"/>
    <m/>
    <m/>
    <m/>
    <x v="0"/>
    <x v="0"/>
  </r>
  <r>
    <x v="33"/>
    <x v="3"/>
    <x v="3"/>
    <x v="33"/>
    <s v="Mamadou boy"/>
    <x v="817"/>
    <x v="0"/>
    <m/>
    <x v="0"/>
    <x v="1"/>
    <m/>
    <s v="Il ma dit d passé Une notre fois"/>
    <x v="1"/>
    <m/>
    <m/>
    <m/>
    <x v="0"/>
    <x v="0"/>
  </r>
  <r>
    <x v="33"/>
    <x v="3"/>
    <x v="3"/>
    <x v="33"/>
    <s v="Matare"/>
    <x v="758"/>
    <x v="1"/>
    <m/>
    <x v="0"/>
    <x v="1"/>
    <m/>
    <s v="Il ma dit d passé Une notre fois"/>
    <x v="1"/>
    <m/>
    <m/>
    <m/>
    <x v="0"/>
    <x v="0"/>
  </r>
  <r>
    <x v="33"/>
    <x v="3"/>
    <x v="3"/>
    <x v="33"/>
    <s v="Sylla"/>
    <x v="247"/>
    <x v="0"/>
    <m/>
    <x v="0"/>
    <x v="1"/>
    <m/>
    <s v="Il ma dit d passé Une notre fois"/>
    <x v="1"/>
    <m/>
    <m/>
    <m/>
    <x v="0"/>
    <x v="0"/>
  </r>
  <r>
    <x v="33"/>
    <x v="3"/>
    <x v="3"/>
    <x v="33"/>
    <s v="Amina"/>
    <x v="249"/>
    <x v="0"/>
    <m/>
    <x v="1"/>
    <x v="1"/>
    <m/>
    <s v="Ras"/>
    <x v="1"/>
    <m/>
    <m/>
    <m/>
    <x v="0"/>
    <x v="0"/>
  </r>
  <r>
    <x v="33"/>
    <x v="3"/>
    <x v="3"/>
    <x v="33"/>
    <s v="Khassa Diop"/>
    <x v="248"/>
    <x v="0"/>
    <m/>
    <x v="0"/>
    <x v="2"/>
    <m/>
    <s v="Commande non livré"/>
    <x v="0"/>
    <n v="25"/>
    <n v="26000"/>
    <m/>
    <x v="0"/>
    <x v="0"/>
  </r>
  <r>
    <x v="33"/>
    <x v="3"/>
    <x v="3"/>
    <x v="33"/>
    <s v="Moutafa Diop"/>
    <x v="251"/>
    <x v="0"/>
    <m/>
    <x v="0"/>
    <x v="1"/>
    <m/>
    <s v="Ras"/>
    <x v="1"/>
    <m/>
    <m/>
    <m/>
    <x v="0"/>
    <x v="0"/>
  </r>
  <r>
    <x v="33"/>
    <x v="3"/>
    <x v="3"/>
    <x v="33"/>
    <s v="Lamane Dieng"/>
    <x v="435"/>
    <x v="0"/>
    <m/>
    <x v="0"/>
    <x v="2"/>
    <m/>
    <s v="Commande non livré"/>
    <x v="0"/>
    <n v="100"/>
    <n v="26000"/>
    <m/>
    <x v="0"/>
    <x v="0"/>
  </r>
  <r>
    <x v="33"/>
    <x v="3"/>
    <x v="3"/>
    <x v="33"/>
    <s v="Alfa daillo"/>
    <x v="437"/>
    <x v="0"/>
    <m/>
    <x v="0"/>
    <x v="1"/>
    <m/>
    <s v="Ras"/>
    <x v="1"/>
    <m/>
    <m/>
    <m/>
    <x v="0"/>
    <x v="0"/>
  </r>
  <r>
    <x v="33"/>
    <x v="6"/>
    <x v="6"/>
    <x v="52"/>
    <s v="Ba et frère "/>
    <x v="791"/>
    <x v="0"/>
    <m/>
    <x v="0"/>
    <x v="1"/>
    <m/>
    <s v="Il veut le café refraich mais le jus"/>
    <x v="1"/>
    <m/>
    <m/>
    <m/>
    <x v="0"/>
    <x v="0"/>
  </r>
  <r>
    <x v="33"/>
    <x v="6"/>
    <x v="6"/>
    <x v="52"/>
    <s v="Medoune "/>
    <x v="531"/>
    <x v="1"/>
    <m/>
    <x v="0"/>
    <x v="1"/>
    <m/>
    <s v="Il va acheter chez Balla "/>
    <x v="1"/>
    <m/>
    <m/>
    <m/>
    <x v="0"/>
    <x v="0"/>
  </r>
  <r>
    <x v="33"/>
    <x v="6"/>
    <x v="6"/>
    <x v="52"/>
    <s v="Abdourahmane "/>
    <x v="532"/>
    <x v="0"/>
    <m/>
    <x v="0"/>
    <x v="1"/>
    <m/>
    <s v="Il dit qu'il lui reste des produits mais il n'a pas dit la quantité "/>
    <x v="1"/>
    <m/>
    <m/>
    <m/>
    <x v="0"/>
    <x v="0"/>
  </r>
  <r>
    <x v="33"/>
    <x v="6"/>
    <x v="6"/>
    <x v="52"/>
    <s v="Modou Ndiaye "/>
    <x v="536"/>
    <x v="0"/>
    <m/>
    <x v="1"/>
    <x v="1"/>
    <m/>
    <s v="Il lui reste d'autres produits "/>
    <x v="1"/>
    <m/>
    <m/>
    <m/>
    <x v="0"/>
    <x v="0"/>
  </r>
  <r>
    <x v="33"/>
    <x v="6"/>
    <x v="6"/>
    <x v="52"/>
    <s v="BABACAR Cissé "/>
    <x v="525"/>
    <x v="0"/>
    <m/>
    <x v="0"/>
    <x v="1"/>
    <m/>
    <s v="Il veut le café refraich mais il n'a pas accepté le nouveau barème "/>
    <x v="1"/>
    <m/>
    <m/>
    <m/>
    <x v="0"/>
    <x v="0"/>
  </r>
  <r>
    <x v="33"/>
    <x v="6"/>
    <x v="6"/>
    <x v="52"/>
    <s v="Ousmane Dramé "/>
    <x v="526"/>
    <x v="1"/>
    <m/>
    <x v="1"/>
    <x v="1"/>
    <m/>
    <s v="Il lui reste le café Valea "/>
    <x v="1"/>
    <m/>
    <m/>
    <m/>
    <x v="0"/>
    <x v="0"/>
  </r>
  <r>
    <x v="33"/>
    <x v="6"/>
    <x v="6"/>
    <x v="52"/>
    <s v="Guèye et frère "/>
    <x v="527"/>
    <x v="3"/>
    <m/>
    <x v="1"/>
    <x v="1"/>
    <m/>
    <s v="Il va m'appeler "/>
    <x v="1"/>
    <m/>
    <m/>
    <m/>
    <x v="0"/>
    <x v="0"/>
  </r>
  <r>
    <x v="33"/>
    <x v="6"/>
    <x v="6"/>
    <x v="52"/>
    <s v="Bala "/>
    <x v="528"/>
    <x v="0"/>
    <m/>
    <x v="0"/>
    <x v="0"/>
    <s v="Juillet"/>
    <s v="Il veut que je vend les Jus qu' on lui a donné "/>
    <x v="0"/>
    <n v="150"/>
    <n v="26000"/>
    <m/>
    <x v="0"/>
    <x v="0"/>
  </r>
  <r>
    <x v="33"/>
    <x v="6"/>
    <x v="6"/>
    <x v="52"/>
    <s v="Bouba "/>
    <x v="818"/>
    <x v="1"/>
    <m/>
    <x v="1"/>
    <x v="1"/>
    <m/>
    <s v="Il dit qu' il va acheter chez Balla "/>
    <x v="1"/>
    <m/>
    <m/>
    <m/>
    <x v="0"/>
    <x v="0"/>
  </r>
  <r>
    <x v="33"/>
    <x v="6"/>
    <x v="6"/>
    <x v="52"/>
    <s v="Adama"/>
    <x v="819"/>
    <x v="1"/>
    <m/>
    <x v="1"/>
    <x v="1"/>
    <m/>
    <s v="Il a pris mon numéro et va m'appeler si besoin "/>
    <x v="1"/>
    <m/>
    <m/>
    <m/>
    <x v="0"/>
    <x v="0"/>
  </r>
  <r>
    <x v="33"/>
    <x v="6"/>
    <x v="6"/>
    <x v="52"/>
    <s v="Pape Fall "/>
    <x v="534"/>
    <x v="3"/>
    <m/>
    <x v="1"/>
    <x v="1"/>
    <m/>
    <s v="Le patron n'était pas présent "/>
    <x v="1"/>
    <m/>
    <m/>
    <m/>
    <x v="0"/>
    <x v="0"/>
  </r>
  <r>
    <x v="33"/>
    <x v="4"/>
    <x v="4"/>
    <x v="35"/>
    <s v="Abdou Rakhmane Baldé"/>
    <x v="276"/>
    <x v="0"/>
    <m/>
    <x v="0"/>
    <x v="0"/>
    <s v="Juillet"/>
    <s v="Il dit que ces clients lui ont rapportés que le goût du café pot refraish est très legé par rapport aux autres c'est pourquoi ça traine avec lui jusqu'à présent,il y'a de cela 3 à 4 mois environ que je l'avais livré 100 cartons 200g et 100 cartons 50g."/>
    <x v="0"/>
    <n v="50"/>
    <n v="26000"/>
    <m/>
    <x v="0"/>
    <x v="0"/>
  </r>
  <r>
    <x v="33"/>
    <x v="4"/>
    <x v="4"/>
    <x v="35"/>
    <s v="Wakeur Alpha Thiombane"/>
    <x v="274"/>
    <x v="0"/>
    <m/>
    <x v="0"/>
    <x v="1"/>
    <m/>
    <s v="Il aimerait essayer notre lait en poudre 25 kg si on diminuait le prix"/>
    <x v="1"/>
    <m/>
    <m/>
    <m/>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54">
  <autoFilter ref="A1:E2" xr:uid="{EAA96755-704D-4608-9E50-96F4224CD170}"/>
  <tableColumns count="5">
    <tableColumn id="1" xr3:uid="{BF67F3DD-39E9-417F-8111-22D22DDB1AAA}" name="secteur" dataDxfId="53"/>
    <tableColumn id="2" xr3:uid="{FBC4B037-CB7F-4688-8EA7-1C68838E9628}" name="Tel Client" dataDxfId="52"/>
    <tableColumn id="3" xr3:uid="{265981C9-6E06-4BFA-9F47-F36D46E9E641}" name="Proposition" dataDxfId="51"/>
    <tableColumn id="4" xr3:uid="{DF55B5E2-5021-438C-8658-0FE80315C501}" name="Produit concurent" dataDxfId="50"/>
    <tableColumn id="5" xr3:uid="{EC6DC2D8-2634-43FD-8F09-E7B3220FC691}" name="Prix Concurent" dataDxfId="4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P728" totalsRowShown="0" headerRowDxfId="48" headerRowBorderDxfId="47" tableBorderDxfId="46">
  <autoFilter ref="A1:P728" xr:uid="{FC757211-1341-459A-BE29-FAC5D7146FA5}"/>
  <sortState xmlns:xlrd2="http://schemas.microsoft.com/office/spreadsheetml/2017/richdata2" ref="A2:P2">
    <sortCondition descending="1" ref="A1:A2"/>
  </sortState>
  <tableColumns count="16">
    <tableColumn id="1" xr3:uid="{F85C405C-E78B-4DA6-8568-08107D7551E4}" name="Date" dataDxfId="45"/>
    <tableColumn id="2" xr3:uid="{24A95AD6-D6B8-4864-9451-50BFB3565C62}" name="Prenom_Nom_RZ"/>
    <tableColumn id="4" xr3:uid="{72E50CE0-52B1-4C49-9D23-C97154D649A5}" name="zone"/>
    <tableColumn id="5" xr3:uid="{E26577ED-9647-48EE-BE53-9D2F344CB36B}" name="secteur" dataDxfId="44"/>
    <tableColumn id="6" xr3:uid="{43164A48-AFB0-417D-94C4-5347A67ACD14}" name="Nom_du_magasin" dataDxfId="43"/>
    <tableColumn id="7" xr3:uid="{66D926A0-8C65-4D89-BA92-AA9653C7DE06}" name="Telephone_Client" dataDxfId="42"/>
    <tableColumn id="8" xr3:uid="{8D4D921E-310A-44FC-AA1D-F30B627C5984}" name="Type" dataDxfId="41"/>
    <tableColumn id="10" xr3:uid="{636AF8A9-C9D0-49B6-94C8-FFB87B44FA47}" name="Point_de_Vente" dataDxfId="40"/>
    <tableColumn id="11" xr3:uid="{35E41B20-D7EB-4025-A9CC-62B85956ABCD}" name="Operation" dataDxfId="39"/>
    <tableColumn id="12" xr3:uid="{AB905DE1-CC5E-4C11-8318-9C04B6D96EC3}" name="Commentaire" dataDxfId="38"/>
    <tableColumn id="13" xr3:uid="{9BC88C3B-EEBD-4156-81CB-075746F3F057}" name="Produit" dataDxfId="37"/>
    <tableColumn id="14" xr3:uid="{8DD706C4-BCF7-47C0-9913-F482F7A2F321}" name="Quantites" dataDxfId="36"/>
    <tableColumn id="15" xr3:uid="{D96EE09E-B22B-4D75-AABE-AEBF7CE286A6}" name="Prix_Unitaire" dataDxfId="35"/>
    <tableColumn id="16" xr3:uid="{B1727D51-96B6-4015-83C5-EBCAD96E9834}" name="Prix Total" dataDxfId="34"/>
    <tableColumn id="17" xr3:uid="{9A2C6D78-CE06-4E13-B8E1-0CB92B201156}" name="Semaine" dataDxfId="33">
      <calculatedColumnFormula>"S"&amp;_xlfn.ISOWEEKNUM(Semaine_1[[#This Row],[Date]])</calculatedColumnFormula>
    </tableColumn>
    <tableColumn id="18" xr3:uid="{83F3E9A5-7911-47C6-B543-07173CE7D4B5}" name="Mois" dataDxfId="32">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31" dataDxfId="30">
  <autoFilter ref="N4:O16" xr:uid="{6854A3D8-E42F-451E-8856-559FAB4924B4}"/>
  <tableColumns count="2">
    <tableColumn id="1" xr3:uid="{CEE56010-D6CA-4D86-91A4-BAB59B6E4E54}" name="Produits" dataDxfId="29">
      <calculatedColumnFormula>IF(OR(#REF!="(vide)",#REF!=0,Tableau1[[#This Row],[Quantités]]=""),"",#REF!)</calculatedColumnFormula>
    </tableColumn>
    <tableColumn id="2" xr3:uid="{F44570CC-29A2-4F96-8AB9-8C4E5A1F7A4D}" name="Quantités" dataDxfId="28">
      <calculatedColumnFormula>IF(#REF!=0,"",#REF!)</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27" dataDxfId="26">
  <autoFilter ref="A35:B47" xr:uid="{01333506-EAA4-4B44-932F-483882335F88}"/>
  <tableColumns count="2">
    <tableColumn id="1" xr3:uid="{BB5EE882-2CAC-47B5-9F48-14C826881580}" name="Produits" dataDxfId="25">
      <calculatedColumnFormula>IF(OR(#REF!=0,#REF!="(vide)"),"",#REF!)</calculatedColumnFormula>
    </tableColumn>
    <tableColumn id="2" xr3:uid="{3D20976D-5104-468C-B3D0-3B35E0D006EE}" name="Quantités" dataDxfId="24">
      <calculatedColumnFormula>IF(OR(#REF!=0,#REF!="(vide)"),"",#REF!)</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4.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69</v>
      </c>
      <c r="C1" t="s">
        <v>70</v>
      </c>
      <c r="D1" t="s">
        <v>72</v>
      </c>
      <c r="E1" t="s">
        <v>71</v>
      </c>
    </row>
    <row r="2" spans="1:5" ht="42.75" x14ac:dyDescent="0.45">
      <c r="A2" s="11" t="s">
        <v>35</v>
      </c>
      <c r="B2" s="11">
        <v>778840348</v>
      </c>
      <c r="C2" s="12" t="s">
        <v>73</v>
      </c>
      <c r="D2" s="11"/>
      <c r="E2"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728"/>
  <sheetViews>
    <sheetView tabSelected="1" topLeftCell="I569" zoomScale="106" zoomScaleNormal="103" workbookViewId="0">
      <selection activeCell="A581" sqref="A581:N728"/>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8.19921875" bestFit="1" customWidth="1"/>
    <col min="9" max="9" width="13.3984375" bestFit="1" customWidth="1"/>
    <col min="10" max="10" width="40" style="4" customWidth="1"/>
    <col min="11" max="11" width="26.796875" bestFit="1" customWidth="1"/>
    <col min="12" max="12" width="13.1328125" bestFit="1" customWidth="1"/>
    <col min="13" max="13" width="15.59765625" style="5" bestFit="1" customWidth="1"/>
    <col min="14" max="14" width="12.6640625" style="5" bestFit="1" customWidth="1"/>
    <col min="15" max="15" width="14.59765625" bestFit="1" customWidth="1"/>
  </cols>
  <sheetData>
    <row r="1" spans="1:16" x14ac:dyDescent="0.45">
      <c r="A1" s="2" t="s">
        <v>0</v>
      </c>
      <c r="B1" s="2" t="s">
        <v>1</v>
      </c>
      <c r="C1" s="2" t="s">
        <v>2</v>
      </c>
      <c r="D1" s="2" t="s">
        <v>3</v>
      </c>
      <c r="E1" s="2" t="s">
        <v>4</v>
      </c>
      <c r="F1" s="2" t="s">
        <v>5</v>
      </c>
      <c r="G1" s="2" t="s">
        <v>6</v>
      </c>
      <c r="H1" s="2" t="s">
        <v>7</v>
      </c>
      <c r="I1" s="2" t="s">
        <v>8</v>
      </c>
      <c r="J1" s="3" t="s">
        <v>9</v>
      </c>
      <c r="K1" s="2" t="s">
        <v>10</v>
      </c>
      <c r="L1" s="2" t="s">
        <v>11</v>
      </c>
      <c r="M1" s="9" t="s">
        <v>12</v>
      </c>
      <c r="N1" s="9" t="s">
        <v>36</v>
      </c>
      <c r="O1" s="2" t="s">
        <v>51</v>
      </c>
      <c r="P1" s="2" t="s">
        <v>48</v>
      </c>
    </row>
    <row r="2" spans="1:16" x14ac:dyDescent="0.45">
      <c r="A2" s="1">
        <v>45895</v>
      </c>
      <c r="B2" t="s">
        <v>24</v>
      </c>
      <c r="C2" t="s">
        <v>25</v>
      </c>
      <c r="D2" t="s">
        <v>79</v>
      </c>
      <c r="E2" t="s">
        <v>92</v>
      </c>
      <c r="F2">
        <v>784537895</v>
      </c>
      <c r="G2" t="s">
        <v>22</v>
      </c>
      <c r="H2" t="s">
        <v>19</v>
      </c>
      <c r="I2" t="s">
        <v>23</v>
      </c>
      <c r="J2" s="4" t="s">
        <v>26</v>
      </c>
      <c r="K2" t="s">
        <v>27</v>
      </c>
      <c r="L2">
        <v>25</v>
      </c>
      <c r="M2">
        <v>26000</v>
      </c>
      <c r="N2">
        <v>650000</v>
      </c>
      <c r="O2" s="35" t="str">
        <f>"S"&amp;_xlfn.ISOWEEKNUM(Semaine_1[[#This Row],[Date]])</f>
        <v>S35</v>
      </c>
      <c r="P2" s="35" t="str">
        <f>TEXT(Semaine_1[[#This Row],[Date]],"MMMM")</f>
        <v>août</v>
      </c>
    </row>
    <row r="3" spans="1:16" x14ac:dyDescent="0.45">
      <c r="A3" s="1">
        <v>45895</v>
      </c>
      <c r="B3" t="s">
        <v>20</v>
      </c>
      <c r="C3" t="s">
        <v>21</v>
      </c>
      <c r="D3" t="s">
        <v>132</v>
      </c>
      <c r="E3" t="s">
        <v>176</v>
      </c>
      <c r="F3">
        <v>776414102</v>
      </c>
      <c r="G3" t="s">
        <v>22</v>
      </c>
      <c r="H3" t="s">
        <v>19</v>
      </c>
      <c r="I3" t="s">
        <v>17</v>
      </c>
      <c r="J3" s="4" t="s">
        <v>80</v>
      </c>
      <c r="M3"/>
      <c r="N3"/>
      <c r="O3" s="36" t="str">
        <f>"S"&amp;_xlfn.ISOWEEKNUM(Semaine_1[[#This Row],[Date]])</f>
        <v>S35</v>
      </c>
      <c r="P3" s="36" t="str">
        <f>TEXT(Semaine_1[[#This Row],[Date]],"MMMM")</f>
        <v>août</v>
      </c>
    </row>
    <row r="4" spans="1:16" ht="28.5" x14ac:dyDescent="0.45">
      <c r="A4" s="1">
        <v>45895</v>
      </c>
      <c r="B4" t="s">
        <v>13</v>
      </c>
      <c r="C4" t="s">
        <v>14</v>
      </c>
      <c r="D4" t="s">
        <v>124</v>
      </c>
      <c r="E4" t="s">
        <v>129</v>
      </c>
      <c r="F4">
        <v>781681995</v>
      </c>
      <c r="G4" t="s">
        <v>15</v>
      </c>
      <c r="H4" t="s">
        <v>16</v>
      </c>
      <c r="I4" t="s">
        <v>17</v>
      </c>
      <c r="J4" s="4" t="s">
        <v>177</v>
      </c>
      <c r="M4"/>
      <c r="N4"/>
      <c r="O4" s="36" t="str">
        <f>"S"&amp;_xlfn.ISOWEEKNUM(Semaine_1[[#This Row],[Date]])</f>
        <v>S35</v>
      </c>
      <c r="P4" s="36" t="str">
        <f>TEXT(Semaine_1[[#This Row],[Date]],"MMMM")</f>
        <v>août</v>
      </c>
    </row>
    <row r="5" spans="1:16" ht="28.5" x14ac:dyDescent="0.45">
      <c r="A5" s="1">
        <v>45895</v>
      </c>
      <c r="B5" t="s">
        <v>13</v>
      </c>
      <c r="C5" t="s">
        <v>14</v>
      </c>
      <c r="D5" t="s">
        <v>124</v>
      </c>
      <c r="E5" t="s">
        <v>126</v>
      </c>
      <c r="F5">
        <v>773739328</v>
      </c>
      <c r="G5" t="s">
        <v>15</v>
      </c>
      <c r="H5" t="s">
        <v>16</v>
      </c>
      <c r="I5" t="s">
        <v>17</v>
      </c>
      <c r="J5" s="4" t="s">
        <v>178</v>
      </c>
      <c r="M5"/>
      <c r="N5"/>
      <c r="O5" s="36" t="str">
        <f>"S"&amp;_xlfn.ISOWEEKNUM(Semaine_1[[#This Row],[Date]])</f>
        <v>S35</v>
      </c>
      <c r="P5" s="36" t="str">
        <f>TEXT(Semaine_1[[#This Row],[Date]],"MMMM")</f>
        <v>août</v>
      </c>
    </row>
    <row r="6" spans="1:16" x14ac:dyDescent="0.45">
      <c r="A6" s="1">
        <v>45895</v>
      </c>
      <c r="B6" t="s">
        <v>13</v>
      </c>
      <c r="C6" t="s">
        <v>14</v>
      </c>
      <c r="D6" t="s">
        <v>124</v>
      </c>
      <c r="E6" t="s">
        <v>130</v>
      </c>
      <c r="F6">
        <v>783844997</v>
      </c>
      <c r="G6" t="s">
        <v>15</v>
      </c>
      <c r="H6" t="s">
        <v>16</v>
      </c>
      <c r="I6" t="s">
        <v>17</v>
      </c>
      <c r="J6" s="4" t="s">
        <v>179</v>
      </c>
      <c r="M6"/>
      <c r="N6"/>
      <c r="O6" s="36" t="str">
        <f>"S"&amp;_xlfn.ISOWEEKNUM(Semaine_1[[#This Row],[Date]])</f>
        <v>S35</v>
      </c>
      <c r="P6" s="36" t="str">
        <f>TEXT(Semaine_1[[#This Row],[Date]],"MMMM")</f>
        <v>août</v>
      </c>
    </row>
    <row r="7" spans="1:16" x14ac:dyDescent="0.45">
      <c r="A7" s="1">
        <v>45895</v>
      </c>
      <c r="B7" t="s">
        <v>13</v>
      </c>
      <c r="C7" t="s">
        <v>14</v>
      </c>
      <c r="D7" t="s">
        <v>124</v>
      </c>
      <c r="E7" t="s">
        <v>131</v>
      </c>
      <c r="F7">
        <v>783740441</v>
      </c>
      <c r="G7" t="s">
        <v>22</v>
      </c>
      <c r="H7" t="s">
        <v>16</v>
      </c>
      <c r="I7" t="s">
        <v>17</v>
      </c>
      <c r="J7" s="4" t="s">
        <v>180</v>
      </c>
      <c r="M7"/>
      <c r="N7"/>
      <c r="O7" s="36" t="str">
        <f>"S"&amp;_xlfn.ISOWEEKNUM(Semaine_1[[#This Row],[Date]])</f>
        <v>S35</v>
      </c>
      <c r="P7" s="36" t="str">
        <f>TEXT(Semaine_1[[#This Row],[Date]],"MMMM")</f>
        <v>août</v>
      </c>
    </row>
    <row r="8" spans="1:16" x14ac:dyDescent="0.45">
      <c r="A8" s="1">
        <v>45895</v>
      </c>
      <c r="B8" t="s">
        <v>13</v>
      </c>
      <c r="C8" t="s">
        <v>14</v>
      </c>
      <c r="D8" t="s">
        <v>140</v>
      </c>
      <c r="E8" t="s">
        <v>139</v>
      </c>
      <c r="F8">
        <v>772222253</v>
      </c>
      <c r="G8" t="s">
        <v>18</v>
      </c>
      <c r="H8" t="s">
        <v>19</v>
      </c>
      <c r="I8" t="s">
        <v>17</v>
      </c>
      <c r="J8" s="4" t="s">
        <v>75</v>
      </c>
      <c r="M8"/>
      <c r="N8"/>
      <c r="O8" s="36" t="str">
        <f>"S"&amp;_xlfn.ISOWEEKNUM(Semaine_1[[#This Row],[Date]])</f>
        <v>S35</v>
      </c>
      <c r="P8" s="36" t="str">
        <f>TEXT(Semaine_1[[#This Row],[Date]],"MMMM")</f>
        <v>août</v>
      </c>
    </row>
    <row r="9" spans="1:16" x14ac:dyDescent="0.45">
      <c r="A9" s="1">
        <v>45895</v>
      </c>
      <c r="B9" t="s">
        <v>13</v>
      </c>
      <c r="C9" t="s">
        <v>14</v>
      </c>
      <c r="D9" t="s">
        <v>145</v>
      </c>
      <c r="E9" t="s">
        <v>146</v>
      </c>
      <c r="F9">
        <v>772543032</v>
      </c>
      <c r="G9" t="s">
        <v>15</v>
      </c>
      <c r="H9" t="s">
        <v>16</v>
      </c>
      <c r="I9" t="s">
        <v>17</v>
      </c>
      <c r="J9" s="4" t="s">
        <v>143</v>
      </c>
      <c r="M9"/>
      <c r="N9"/>
      <c r="O9" s="36" t="str">
        <f>"S"&amp;_xlfn.ISOWEEKNUM(Semaine_1[[#This Row],[Date]])</f>
        <v>S35</v>
      </c>
      <c r="P9" s="36" t="str">
        <f>TEXT(Semaine_1[[#This Row],[Date]],"MMMM")</f>
        <v>août</v>
      </c>
    </row>
    <row r="10" spans="1:16" x14ac:dyDescent="0.45">
      <c r="A10" s="1">
        <v>45895</v>
      </c>
      <c r="B10" t="s">
        <v>13</v>
      </c>
      <c r="C10" t="s">
        <v>14</v>
      </c>
      <c r="D10" t="s">
        <v>141</v>
      </c>
      <c r="E10" t="s">
        <v>144</v>
      </c>
      <c r="F10">
        <v>775014335</v>
      </c>
      <c r="G10" t="s">
        <v>15</v>
      </c>
      <c r="H10" t="s">
        <v>16</v>
      </c>
      <c r="I10" t="s">
        <v>17</v>
      </c>
      <c r="J10" s="4" t="s">
        <v>61</v>
      </c>
      <c r="M10"/>
      <c r="N10"/>
      <c r="O10" s="36" t="str">
        <f>"S"&amp;_xlfn.ISOWEEKNUM(Semaine_1[[#This Row],[Date]])</f>
        <v>S35</v>
      </c>
      <c r="P10" s="36" t="str">
        <f>TEXT(Semaine_1[[#This Row],[Date]],"MMMM")</f>
        <v>août</v>
      </c>
    </row>
    <row r="11" spans="1:16" x14ac:dyDescent="0.45">
      <c r="A11" s="1">
        <v>45895</v>
      </c>
      <c r="B11" t="s">
        <v>13</v>
      </c>
      <c r="C11" t="s">
        <v>14</v>
      </c>
      <c r="D11" t="s">
        <v>141</v>
      </c>
      <c r="E11" t="s">
        <v>142</v>
      </c>
      <c r="F11">
        <v>772070286</v>
      </c>
      <c r="G11" t="s">
        <v>15</v>
      </c>
      <c r="H11" t="s">
        <v>16</v>
      </c>
      <c r="I11" t="s">
        <v>17</v>
      </c>
      <c r="J11" s="4" t="s">
        <v>143</v>
      </c>
      <c r="M11"/>
      <c r="N11"/>
      <c r="O11" s="36" t="str">
        <f>"S"&amp;_xlfn.ISOWEEKNUM(Semaine_1[[#This Row],[Date]])</f>
        <v>S35</v>
      </c>
      <c r="P11" s="36" t="str">
        <f>TEXT(Semaine_1[[#This Row],[Date]],"MMMM")</f>
        <v>août</v>
      </c>
    </row>
    <row r="12" spans="1:16" x14ac:dyDescent="0.45">
      <c r="A12" s="1">
        <v>45895</v>
      </c>
      <c r="B12" t="s">
        <v>32</v>
      </c>
      <c r="C12" t="s">
        <v>33</v>
      </c>
      <c r="D12" t="s">
        <v>35</v>
      </c>
      <c r="E12" t="s">
        <v>181</v>
      </c>
      <c r="F12">
        <v>784770870</v>
      </c>
      <c r="G12" t="s">
        <v>22</v>
      </c>
      <c r="H12" t="s">
        <v>16</v>
      </c>
      <c r="I12" t="s">
        <v>17</v>
      </c>
      <c r="J12" s="4" t="s">
        <v>29</v>
      </c>
      <c r="M12"/>
      <c r="N12"/>
      <c r="O12" s="36" t="str">
        <f>"S"&amp;_xlfn.ISOWEEKNUM(Semaine_1[[#This Row],[Date]])</f>
        <v>S35</v>
      </c>
      <c r="P12" s="36" t="str">
        <f>TEXT(Semaine_1[[#This Row],[Date]],"MMMM")</f>
        <v>août</v>
      </c>
    </row>
    <row r="13" spans="1:16" x14ac:dyDescent="0.45">
      <c r="A13" s="1">
        <v>45895</v>
      </c>
      <c r="B13" t="s">
        <v>32</v>
      </c>
      <c r="C13" t="s">
        <v>33</v>
      </c>
      <c r="D13" t="s">
        <v>35</v>
      </c>
      <c r="E13" t="s">
        <v>136</v>
      </c>
      <c r="F13">
        <v>781884000</v>
      </c>
      <c r="G13" t="s">
        <v>22</v>
      </c>
      <c r="H13" t="s">
        <v>16</v>
      </c>
      <c r="I13" t="s">
        <v>17</v>
      </c>
      <c r="J13" s="4" t="s">
        <v>150</v>
      </c>
      <c r="M13"/>
      <c r="N13"/>
      <c r="O13" s="36" t="str">
        <f>"S"&amp;_xlfn.ISOWEEKNUM(Semaine_1[[#This Row],[Date]])</f>
        <v>S35</v>
      </c>
      <c r="P13" s="36" t="str">
        <f>TEXT(Semaine_1[[#This Row],[Date]],"MMMM")</f>
        <v>août</v>
      </c>
    </row>
    <row r="14" spans="1:16" x14ac:dyDescent="0.45">
      <c r="A14" s="1">
        <v>45895</v>
      </c>
      <c r="B14" t="s">
        <v>32</v>
      </c>
      <c r="C14" t="s">
        <v>33</v>
      </c>
      <c r="D14" t="s">
        <v>35</v>
      </c>
      <c r="E14" t="s">
        <v>182</v>
      </c>
      <c r="F14">
        <v>779417886</v>
      </c>
      <c r="G14" t="s">
        <v>22</v>
      </c>
      <c r="H14" t="s">
        <v>16</v>
      </c>
      <c r="I14" t="s">
        <v>17</v>
      </c>
      <c r="J14" s="4" t="s">
        <v>29</v>
      </c>
      <c r="M14"/>
      <c r="N14"/>
      <c r="O14" s="36" t="str">
        <f>"S"&amp;_xlfn.ISOWEEKNUM(Semaine_1[[#This Row],[Date]])</f>
        <v>S35</v>
      </c>
      <c r="P14" s="36" t="str">
        <f>TEXT(Semaine_1[[#This Row],[Date]],"MMMM")</f>
        <v>août</v>
      </c>
    </row>
    <row r="15" spans="1:16" x14ac:dyDescent="0.45">
      <c r="A15" s="1">
        <v>45895</v>
      </c>
      <c r="B15" t="s">
        <v>32</v>
      </c>
      <c r="C15" t="s">
        <v>33</v>
      </c>
      <c r="D15" t="s">
        <v>35</v>
      </c>
      <c r="E15" t="s">
        <v>175</v>
      </c>
      <c r="F15">
        <v>772350653</v>
      </c>
      <c r="G15" t="s">
        <v>22</v>
      </c>
      <c r="H15" t="s">
        <v>16</v>
      </c>
      <c r="I15" t="s">
        <v>17</v>
      </c>
      <c r="J15" s="4" t="s">
        <v>29</v>
      </c>
      <c r="M15"/>
      <c r="N15"/>
      <c r="O15" s="36" t="str">
        <f>"S"&amp;_xlfn.ISOWEEKNUM(Semaine_1[[#This Row],[Date]])</f>
        <v>S35</v>
      </c>
      <c r="P15" s="36" t="str">
        <f>TEXT(Semaine_1[[#This Row],[Date]],"MMMM")</f>
        <v>août</v>
      </c>
    </row>
    <row r="16" spans="1:16" x14ac:dyDescent="0.45">
      <c r="A16" s="1">
        <v>45895</v>
      </c>
      <c r="B16" t="s">
        <v>32</v>
      </c>
      <c r="C16" t="s">
        <v>33</v>
      </c>
      <c r="D16" t="s">
        <v>167</v>
      </c>
      <c r="E16" t="s">
        <v>170</v>
      </c>
      <c r="F16">
        <v>774216339</v>
      </c>
      <c r="G16" t="s">
        <v>22</v>
      </c>
      <c r="H16" t="s">
        <v>19</v>
      </c>
      <c r="I16" t="s">
        <v>23</v>
      </c>
      <c r="J16" s="4" t="s">
        <v>116</v>
      </c>
      <c r="K16" t="s">
        <v>27</v>
      </c>
      <c r="L16">
        <v>27</v>
      </c>
      <c r="M16">
        <v>26000</v>
      </c>
      <c r="N16">
        <v>702000</v>
      </c>
      <c r="O16" s="36" t="str">
        <f>"S"&amp;_xlfn.ISOWEEKNUM(Semaine_1[[#This Row],[Date]])</f>
        <v>S35</v>
      </c>
      <c r="P16" s="36" t="str">
        <f>TEXT(Semaine_1[[#This Row],[Date]],"MMMM")</f>
        <v>août</v>
      </c>
    </row>
    <row r="17" spans="1:16" x14ac:dyDescent="0.45">
      <c r="A17" s="1">
        <v>45895</v>
      </c>
      <c r="B17" t="s">
        <v>32</v>
      </c>
      <c r="C17" t="s">
        <v>33</v>
      </c>
      <c r="D17" t="s">
        <v>35</v>
      </c>
      <c r="E17" t="s">
        <v>104</v>
      </c>
      <c r="F17">
        <v>776317469</v>
      </c>
      <c r="G17" t="s">
        <v>22</v>
      </c>
      <c r="H17" t="s">
        <v>19</v>
      </c>
      <c r="I17" t="s">
        <v>17</v>
      </c>
      <c r="J17" s="4" t="s">
        <v>49</v>
      </c>
      <c r="M17"/>
      <c r="N17"/>
      <c r="O17" s="36" t="str">
        <f>"S"&amp;_xlfn.ISOWEEKNUM(Semaine_1[[#This Row],[Date]])</f>
        <v>S35</v>
      </c>
      <c r="P17" s="36" t="str">
        <f>TEXT(Semaine_1[[#This Row],[Date]],"MMMM")</f>
        <v>août</v>
      </c>
    </row>
    <row r="18" spans="1:16" x14ac:dyDescent="0.45">
      <c r="A18" s="1">
        <v>45895</v>
      </c>
      <c r="B18" t="s">
        <v>32</v>
      </c>
      <c r="C18" t="s">
        <v>33</v>
      </c>
      <c r="D18" t="s">
        <v>35</v>
      </c>
      <c r="E18" t="s">
        <v>117</v>
      </c>
      <c r="F18">
        <v>775360791</v>
      </c>
      <c r="G18" t="s">
        <v>22</v>
      </c>
      <c r="H18" t="s">
        <v>19</v>
      </c>
      <c r="I18" t="s">
        <v>17</v>
      </c>
      <c r="J18" s="4" t="s">
        <v>29</v>
      </c>
      <c r="M18"/>
      <c r="N18"/>
      <c r="O18" s="36" t="str">
        <f>"S"&amp;_xlfn.ISOWEEKNUM(Semaine_1[[#This Row],[Date]])</f>
        <v>S35</v>
      </c>
      <c r="P18" s="36" t="str">
        <f>TEXT(Semaine_1[[#This Row],[Date]],"MMMM")</f>
        <v>août</v>
      </c>
    </row>
    <row r="19" spans="1:16" x14ac:dyDescent="0.45">
      <c r="A19" s="1">
        <v>45895</v>
      </c>
      <c r="B19" t="s">
        <v>32</v>
      </c>
      <c r="C19" t="s">
        <v>33</v>
      </c>
      <c r="D19" t="s">
        <v>35</v>
      </c>
      <c r="E19" t="s">
        <v>118</v>
      </c>
      <c r="F19">
        <v>768136454</v>
      </c>
      <c r="G19" t="s">
        <v>22</v>
      </c>
      <c r="H19" t="s">
        <v>19</v>
      </c>
      <c r="I19" t="s">
        <v>28</v>
      </c>
      <c r="J19" s="4" t="s">
        <v>168</v>
      </c>
      <c r="K19" t="s">
        <v>27</v>
      </c>
      <c r="L19">
        <v>25</v>
      </c>
      <c r="M19">
        <v>26000</v>
      </c>
      <c r="N19">
        <v>650000</v>
      </c>
      <c r="O19" s="36" t="str">
        <f>"S"&amp;_xlfn.ISOWEEKNUM(Semaine_1[[#This Row],[Date]])</f>
        <v>S35</v>
      </c>
      <c r="P19" s="36" t="str">
        <f>TEXT(Semaine_1[[#This Row],[Date]],"MMMM")</f>
        <v>août</v>
      </c>
    </row>
    <row r="20" spans="1:16" x14ac:dyDescent="0.45">
      <c r="A20" s="1">
        <v>45895</v>
      </c>
      <c r="B20" t="s">
        <v>32</v>
      </c>
      <c r="C20" t="s">
        <v>33</v>
      </c>
      <c r="D20" t="s">
        <v>35</v>
      </c>
      <c r="E20" t="s">
        <v>134</v>
      </c>
      <c r="F20">
        <v>338559477</v>
      </c>
      <c r="G20" t="s">
        <v>22</v>
      </c>
      <c r="H20" t="s">
        <v>19</v>
      </c>
      <c r="I20" t="s">
        <v>17</v>
      </c>
      <c r="J20" s="4" t="s">
        <v>29</v>
      </c>
      <c r="M20"/>
      <c r="N20"/>
      <c r="O20" s="36" t="str">
        <f>"S"&amp;_xlfn.ISOWEEKNUM(Semaine_1[[#This Row],[Date]])</f>
        <v>S35</v>
      </c>
      <c r="P20" s="36" t="str">
        <f>TEXT(Semaine_1[[#This Row],[Date]],"MMMM")</f>
        <v>août</v>
      </c>
    </row>
    <row r="21" spans="1:16" x14ac:dyDescent="0.45">
      <c r="A21" s="1">
        <v>45895</v>
      </c>
      <c r="B21" t="s">
        <v>32</v>
      </c>
      <c r="C21" t="s">
        <v>33</v>
      </c>
      <c r="D21" t="s">
        <v>35</v>
      </c>
      <c r="E21" t="s">
        <v>135</v>
      </c>
      <c r="F21">
        <v>786038253</v>
      </c>
      <c r="G21" t="s">
        <v>22</v>
      </c>
      <c r="H21" t="s">
        <v>16</v>
      </c>
      <c r="I21" t="s">
        <v>17</v>
      </c>
      <c r="J21" s="4" t="s">
        <v>49</v>
      </c>
      <c r="M21"/>
      <c r="N21"/>
      <c r="O21" s="36" t="str">
        <f>"S"&amp;_xlfn.ISOWEEKNUM(Semaine_1[[#This Row],[Date]])</f>
        <v>S35</v>
      </c>
      <c r="P21" s="36" t="str">
        <f>TEXT(Semaine_1[[#This Row],[Date]],"MMMM")</f>
        <v>août</v>
      </c>
    </row>
    <row r="22" spans="1:16" x14ac:dyDescent="0.45">
      <c r="A22" s="1">
        <v>45895</v>
      </c>
      <c r="B22" t="s">
        <v>81</v>
      </c>
      <c r="C22" t="s">
        <v>82</v>
      </c>
      <c r="D22" t="s">
        <v>151</v>
      </c>
      <c r="E22" t="s">
        <v>158</v>
      </c>
      <c r="F22">
        <v>785459209</v>
      </c>
      <c r="G22" t="s">
        <v>22</v>
      </c>
      <c r="H22" t="s">
        <v>19</v>
      </c>
      <c r="I22" t="s">
        <v>23</v>
      </c>
      <c r="J22" s="4" t="s">
        <v>29</v>
      </c>
      <c r="K22" t="s">
        <v>27</v>
      </c>
      <c r="L22">
        <v>25</v>
      </c>
      <c r="M22">
        <v>26000</v>
      </c>
      <c r="N22">
        <v>650000</v>
      </c>
      <c r="O22" s="36" t="str">
        <f>"S"&amp;_xlfn.ISOWEEKNUM(Semaine_1[[#This Row],[Date]])</f>
        <v>S35</v>
      </c>
      <c r="P22" s="36" t="str">
        <f>TEXT(Semaine_1[[#This Row],[Date]],"MMMM")</f>
        <v>août</v>
      </c>
    </row>
    <row r="23" spans="1:16" ht="28.5" x14ac:dyDescent="0.45">
      <c r="A23" s="1">
        <v>45895</v>
      </c>
      <c r="B23" t="s">
        <v>81</v>
      </c>
      <c r="C23" t="s">
        <v>82</v>
      </c>
      <c r="D23" t="s">
        <v>151</v>
      </c>
      <c r="E23" t="s">
        <v>157</v>
      </c>
      <c r="F23">
        <v>764924460</v>
      </c>
      <c r="G23" t="s">
        <v>22</v>
      </c>
      <c r="H23" t="s">
        <v>19</v>
      </c>
      <c r="I23" t="s">
        <v>17</v>
      </c>
      <c r="J23" s="4" t="s">
        <v>183</v>
      </c>
      <c r="M23"/>
      <c r="N23"/>
      <c r="O23" s="36" t="str">
        <f>"S"&amp;_xlfn.ISOWEEKNUM(Semaine_1[[#This Row],[Date]])</f>
        <v>S35</v>
      </c>
      <c r="P23" s="36" t="str">
        <f>TEXT(Semaine_1[[#This Row],[Date]],"MMMM")</f>
        <v>août</v>
      </c>
    </row>
    <row r="24" spans="1:16" x14ac:dyDescent="0.45">
      <c r="A24" s="1">
        <v>45895</v>
      </c>
      <c r="B24" t="s">
        <v>81</v>
      </c>
      <c r="C24" t="s">
        <v>82</v>
      </c>
      <c r="D24" t="s">
        <v>151</v>
      </c>
      <c r="E24" t="s">
        <v>156</v>
      </c>
      <c r="F24">
        <v>789236547</v>
      </c>
      <c r="G24" t="s">
        <v>22</v>
      </c>
      <c r="H24" t="s">
        <v>16</v>
      </c>
      <c r="I24" t="s">
        <v>17</v>
      </c>
      <c r="J24" s="4" t="s">
        <v>147</v>
      </c>
      <c r="M24"/>
      <c r="N24"/>
      <c r="O24" s="36" t="str">
        <f>"S"&amp;_xlfn.ISOWEEKNUM(Semaine_1[[#This Row],[Date]])</f>
        <v>S35</v>
      </c>
      <c r="P24" s="36" t="str">
        <f>TEXT(Semaine_1[[#This Row],[Date]],"MMMM")</f>
        <v>août</v>
      </c>
    </row>
    <row r="25" spans="1:16" x14ac:dyDescent="0.45">
      <c r="A25" s="1">
        <v>45895</v>
      </c>
      <c r="B25" t="s">
        <v>81</v>
      </c>
      <c r="C25" t="s">
        <v>82</v>
      </c>
      <c r="D25" t="s">
        <v>151</v>
      </c>
      <c r="E25" t="s">
        <v>155</v>
      </c>
      <c r="F25">
        <v>782489112</v>
      </c>
      <c r="G25" t="s">
        <v>22</v>
      </c>
      <c r="H25" t="s">
        <v>16</v>
      </c>
      <c r="I25" t="s">
        <v>17</v>
      </c>
      <c r="J25" s="4" t="s">
        <v>184</v>
      </c>
      <c r="M25"/>
      <c r="N25"/>
      <c r="O25" s="36" t="str">
        <f>"S"&amp;_xlfn.ISOWEEKNUM(Semaine_1[[#This Row],[Date]])</f>
        <v>S35</v>
      </c>
      <c r="P25" s="36" t="str">
        <f>TEXT(Semaine_1[[#This Row],[Date]],"MMMM")</f>
        <v>août</v>
      </c>
    </row>
    <row r="26" spans="1:16" x14ac:dyDescent="0.45">
      <c r="A26" s="1">
        <v>45895</v>
      </c>
      <c r="B26" t="s">
        <v>81</v>
      </c>
      <c r="C26" t="s">
        <v>82</v>
      </c>
      <c r="D26" t="s">
        <v>151</v>
      </c>
      <c r="E26" t="s">
        <v>74</v>
      </c>
      <c r="F26">
        <v>776874747</v>
      </c>
      <c r="G26" t="s">
        <v>22</v>
      </c>
      <c r="H26" t="s">
        <v>16</v>
      </c>
      <c r="I26" t="s">
        <v>17</v>
      </c>
      <c r="J26" s="4" t="s">
        <v>185</v>
      </c>
      <c r="M26"/>
      <c r="N26"/>
      <c r="O26" s="36" t="str">
        <f>"S"&amp;_xlfn.ISOWEEKNUM(Semaine_1[[#This Row],[Date]])</f>
        <v>S35</v>
      </c>
      <c r="P26" s="36" t="str">
        <f>TEXT(Semaine_1[[#This Row],[Date]],"MMMM")</f>
        <v>août</v>
      </c>
    </row>
    <row r="27" spans="1:16" ht="28.5" x14ac:dyDescent="0.45">
      <c r="A27" s="1">
        <v>45895</v>
      </c>
      <c r="B27" t="s">
        <v>81</v>
      </c>
      <c r="C27" t="s">
        <v>82</v>
      </c>
      <c r="D27" t="s">
        <v>151</v>
      </c>
      <c r="E27" t="s">
        <v>154</v>
      </c>
      <c r="F27">
        <v>775452096</v>
      </c>
      <c r="G27" t="s">
        <v>22</v>
      </c>
      <c r="H27" t="s">
        <v>16</v>
      </c>
      <c r="I27" t="s">
        <v>17</v>
      </c>
      <c r="J27" s="4" t="s">
        <v>186</v>
      </c>
      <c r="M27"/>
      <c r="N27"/>
      <c r="O27" s="36" t="str">
        <f>"S"&amp;_xlfn.ISOWEEKNUM(Semaine_1[[#This Row],[Date]])</f>
        <v>S35</v>
      </c>
      <c r="P27" s="36" t="str">
        <f>TEXT(Semaine_1[[#This Row],[Date]],"MMMM")</f>
        <v>août</v>
      </c>
    </row>
    <row r="28" spans="1:16" x14ac:dyDescent="0.45">
      <c r="A28" s="1">
        <v>45895</v>
      </c>
      <c r="B28" t="s">
        <v>81</v>
      </c>
      <c r="C28" t="s">
        <v>82</v>
      </c>
      <c r="D28" t="s">
        <v>151</v>
      </c>
      <c r="E28" t="s">
        <v>153</v>
      </c>
      <c r="F28">
        <v>772879565</v>
      </c>
      <c r="G28" t="s">
        <v>15</v>
      </c>
      <c r="H28" t="s">
        <v>16</v>
      </c>
      <c r="I28" t="s">
        <v>17</v>
      </c>
      <c r="J28" s="4" t="s">
        <v>148</v>
      </c>
      <c r="M28"/>
      <c r="N28"/>
      <c r="O28" s="36" t="str">
        <f>"S"&amp;_xlfn.ISOWEEKNUM(Semaine_1[[#This Row],[Date]])</f>
        <v>S35</v>
      </c>
      <c r="P28" s="36" t="str">
        <f>TEXT(Semaine_1[[#This Row],[Date]],"MMMM")</f>
        <v>août</v>
      </c>
    </row>
    <row r="29" spans="1:16" x14ac:dyDescent="0.45">
      <c r="A29" s="1">
        <v>45895</v>
      </c>
      <c r="B29" t="s">
        <v>81</v>
      </c>
      <c r="C29" t="s">
        <v>82</v>
      </c>
      <c r="D29" t="s">
        <v>151</v>
      </c>
      <c r="E29" t="s">
        <v>152</v>
      </c>
      <c r="F29">
        <v>771791564</v>
      </c>
      <c r="G29" t="s">
        <v>15</v>
      </c>
      <c r="H29" t="s">
        <v>16</v>
      </c>
      <c r="I29" t="s">
        <v>17</v>
      </c>
      <c r="J29" s="4" t="s">
        <v>102</v>
      </c>
      <c r="M29"/>
      <c r="N29"/>
      <c r="O29" s="36" t="str">
        <f>"S"&amp;_xlfn.ISOWEEKNUM(Semaine_1[[#This Row],[Date]])</f>
        <v>S35</v>
      </c>
      <c r="P29" s="36" t="str">
        <f>TEXT(Semaine_1[[#This Row],[Date]],"MMMM")</f>
        <v>août</v>
      </c>
    </row>
    <row r="30" spans="1:16" x14ac:dyDescent="0.45">
      <c r="A30" s="1">
        <v>45895</v>
      </c>
      <c r="B30" t="s">
        <v>24</v>
      </c>
      <c r="C30" t="s">
        <v>25</v>
      </c>
      <c r="D30" t="s">
        <v>79</v>
      </c>
      <c r="E30" t="s">
        <v>92</v>
      </c>
      <c r="F30">
        <v>784537895</v>
      </c>
      <c r="G30" t="s">
        <v>22</v>
      </c>
      <c r="H30" t="s">
        <v>19</v>
      </c>
      <c r="I30" t="s">
        <v>23</v>
      </c>
      <c r="J30" s="4" t="s">
        <v>26</v>
      </c>
      <c r="K30" t="s">
        <v>77</v>
      </c>
      <c r="L30">
        <v>25</v>
      </c>
      <c r="M30">
        <v>9750</v>
      </c>
      <c r="N30">
        <v>243750</v>
      </c>
      <c r="O30" s="36" t="str">
        <f>"S"&amp;_xlfn.ISOWEEKNUM(Semaine_1[[#This Row],[Date]])</f>
        <v>S35</v>
      </c>
      <c r="P30" s="36" t="str">
        <f>TEXT(Semaine_1[[#This Row],[Date]],"MMMM")</f>
        <v>août</v>
      </c>
    </row>
    <row r="31" spans="1:16" ht="28.5" x14ac:dyDescent="0.45">
      <c r="A31" s="1">
        <v>45895</v>
      </c>
      <c r="B31" t="s">
        <v>13</v>
      </c>
      <c r="C31" t="s">
        <v>14</v>
      </c>
      <c r="D31" t="s">
        <v>124</v>
      </c>
      <c r="E31" t="s">
        <v>129</v>
      </c>
      <c r="F31">
        <v>770571683</v>
      </c>
      <c r="G31" t="s">
        <v>22</v>
      </c>
      <c r="H31" t="s">
        <v>16</v>
      </c>
      <c r="I31" t="s">
        <v>17</v>
      </c>
      <c r="J31" s="4" t="s">
        <v>187</v>
      </c>
      <c r="M31"/>
      <c r="N31"/>
      <c r="O31" s="36" t="str">
        <f>"S"&amp;_xlfn.ISOWEEKNUM(Semaine_1[[#This Row],[Date]])</f>
        <v>S35</v>
      </c>
      <c r="P31" s="36" t="str">
        <f>TEXT(Semaine_1[[#This Row],[Date]],"MMMM")</f>
        <v>août</v>
      </c>
    </row>
    <row r="32" spans="1:16" x14ac:dyDescent="0.45">
      <c r="A32" s="1">
        <v>45895</v>
      </c>
      <c r="B32" t="s">
        <v>32</v>
      </c>
      <c r="C32" t="s">
        <v>33</v>
      </c>
      <c r="D32" t="s">
        <v>35</v>
      </c>
      <c r="E32" t="s">
        <v>188</v>
      </c>
      <c r="F32">
        <v>775273147</v>
      </c>
      <c r="G32" t="s">
        <v>22</v>
      </c>
      <c r="H32" t="s">
        <v>19</v>
      </c>
      <c r="I32" t="s">
        <v>23</v>
      </c>
      <c r="J32" s="4" t="s">
        <v>116</v>
      </c>
      <c r="K32" t="s">
        <v>189</v>
      </c>
      <c r="L32">
        <v>25</v>
      </c>
      <c r="M32">
        <v>6000</v>
      </c>
      <c r="N32">
        <v>150000</v>
      </c>
      <c r="O32" s="36" t="str">
        <f>"S"&amp;_xlfn.ISOWEEKNUM(Semaine_1[[#This Row],[Date]])</f>
        <v>S35</v>
      </c>
      <c r="P32" s="36" t="str">
        <f>TEXT(Semaine_1[[#This Row],[Date]],"MMMM")</f>
        <v>août</v>
      </c>
    </row>
    <row r="33" spans="1:16" x14ac:dyDescent="0.45">
      <c r="A33" s="1">
        <v>45895</v>
      </c>
      <c r="B33" t="s">
        <v>20</v>
      </c>
      <c r="C33" t="s">
        <v>21</v>
      </c>
      <c r="D33" t="s">
        <v>132</v>
      </c>
      <c r="E33" t="s">
        <v>190</v>
      </c>
      <c r="F33">
        <v>772377240</v>
      </c>
      <c r="G33" t="s">
        <v>22</v>
      </c>
      <c r="H33" t="s">
        <v>19</v>
      </c>
      <c r="I33" t="s">
        <v>17</v>
      </c>
      <c r="J33" s="4" t="s">
        <v>80</v>
      </c>
      <c r="M33"/>
      <c r="N33"/>
      <c r="O33" s="36" t="str">
        <f>"S"&amp;_xlfn.ISOWEEKNUM(Semaine_1[[#This Row],[Date]])</f>
        <v>S35</v>
      </c>
      <c r="P33" s="36" t="str">
        <f>TEXT(Semaine_1[[#This Row],[Date]],"MMMM")</f>
        <v>août</v>
      </c>
    </row>
    <row r="34" spans="1:16" x14ac:dyDescent="0.45">
      <c r="A34" s="1">
        <v>45895</v>
      </c>
      <c r="B34" t="s">
        <v>24</v>
      </c>
      <c r="C34" t="s">
        <v>25</v>
      </c>
      <c r="D34" t="s">
        <v>79</v>
      </c>
      <c r="E34" t="s">
        <v>92</v>
      </c>
      <c r="F34">
        <v>784537895</v>
      </c>
      <c r="G34" t="s">
        <v>22</v>
      </c>
      <c r="H34" t="s">
        <v>19</v>
      </c>
      <c r="I34" t="s">
        <v>28</v>
      </c>
      <c r="J34" s="4" t="s">
        <v>26</v>
      </c>
      <c r="K34" t="s">
        <v>27</v>
      </c>
      <c r="L34">
        <v>25</v>
      </c>
      <c r="M34">
        <v>26000</v>
      </c>
      <c r="N34">
        <v>650000</v>
      </c>
      <c r="O34" s="36" t="str">
        <f>"S"&amp;_xlfn.ISOWEEKNUM(Semaine_1[[#This Row],[Date]])</f>
        <v>S35</v>
      </c>
      <c r="P34" s="36" t="str">
        <f>TEXT(Semaine_1[[#This Row],[Date]],"MMMM")</f>
        <v>août</v>
      </c>
    </row>
    <row r="35" spans="1:16" x14ac:dyDescent="0.45">
      <c r="A35" s="1">
        <v>45895</v>
      </c>
      <c r="B35" t="s">
        <v>20</v>
      </c>
      <c r="C35" t="s">
        <v>21</v>
      </c>
      <c r="D35" t="s">
        <v>132</v>
      </c>
      <c r="E35" t="s">
        <v>133</v>
      </c>
      <c r="F35">
        <v>775411988</v>
      </c>
      <c r="G35" t="s">
        <v>15</v>
      </c>
      <c r="H35" t="s">
        <v>19</v>
      </c>
      <c r="I35" t="s">
        <v>23</v>
      </c>
      <c r="J35" s="4" t="s">
        <v>161</v>
      </c>
      <c r="K35" t="s">
        <v>77</v>
      </c>
      <c r="L35">
        <v>25</v>
      </c>
      <c r="M35">
        <v>9750</v>
      </c>
      <c r="N35">
        <v>243750</v>
      </c>
      <c r="O35" s="36" t="str">
        <f>"S"&amp;_xlfn.ISOWEEKNUM(Semaine_1[[#This Row],[Date]])</f>
        <v>S35</v>
      </c>
      <c r="P35" s="36" t="str">
        <f>TEXT(Semaine_1[[#This Row],[Date]],"MMMM")</f>
        <v>août</v>
      </c>
    </row>
    <row r="36" spans="1:16" x14ac:dyDescent="0.45">
      <c r="A36" s="1">
        <v>45895</v>
      </c>
      <c r="B36" t="s">
        <v>24</v>
      </c>
      <c r="C36" t="s">
        <v>25</v>
      </c>
      <c r="D36" t="s">
        <v>162</v>
      </c>
      <c r="E36" t="s">
        <v>90</v>
      </c>
      <c r="F36">
        <v>778056161</v>
      </c>
      <c r="G36" t="s">
        <v>22</v>
      </c>
      <c r="H36" t="s">
        <v>19</v>
      </c>
      <c r="I36" t="s">
        <v>23</v>
      </c>
      <c r="J36" s="4" t="s">
        <v>191</v>
      </c>
      <c r="K36" t="s">
        <v>27</v>
      </c>
      <c r="L36">
        <v>25</v>
      </c>
      <c r="M36">
        <v>26000</v>
      </c>
      <c r="N36">
        <v>650000</v>
      </c>
      <c r="O36" s="36" t="str">
        <f>"S"&amp;_xlfn.ISOWEEKNUM(Semaine_1[[#This Row],[Date]])</f>
        <v>S35</v>
      </c>
      <c r="P36" s="36" t="str">
        <f>TEXT(Semaine_1[[#This Row],[Date]],"MMMM")</f>
        <v>août</v>
      </c>
    </row>
    <row r="37" spans="1:16" x14ac:dyDescent="0.45">
      <c r="A37" s="1">
        <v>45895</v>
      </c>
      <c r="B37" t="s">
        <v>24</v>
      </c>
      <c r="C37" t="s">
        <v>25</v>
      </c>
      <c r="D37" t="s">
        <v>162</v>
      </c>
      <c r="E37" t="s">
        <v>90</v>
      </c>
      <c r="F37">
        <v>778056161</v>
      </c>
      <c r="G37" t="s">
        <v>22</v>
      </c>
      <c r="H37" t="s">
        <v>19</v>
      </c>
      <c r="I37" t="s">
        <v>23</v>
      </c>
      <c r="J37" s="4" t="s">
        <v>191</v>
      </c>
      <c r="K37" t="s">
        <v>77</v>
      </c>
      <c r="L37">
        <v>25</v>
      </c>
      <c r="M37">
        <v>9750</v>
      </c>
      <c r="N37">
        <v>243750</v>
      </c>
      <c r="O37" s="36" t="str">
        <f>"S"&amp;_xlfn.ISOWEEKNUM(Semaine_1[[#This Row],[Date]])</f>
        <v>S35</v>
      </c>
      <c r="P37" s="36" t="str">
        <f>TEXT(Semaine_1[[#This Row],[Date]],"MMMM")</f>
        <v>août</v>
      </c>
    </row>
    <row r="38" spans="1:16" x14ac:dyDescent="0.45">
      <c r="A38" s="1">
        <v>45895</v>
      </c>
      <c r="B38" t="s">
        <v>24</v>
      </c>
      <c r="C38" t="s">
        <v>25</v>
      </c>
      <c r="D38" t="s">
        <v>119</v>
      </c>
      <c r="E38" t="s">
        <v>192</v>
      </c>
      <c r="F38">
        <v>786312198</v>
      </c>
      <c r="G38" t="s">
        <v>22</v>
      </c>
      <c r="H38" t="s">
        <v>19</v>
      </c>
      <c r="I38" t="s">
        <v>28</v>
      </c>
      <c r="J38" s="4" t="s">
        <v>26</v>
      </c>
      <c r="K38" t="s">
        <v>77</v>
      </c>
      <c r="L38">
        <v>25</v>
      </c>
      <c r="M38">
        <v>9750</v>
      </c>
      <c r="N38">
        <v>243750</v>
      </c>
      <c r="O38" s="36" t="str">
        <f>"S"&amp;_xlfn.ISOWEEKNUM(Semaine_1[[#This Row],[Date]])</f>
        <v>S35</v>
      </c>
      <c r="P38" s="36" t="str">
        <f>TEXT(Semaine_1[[#This Row],[Date]],"MMMM")</f>
        <v>août</v>
      </c>
    </row>
    <row r="39" spans="1:16" x14ac:dyDescent="0.45">
      <c r="A39" s="1">
        <v>45895</v>
      </c>
      <c r="B39" t="s">
        <v>24</v>
      </c>
      <c r="C39" t="s">
        <v>25</v>
      </c>
      <c r="D39" t="s">
        <v>119</v>
      </c>
      <c r="E39" t="s">
        <v>192</v>
      </c>
      <c r="F39">
        <v>786312198</v>
      </c>
      <c r="G39" t="s">
        <v>22</v>
      </c>
      <c r="H39" t="s">
        <v>19</v>
      </c>
      <c r="I39" t="s">
        <v>28</v>
      </c>
      <c r="J39" s="4" t="s">
        <v>26</v>
      </c>
      <c r="K39" t="s">
        <v>115</v>
      </c>
      <c r="L39">
        <v>25</v>
      </c>
      <c r="M39">
        <v>19500</v>
      </c>
      <c r="N39">
        <v>487500</v>
      </c>
      <c r="O39" s="36" t="str">
        <f>"S"&amp;_xlfn.ISOWEEKNUM(Semaine_1[[#This Row],[Date]])</f>
        <v>S35</v>
      </c>
      <c r="P39" s="36" t="str">
        <f>TEXT(Semaine_1[[#This Row],[Date]],"MMMM")</f>
        <v>août</v>
      </c>
    </row>
    <row r="40" spans="1:16" x14ac:dyDescent="0.45">
      <c r="A40" s="1">
        <v>45895</v>
      </c>
      <c r="B40" t="s">
        <v>24</v>
      </c>
      <c r="C40" t="s">
        <v>25</v>
      </c>
      <c r="D40" t="s">
        <v>119</v>
      </c>
      <c r="E40" t="s">
        <v>123</v>
      </c>
      <c r="F40">
        <v>777132186</v>
      </c>
      <c r="G40" t="s">
        <v>22</v>
      </c>
      <c r="H40" t="s">
        <v>19</v>
      </c>
      <c r="I40" t="s">
        <v>28</v>
      </c>
      <c r="J40" s="4" t="s">
        <v>26</v>
      </c>
      <c r="K40" t="s">
        <v>27</v>
      </c>
      <c r="L40">
        <v>2</v>
      </c>
      <c r="M40">
        <v>26000</v>
      </c>
      <c r="N40">
        <v>52000</v>
      </c>
      <c r="O40" s="36" t="str">
        <f>"S"&amp;_xlfn.ISOWEEKNUM(Semaine_1[[#This Row],[Date]])</f>
        <v>S35</v>
      </c>
      <c r="P40" s="36" t="str">
        <f>TEXT(Semaine_1[[#This Row],[Date]],"MMMM")</f>
        <v>août</v>
      </c>
    </row>
    <row r="41" spans="1:16" ht="28.5" x14ac:dyDescent="0.45">
      <c r="A41" s="1">
        <v>45895</v>
      </c>
      <c r="B41" t="s">
        <v>24</v>
      </c>
      <c r="C41" t="s">
        <v>25</v>
      </c>
      <c r="D41" t="s">
        <v>119</v>
      </c>
      <c r="E41" t="s">
        <v>120</v>
      </c>
      <c r="F41">
        <v>773531341</v>
      </c>
      <c r="G41" t="s">
        <v>22</v>
      </c>
      <c r="H41" t="s">
        <v>19</v>
      </c>
      <c r="I41" t="s">
        <v>17</v>
      </c>
      <c r="J41" s="4" t="s">
        <v>193</v>
      </c>
      <c r="M41"/>
      <c r="N41"/>
      <c r="O41" s="36" t="str">
        <f>"S"&amp;_xlfn.ISOWEEKNUM(Semaine_1[[#This Row],[Date]])</f>
        <v>S35</v>
      </c>
      <c r="P41" s="36" t="str">
        <f>TEXT(Semaine_1[[#This Row],[Date]],"MMMM")</f>
        <v>août</v>
      </c>
    </row>
    <row r="42" spans="1:16" x14ac:dyDescent="0.45">
      <c r="A42" s="1">
        <v>45895</v>
      </c>
      <c r="B42" t="s">
        <v>24</v>
      </c>
      <c r="C42" t="s">
        <v>25</v>
      </c>
      <c r="D42" t="s">
        <v>79</v>
      </c>
      <c r="E42" t="s">
        <v>95</v>
      </c>
      <c r="F42">
        <v>775160316</v>
      </c>
      <c r="G42" t="s">
        <v>15</v>
      </c>
      <c r="H42" t="s">
        <v>19</v>
      </c>
      <c r="I42" t="s">
        <v>17</v>
      </c>
      <c r="J42" s="4" t="s">
        <v>194</v>
      </c>
      <c r="M42"/>
      <c r="N42"/>
      <c r="O42" s="36" t="str">
        <f>"S"&amp;_xlfn.ISOWEEKNUM(Semaine_1[[#This Row],[Date]])</f>
        <v>S35</v>
      </c>
      <c r="P42" s="36" t="str">
        <f>TEXT(Semaine_1[[#This Row],[Date]],"MMMM")</f>
        <v>août</v>
      </c>
    </row>
    <row r="43" spans="1:16" x14ac:dyDescent="0.45">
      <c r="A43" s="1">
        <v>45895</v>
      </c>
      <c r="B43" t="s">
        <v>24</v>
      </c>
      <c r="C43" t="s">
        <v>25</v>
      </c>
      <c r="D43" t="s">
        <v>79</v>
      </c>
      <c r="E43" t="s">
        <v>94</v>
      </c>
      <c r="F43">
        <v>773546192</v>
      </c>
      <c r="G43" t="s">
        <v>15</v>
      </c>
      <c r="H43" t="s">
        <v>19</v>
      </c>
      <c r="I43" t="s">
        <v>28</v>
      </c>
      <c r="J43" s="4" t="s">
        <v>26</v>
      </c>
      <c r="K43" t="s">
        <v>172</v>
      </c>
      <c r="L43">
        <v>2</v>
      </c>
      <c r="M43">
        <v>12250</v>
      </c>
      <c r="N43">
        <v>24500</v>
      </c>
      <c r="O43" s="36" t="str">
        <f>"S"&amp;_xlfn.ISOWEEKNUM(Semaine_1[[#This Row],[Date]])</f>
        <v>S35</v>
      </c>
      <c r="P43" s="36" t="str">
        <f>TEXT(Semaine_1[[#This Row],[Date]],"MMMM")</f>
        <v>août</v>
      </c>
    </row>
    <row r="44" spans="1:16" ht="28.5" x14ac:dyDescent="0.45">
      <c r="A44" s="1">
        <v>45895</v>
      </c>
      <c r="B44" t="s">
        <v>24</v>
      </c>
      <c r="C44" t="s">
        <v>25</v>
      </c>
      <c r="D44" t="s">
        <v>79</v>
      </c>
      <c r="E44" t="s">
        <v>93</v>
      </c>
      <c r="F44">
        <v>776957575</v>
      </c>
      <c r="G44" t="s">
        <v>15</v>
      </c>
      <c r="H44" t="s">
        <v>16</v>
      </c>
      <c r="I44" t="s">
        <v>17</v>
      </c>
      <c r="J44" s="4" t="s">
        <v>195</v>
      </c>
      <c r="M44"/>
      <c r="N44"/>
      <c r="O44" s="36" t="str">
        <f>"S"&amp;_xlfn.ISOWEEKNUM(Semaine_1[[#This Row],[Date]])</f>
        <v>S35</v>
      </c>
      <c r="P44" s="36" t="str">
        <f>TEXT(Semaine_1[[#This Row],[Date]],"MMMM")</f>
        <v>août</v>
      </c>
    </row>
    <row r="45" spans="1:16" x14ac:dyDescent="0.45">
      <c r="A45" s="1">
        <v>45895</v>
      </c>
      <c r="B45" t="s">
        <v>24</v>
      </c>
      <c r="C45" t="s">
        <v>25</v>
      </c>
      <c r="D45" t="s">
        <v>79</v>
      </c>
      <c r="E45" t="s">
        <v>196</v>
      </c>
      <c r="F45">
        <v>766972391</v>
      </c>
      <c r="G45" t="s">
        <v>15</v>
      </c>
      <c r="H45" t="s">
        <v>16</v>
      </c>
      <c r="I45" t="s">
        <v>17</v>
      </c>
      <c r="J45" s="4" t="s">
        <v>197</v>
      </c>
      <c r="M45"/>
      <c r="N45"/>
      <c r="O45" s="36" t="str">
        <f>"S"&amp;_xlfn.ISOWEEKNUM(Semaine_1[[#This Row],[Date]])</f>
        <v>S35</v>
      </c>
      <c r="P45" s="36" t="str">
        <f>TEXT(Semaine_1[[#This Row],[Date]],"MMMM")</f>
        <v>août</v>
      </c>
    </row>
    <row r="46" spans="1:16" ht="28.5" x14ac:dyDescent="0.45">
      <c r="A46" s="1">
        <v>45895</v>
      </c>
      <c r="B46" t="s">
        <v>24</v>
      </c>
      <c r="C46" t="s">
        <v>25</v>
      </c>
      <c r="D46" t="s">
        <v>79</v>
      </c>
      <c r="E46" t="s">
        <v>198</v>
      </c>
      <c r="F46">
        <v>762979605</v>
      </c>
      <c r="G46" t="s">
        <v>15</v>
      </c>
      <c r="H46" t="s">
        <v>16</v>
      </c>
      <c r="I46" t="s">
        <v>17</v>
      </c>
      <c r="J46" s="4" t="s">
        <v>199</v>
      </c>
      <c r="M46"/>
      <c r="N46"/>
      <c r="O46" s="36" t="str">
        <f>"S"&amp;_xlfn.ISOWEEKNUM(Semaine_1[[#This Row],[Date]])</f>
        <v>S35</v>
      </c>
      <c r="P46" s="36" t="str">
        <f>TEXT(Semaine_1[[#This Row],[Date]],"MMMM")</f>
        <v>août</v>
      </c>
    </row>
    <row r="47" spans="1:16" ht="42.75" x14ac:dyDescent="0.45">
      <c r="A47" s="1">
        <v>45895</v>
      </c>
      <c r="B47" t="s">
        <v>24</v>
      </c>
      <c r="C47" t="s">
        <v>25</v>
      </c>
      <c r="D47" t="s">
        <v>79</v>
      </c>
      <c r="E47" t="s">
        <v>86</v>
      </c>
      <c r="F47">
        <v>786323232</v>
      </c>
      <c r="G47" t="s">
        <v>22</v>
      </c>
      <c r="H47" t="s">
        <v>19</v>
      </c>
      <c r="I47" t="s">
        <v>17</v>
      </c>
      <c r="J47" s="4" t="s">
        <v>200</v>
      </c>
      <c r="M47"/>
      <c r="N47"/>
      <c r="O47" s="36" t="str">
        <f>"S"&amp;_xlfn.ISOWEEKNUM(Semaine_1[[#This Row],[Date]])</f>
        <v>S35</v>
      </c>
      <c r="P47" s="36" t="str">
        <f>TEXT(Semaine_1[[#This Row],[Date]],"MMMM")</f>
        <v>août</v>
      </c>
    </row>
    <row r="48" spans="1:16" ht="28.5" x14ac:dyDescent="0.45">
      <c r="A48" s="1">
        <v>45895</v>
      </c>
      <c r="B48" t="s">
        <v>24</v>
      </c>
      <c r="C48" t="s">
        <v>25</v>
      </c>
      <c r="D48" t="s">
        <v>79</v>
      </c>
      <c r="E48" t="s">
        <v>96</v>
      </c>
      <c r="F48">
        <v>776214111</v>
      </c>
      <c r="G48" t="s">
        <v>15</v>
      </c>
      <c r="H48" t="s">
        <v>19</v>
      </c>
      <c r="I48" t="s">
        <v>17</v>
      </c>
      <c r="J48" s="4" t="s">
        <v>201</v>
      </c>
      <c r="M48"/>
      <c r="N48"/>
      <c r="O48" s="36" t="str">
        <f>"S"&amp;_xlfn.ISOWEEKNUM(Semaine_1[[#This Row],[Date]])</f>
        <v>S35</v>
      </c>
      <c r="P48" s="36" t="str">
        <f>TEXT(Semaine_1[[#This Row],[Date]],"MMMM")</f>
        <v>août</v>
      </c>
    </row>
    <row r="49" spans="1:16" x14ac:dyDescent="0.45">
      <c r="A49" s="1">
        <v>45895</v>
      </c>
      <c r="B49" t="s">
        <v>24</v>
      </c>
      <c r="C49" t="s">
        <v>25</v>
      </c>
      <c r="D49" t="s">
        <v>79</v>
      </c>
      <c r="E49" t="s">
        <v>92</v>
      </c>
      <c r="F49">
        <v>784537895</v>
      </c>
      <c r="G49" t="s">
        <v>22</v>
      </c>
      <c r="H49" t="s">
        <v>19</v>
      </c>
      <c r="I49" t="s">
        <v>28</v>
      </c>
      <c r="J49" s="4" t="s">
        <v>26</v>
      </c>
      <c r="K49" t="s">
        <v>77</v>
      </c>
      <c r="L49">
        <v>25</v>
      </c>
      <c r="M49">
        <v>9750</v>
      </c>
      <c r="N49">
        <v>243750</v>
      </c>
      <c r="O49" s="36" t="str">
        <f>"S"&amp;_xlfn.ISOWEEKNUM(Semaine_1[[#This Row],[Date]])</f>
        <v>S35</v>
      </c>
      <c r="P49" s="36" t="str">
        <f>TEXT(Semaine_1[[#This Row],[Date]],"MMMM")</f>
        <v>août</v>
      </c>
    </row>
    <row r="50" spans="1:16" x14ac:dyDescent="0.45">
      <c r="A50" s="1">
        <v>45895</v>
      </c>
      <c r="B50" t="s">
        <v>20</v>
      </c>
      <c r="C50" t="s">
        <v>21</v>
      </c>
      <c r="D50" t="s">
        <v>202</v>
      </c>
      <c r="E50" t="s">
        <v>203</v>
      </c>
      <c r="F50">
        <v>776480328</v>
      </c>
      <c r="G50" t="s">
        <v>15</v>
      </c>
      <c r="H50" t="s">
        <v>16</v>
      </c>
      <c r="I50" t="s">
        <v>17</v>
      </c>
      <c r="J50" s="4" t="s">
        <v>173</v>
      </c>
      <c r="M50"/>
      <c r="N50"/>
      <c r="O50" s="36" t="str">
        <f>"S"&amp;_xlfn.ISOWEEKNUM(Semaine_1[[#This Row],[Date]])</f>
        <v>S35</v>
      </c>
      <c r="P50" s="36" t="str">
        <f>TEXT(Semaine_1[[#This Row],[Date]],"MMMM")</f>
        <v>août</v>
      </c>
    </row>
    <row r="51" spans="1:16" x14ac:dyDescent="0.45">
      <c r="A51" s="1">
        <v>45895</v>
      </c>
      <c r="B51" t="s">
        <v>20</v>
      </c>
      <c r="C51" t="s">
        <v>21</v>
      </c>
      <c r="D51" t="s">
        <v>204</v>
      </c>
      <c r="E51" t="s">
        <v>55</v>
      </c>
      <c r="F51">
        <v>773366070</v>
      </c>
      <c r="G51" t="s">
        <v>22</v>
      </c>
      <c r="H51" t="s">
        <v>19</v>
      </c>
      <c r="I51" t="s">
        <v>17</v>
      </c>
      <c r="J51" s="4" t="s">
        <v>205</v>
      </c>
      <c r="M51"/>
      <c r="N51"/>
      <c r="O51" s="36" t="str">
        <f>"S"&amp;_xlfn.ISOWEEKNUM(Semaine_1[[#This Row],[Date]])</f>
        <v>S35</v>
      </c>
      <c r="P51" s="36" t="str">
        <f>TEXT(Semaine_1[[#This Row],[Date]],"MMMM")</f>
        <v>août</v>
      </c>
    </row>
    <row r="52" spans="1:16" x14ac:dyDescent="0.45">
      <c r="A52" s="1">
        <v>45895</v>
      </c>
      <c r="B52" t="s">
        <v>24</v>
      </c>
      <c r="C52" t="s">
        <v>25</v>
      </c>
      <c r="D52" t="s">
        <v>79</v>
      </c>
      <c r="E52" t="s">
        <v>91</v>
      </c>
      <c r="F52">
        <v>776180875</v>
      </c>
      <c r="G52" t="s">
        <v>22</v>
      </c>
      <c r="H52" t="s">
        <v>19</v>
      </c>
      <c r="I52" t="s">
        <v>17</v>
      </c>
      <c r="J52" s="4" t="s">
        <v>206</v>
      </c>
      <c r="M52"/>
      <c r="N52"/>
      <c r="O52" s="36" t="str">
        <f>"S"&amp;_xlfn.ISOWEEKNUM(Semaine_1[[#This Row],[Date]])</f>
        <v>S35</v>
      </c>
      <c r="P52" s="36" t="str">
        <f>TEXT(Semaine_1[[#This Row],[Date]],"MMMM")</f>
        <v>août</v>
      </c>
    </row>
    <row r="53" spans="1:16" x14ac:dyDescent="0.45">
      <c r="A53" s="1">
        <v>45895</v>
      </c>
      <c r="B53" t="s">
        <v>20</v>
      </c>
      <c r="C53" t="s">
        <v>21</v>
      </c>
      <c r="D53" t="s">
        <v>204</v>
      </c>
      <c r="E53" t="s">
        <v>207</v>
      </c>
      <c r="F53">
        <v>775727129</v>
      </c>
      <c r="G53" t="s">
        <v>22</v>
      </c>
      <c r="H53" t="s">
        <v>19</v>
      </c>
      <c r="I53" t="s">
        <v>17</v>
      </c>
      <c r="J53" s="4" t="s">
        <v>208</v>
      </c>
      <c r="M53"/>
      <c r="N53"/>
      <c r="O53" s="36" t="str">
        <f>"S"&amp;_xlfn.ISOWEEKNUM(Semaine_1[[#This Row],[Date]])</f>
        <v>S35</v>
      </c>
      <c r="P53" s="36" t="str">
        <f>TEXT(Semaine_1[[#This Row],[Date]],"MMMM")</f>
        <v>août</v>
      </c>
    </row>
    <row r="54" spans="1:16" x14ac:dyDescent="0.45">
      <c r="A54" s="1">
        <v>45895</v>
      </c>
      <c r="B54" t="s">
        <v>20</v>
      </c>
      <c r="C54" t="s">
        <v>21</v>
      </c>
      <c r="D54" t="s">
        <v>204</v>
      </c>
      <c r="E54" t="s">
        <v>209</v>
      </c>
      <c r="F54">
        <v>776480369</v>
      </c>
      <c r="G54" t="s">
        <v>15</v>
      </c>
      <c r="H54" t="s">
        <v>19</v>
      </c>
      <c r="I54" t="s">
        <v>17</v>
      </c>
      <c r="J54" s="4" t="s">
        <v>121</v>
      </c>
      <c r="M54"/>
      <c r="N54"/>
      <c r="O54" s="36" t="str">
        <f>"S"&amp;_xlfn.ISOWEEKNUM(Semaine_1[[#This Row],[Date]])</f>
        <v>S35</v>
      </c>
      <c r="P54" s="36" t="str">
        <f>TEXT(Semaine_1[[#This Row],[Date]],"MMMM")</f>
        <v>août</v>
      </c>
    </row>
    <row r="55" spans="1:16" x14ac:dyDescent="0.45">
      <c r="A55" s="1">
        <v>45895</v>
      </c>
      <c r="B55" t="s">
        <v>20</v>
      </c>
      <c r="C55" t="s">
        <v>21</v>
      </c>
      <c r="D55" t="s">
        <v>204</v>
      </c>
      <c r="E55" t="s">
        <v>149</v>
      </c>
      <c r="F55">
        <v>777739323</v>
      </c>
      <c r="G55" t="s">
        <v>15</v>
      </c>
      <c r="H55" t="s">
        <v>19</v>
      </c>
      <c r="I55" t="s">
        <v>17</v>
      </c>
      <c r="J55" s="4" t="s">
        <v>210</v>
      </c>
      <c r="M55"/>
      <c r="N55"/>
      <c r="O55" s="36" t="str">
        <f>"S"&amp;_xlfn.ISOWEEKNUM(Semaine_1[[#This Row],[Date]])</f>
        <v>S35</v>
      </c>
      <c r="P55" s="36" t="str">
        <f>TEXT(Semaine_1[[#This Row],[Date]],"MMMM")</f>
        <v>août</v>
      </c>
    </row>
    <row r="56" spans="1:16" ht="28.5" x14ac:dyDescent="0.45">
      <c r="A56" s="1">
        <v>45895</v>
      </c>
      <c r="B56" t="s">
        <v>20</v>
      </c>
      <c r="C56" t="s">
        <v>21</v>
      </c>
      <c r="D56" t="s">
        <v>202</v>
      </c>
      <c r="E56" t="s">
        <v>211</v>
      </c>
      <c r="F56">
        <v>777484616</v>
      </c>
      <c r="G56" t="s">
        <v>15</v>
      </c>
      <c r="H56" t="s">
        <v>16</v>
      </c>
      <c r="I56" t="s">
        <v>17</v>
      </c>
      <c r="J56" s="4" t="s">
        <v>212</v>
      </c>
      <c r="M56"/>
      <c r="N56"/>
      <c r="O56" s="36" t="str">
        <f>"S"&amp;_xlfn.ISOWEEKNUM(Semaine_1[[#This Row],[Date]])</f>
        <v>S35</v>
      </c>
      <c r="P56" s="36" t="str">
        <f>TEXT(Semaine_1[[#This Row],[Date]],"MMMM")</f>
        <v>août</v>
      </c>
    </row>
    <row r="57" spans="1:16" x14ac:dyDescent="0.45">
      <c r="A57" s="1">
        <v>45895</v>
      </c>
      <c r="B57" t="s">
        <v>20</v>
      </c>
      <c r="C57" t="s">
        <v>21</v>
      </c>
      <c r="D57" t="s">
        <v>202</v>
      </c>
      <c r="E57" t="s">
        <v>213</v>
      </c>
      <c r="F57">
        <v>774898830</v>
      </c>
      <c r="G57" t="s">
        <v>15</v>
      </c>
      <c r="H57" t="s">
        <v>16</v>
      </c>
      <c r="I57" t="s">
        <v>17</v>
      </c>
      <c r="J57" s="4" t="s">
        <v>114</v>
      </c>
      <c r="M57"/>
      <c r="N57"/>
      <c r="O57" s="36" t="str">
        <f>"S"&amp;_xlfn.ISOWEEKNUM(Semaine_1[[#This Row],[Date]])</f>
        <v>S35</v>
      </c>
      <c r="P57" s="36" t="str">
        <f>TEXT(Semaine_1[[#This Row],[Date]],"MMMM")</f>
        <v>août</v>
      </c>
    </row>
    <row r="58" spans="1:16" x14ac:dyDescent="0.45">
      <c r="A58" s="1">
        <v>45895</v>
      </c>
      <c r="B58" t="s">
        <v>24</v>
      </c>
      <c r="C58" t="s">
        <v>25</v>
      </c>
      <c r="D58" t="s">
        <v>79</v>
      </c>
      <c r="E58" t="s">
        <v>88</v>
      </c>
      <c r="F58">
        <v>774514544</v>
      </c>
      <c r="G58" t="s">
        <v>22</v>
      </c>
      <c r="H58" t="s">
        <v>16</v>
      </c>
      <c r="I58" t="s">
        <v>17</v>
      </c>
      <c r="J58" s="4" t="s">
        <v>214</v>
      </c>
      <c r="M58"/>
      <c r="N58"/>
      <c r="O58" s="36" t="str">
        <f>"S"&amp;_xlfn.ISOWEEKNUM(Semaine_1[[#This Row],[Date]])</f>
        <v>S35</v>
      </c>
      <c r="P58" s="36" t="str">
        <f>TEXT(Semaine_1[[#This Row],[Date]],"MMMM")</f>
        <v>août</v>
      </c>
    </row>
    <row r="59" spans="1:16" x14ac:dyDescent="0.45">
      <c r="A59" s="1">
        <v>45895</v>
      </c>
      <c r="B59" t="s">
        <v>24</v>
      </c>
      <c r="C59" t="s">
        <v>25</v>
      </c>
      <c r="D59" t="s">
        <v>79</v>
      </c>
      <c r="E59" t="s">
        <v>89</v>
      </c>
      <c r="F59">
        <v>774540865</v>
      </c>
      <c r="G59" t="s">
        <v>22</v>
      </c>
      <c r="H59" t="s">
        <v>16</v>
      </c>
      <c r="I59" t="s">
        <v>17</v>
      </c>
      <c r="J59" s="4" t="s">
        <v>215</v>
      </c>
      <c r="M59"/>
      <c r="N59"/>
      <c r="O59" s="36" t="str">
        <f>"S"&amp;_xlfn.ISOWEEKNUM(Semaine_1[[#This Row],[Date]])</f>
        <v>S35</v>
      </c>
      <c r="P59" s="36" t="str">
        <f>TEXT(Semaine_1[[#This Row],[Date]],"MMMM")</f>
        <v>août</v>
      </c>
    </row>
    <row r="60" spans="1:16" ht="28.5" x14ac:dyDescent="0.45">
      <c r="A60" s="1">
        <v>45895</v>
      </c>
      <c r="B60" t="s">
        <v>24</v>
      </c>
      <c r="C60" t="s">
        <v>25</v>
      </c>
      <c r="D60" t="s">
        <v>79</v>
      </c>
      <c r="E60" t="s">
        <v>87</v>
      </c>
      <c r="F60">
        <v>775541532</v>
      </c>
      <c r="G60" t="s">
        <v>22</v>
      </c>
      <c r="H60" t="s">
        <v>19</v>
      </c>
      <c r="I60" t="s">
        <v>17</v>
      </c>
      <c r="J60" s="4" t="s">
        <v>216</v>
      </c>
      <c r="M60"/>
      <c r="N60"/>
      <c r="O60" s="36" t="str">
        <f>"S"&amp;_xlfn.ISOWEEKNUM(Semaine_1[[#This Row],[Date]])</f>
        <v>S35</v>
      </c>
      <c r="P60" s="36" t="str">
        <f>TEXT(Semaine_1[[#This Row],[Date]],"MMMM")</f>
        <v>août</v>
      </c>
    </row>
    <row r="61" spans="1:16" ht="42.75" x14ac:dyDescent="0.45">
      <c r="A61" s="1">
        <v>45895</v>
      </c>
      <c r="B61" t="s">
        <v>24</v>
      </c>
      <c r="C61" t="s">
        <v>25</v>
      </c>
      <c r="D61" t="s">
        <v>79</v>
      </c>
      <c r="E61" t="s">
        <v>90</v>
      </c>
      <c r="F61">
        <v>775586604</v>
      </c>
      <c r="G61" t="s">
        <v>22</v>
      </c>
      <c r="H61" t="s">
        <v>19</v>
      </c>
      <c r="I61" t="s">
        <v>17</v>
      </c>
      <c r="J61" s="4" t="s">
        <v>217</v>
      </c>
      <c r="M61"/>
      <c r="N61"/>
      <c r="O61" s="36" t="str">
        <f>"S"&amp;_xlfn.ISOWEEKNUM(Semaine_1[[#This Row],[Date]])</f>
        <v>S35</v>
      </c>
      <c r="P61" s="36" t="str">
        <f>TEXT(Semaine_1[[#This Row],[Date]],"MMMM")</f>
        <v>août</v>
      </c>
    </row>
    <row r="62" spans="1:16" ht="28.5" x14ac:dyDescent="0.45">
      <c r="A62" s="1">
        <v>45894</v>
      </c>
      <c r="B62" t="s">
        <v>24</v>
      </c>
      <c r="C62" t="s">
        <v>25</v>
      </c>
      <c r="D62" t="s">
        <v>79</v>
      </c>
      <c r="E62" t="s">
        <v>89</v>
      </c>
      <c r="F62">
        <v>774540865</v>
      </c>
      <c r="G62" t="s">
        <v>22</v>
      </c>
      <c r="H62" t="s">
        <v>16</v>
      </c>
      <c r="I62" t="s">
        <v>17</v>
      </c>
      <c r="J62" s="4" t="s">
        <v>218</v>
      </c>
      <c r="O62" s="36" t="str">
        <f>"S"&amp;_xlfn.ISOWEEKNUM(Semaine_1[[#This Row],[Date]])</f>
        <v>S35</v>
      </c>
      <c r="P62" s="36" t="str">
        <f>TEXT(Semaine_1[[#This Row],[Date]],"MMMM")</f>
        <v>août</v>
      </c>
    </row>
    <row r="63" spans="1:16" ht="28.5" x14ac:dyDescent="0.45">
      <c r="A63" s="1">
        <v>45894</v>
      </c>
      <c r="B63" t="s">
        <v>24</v>
      </c>
      <c r="C63" t="s">
        <v>25</v>
      </c>
      <c r="D63" t="s">
        <v>52</v>
      </c>
      <c r="E63" t="s">
        <v>97</v>
      </c>
      <c r="F63">
        <v>774409291</v>
      </c>
      <c r="G63" t="s">
        <v>18</v>
      </c>
      <c r="H63" t="s">
        <v>16</v>
      </c>
      <c r="I63" t="s">
        <v>17</v>
      </c>
      <c r="J63" s="4" t="s">
        <v>219</v>
      </c>
      <c r="O63" s="36" t="str">
        <f>"S"&amp;_xlfn.ISOWEEKNUM(Semaine_1[[#This Row],[Date]])</f>
        <v>S35</v>
      </c>
      <c r="P63" s="36" t="str">
        <f>TEXT(Semaine_1[[#This Row],[Date]],"MMMM")</f>
        <v>août</v>
      </c>
    </row>
    <row r="64" spans="1:16" ht="28.5" x14ac:dyDescent="0.45">
      <c r="A64" s="1">
        <v>45894</v>
      </c>
      <c r="B64" t="s">
        <v>24</v>
      </c>
      <c r="C64" t="s">
        <v>25</v>
      </c>
      <c r="D64" t="s">
        <v>79</v>
      </c>
      <c r="E64" t="s">
        <v>86</v>
      </c>
      <c r="F64">
        <v>786323232</v>
      </c>
      <c r="G64" t="s">
        <v>22</v>
      </c>
      <c r="H64" t="s">
        <v>19</v>
      </c>
      <c r="I64" t="s">
        <v>17</v>
      </c>
      <c r="J64" s="4" t="s">
        <v>220</v>
      </c>
      <c r="O64" s="36" t="str">
        <f>"S"&amp;_xlfn.ISOWEEKNUM(Semaine_1[[#This Row],[Date]])</f>
        <v>S35</v>
      </c>
      <c r="P64" s="36" t="str">
        <f>TEXT(Semaine_1[[#This Row],[Date]],"MMMM")</f>
        <v>août</v>
      </c>
    </row>
    <row r="65" spans="1:16" ht="28.5" x14ac:dyDescent="0.45">
      <c r="A65" s="1">
        <v>45894</v>
      </c>
      <c r="B65" t="s">
        <v>24</v>
      </c>
      <c r="C65" t="s">
        <v>25</v>
      </c>
      <c r="D65" t="s">
        <v>79</v>
      </c>
      <c r="E65" t="s">
        <v>93</v>
      </c>
      <c r="F65">
        <v>776957575</v>
      </c>
      <c r="G65" t="s">
        <v>15</v>
      </c>
      <c r="H65" t="s">
        <v>16</v>
      </c>
      <c r="I65" t="s">
        <v>17</v>
      </c>
      <c r="J65" s="4" t="s">
        <v>221</v>
      </c>
      <c r="O65" s="36" t="str">
        <f>"S"&amp;_xlfn.ISOWEEKNUM(Semaine_1[[#This Row],[Date]])</f>
        <v>S35</v>
      </c>
      <c r="P65" s="36" t="str">
        <f>TEXT(Semaine_1[[#This Row],[Date]],"MMMM")</f>
        <v>août</v>
      </c>
    </row>
    <row r="66" spans="1:16" ht="28.5" x14ac:dyDescent="0.45">
      <c r="A66" s="1">
        <v>45894</v>
      </c>
      <c r="B66" t="s">
        <v>24</v>
      </c>
      <c r="C66" t="s">
        <v>25</v>
      </c>
      <c r="D66" t="s">
        <v>79</v>
      </c>
      <c r="E66" t="s">
        <v>88</v>
      </c>
      <c r="F66">
        <v>774514544</v>
      </c>
      <c r="G66" t="s">
        <v>22</v>
      </c>
      <c r="H66" t="s">
        <v>16</v>
      </c>
      <c r="I66" t="s">
        <v>17</v>
      </c>
      <c r="J66" s="4" t="s">
        <v>222</v>
      </c>
      <c r="O66" s="36" t="str">
        <f>"S"&amp;_xlfn.ISOWEEKNUM(Semaine_1[[#This Row],[Date]])</f>
        <v>S35</v>
      </c>
      <c r="P66" s="36" t="str">
        <f>TEXT(Semaine_1[[#This Row],[Date]],"MMMM")</f>
        <v>août</v>
      </c>
    </row>
    <row r="67" spans="1:16" ht="71.25" x14ac:dyDescent="0.45">
      <c r="A67" s="1">
        <v>45894</v>
      </c>
      <c r="B67" t="s">
        <v>24</v>
      </c>
      <c r="C67" t="s">
        <v>25</v>
      </c>
      <c r="D67" t="s">
        <v>79</v>
      </c>
      <c r="E67" t="s">
        <v>94</v>
      </c>
      <c r="F67">
        <v>773546192</v>
      </c>
      <c r="G67" t="s">
        <v>15</v>
      </c>
      <c r="H67" t="s">
        <v>19</v>
      </c>
      <c r="I67" t="s">
        <v>17</v>
      </c>
      <c r="J67" s="4" t="s">
        <v>223</v>
      </c>
      <c r="O67" s="36" t="str">
        <f>"S"&amp;_xlfn.ISOWEEKNUM(Semaine_1[[#This Row],[Date]])</f>
        <v>S35</v>
      </c>
      <c r="P67" s="36" t="str">
        <f>TEXT(Semaine_1[[#This Row],[Date]],"MMMM")</f>
        <v>août</v>
      </c>
    </row>
    <row r="68" spans="1:16" ht="42.75" x14ac:dyDescent="0.45">
      <c r="A68" s="1">
        <v>45894</v>
      </c>
      <c r="B68" t="s">
        <v>24</v>
      </c>
      <c r="C68" t="s">
        <v>25</v>
      </c>
      <c r="D68" t="s">
        <v>79</v>
      </c>
      <c r="E68" t="s">
        <v>95</v>
      </c>
      <c r="F68">
        <v>775160316</v>
      </c>
      <c r="G68" t="s">
        <v>15</v>
      </c>
      <c r="H68" t="s">
        <v>19</v>
      </c>
      <c r="I68" t="s">
        <v>17</v>
      </c>
      <c r="J68" s="4" t="s">
        <v>224</v>
      </c>
      <c r="O68" s="36" t="str">
        <f>"S"&amp;_xlfn.ISOWEEKNUM(Semaine_1[[#This Row],[Date]])</f>
        <v>S35</v>
      </c>
      <c r="P68" s="36" t="str">
        <f>TEXT(Semaine_1[[#This Row],[Date]],"MMMM")</f>
        <v>août</v>
      </c>
    </row>
    <row r="69" spans="1:16" ht="28.5" x14ac:dyDescent="0.45">
      <c r="A69" s="1">
        <v>45894</v>
      </c>
      <c r="B69" t="s">
        <v>24</v>
      </c>
      <c r="C69" t="s">
        <v>25</v>
      </c>
      <c r="D69" t="s">
        <v>79</v>
      </c>
      <c r="E69" t="s">
        <v>96</v>
      </c>
      <c r="F69">
        <v>776214111</v>
      </c>
      <c r="G69" t="s">
        <v>15</v>
      </c>
      <c r="H69" t="s">
        <v>19</v>
      </c>
      <c r="I69" t="s">
        <v>17</v>
      </c>
      <c r="J69" s="4" t="s">
        <v>225</v>
      </c>
      <c r="O69" s="36" t="str">
        <f>"S"&amp;_xlfn.ISOWEEKNUM(Semaine_1[[#This Row],[Date]])</f>
        <v>S35</v>
      </c>
      <c r="P69" s="36" t="str">
        <f>TEXT(Semaine_1[[#This Row],[Date]],"MMMM")</f>
        <v>août</v>
      </c>
    </row>
    <row r="70" spans="1:16" ht="28.5" x14ac:dyDescent="0.45">
      <c r="A70" s="1">
        <v>45894</v>
      </c>
      <c r="B70" t="s">
        <v>24</v>
      </c>
      <c r="C70" t="s">
        <v>25</v>
      </c>
      <c r="D70" t="s">
        <v>52</v>
      </c>
      <c r="E70" t="s">
        <v>53</v>
      </c>
      <c r="F70">
        <v>775264622</v>
      </c>
      <c r="G70" t="s">
        <v>22</v>
      </c>
      <c r="H70" t="s">
        <v>19</v>
      </c>
      <c r="I70" t="s">
        <v>17</v>
      </c>
      <c r="J70" s="4" t="s">
        <v>226</v>
      </c>
      <c r="O70" s="36" t="str">
        <f>"S"&amp;_xlfn.ISOWEEKNUM(Semaine_1[[#This Row],[Date]])</f>
        <v>S35</v>
      </c>
      <c r="P70" s="36" t="str">
        <f>TEXT(Semaine_1[[#This Row],[Date]],"MMMM")</f>
        <v>août</v>
      </c>
    </row>
    <row r="71" spans="1:16" ht="42.75" x14ac:dyDescent="0.45">
      <c r="A71" s="1">
        <v>45894</v>
      </c>
      <c r="B71" t="s">
        <v>24</v>
      </c>
      <c r="C71" t="s">
        <v>25</v>
      </c>
      <c r="D71" t="s">
        <v>52</v>
      </c>
      <c r="E71" t="s">
        <v>98</v>
      </c>
      <c r="F71">
        <v>776149093</v>
      </c>
      <c r="G71" t="s">
        <v>15</v>
      </c>
      <c r="H71" t="s">
        <v>16</v>
      </c>
      <c r="I71" t="s">
        <v>17</v>
      </c>
      <c r="J71" s="4" t="s">
        <v>227</v>
      </c>
      <c r="O71" s="36" t="str">
        <f>"S"&amp;_xlfn.ISOWEEKNUM(Semaine_1[[#This Row],[Date]])</f>
        <v>S35</v>
      </c>
      <c r="P71" s="36" t="str">
        <f>TEXT(Semaine_1[[#This Row],[Date]],"MMMM")</f>
        <v>août</v>
      </c>
    </row>
    <row r="72" spans="1:16" ht="71.25" x14ac:dyDescent="0.45">
      <c r="A72" s="1">
        <v>45894</v>
      </c>
      <c r="B72" t="s">
        <v>24</v>
      </c>
      <c r="C72" t="s">
        <v>25</v>
      </c>
      <c r="D72" t="s">
        <v>52</v>
      </c>
      <c r="E72" t="s">
        <v>99</v>
      </c>
      <c r="F72">
        <v>785554540</v>
      </c>
      <c r="G72" t="s">
        <v>15</v>
      </c>
      <c r="H72" t="s">
        <v>16</v>
      </c>
      <c r="I72" t="s">
        <v>17</v>
      </c>
      <c r="J72" s="4" t="s">
        <v>228</v>
      </c>
      <c r="O72" s="36" t="str">
        <f>"S"&amp;_xlfn.ISOWEEKNUM(Semaine_1[[#This Row],[Date]])</f>
        <v>S35</v>
      </c>
      <c r="P72" s="36" t="str">
        <f>TEXT(Semaine_1[[#This Row],[Date]],"MMMM")</f>
        <v>août</v>
      </c>
    </row>
    <row r="73" spans="1:16" ht="28.5" x14ac:dyDescent="0.45">
      <c r="A73" s="1">
        <v>45894</v>
      </c>
      <c r="B73" t="s">
        <v>24</v>
      </c>
      <c r="C73" t="s">
        <v>25</v>
      </c>
      <c r="D73" t="s">
        <v>52</v>
      </c>
      <c r="E73" t="s">
        <v>100</v>
      </c>
      <c r="F73">
        <v>775411094</v>
      </c>
      <c r="G73" t="s">
        <v>22</v>
      </c>
      <c r="H73" t="s">
        <v>16</v>
      </c>
      <c r="I73" t="s">
        <v>17</v>
      </c>
      <c r="J73" s="4" t="s">
        <v>229</v>
      </c>
      <c r="O73" s="36" t="str">
        <f>"S"&amp;_xlfn.ISOWEEKNUM(Semaine_1[[#This Row],[Date]])</f>
        <v>S35</v>
      </c>
      <c r="P73" s="36" t="str">
        <f>TEXT(Semaine_1[[#This Row],[Date]],"MMMM")</f>
        <v>août</v>
      </c>
    </row>
    <row r="74" spans="1:16" x14ac:dyDescent="0.45">
      <c r="A74" s="1">
        <v>45894</v>
      </c>
      <c r="B74" t="s">
        <v>24</v>
      </c>
      <c r="C74" t="s">
        <v>25</v>
      </c>
      <c r="D74" t="s">
        <v>52</v>
      </c>
      <c r="E74" t="s">
        <v>62</v>
      </c>
      <c r="F74">
        <v>773756258</v>
      </c>
      <c r="G74" t="s">
        <v>22</v>
      </c>
      <c r="H74" t="s">
        <v>19</v>
      </c>
      <c r="I74" t="s">
        <v>17</v>
      </c>
      <c r="J74" s="4" t="s">
        <v>230</v>
      </c>
      <c r="O74" s="36" t="str">
        <f>"S"&amp;_xlfn.ISOWEEKNUM(Semaine_1[[#This Row],[Date]])</f>
        <v>S35</v>
      </c>
      <c r="P74" s="36" t="str">
        <f>TEXT(Semaine_1[[#This Row],[Date]],"MMMM")</f>
        <v>août</v>
      </c>
    </row>
    <row r="75" spans="1:16" x14ac:dyDescent="0.45">
      <c r="A75" s="1">
        <v>45894</v>
      </c>
      <c r="B75" t="s">
        <v>24</v>
      </c>
      <c r="C75" t="s">
        <v>25</v>
      </c>
      <c r="D75" t="s">
        <v>52</v>
      </c>
      <c r="E75" t="s">
        <v>54</v>
      </c>
      <c r="F75">
        <v>774245132</v>
      </c>
      <c r="G75" t="s">
        <v>22</v>
      </c>
      <c r="H75" t="s">
        <v>19</v>
      </c>
      <c r="I75" t="s">
        <v>17</v>
      </c>
      <c r="J75" s="4" t="s">
        <v>231</v>
      </c>
      <c r="O75" s="36" t="str">
        <f>"S"&amp;_xlfn.ISOWEEKNUM(Semaine_1[[#This Row],[Date]])</f>
        <v>S35</v>
      </c>
      <c r="P75" s="36" t="str">
        <f>TEXT(Semaine_1[[#This Row],[Date]],"MMMM")</f>
        <v>août</v>
      </c>
    </row>
    <row r="76" spans="1:16" x14ac:dyDescent="0.45">
      <c r="A76" s="1">
        <v>45894</v>
      </c>
      <c r="B76" t="s">
        <v>24</v>
      </c>
      <c r="C76" t="s">
        <v>25</v>
      </c>
      <c r="D76" t="s">
        <v>52</v>
      </c>
      <c r="E76" t="s">
        <v>56</v>
      </c>
      <c r="F76">
        <v>775405469</v>
      </c>
      <c r="G76" t="s">
        <v>22</v>
      </c>
      <c r="H76" t="s">
        <v>19</v>
      </c>
      <c r="I76" t="s">
        <v>17</v>
      </c>
      <c r="J76" s="4" t="s">
        <v>232</v>
      </c>
      <c r="O76" s="36" t="str">
        <f>"S"&amp;_xlfn.ISOWEEKNUM(Semaine_1[[#This Row],[Date]])</f>
        <v>S35</v>
      </c>
      <c r="P76" s="36" t="str">
        <f>TEXT(Semaine_1[[#This Row],[Date]],"MMMM")</f>
        <v>août</v>
      </c>
    </row>
    <row r="77" spans="1:16" x14ac:dyDescent="0.45">
      <c r="A77" s="1">
        <v>45894</v>
      </c>
      <c r="B77" t="s">
        <v>24</v>
      </c>
      <c r="C77" t="s">
        <v>25</v>
      </c>
      <c r="D77" t="s">
        <v>79</v>
      </c>
      <c r="E77" t="s">
        <v>92</v>
      </c>
      <c r="F77">
        <v>784537895</v>
      </c>
      <c r="G77" t="s">
        <v>22</v>
      </c>
      <c r="H77" t="s">
        <v>19</v>
      </c>
      <c r="I77" t="s">
        <v>28</v>
      </c>
      <c r="J77" s="4" t="s">
        <v>26</v>
      </c>
      <c r="K77" t="s">
        <v>77</v>
      </c>
      <c r="L77">
        <v>25</v>
      </c>
      <c r="M77" s="5">
        <v>9750</v>
      </c>
      <c r="N77" s="5">
        <v>243750</v>
      </c>
      <c r="O77" s="36" t="str">
        <f>"S"&amp;_xlfn.ISOWEEKNUM(Semaine_1[[#This Row],[Date]])</f>
        <v>S35</v>
      </c>
      <c r="P77" s="36" t="str">
        <f>TEXT(Semaine_1[[#This Row],[Date]],"MMMM")</f>
        <v>août</v>
      </c>
    </row>
    <row r="78" spans="1:16" x14ac:dyDescent="0.45">
      <c r="A78" s="1">
        <v>45894</v>
      </c>
      <c r="B78" t="s">
        <v>24</v>
      </c>
      <c r="C78" t="s">
        <v>25</v>
      </c>
      <c r="D78" t="s">
        <v>52</v>
      </c>
      <c r="E78" t="s">
        <v>84</v>
      </c>
      <c r="F78">
        <v>776503464</v>
      </c>
      <c r="G78" t="s">
        <v>22</v>
      </c>
      <c r="H78" t="s">
        <v>19</v>
      </c>
      <c r="I78" t="s">
        <v>17</v>
      </c>
      <c r="J78" s="4" t="s">
        <v>233</v>
      </c>
      <c r="O78" s="36" t="str">
        <f>"S"&amp;_xlfn.ISOWEEKNUM(Semaine_1[[#This Row],[Date]])</f>
        <v>S35</v>
      </c>
      <c r="P78" s="36" t="str">
        <f>TEXT(Semaine_1[[#This Row],[Date]],"MMMM")</f>
        <v>août</v>
      </c>
    </row>
    <row r="79" spans="1:16" x14ac:dyDescent="0.45">
      <c r="A79" s="1">
        <v>45894</v>
      </c>
      <c r="B79" t="s">
        <v>24</v>
      </c>
      <c r="C79" t="s">
        <v>25</v>
      </c>
      <c r="D79" t="s">
        <v>79</v>
      </c>
      <c r="E79" t="s">
        <v>92</v>
      </c>
      <c r="F79">
        <v>784537895</v>
      </c>
      <c r="G79" t="s">
        <v>22</v>
      </c>
      <c r="H79" t="s">
        <v>19</v>
      </c>
      <c r="I79" t="s">
        <v>28</v>
      </c>
      <c r="J79" s="4" t="s">
        <v>26</v>
      </c>
      <c r="K79" t="s">
        <v>27</v>
      </c>
      <c r="L79">
        <v>25</v>
      </c>
      <c r="M79" s="5">
        <v>26000</v>
      </c>
      <c r="N79" s="5">
        <v>650000</v>
      </c>
      <c r="O79" s="36" t="str">
        <f>"S"&amp;_xlfn.ISOWEEKNUM(Semaine_1[[#This Row],[Date]])</f>
        <v>S35</v>
      </c>
      <c r="P79" s="36" t="str">
        <f>TEXT(Semaine_1[[#This Row],[Date]],"MMMM")</f>
        <v>août</v>
      </c>
    </row>
    <row r="80" spans="1:16" x14ac:dyDescent="0.45">
      <c r="A80" s="1">
        <v>45894</v>
      </c>
      <c r="B80" t="s">
        <v>81</v>
      </c>
      <c r="C80" t="s">
        <v>82</v>
      </c>
      <c r="D80" t="s">
        <v>234</v>
      </c>
      <c r="E80" t="s">
        <v>235</v>
      </c>
      <c r="F80">
        <v>775539595</v>
      </c>
      <c r="G80" t="s">
        <v>18</v>
      </c>
      <c r="H80" t="s">
        <v>16</v>
      </c>
      <c r="I80" t="s">
        <v>17</v>
      </c>
      <c r="J80" s="4" t="s">
        <v>236</v>
      </c>
      <c r="O80" s="36" t="str">
        <f>"S"&amp;_xlfn.ISOWEEKNUM(Semaine_1[[#This Row],[Date]])</f>
        <v>S35</v>
      </c>
      <c r="P80" s="36" t="str">
        <f>TEXT(Semaine_1[[#This Row],[Date]],"MMMM")</f>
        <v>août</v>
      </c>
    </row>
    <row r="81" spans="1:16" x14ac:dyDescent="0.45">
      <c r="A81" s="1">
        <v>45894</v>
      </c>
      <c r="B81" t="s">
        <v>24</v>
      </c>
      <c r="C81" t="s">
        <v>25</v>
      </c>
      <c r="D81" t="s">
        <v>79</v>
      </c>
      <c r="E81" t="s">
        <v>91</v>
      </c>
      <c r="F81">
        <v>776180875</v>
      </c>
      <c r="G81" t="s">
        <v>22</v>
      </c>
      <c r="H81" t="s">
        <v>19</v>
      </c>
      <c r="I81" t="s">
        <v>17</v>
      </c>
      <c r="J81" s="4" t="s">
        <v>237</v>
      </c>
      <c r="O81" s="36" t="str">
        <f>"S"&amp;_xlfn.ISOWEEKNUM(Semaine_1[[#This Row],[Date]])</f>
        <v>S35</v>
      </c>
      <c r="P81" s="36" t="str">
        <f>TEXT(Semaine_1[[#This Row],[Date]],"MMMM")</f>
        <v>août</v>
      </c>
    </row>
    <row r="82" spans="1:16" x14ac:dyDescent="0.45">
      <c r="A82" s="1">
        <v>45894</v>
      </c>
      <c r="B82" t="s">
        <v>81</v>
      </c>
      <c r="C82" t="s">
        <v>82</v>
      </c>
      <c r="D82" t="s">
        <v>234</v>
      </c>
      <c r="E82" t="s">
        <v>159</v>
      </c>
      <c r="F82">
        <v>783942599</v>
      </c>
      <c r="G82" t="s">
        <v>22</v>
      </c>
      <c r="H82" t="s">
        <v>16</v>
      </c>
      <c r="I82" t="s">
        <v>17</v>
      </c>
      <c r="J82" s="4" t="s">
        <v>103</v>
      </c>
      <c r="O82" s="36" t="str">
        <f>"S"&amp;_xlfn.ISOWEEKNUM(Semaine_1[[#This Row],[Date]])</f>
        <v>S35</v>
      </c>
      <c r="P82" s="36" t="str">
        <f>TEXT(Semaine_1[[#This Row],[Date]],"MMMM")</f>
        <v>août</v>
      </c>
    </row>
    <row r="83" spans="1:16" x14ac:dyDescent="0.45">
      <c r="A83" s="1">
        <v>45894</v>
      </c>
      <c r="B83" t="s">
        <v>30</v>
      </c>
      <c r="C83" t="s">
        <v>31</v>
      </c>
      <c r="D83" t="s">
        <v>34</v>
      </c>
      <c r="E83" t="s">
        <v>109</v>
      </c>
      <c r="F83">
        <v>773942143</v>
      </c>
      <c r="G83" t="s">
        <v>22</v>
      </c>
      <c r="H83" t="s">
        <v>16</v>
      </c>
      <c r="I83" t="s">
        <v>17</v>
      </c>
      <c r="J83" s="4" t="s">
        <v>137</v>
      </c>
      <c r="O83" s="36" t="str">
        <f>"S"&amp;_xlfn.ISOWEEKNUM(Semaine_1[[#This Row],[Date]])</f>
        <v>S35</v>
      </c>
      <c r="P83" s="36" t="str">
        <f>TEXT(Semaine_1[[#This Row],[Date]],"MMMM")</f>
        <v>août</v>
      </c>
    </row>
    <row r="84" spans="1:16" x14ac:dyDescent="0.45">
      <c r="A84" s="1">
        <v>45894</v>
      </c>
      <c r="B84" t="s">
        <v>81</v>
      </c>
      <c r="C84" t="s">
        <v>82</v>
      </c>
      <c r="D84" t="s">
        <v>234</v>
      </c>
      <c r="E84" t="s">
        <v>160</v>
      </c>
      <c r="F84">
        <v>776528748</v>
      </c>
      <c r="G84" t="s">
        <v>22</v>
      </c>
      <c r="H84" t="s">
        <v>19</v>
      </c>
      <c r="I84" t="s">
        <v>28</v>
      </c>
      <c r="J84" s="4" t="s">
        <v>238</v>
      </c>
      <c r="K84" t="s">
        <v>174</v>
      </c>
      <c r="L84">
        <v>1</v>
      </c>
      <c r="M84" s="5">
        <v>32500</v>
      </c>
      <c r="N84" s="5">
        <v>32500</v>
      </c>
      <c r="O84" s="36" t="str">
        <f>"S"&amp;_xlfn.ISOWEEKNUM(Semaine_1[[#This Row],[Date]])</f>
        <v>S35</v>
      </c>
      <c r="P84" s="36" t="str">
        <f>TEXT(Semaine_1[[#This Row],[Date]],"MMMM")</f>
        <v>août</v>
      </c>
    </row>
    <row r="85" spans="1:16" x14ac:dyDescent="0.45">
      <c r="A85" s="1">
        <v>45894</v>
      </c>
      <c r="B85" t="s">
        <v>81</v>
      </c>
      <c r="C85" t="s">
        <v>82</v>
      </c>
      <c r="D85" t="s">
        <v>234</v>
      </c>
      <c r="E85" t="s">
        <v>160</v>
      </c>
      <c r="F85">
        <v>776528748</v>
      </c>
      <c r="G85" t="s">
        <v>22</v>
      </c>
      <c r="H85" t="s">
        <v>19</v>
      </c>
      <c r="I85" t="s">
        <v>28</v>
      </c>
      <c r="J85" s="4" t="s">
        <v>238</v>
      </c>
      <c r="K85" t="s">
        <v>77</v>
      </c>
      <c r="L85">
        <v>10</v>
      </c>
      <c r="M85" s="5">
        <v>10250</v>
      </c>
      <c r="N85" s="5">
        <v>102500</v>
      </c>
      <c r="O85" s="36" t="str">
        <f>"S"&amp;_xlfn.ISOWEEKNUM(Semaine_1[[#This Row],[Date]])</f>
        <v>S35</v>
      </c>
      <c r="P85" s="36" t="str">
        <f>TEXT(Semaine_1[[#This Row],[Date]],"MMMM")</f>
        <v>août</v>
      </c>
    </row>
    <row r="86" spans="1:16" x14ac:dyDescent="0.45">
      <c r="A86" s="1">
        <v>45894</v>
      </c>
      <c r="B86" t="s">
        <v>81</v>
      </c>
      <c r="C86" t="s">
        <v>82</v>
      </c>
      <c r="D86" t="s">
        <v>234</v>
      </c>
      <c r="E86" t="s">
        <v>239</v>
      </c>
      <c r="F86">
        <v>763109696</v>
      </c>
      <c r="G86" t="s">
        <v>22</v>
      </c>
      <c r="H86" t="s">
        <v>16</v>
      </c>
      <c r="I86" t="s">
        <v>17</v>
      </c>
      <c r="J86" s="4" t="s">
        <v>102</v>
      </c>
      <c r="O86" s="36" t="str">
        <f>"S"&amp;_xlfn.ISOWEEKNUM(Semaine_1[[#This Row],[Date]])</f>
        <v>S35</v>
      </c>
      <c r="P86" s="36" t="str">
        <f>TEXT(Semaine_1[[#This Row],[Date]],"MMMM")</f>
        <v>août</v>
      </c>
    </row>
    <row r="87" spans="1:16" x14ac:dyDescent="0.45">
      <c r="A87" s="1">
        <v>45894</v>
      </c>
      <c r="B87" t="s">
        <v>81</v>
      </c>
      <c r="C87" t="s">
        <v>82</v>
      </c>
      <c r="D87" t="s">
        <v>234</v>
      </c>
      <c r="E87" t="s">
        <v>240</v>
      </c>
      <c r="F87">
        <v>773632830</v>
      </c>
      <c r="G87" t="s">
        <v>22</v>
      </c>
      <c r="H87" t="s">
        <v>16</v>
      </c>
      <c r="I87" t="s">
        <v>17</v>
      </c>
      <c r="J87" s="4" t="s">
        <v>241</v>
      </c>
      <c r="O87" s="36" t="str">
        <f>"S"&amp;_xlfn.ISOWEEKNUM(Semaine_1[[#This Row],[Date]])</f>
        <v>S35</v>
      </c>
      <c r="P87" s="36" t="str">
        <f>TEXT(Semaine_1[[#This Row],[Date]],"MMMM")</f>
        <v>août</v>
      </c>
    </row>
    <row r="88" spans="1:16" x14ac:dyDescent="0.45">
      <c r="A88" s="1">
        <v>45894</v>
      </c>
      <c r="B88" t="s">
        <v>81</v>
      </c>
      <c r="C88" t="s">
        <v>82</v>
      </c>
      <c r="D88" t="s">
        <v>234</v>
      </c>
      <c r="E88" t="s">
        <v>242</v>
      </c>
      <c r="F88">
        <v>773682131</v>
      </c>
      <c r="G88" t="s">
        <v>22</v>
      </c>
      <c r="H88" t="s">
        <v>16</v>
      </c>
      <c r="I88" t="s">
        <v>17</v>
      </c>
      <c r="J88" s="4" t="s">
        <v>102</v>
      </c>
      <c r="O88" s="36" t="str">
        <f>"S"&amp;_xlfn.ISOWEEKNUM(Semaine_1[[#This Row],[Date]])</f>
        <v>S35</v>
      </c>
      <c r="P88" s="36" t="str">
        <f>TEXT(Semaine_1[[#This Row],[Date]],"MMMM")</f>
        <v>août</v>
      </c>
    </row>
    <row r="89" spans="1:16" x14ac:dyDescent="0.45">
      <c r="A89" s="1">
        <v>45894</v>
      </c>
      <c r="B89" t="s">
        <v>81</v>
      </c>
      <c r="C89" t="s">
        <v>82</v>
      </c>
      <c r="D89" t="s">
        <v>234</v>
      </c>
      <c r="E89" t="s">
        <v>243</v>
      </c>
      <c r="F89">
        <v>781112351</v>
      </c>
      <c r="G89" t="s">
        <v>22</v>
      </c>
      <c r="H89" t="s">
        <v>16</v>
      </c>
      <c r="I89" t="s">
        <v>17</v>
      </c>
      <c r="J89" s="4" t="s">
        <v>148</v>
      </c>
      <c r="O89" s="36" t="str">
        <f>"S"&amp;_xlfn.ISOWEEKNUM(Semaine_1[[#This Row],[Date]])</f>
        <v>S35</v>
      </c>
      <c r="P89" s="36" t="str">
        <f>TEXT(Semaine_1[[#This Row],[Date]],"MMMM")</f>
        <v>août</v>
      </c>
    </row>
    <row r="90" spans="1:16" x14ac:dyDescent="0.45">
      <c r="A90" s="1">
        <v>45894</v>
      </c>
      <c r="B90" t="s">
        <v>81</v>
      </c>
      <c r="C90" t="s">
        <v>82</v>
      </c>
      <c r="D90" t="s">
        <v>234</v>
      </c>
      <c r="E90" t="s">
        <v>244</v>
      </c>
      <c r="F90">
        <v>785321833</v>
      </c>
      <c r="G90" t="s">
        <v>22</v>
      </c>
      <c r="H90" t="s">
        <v>16</v>
      </c>
      <c r="I90" t="s">
        <v>17</v>
      </c>
      <c r="J90" s="4" t="s">
        <v>147</v>
      </c>
      <c r="O90" s="36" t="str">
        <f>"S"&amp;_xlfn.ISOWEEKNUM(Semaine_1[[#This Row],[Date]])</f>
        <v>S35</v>
      </c>
      <c r="P90" s="36" t="str">
        <f>TEXT(Semaine_1[[#This Row],[Date]],"MMMM")</f>
        <v>août</v>
      </c>
    </row>
    <row r="91" spans="1:16" ht="57" x14ac:dyDescent="0.45">
      <c r="A91" s="1">
        <v>45894</v>
      </c>
      <c r="B91" t="s">
        <v>24</v>
      </c>
      <c r="C91" t="s">
        <v>25</v>
      </c>
      <c r="D91" t="s">
        <v>79</v>
      </c>
      <c r="E91" t="s">
        <v>90</v>
      </c>
      <c r="F91">
        <v>775586604</v>
      </c>
      <c r="G91" t="s">
        <v>22</v>
      </c>
      <c r="H91" t="s">
        <v>19</v>
      </c>
      <c r="I91" t="s">
        <v>17</v>
      </c>
      <c r="J91" s="4" t="s">
        <v>245</v>
      </c>
      <c r="O91" s="36" t="str">
        <f>"S"&amp;_xlfn.ISOWEEKNUM(Semaine_1[[#This Row],[Date]])</f>
        <v>S35</v>
      </c>
      <c r="P91" s="36" t="str">
        <f>TEXT(Semaine_1[[#This Row],[Date]],"MMMM")</f>
        <v>août</v>
      </c>
    </row>
    <row r="92" spans="1:16" ht="28.5" x14ac:dyDescent="0.45">
      <c r="A92" s="1">
        <v>45894</v>
      </c>
      <c r="B92" t="s">
        <v>81</v>
      </c>
      <c r="C92" t="s">
        <v>82</v>
      </c>
      <c r="D92" t="s">
        <v>234</v>
      </c>
      <c r="E92" t="s">
        <v>246</v>
      </c>
      <c r="F92">
        <v>705125807</v>
      </c>
      <c r="G92" t="s">
        <v>22</v>
      </c>
      <c r="H92" t="s">
        <v>19</v>
      </c>
      <c r="I92" t="s">
        <v>17</v>
      </c>
      <c r="J92" s="4" t="s">
        <v>247</v>
      </c>
      <c r="O92" s="36" t="str">
        <f>"S"&amp;_xlfn.ISOWEEKNUM(Semaine_1[[#This Row],[Date]])</f>
        <v>S35</v>
      </c>
      <c r="P92" s="36" t="str">
        <f>TEXT(Semaine_1[[#This Row],[Date]],"MMMM")</f>
        <v>août</v>
      </c>
    </row>
    <row r="93" spans="1:16" x14ac:dyDescent="0.45">
      <c r="A93" s="1">
        <v>45894</v>
      </c>
      <c r="B93" t="s">
        <v>81</v>
      </c>
      <c r="C93" t="s">
        <v>82</v>
      </c>
      <c r="D93" t="s">
        <v>234</v>
      </c>
      <c r="E93" t="s">
        <v>248</v>
      </c>
      <c r="F93">
        <v>762383057</v>
      </c>
      <c r="G93" t="s">
        <v>22</v>
      </c>
      <c r="H93" t="s">
        <v>19</v>
      </c>
      <c r="I93" t="s">
        <v>17</v>
      </c>
      <c r="J93" s="4" t="s">
        <v>249</v>
      </c>
      <c r="O93" s="36" t="str">
        <f>"S"&amp;_xlfn.ISOWEEKNUM(Semaine_1[[#This Row],[Date]])</f>
        <v>S35</v>
      </c>
      <c r="P93" s="36" t="str">
        <f>TEXT(Semaine_1[[#This Row],[Date]],"MMMM")</f>
        <v>août</v>
      </c>
    </row>
    <row r="94" spans="1:16" x14ac:dyDescent="0.45">
      <c r="A94" s="1">
        <v>45894</v>
      </c>
      <c r="B94" t="s">
        <v>81</v>
      </c>
      <c r="C94" t="s">
        <v>82</v>
      </c>
      <c r="D94" t="s">
        <v>234</v>
      </c>
      <c r="E94" t="s">
        <v>156</v>
      </c>
      <c r="F94">
        <v>775772788</v>
      </c>
      <c r="G94" t="s">
        <v>22</v>
      </c>
      <c r="H94" t="s">
        <v>19</v>
      </c>
      <c r="I94" t="s">
        <v>17</v>
      </c>
      <c r="J94" s="4" t="s">
        <v>102</v>
      </c>
      <c r="O94" s="36" t="str">
        <f>"S"&amp;_xlfn.ISOWEEKNUM(Semaine_1[[#This Row],[Date]])</f>
        <v>S35</v>
      </c>
      <c r="P94" s="36" t="str">
        <f>TEXT(Semaine_1[[#This Row],[Date]],"MMMM")</f>
        <v>août</v>
      </c>
    </row>
    <row r="95" spans="1:16" x14ac:dyDescent="0.45">
      <c r="A95" s="1">
        <v>45894</v>
      </c>
      <c r="B95" t="s">
        <v>81</v>
      </c>
      <c r="C95" t="s">
        <v>82</v>
      </c>
      <c r="D95" t="s">
        <v>234</v>
      </c>
      <c r="E95" t="s">
        <v>160</v>
      </c>
      <c r="F95">
        <v>776528748</v>
      </c>
      <c r="G95" t="s">
        <v>22</v>
      </c>
      <c r="H95" t="s">
        <v>19</v>
      </c>
      <c r="I95" t="s">
        <v>17</v>
      </c>
      <c r="J95" s="4" t="s">
        <v>103</v>
      </c>
      <c r="O95" s="36" t="str">
        <f>"S"&amp;_xlfn.ISOWEEKNUM(Semaine_1[[#This Row],[Date]])</f>
        <v>S35</v>
      </c>
      <c r="P95" s="36" t="str">
        <f>TEXT(Semaine_1[[#This Row],[Date]],"MMMM")</f>
        <v>août</v>
      </c>
    </row>
    <row r="96" spans="1:16" ht="28.5" x14ac:dyDescent="0.45">
      <c r="A96" s="1">
        <v>45894</v>
      </c>
      <c r="B96" t="s">
        <v>81</v>
      </c>
      <c r="C96" t="s">
        <v>82</v>
      </c>
      <c r="D96" t="s">
        <v>234</v>
      </c>
      <c r="E96" t="s">
        <v>250</v>
      </c>
      <c r="F96">
        <v>779235028</v>
      </c>
      <c r="G96" t="s">
        <v>22</v>
      </c>
      <c r="H96" t="s">
        <v>19</v>
      </c>
      <c r="I96" t="s">
        <v>17</v>
      </c>
      <c r="J96" s="4" t="s">
        <v>251</v>
      </c>
      <c r="O96" s="36" t="str">
        <f>"S"&amp;_xlfn.ISOWEEKNUM(Semaine_1[[#This Row],[Date]])</f>
        <v>S35</v>
      </c>
      <c r="P96" s="36" t="str">
        <f>TEXT(Semaine_1[[#This Row],[Date]],"MMMM")</f>
        <v>août</v>
      </c>
    </row>
    <row r="97" spans="1:16" x14ac:dyDescent="0.45">
      <c r="A97" s="1">
        <v>45894</v>
      </c>
      <c r="B97" t="s">
        <v>81</v>
      </c>
      <c r="C97" t="s">
        <v>82</v>
      </c>
      <c r="D97" t="s">
        <v>234</v>
      </c>
      <c r="E97" t="s">
        <v>252</v>
      </c>
      <c r="F97">
        <v>771907833</v>
      </c>
      <c r="G97" t="s">
        <v>15</v>
      </c>
      <c r="H97" t="s">
        <v>19</v>
      </c>
      <c r="I97" t="s">
        <v>17</v>
      </c>
      <c r="J97" s="4" t="s">
        <v>253</v>
      </c>
      <c r="O97" s="36" t="str">
        <f>"S"&amp;_xlfn.ISOWEEKNUM(Semaine_1[[#This Row],[Date]])</f>
        <v>S35</v>
      </c>
      <c r="P97" s="36" t="str">
        <f>TEXT(Semaine_1[[#This Row],[Date]],"MMMM")</f>
        <v>août</v>
      </c>
    </row>
    <row r="98" spans="1:16" ht="28.5" x14ac:dyDescent="0.45">
      <c r="A98" s="1">
        <v>45894</v>
      </c>
      <c r="B98" t="s">
        <v>24</v>
      </c>
      <c r="C98" t="s">
        <v>25</v>
      </c>
      <c r="D98" t="s">
        <v>79</v>
      </c>
      <c r="E98" t="s">
        <v>87</v>
      </c>
      <c r="F98">
        <v>775541532</v>
      </c>
      <c r="G98" t="s">
        <v>22</v>
      </c>
      <c r="H98" t="s">
        <v>19</v>
      </c>
      <c r="I98" t="s">
        <v>17</v>
      </c>
      <c r="J98" s="4" t="s">
        <v>216</v>
      </c>
      <c r="O98" s="36" t="str">
        <f>"S"&amp;_xlfn.ISOWEEKNUM(Semaine_1[[#This Row],[Date]])</f>
        <v>S35</v>
      </c>
      <c r="P98" s="36" t="str">
        <f>TEXT(Semaine_1[[#This Row],[Date]],"MMMM")</f>
        <v>août</v>
      </c>
    </row>
    <row r="99" spans="1:16" ht="42.75" x14ac:dyDescent="0.45">
      <c r="A99" s="1">
        <v>45894</v>
      </c>
      <c r="B99" t="s">
        <v>24</v>
      </c>
      <c r="C99" t="s">
        <v>25</v>
      </c>
      <c r="D99" t="s">
        <v>52</v>
      </c>
      <c r="E99" t="s">
        <v>83</v>
      </c>
      <c r="F99">
        <v>786042688</v>
      </c>
      <c r="G99" t="s">
        <v>22</v>
      </c>
      <c r="H99" t="s">
        <v>19</v>
      </c>
      <c r="I99" t="s">
        <v>17</v>
      </c>
      <c r="J99" s="4" t="s">
        <v>254</v>
      </c>
      <c r="O99" s="36" t="str">
        <f>"S"&amp;_xlfn.ISOWEEKNUM(Semaine_1[[#This Row],[Date]])</f>
        <v>S35</v>
      </c>
      <c r="P99" s="36" t="str">
        <f>TEXT(Semaine_1[[#This Row],[Date]],"MMMM")</f>
        <v>août</v>
      </c>
    </row>
    <row r="100" spans="1:16" x14ac:dyDescent="0.45">
      <c r="A100" s="1">
        <v>45894</v>
      </c>
      <c r="B100" t="s">
        <v>30</v>
      </c>
      <c r="C100" t="s">
        <v>31</v>
      </c>
      <c r="D100" t="s">
        <v>34</v>
      </c>
      <c r="E100" t="s">
        <v>76</v>
      </c>
      <c r="F100">
        <v>775160533</v>
      </c>
      <c r="G100" t="s">
        <v>15</v>
      </c>
      <c r="H100" t="s">
        <v>19</v>
      </c>
      <c r="I100" t="s">
        <v>28</v>
      </c>
      <c r="J100" s="4" t="s">
        <v>164</v>
      </c>
      <c r="K100" t="s">
        <v>27</v>
      </c>
      <c r="L100">
        <v>2</v>
      </c>
      <c r="M100" s="5">
        <v>26000</v>
      </c>
      <c r="N100" s="5">
        <v>52000</v>
      </c>
      <c r="O100" s="36" t="str">
        <f>"S"&amp;_xlfn.ISOWEEKNUM(Semaine_1[[#This Row],[Date]])</f>
        <v>S35</v>
      </c>
      <c r="P100" s="36" t="str">
        <f>TEXT(Semaine_1[[#This Row],[Date]],"MMMM")</f>
        <v>août</v>
      </c>
    </row>
    <row r="101" spans="1:16" x14ac:dyDescent="0.45">
      <c r="A101" s="1">
        <v>45894</v>
      </c>
      <c r="B101" t="s">
        <v>30</v>
      </c>
      <c r="C101" t="s">
        <v>31</v>
      </c>
      <c r="D101" t="s">
        <v>34</v>
      </c>
      <c r="E101" t="s">
        <v>110</v>
      </c>
      <c r="F101">
        <v>775467226</v>
      </c>
      <c r="G101" t="s">
        <v>22</v>
      </c>
      <c r="H101" t="s">
        <v>16</v>
      </c>
      <c r="I101" t="s">
        <v>23</v>
      </c>
      <c r="J101" s="4" t="s">
        <v>165</v>
      </c>
      <c r="K101" t="s">
        <v>77</v>
      </c>
      <c r="L101">
        <v>1</v>
      </c>
      <c r="M101" s="5">
        <v>10250</v>
      </c>
      <c r="N101" s="5">
        <v>10250</v>
      </c>
      <c r="O101" s="36" t="str">
        <f>"S"&amp;_xlfn.ISOWEEKNUM(Semaine_1[[#This Row],[Date]])</f>
        <v>S35</v>
      </c>
      <c r="P101" s="36" t="str">
        <f>TEXT(Semaine_1[[#This Row],[Date]],"MMMM")</f>
        <v>août</v>
      </c>
    </row>
    <row r="102" spans="1:16" x14ac:dyDescent="0.45">
      <c r="A102" s="1">
        <v>45894</v>
      </c>
      <c r="B102" t="s">
        <v>32</v>
      </c>
      <c r="C102" t="s">
        <v>33</v>
      </c>
      <c r="D102" t="s">
        <v>35</v>
      </c>
      <c r="E102" t="s">
        <v>255</v>
      </c>
      <c r="F102">
        <v>776213131</v>
      </c>
      <c r="G102" t="s">
        <v>22</v>
      </c>
      <c r="H102" t="s">
        <v>19</v>
      </c>
      <c r="I102" t="s">
        <v>17</v>
      </c>
      <c r="J102" s="4" t="s">
        <v>29</v>
      </c>
      <c r="O102" s="36" t="str">
        <f>"S"&amp;_xlfn.ISOWEEKNUM(Semaine_1[[#This Row],[Date]])</f>
        <v>S35</v>
      </c>
      <c r="P102" s="36" t="str">
        <f>TEXT(Semaine_1[[#This Row],[Date]],"MMMM")</f>
        <v>août</v>
      </c>
    </row>
    <row r="103" spans="1:16" x14ac:dyDescent="0.45">
      <c r="A103" s="1">
        <v>45894</v>
      </c>
      <c r="B103" t="s">
        <v>20</v>
      </c>
      <c r="C103" t="s">
        <v>21</v>
      </c>
      <c r="D103" t="s">
        <v>256</v>
      </c>
      <c r="E103" t="s">
        <v>257</v>
      </c>
      <c r="F103">
        <v>775602981</v>
      </c>
      <c r="G103" t="s">
        <v>22</v>
      </c>
      <c r="H103" t="s">
        <v>19</v>
      </c>
      <c r="I103" t="s">
        <v>17</v>
      </c>
      <c r="J103" s="4" t="s">
        <v>80</v>
      </c>
      <c r="O103" s="36" t="str">
        <f>"S"&amp;_xlfn.ISOWEEKNUM(Semaine_1[[#This Row],[Date]])</f>
        <v>S35</v>
      </c>
      <c r="P103" s="36" t="str">
        <f>TEXT(Semaine_1[[#This Row],[Date]],"MMMM")</f>
        <v>août</v>
      </c>
    </row>
    <row r="104" spans="1:16" x14ac:dyDescent="0.45">
      <c r="A104" s="1">
        <v>45894</v>
      </c>
      <c r="B104" t="s">
        <v>20</v>
      </c>
      <c r="C104" t="s">
        <v>21</v>
      </c>
      <c r="D104" t="s">
        <v>256</v>
      </c>
      <c r="E104" t="s">
        <v>258</v>
      </c>
      <c r="F104">
        <v>775598302</v>
      </c>
      <c r="G104" t="s">
        <v>22</v>
      </c>
      <c r="H104" t="s">
        <v>19</v>
      </c>
      <c r="I104" t="s">
        <v>17</v>
      </c>
      <c r="J104" s="4" t="s">
        <v>121</v>
      </c>
      <c r="O104" s="36" t="str">
        <f>"S"&amp;_xlfn.ISOWEEKNUM(Semaine_1[[#This Row],[Date]])</f>
        <v>S35</v>
      </c>
      <c r="P104" s="36" t="str">
        <f>TEXT(Semaine_1[[#This Row],[Date]],"MMMM")</f>
        <v>août</v>
      </c>
    </row>
    <row r="105" spans="1:16" x14ac:dyDescent="0.45">
      <c r="A105" s="1">
        <v>45894</v>
      </c>
      <c r="B105" t="s">
        <v>20</v>
      </c>
      <c r="C105" t="s">
        <v>21</v>
      </c>
      <c r="D105" t="s">
        <v>256</v>
      </c>
      <c r="E105" t="s">
        <v>259</v>
      </c>
      <c r="F105">
        <v>775487801</v>
      </c>
      <c r="G105" t="s">
        <v>22</v>
      </c>
      <c r="H105" t="s">
        <v>19</v>
      </c>
      <c r="I105" t="s">
        <v>17</v>
      </c>
      <c r="J105" s="4" t="s">
        <v>114</v>
      </c>
      <c r="O105" s="36" t="str">
        <f>"S"&amp;_xlfn.ISOWEEKNUM(Semaine_1[[#This Row],[Date]])</f>
        <v>S35</v>
      </c>
      <c r="P105" s="36" t="str">
        <f>TEXT(Semaine_1[[#This Row],[Date]],"MMMM")</f>
        <v>août</v>
      </c>
    </row>
    <row r="106" spans="1:16" x14ac:dyDescent="0.45">
      <c r="A106" s="1">
        <v>45894</v>
      </c>
      <c r="B106" t="s">
        <v>20</v>
      </c>
      <c r="C106" t="s">
        <v>21</v>
      </c>
      <c r="D106" t="s">
        <v>256</v>
      </c>
      <c r="E106" t="s">
        <v>260</v>
      </c>
      <c r="F106">
        <v>775202374</v>
      </c>
      <c r="G106" t="s">
        <v>22</v>
      </c>
      <c r="H106" t="s">
        <v>16</v>
      </c>
      <c r="I106" t="s">
        <v>17</v>
      </c>
      <c r="J106" s="4" t="s">
        <v>261</v>
      </c>
      <c r="O106" s="36" t="str">
        <f>"S"&amp;_xlfn.ISOWEEKNUM(Semaine_1[[#This Row],[Date]])</f>
        <v>S35</v>
      </c>
      <c r="P106" s="36" t="str">
        <f>TEXT(Semaine_1[[#This Row],[Date]],"MMMM")</f>
        <v>août</v>
      </c>
    </row>
    <row r="107" spans="1:16" x14ac:dyDescent="0.45">
      <c r="A107" s="1">
        <v>45894</v>
      </c>
      <c r="B107" t="s">
        <v>20</v>
      </c>
      <c r="C107" t="s">
        <v>21</v>
      </c>
      <c r="D107" t="s">
        <v>256</v>
      </c>
      <c r="E107" t="s">
        <v>262</v>
      </c>
      <c r="F107">
        <v>766916189</v>
      </c>
      <c r="G107" t="s">
        <v>22</v>
      </c>
      <c r="H107" t="s">
        <v>19</v>
      </c>
      <c r="I107" t="s">
        <v>17</v>
      </c>
      <c r="J107" s="4" t="s">
        <v>80</v>
      </c>
      <c r="O107" s="36" t="str">
        <f>"S"&amp;_xlfn.ISOWEEKNUM(Semaine_1[[#This Row],[Date]])</f>
        <v>S35</v>
      </c>
      <c r="P107" s="36" t="str">
        <f>TEXT(Semaine_1[[#This Row],[Date]],"MMMM")</f>
        <v>août</v>
      </c>
    </row>
    <row r="108" spans="1:16" x14ac:dyDescent="0.45">
      <c r="A108" s="1">
        <v>45894</v>
      </c>
      <c r="B108" t="s">
        <v>20</v>
      </c>
      <c r="C108" t="s">
        <v>21</v>
      </c>
      <c r="D108" t="s">
        <v>256</v>
      </c>
      <c r="E108" t="s">
        <v>263</v>
      </c>
      <c r="F108">
        <v>338237733</v>
      </c>
      <c r="G108" t="s">
        <v>22</v>
      </c>
      <c r="H108" t="s">
        <v>19</v>
      </c>
      <c r="I108" t="s">
        <v>17</v>
      </c>
      <c r="J108" s="4" t="s">
        <v>114</v>
      </c>
      <c r="O108" s="36" t="str">
        <f>"S"&amp;_xlfn.ISOWEEKNUM(Semaine_1[[#This Row],[Date]])</f>
        <v>S35</v>
      </c>
      <c r="P108" s="36" t="str">
        <f>TEXT(Semaine_1[[#This Row],[Date]],"MMMM")</f>
        <v>août</v>
      </c>
    </row>
    <row r="109" spans="1:16" x14ac:dyDescent="0.45">
      <c r="A109" s="1">
        <v>45894</v>
      </c>
      <c r="B109" t="s">
        <v>32</v>
      </c>
      <c r="C109" t="s">
        <v>33</v>
      </c>
      <c r="D109" t="s">
        <v>35</v>
      </c>
      <c r="E109" t="s">
        <v>50</v>
      </c>
      <c r="F109">
        <v>775218959</v>
      </c>
      <c r="G109" t="s">
        <v>15</v>
      </c>
      <c r="H109" t="s">
        <v>19</v>
      </c>
      <c r="I109" t="s">
        <v>17</v>
      </c>
      <c r="J109" s="4" t="s">
        <v>49</v>
      </c>
      <c r="O109" s="36" t="str">
        <f>"S"&amp;_xlfn.ISOWEEKNUM(Semaine_1[[#This Row],[Date]])</f>
        <v>S35</v>
      </c>
      <c r="P109" s="36" t="str">
        <f>TEXT(Semaine_1[[#This Row],[Date]],"MMMM")</f>
        <v>août</v>
      </c>
    </row>
    <row r="110" spans="1:16" x14ac:dyDescent="0.45">
      <c r="A110" s="1">
        <v>45894</v>
      </c>
      <c r="B110" t="s">
        <v>32</v>
      </c>
      <c r="C110" t="s">
        <v>33</v>
      </c>
      <c r="D110" t="s">
        <v>35</v>
      </c>
      <c r="E110" t="s">
        <v>264</v>
      </c>
      <c r="F110">
        <v>338559599</v>
      </c>
      <c r="G110" t="s">
        <v>22</v>
      </c>
      <c r="H110" t="s">
        <v>19</v>
      </c>
      <c r="I110" t="s">
        <v>28</v>
      </c>
      <c r="J110" s="4" t="s">
        <v>29</v>
      </c>
      <c r="K110" t="s">
        <v>27</v>
      </c>
      <c r="L110">
        <v>100</v>
      </c>
      <c r="M110" s="5">
        <v>26000</v>
      </c>
      <c r="N110" s="5">
        <v>2600000</v>
      </c>
      <c r="O110" s="36" t="str">
        <f>"S"&amp;_xlfn.ISOWEEKNUM(Semaine_1[[#This Row],[Date]])</f>
        <v>S35</v>
      </c>
      <c r="P110" s="36" t="str">
        <f>TEXT(Semaine_1[[#This Row],[Date]],"MMMM")</f>
        <v>août</v>
      </c>
    </row>
    <row r="111" spans="1:16" x14ac:dyDescent="0.45">
      <c r="A111" s="1">
        <v>45894</v>
      </c>
      <c r="B111" t="s">
        <v>20</v>
      </c>
      <c r="C111" t="s">
        <v>21</v>
      </c>
      <c r="D111" t="s">
        <v>256</v>
      </c>
      <c r="E111" t="s">
        <v>265</v>
      </c>
      <c r="F111">
        <v>776622000</v>
      </c>
      <c r="G111" t="s">
        <v>22</v>
      </c>
      <c r="H111" t="s">
        <v>19</v>
      </c>
      <c r="I111" t="s">
        <v>17</v>
      </c>
      <c r="J111" s="4" t="s">
        <v>80</v>
      </c>
      <c r="O111" s="36" t="str">
        <f>"S"&amp;_xlfn.ISOWEEKNUM(Semaine_1[[#This Row],[Date]])</f>
        <v>S35</v>
      </c>
      <c r="P111" s="36" t="str">
        <f>TEXT(Semaine_1[[#This Row],[Date]],"MMMM")</f>
        <v>août</v>
      </c>
    </row>
    <row r="112" spans="1:16" x14ac:dyDescent="0.45">
      <c r="A112" s="1">
        <v>45894</v>
      </c>
      <c r="B112" t="s">
        <v>32</v>
      </c>
      <c r="C112" t="s">
        <v>33</v>
      </c>
      <c r="D112" t="s">
        <v>35</v>
      </c>
      <c r="E112" t="s">
        <v>169</v>
      </c>
      <c r="F112">
        <v>776331474</v>
      </c>
      <c r="G112" t="s">
        <v>22</v>
      </c>
      <c r="H112" t="s">
        <v>19</v>
      </c>
      <c r="I112" t="s">
        <v>17</v>
      </c>
      <c r="J112" s="4" t="s">
        <v>49</v>
      </c>
      <c r="O112" s="36" t="str">
        <f>"S"&amp;_xlfn.ISOWEEKNUM(Semaine_1[[#This Row],[Date]])</f>
        <v>S35</v>
      </c>
      <c r="P112" s="36" t="str">
        <f>TEXT(Semaine_1[[#This Row],[Date]],"MMMM")</f>
        <v>août</v>
      </c>
    </row>
    <row r="113" spans="1:16" x14ac:dyDescent="0.45">
      <c r="A113" s="1">
        <v>45894</v>
      </c>
      <c r="B113" t="s">
        <v>32</v>
      </c>
      <c r="C113" t="s">
        <v>33</v>
      </c>
      <c r="D113" t="s">
        <v>35</v>
      </c>
      <c r="E113" t="s">
        <v>175</v>
      </c>
      <c r="F113">
        <v>778080570</v>
      </c>
      <c r="G113" t="s">
        <v>22</v>
      </c>
      <c r="H113" t="s">
        <v>19</v>
      </c>
      <c r="I113" t="s">
        <v>17</v>
      </c>
      <c r="J113" s="4" t="s">
        <v>29</v>
      </c>
      <c r="O113" s="36" t="str">
        <f>"S"&amp;_xlfn.ISOWEEKNUM(Semaine_1[[#This Row],[Date]])</f>
        <v>S35</v>
      </c>
      <c r="P113" s="36" t="str">
        <f>TEXT(Semaine_1[[#This Row],[Date]],"MMMM")</f>
        <v>août</v>
      </c>
    </row>
    <row r="114" spans="1:16" x14ac:dyDescent="0.45">
      <c r="A114" s="1">
        <v>45894</v>
      </c>
      <c r="B114" t="s">
        <v>32</v>
      </c>
      <c r="C114" t="s">
        <v>33</v>
      </c>
      <c r="D114" t="s">
        <v>35</v>
      </c>
      <c r="E114" t="s">
        <v>266</v>
      </c>
      <c r="F114">
        <v>778356666</v>
      </c>
      <c r="G114" t="s">
        <v>22</v>
      </c>
      <c r="H114" t="s">
        <v>19</v>
      </c>
      <c r="I114" t="s">
        <v>28</v>
      </c>
      <c r="J114" s="4" t="s">
        <v>168</v>
      </c>
      <c r="K114" t="s">
        <v>27</v>
      </c>
      <c r="L114">
        <v>25</v>
      </c>
      <c r="M114" s="5">
        <v>26000</v>
      </c>
      <c r="N114" s="5">
        <v>650000</v>
      </c>
      <c r="O114" s="36" t="str">
        <f>"S"&amp;_xlfn.ISOWEEKNUM(Semaine_1[[#This Row],[Date]])</f>
        <v>S35</v>
      </c>
      <c r="P114" s="36" t="str">
        <f>TEXT(Semaine_1[[#This Row],[Date]],"MMMM")</f>
        <v>août</v>
      </c>
    </row>
    <row r="115" spans="1:16" x14ac:dyDescent="0.45">
      <c r="A115" s="1">
        <v>45894</v>
      </c>
      <c r="B115" t="s">
        <v>32</v>
      </c>
      <c r="C115" t="s">
        <v>33</v>
      </c>
      <c r="D115" t="s">
        <v>35</v>
      </c>
      <c r="E115" t="s">
        <v>267</v>
      </c>
      <c r="F115">
        <v>778840348</v>
      </c>
      <c r="G115" t="s">
        <v>22</v>
      </c>
      <c r="H115" t="s">
        <v>19</v>
      </c>
      <c r="I115" t="s">
        <v>17</v>
      </c>
      <c r="J115" s="4" t="s">
        <v>29</v>
      </c>
      <c r="O115" s="36" t="str">
        <f>"S"&amp;_xlfn.ISOWEEKNUM(Semaine_1[[#This Row],[Date]])</f>
        <v>S35</v>
      </c>
      <c r="P115" s="36" t="str">
        <f>TEXT(Semaine_1[[#This Row],[Date]],"MMMM")</f>
        <v>août</v>
      </c>
    </row>
    <row r="116" spans="1:16" x14ac:dyDescent="0.45">
      <c r="A116" s="1">
        <v>45894</v>
      </c>
      <c r="B116" t="s">
        <v>32</v>
      </c>
      <c r="C116" t="s">
        <v>33</v>
      </c>
      <c r="D116" t="s">
        <v>35</v>
      </c>
      <c r="E116" t="s">
        <v>117</v>
      </c>
      <c r="F116">
        <v>783795076</v>
      </c>
      <c r="G116" t="s">
        <v>22</v>
      </c>
      <c r="H116" t="s">
        <v>19</v>
      </c>
      <c r="I116" t="s">
        <v>17</v>
      </c>
      <c r="J116" s="4" t="s">
        <v>49</v>
      </c>
      <c r="O116" s="36" t="str">
        <f>"S"&amp;_xlfn.ISOWEEKNUM(Semaine_1[[#This Row],[Date]])</f>
        <v>S35</v>
      </c>
      <c r="P116" s="36" t="str">
        <f>TEXT(Semaine_1[[#This Row],[Date]],"MMMM")</f>
        <v>août</v>
      </c>
    </row>
    <row r="117" spans="1:16" x14ac:dyDescent="0.45">
      <c r="A117" s="1">
        <v>45894</v>
      </c>
      <c r="B117" t="s">
        <v>32</v>
      </c>
      <c r="C117" t="s">
        <v>33</v>
      </c>
      <c r="D117" t="s">
        <v>35</v>
      </c>
      <c r="E117" t="s">
        <v>50</v>
      </c>
      <c r="F117">
        <v>763739110</v>
      </c>
      <c r="G117" t="s">
        <v>15</v>
      </c>
      <c r="H117" t="s">
        <v>16</v>
      </c>
      <c r="I117" t="s">
        <v>17</v>
      </c>
      <c r="J117" s="4" t="s">
        <v>29</v>
      </c>
      <c r="O117" s="36" t="str">
        <f>"S"&amp;_xlfn.ISOWEEKNUM(Semaine_1[[#This Row],[Date]])</f>
        <v>S35</v>
      </c>
      <c r="P117" s="36" t="str">
        <f>TEXT(Semaine_1[[#This Row],[Date]],"MMMM")</f>
        <v>août</v>
      </c>
    </row>
    <row r="118" spans="1:16" x14ac:dyDescent="0.45">
      <c r="A118" s="1">
        <v>45894</v>
      </c>
      <c r="B118" t="s">
        <v>32</v>
      </c>
      <c r="C118" t="s">
        <v>33</v>
      </c>
      <c r="D118" t="s">
        <v>35</v>
      </c>
      <c r="E118" t="s">
        <v>78</v>
      </c>
      <c r="F118">
        <v>772325282</v>
      </c>
      <c r="G118" t="s">
        <v>15</v>
      </c>
      <c r="H118" t="s">
        <v>19</v>
      </c>
      <c r="I118" t="s">
        <v>17</v>
      </c>
      <c r="J118" s="4" t="s">
        <v>150</v>
      </c>
      <c r="O118" s="36" t="str">
        <f>"S"&amp;_xlfn.ISOWEEKNUM(Semaine_1[[#This Row],[Date]])</f>
        <v>S35</v>
      </c>
      <c r="P118" s="36" t="str">
        <f>TEXT(Semaine_1[[#This Row],[Date]],"MMMM")</f>
        <v>août</v>
      </c>
    </row>
    <row r="119" spans="1:16" x14ac:dyDescent="0.45">
      <c r="A119" s="1">
        <v>45894</v>
      </c>
      <c r="B119" t="s">
        <v>20</v>
      </c>
      <c r="C119" t="s">
        <v>21</v>
      </c>
      <c r="D119" t="s">
        <v>256</v>
      </c>
      <c r="E119" t="s">
        <v>268</v>
      </c>
      <c r="F119">
        <v>776449891</v>
      </c>
      <c r="G119" t="s">
        <v>22</v>
      </c>
      <c r="H119" t="s">
        <v>16</v>
      </c>
      <c r="I119" t="s">
        <v>17</v>
      </c>
      <c r="J119" s="4" t="s">
        <v>269</v>
      </c>
      <c r="O119" s="36" t="str">
        <f>"S"&amp;_xlfn.ISOWEEKNUM(Semaine_1[[#This Row],[Date]])</f>
        <v>S35</v>
      </c>
      <c r="P119" s="36" t="str">
        <f>TEXT(Semaine_1[[#This Row],[Date]],"MMMM")</f>
        <v>août</v>
      </c>
    </row>
    <row r="120" spans="1:16" x14ac:dyDescent="0.45">
      <c r="A120" s="1">
        <v>45894</v>
      </c>
      <c r="B120" t="s">
        <v>20</v>
      </c>
      <c r="C120" t="s">
        <v>21</v>
      </c>
      <c r="D120" t="s">
        <v>256</v>
      </c>
      <c r="E120" t="s">
        <v>270</v>
      </c>
      <c r="F120">
        <v>776169696</v>
      </c>
      <c r="G120" t="s">
        <v>22</v>
      </c>
      <c r="H120" t="s">
        <v>19</v>
      </c>
      <c r="I120" t="s">
        <v>17</v>
      </c>
      <c r="J120" s="4" t="s">
        <v>271</v>
      </c>
      <c r="O120" s="36" t="str">
        <f>"S"&amp;_xlfn.ISOWEEKNUM(Semaine_1[[#This Row],[Date]])</f>
        <v>S35</v>
      </c>
      <c r="P120" s="36" t="str">
        <f>TEXT(Semaine_1[[#This Row],[Date]],"MMMM")</f>
        <v>août</v>
      </c>
    </row>
    <row r="121" spans="1:16" x14ac:dyDescent="0.45">
      <c r="A121" s="1">
        <v>45894</v>
      </c>
      <c r="B121" t="s">
        <v>20</v>
      </c>
      <c r="C121" t="s">
        <v>21</v>
      </c>
      <c r="D121" t="s">
        <v>256</v>
      </c>
      <c r="E121" t="s">
        <v>112</v>
      </c>
      <c r="F121">
        <v>776683199</v>
      </c>
      <c r="G121" t="s">
        <v>15</v>
      </c>
      <c r="H121" t="s">
        <v>19</v>
      </c>
      <c r="I121" t="s">
        <v>17</v>
      </c>
      <c r="J121" s="4" t="s">
        <v>171</v>
      </c>
      <c r="O121" s="36" t="str">
        <f>"S"&amp;_xlfn.ISOWEEKNUM(Semaine_1[[#This Row],[Date]])</f>
        <v>S35</v>
      </c>
      <c r="P121" s="36" t="str">
        <f>TEXT(Semaine_1[[#This Row],[Date]],"MMMM")</f>
        <v>août</v>
      </c>
    </row>
    <row r="122" spans="1:16" x14ac:dyDescent="0.45">
      <c r="A122" s="1">
        <v>45894</v>
      </c>
      <c r="B122" t="s">
        <v>30</v>
      </c>
      <c r="C122" t="s">
        <v>31</v>
      </c>
      <c r="D122" t="s">
        <v>34</v>
      </c>
      <c r="E122" t="s">
        <v>106</v>
      </c>
      <c r="F122">
        <v>776251899</v>
      </c>
      <c r="G122" t="s">
        <v>15</v>
      </c>
      <c r="H122" t="s">
        <v>19</v>
      </c>
      <c r="I122" t="s">
        <v>17</v>
      </c>
      <c r="J122" s="4" t="s">
        <v>272</v>
      </c>
      <c r="O122" s="36" t="str">
        <f>"S"&amp;_xlfn.ISOWEEKNUM(Semaine_1[[#This Row],[Date]])</f>
        <v>S35</v>
      </c>
      <c r="P122" s="36" t="str">
        <f>TEXT(Semaine_1[[#This Row],[Date]],"MMMM")</f>
        <v>août</v>
      </c>
    </row>
    <row r="123" spans="1:16" x14ac:dyDescent="0.45">
      <c r="A123" s="1">
        <v>45894</v>
      </c>
      <c r="B123" t="s">
        <v>30</v>
      </c>
      <c r="C123" t="s">
        <v>31</v>
      </c>
      <c r="D123" t="s">
        <v>34</v>
      </c>
      <c r="E123" t="s">
        <v>111</v>
      </c>
      <c r="F123">
        <v>776194079</v>
      </c>
      <c r="G123" t="s">
        <v>22</v>
      </c>
      <c r="H123" t="s">
        <v>19</v>
      </c>
      <c r="I123" t="s">
        <v>28</v>
      </c>
      <c r="J123" s="4" t="s">
        <v>273</v>
      </c>
      <c r="K123" t="s">
        <v>27</v>
      </c>
      <c r="L123">
        <v>25</v>
      </c>
      <c r="M123" s="5">
        <v>26000</v>
      </c>
      <c r="N123" s="5">
        <v>650000</v>
      </c>
      <c r="O123" s="36" t="str">
        <f>"S"&amp;_xlfn.ISOWEEKNUM(Semaine_1[[#This Row],[Date]])</f>
        <v>S35</v>
      </c>
      <c r="P123" s="36" t="str">
        <f>TEXT(Semaine_1[[#This Row],[Date]],"MMMM")</f>
        <v>août</v>
      </c>
    </row>
    <row r="124" spans="1:16" x14ac:dyDescent="0.45">
      <c r="A124" s="1">
        <v>45894</v>
      </c>
      <c r="B124" t="s">
        <v>30</v>
      </c>
      <c r="C124" t="s">
        <v>31</v>
      </c>
      <c r="D124" t="s">
        <v>34</v>
      </c>
      <c r="E124" t="s">
        <v>107</v>
      </c>
      <c r="F124">
        <v>786336194</v>
      </c>
      <c r="G124" t="s">
        <v>22</v>
      </c>
      <c r="H124" t="s">
        <v>16</v>
      </c>
      <c r="I124" t="s">
        <v>17</v>
      </c>
      <c r="J124" s="4" t="s">
        <v>137</v>
      </c>
      <c r="O124" s="36" t="str">
        <f>"S"&amp;_xlfn.ISOWEEKNUM(Semaine_1[[#This Row],[Date]])</f>
        <v>S35</v>
      </c>
      <c r="P124" s="36" t="str">
        <f>TEXT(Semaine_1[[#This Row],[Date]],"MMMM")</f>
        <v>août</v>
      </c>
    </row>
    <row r="125" spans="1:16" x14ac:dyDescent="0.45">
      <c r="A125" s="1">
        <v>45894</v>
      </c>
      <c r="B125" t="s">
        <v>30</v>
      </c>
      <c r="C125" t="s">
        <v>31</v>
      </c>
      <c r="D125" t="s">
        <v>34</v>
      </c>
      <c r="E125" t="s">
        <v>128</v>
      </c>
      <c r="F125">
        <v>780182099</v>
      </c>
      <c r="G125" t="s">
        <v>22</v>
      </c>
      <c r="H125" t="s">
        <v>19</v>
      </c>
      <c r="I125" t="s">
        <v>28</v>
      </c>
      <c r="J125" s="4" t="s">
        <v>165</v>
      </c>
      <c r="K125" t="s">
        <v>27</v>
      </c>
      <c r="L125">
        <v>2</v>
      </c>
      <c r="M125" s="5">
        <v>26000</v>
      </c>
      <c r="N125" s="5">
        <v>52000</v>
      </c>
      <c r="O125" s="36" t="str">
        <f>"S"&amp;_xlfn.ISOWEEKNUM(Semaine_1[[#This Row],[Date]])</f>
        <v>S35</v>
      </c>
      <c r="P125" s="36" t="str">
        <f>TEXT(Semaine_1[[#This Row],[Date]],"MMMM")</f>
        <v>août</v>
      </c>
    </row>
    <row r="126" spans="1:16" x14ac:dyDescent="0.45">
      <c r="A126" s="1">
        <v>45894</v>
      </c>
      <c r="B126" t="s">
        <v>30</v>
      </c>
      <c r="C126" t="s">
        <v>31</v>
      </c>
      <c r="D126" t="s">
        <v>34</v>
      </c>
      <c r="E126" t="s">
        <v>112</v>
      </c>
      <c r="F126">
        <v>771132810</v>
      </c>
      <c r="G126" t="s">
        <v>15</v>
      </c>
      <c r="H126" t="s">
        <v>19</v>
      </c>
      <c r="I126" t="s">
        <v>17</v>
      </c>
      <c r="J126" s="4" t="s">
        <v>274</v>
      </c>
      <c r="O126" s="36" t="str">
        <f>"S"&amp;_xlfn.ISOWEEKNUM(Semaine_1[[#This Row],[Date]])</f>
        <v>S35</v>
      </c>
      <c r="P126" s="36" t="str">
        <f>TEXT(Semaine_1[[#This Row],[Date]],"MMMM")</f>
        <v>août</v>
      </c>
    </row>
    <row r="127" spans="1:16" x14ac:dyDescent="0.45">
      <c r="A127" s="1">
        <v>45894</v>
      </c>
      <c r="B127" t="s">
        <v>30</v>
      </c>
      <c r="C127" t="s">
        <v>31</v>
      </c>
      <c r="D127" t="s">
        <v>34</v>
      </c>
      <c r="E127" t="s">
        <v>113</v>
      </c>
      <c r="F127">
        <v>771226553</v>
      </c>
      <c r="G127" t="s">
        <v>15</v>
      </c>
      <c r="H127" t="s">
        <v>19</v>
      </c>
      <c r="I127" t="s">
        <v>28</v>
      </c>
      <c r="J127" s="4" t="s">
        <v>164</v>
      </c>
      <c r="K127" t="s">
        <v>27</v>
      </c>
      <c r="L127">
        <v>5</v>
      </c>
      <c r="M127" s="5">
        <v>26000</v>
      </c>
      <c r="N127" s="5">
        <v>130000</v>
      </c>
      <c r="O127" s="36" t="str">
        <f>"S"&amp;_xlfn.ISOWEEKNUM(Semaine_1[[#This Row],[Date]])</f>
        <v>S35</v>
      </c>
      <c r="P127" s="36" t="str">
        <f>TEXT(Semaine_1[[#This Row],[Date]],"MMMM")</f>
        <v>août</v>
      </c>
    </row>
    <row r="128" spans="1:16" x14ac:dyDescent="0.45">
      <c r="A128" s="1">
        <v>45894</v>
      </c>
      <c r="B128" t="s">
        <v>30</v>
      </c>
      <c r="C128" t="s">
        <v>31</v>
      </c>
      <c r="D128" t="s">
        <v>34</v>
      </c>
      <c r="E128" t="s">
        <v>55</v>
      </c>
      <c r="F128">
        <v>771868130</v>
      </c>
      <c r="G128" t="s">
        <v>15</v>
      </c>
      <c r="H128" t="s">
        <v>19</v>
      </c>
      <c r="I128" t="s">
        <v>17</v>
      </c>
      <c r="J128" s="4" t="s">
        <v>275</v>
      </c>
      <c r="O128" s="36" t="str">
        <f>"S"&amp;_xlfn.ISOWEEKNUM(Semaine_1[[#This Row],[Date]])</f>
        <v>S35</v>
      </c>
      <c r="P128" s="36" t="str">
        <f>TEXT(Semaine_1[[#This Row],[Date]],"MMMM")</f>
        <v>août</v>
      </c>
    </row>
    <row r="129" spans="1:16" x14ac:dyDescent="0.45">
      <c r="A129" s="1">
        <v>45894</v>
      </c>
      <c r="B129" t="s">
        <v>30</v>
      </c>
      <c r="C129" t="s">
        <v>31</v>
      </c>
      <c r="D129" t="s">
        <v>34</v>
      </c>
      <c r="E129" t="s">
        <v>108</v>
      </c>
      <c r="F129">
        <v>776225068</v>
      </c>
      <c r="G129" t="s">
        <v>15</v>
      </c>
      <c r="H129" t="s">
        <v>19</v>
      </c>
      <c r="I129" t="s">
        <v>17</v>
      </c>
      <c r="J129" s="4" t="s">
        <v>166</v>
      </c>
      <c r="O129" s="36" t="str">
        <f>"S"&amp;_xlfn.ISOWEEKNUM(Semaine_1[[#This Row],[Date]])</f>
        <v>S35</v>
      </c>
      <c r="P129" s="36" t="str">
        <f>TEXT(Semaine_1[[#This Row],[Date]],"MMMM")</f>
        <v>août</v>
      </c>
    </row>
    <row r="130" spans="1:16" x14ac:dyDescent="0.45">
      <c r="A130" s="1">
        <v>45894</v>
      </c>
      <c r="B130" t="s">
        <v>32</v>
      </c>
      <c r="C130" t="s">
        <v>33</v>
      </c>
      <c r="D130" t="s">
        <v>35</v>
      </c>
      <c r="E130" t="s">
        <v>122</v>
      </c>
      <c r="F130">
        <v>781757464</v>
      </c>
      <c r="G130" t="s">
        <v>15</v>
      </c>
      <c r="H130" t="s">
        <v>19</v>
      </c>
      <c r="I130" t="s">
        <v>17</v>
      </c>
      <c r="J130" s="4" t="s">
        <v>29</v>
      </c>
      <c r="O130" s="36" t="str">
        <f>"S"&amp;_xlfn.ISOWEEKNUM(Semaine_1[[#This Row],[Date]])</f>
        <v>S35</v>
      </c>
      <c r="P130" s="36" t="str">
        <f>TEXT(Semaine_1[[#This Row],[Date]],"MMMM")</f>
        <v>août</v>
      </c>
    </row>
    <row r="131" spans="1:16" x14ac:dyDescent="0.45">
      <c r="A131" s="1">
        <v>45894</v>
      </c>
      <c r="B131" t="s">
        <v>30</v>
      </c>
      <c r="C131" t="s">
        <v>31</v>
      </c>
      <c r="D131" t="s">
        <v>34</v>
      </c>
      <c r="E131" t="s">
        <v>101</v>
      </c>
      <c r="F131">
        <v>776923531</v>
      </c>
      <c r="G131" t="s">
        <v>15</v>
      </c>
      <c r="H131" t="s">
        <v>19</v>
      </c>
      <c r="I131" t="s">
        <v>17</v>
      </c>
      <c r="J131" s="4" t="s">
        <v>276</v>
      </c>
      <c r="O131" s="36" t="str">
        <f>"S"&amp;_xlfn.ISOWEEKNUM(Semaine_1[[#This Row],[Date]])</f>
        <v>S35</v>
      </c>
      <c r="P131" s="36" t="str">
        <f>TEXT(Semaine_1[[#This Row],[Date]],"MMMM")</f>
        <v>août</v>
      </c>
    </row>
    <row r="132" spans="1:16" x14ac:dyDescent="0.45">
      <c r="A132" s="1">
        <v>45894</v>
      </c>
      <c r="B132" t="s">
        <v>30</v>
      </c>
      <c r="C132" t="s">
        <v>31</v>
      </c>
      <c r="D132" t="s">
        <v>34</v>
      </c>
      <c r="E132" t="s">
        <v>105</v>
      </c>
      <c r="F132">
        <v>781706851</v>
      </c>
      <c r="G132" t="s">
        <v>15</v>
      </c>
      <c r="H132" t="s">
        <v>19</v>
      </c>
      <c r="I132" t="s">
        <v>17</v>
      </c>
      <c r="J132" s="4" t="s">
        <v>275</v>
      </c>
      <c r="O132" s="36" t="str">
        <f>"S"&amp;_xlfn.ISOWEEKNUM(Semaine_1[[#This Row],[Date]])</f>
        <v>S35</v>
      </c>
      <c r="P132" s="36" t="str">
        <f>TEXT(Semaine_1[[#This Row],[Date]],"MMMM")</f>
        <v>août</v>
      </c>
    </row>
    <row r="133" spans="1:16" x14ac:dyDescent="0.45">
      <c r="A133" s="1">
        <v>45894</v>
      </c>
      <c r="B133" t="s">
        <v>20</v>
      </c>
      <c r="C133" t="s">
        <v>21</v>
      </c>
      <c r="D133" t="s">
        <v>256</v>
      </c>
      <c r="E133" t="s">
        <v>160</v>
      </c>
      <c r="F133">
        <v>781728925</v>
      </c>
      <c r="G133" t="s">
        <v>22</v>
      </c>
      <c r="H133" t="s">
        <v>16</v>
      </c>
      <c r="I133" t="s">
        <v>17</v>
      </c>
      <c r="J133" s="4" t="s">
        <v>277</v>
      </c>
      <c r="O133" s="36" t="str">
        <f>"S"&amp;_xlfn.ISOWEEKNUM(Semaine_1[[#This Row],[Date]])</f>
        <v>S35</v>
      </c>
      <c r="P133" s="36" t="str">
        <f>TEXT(Semaine_1[[#This Row],[Date]],"MMMM")</f>
        <v>août</v>
      </c>
    </row>
    <row r="134" spans="1:16" x14ac:dyDescent="0.45">
      <c r="A134" s="1">
        <v>45894</v>
      </c>
      <c r="B134" t="s">
        <v>20</v>
      </c>
      <c r="C134" t="s">
        <v>21</v>
      </c>
      <c r="D134" t="s">
        <v>256</v>
      </c>
      <c r="E134" t="s">
        <v>278</v>
      </c>
      <c r="F134">
        <v>779676016</v>
      </c>
      <c r="G134" t="s">
        <v>22</v>
      </c>
      <c r="H134" t="s">
        <v>19</v>
      </c>
      <c r="I134" t="s">
        <v>17</v>
      </c>
      <c r="J134" s="4" t="s">
        <v>85</v>
      </c>
      <c r="O134" s="36" t="str">
        <f>"S"&amp;_xlfn.ISOWEEKNUM(Semaine_1[[#This Row],[Date]])</f>
        <v>S35</v>
      </c>
      <c r="P134" s="36" t="str">
        <f>TEXT(Semaine_1[[#This Row],[Date]],"MMMM")</f>
        <v>août</v>
      </c>
    </row>
    <row r="135" spans="1:16" x14ac:dyDescent="0.45">
      <c r="A135" s="1">
        <v>45894</v>
      </c>
      <c r="B135" t="s">
        <v>20</v>
      </c>
      <c r="C135" t="s">
        <v>21</v>
      </c>
      <c r="D135" t="s">
        <v>256</v>
      </c>
      <c r="E135" t="s">
        <v>279</v>
      </c>
      <c r="F135">
        <v>778195274</v>
      </c>
      <c r="G135" t="s">
        <v>22</v>
      </c>
      <c r="H135" t="s">
        <v>19</v>
      </c>
      <c r="I135" t="s">
        <v>28</v>
      </c>
      <c r="J135" s="4" t="s">
        <v>280</v>
      </c>
      <c r="K135" t="s">
        <v>27</v>
      </c>
      <c r="L135">
        <v>100</v>
      </c>
      <c r="M135" s="5">
        <v>26000</v>
      </c>
      <c r="N135" s="5">
        <v>2600000</v>
      </c>
      <c r="O135" s="36" t="str">
        <f>"S"&amp;_xlfn.ISOWEEKNUM(Semaine_1[[#This Row],[Date]])</f>
        <v>S35</v>
      </c>
      <c r="P135" s="36" t="str">
        <f>TEXT(Semaine_1[[#This Row],[Date]],"MMMM")</f>
        <v>août</v>
      </c>
    </row>
    <row r="136" spans="1:16" x14ac:dyDescent="0.45">
      <c r="A136" s="1">
        <v>45894</v>
      </c>
      <c r="B136" t="s">
        <v>20</v>
      </c>
      <c r="C136" t="s">
        <v>21</v>
      </c>
      <c r="D136" t="s">
        <v>256</v>
      </c>
      <c r="E136" t="s">
        <v>281</v>
      </c>
      <c r="F136">
        <v>777313120</v>
      </c>
      <c r="G136" t="s">
        <v>22</v>
      </c>
      <c r="H136" t="s">
        <v>19</v>
      </c>
      <c r="I136" t="s">
        <v>17</v>
      </c>
      <c r="J136" s="4" t="s">
        <v>127</v>
      </c>
      <c r="O136" s="36" t="str">
        <f>"S"&amp;_xlfn.ISOWEEKNUM(Semaine_1[[#This Row],[Date]])</f>
        <v>S35</v>
      </c>
      <c r="P136" s="36" t="str">
        <f>TEXT(Semaine_1[[#This Row],[Date]],"MMMM")</f>
        <v>août</v>
      </c>
    </row>
    <row r="137" spans="1:16" x14ac:dyDescent="0.45">
      <c r="A137" s="1">
        <v>45894</v>
      </c>
      <c r="B137" t="s">
        <v>20</v>
      </c>
      <c r="C137" t="s">
        <v>21</v>
      </c>
      <c r="D137" t="s">
        <v>256</v>
      </c>
      <c r="E137" t="s">
        <v>163</v>
      </c>
      <c r="F137">
        <v>776712564</v>
      </c>
      <c r="G137" t="s">
        <v>15</v>
      </c>
      <c r="H137" t="s">
        <v>19</v>
      </c>
      <c r="I137" t="s">
        <v>17</v>
      </c>
      <c r="J137" s="4" t="s">
        <v>138</v>
      </c>
      <c r="O137" s="36" t="str">
        <f>"S"&amp;_xlfn.ISOWEEKNUM(Semaine_1[[#This Row],[Date]])</f>
        <v>S35</v>
      </c>
      <c r="P137" s="36" t="str">
        <f>TEXT(Semaine_1[[#This Row],[Date]],"MMMM")</f>
        <v>août</v>
      </c>
    </row>
    <row r="138" spans="1:16" x14ac:dyDescent="0.45">
      <c r="A138" s="1">
        <v>45894</v>
      </c>
      <c r="B138" t="s">
        <v>30</v>
      </c>
      <c r="C138" t="s">
        <v>31</v>
      </c>
      <c r="D138" t="s">
        <v>34</v>
      </c>
      <c r="E138" t="s">
        <v>110</v>
      </c>
      <c r="F138">
        <v>775467226</v>
      </c>
      <c r="G138" t="s">
        <v>22</v>
      </c>
      <c r="H138" t="s">
        <v>16</v>
      </c>
      <c r="I138" t="s">
        <v>23</v>
      </c>
      <c r="J138" s="4" t="s">
        <v>165</v>
      </c>
      <c r="K138" t="s">
        <v>115</v>
      </c>
      <c r="L138">
        <v>1</v>
      </c>
      <c r="M138" s="5">
        <v>19500</v>
      </c>
      <c r="N138" s="5">
        <v>19500</v>
      </c>
      <c r="O138" s="36" t="str">
        <f>"S"&amp;_xlfn.ISOWEEKNUM(Semaine_1[[#This Row],[Date]])</f>
        <v>S35</v>
      </c>
      <c r="P138" s="36" t="str">
        <f>TEXT(Semaine_1[[#This Row],[Date]],"MMMM")</f>
        <v>août</v>
      </c>
    </row>
    <row r="139" spans="1:16" x14ac:dyDescent="0.45">
      <c r="A139" s="1">
        <v>45895</v>
      </c>
      <c r="B139" t="s">
        <v>30</v>
      </c>
      <c r="C139" t="s">
        <v>31</v>
      </c>
      <c r="D139" t="s">
        <v>125</v>
      </c>
      <c r="E139" t="s">
        <v>128</v>
      </c>
      <c r="F139">
        <v>778147708</v>
      </c>
      <c r="G139" t="s">
        <v>22</v>
      </c>
      <c r="H139" t="s">
        <v>19</v>
      </c>
      <c r="I139" t="s">
        <v>17</v>
      </c>
      <c r="J139" s="4" t="s">
        <v>282</v>
      </c>
      <c r="O139" s="36" t="str">
        <f>"S"&amp;_xlfn.ISOWEEKNUM(Semaine_1[[#This Row],[Date]])</f>
        <v>S35</v>
      </c>
      <c r="P139" s="36" t="str">
        <f>TEXT(Semaine_1[[#This Row],[Date]],"MMMM")</f>
        <v>août</v>
      </c>
    </row>
    <row r="140" spans="1:16" x14ac:dyDescent="0.45">
      <c r="A140" s="1">
        <v>45887</v>
      </c>
      <c r="B140" t="s">
        <v>32</v>
      </c>
      <c r="C140" t="s">
        <v>33</v>
      </c>
      <c r="D140" t="s">
        <v>35</v>
      </c>
      <c r="E140" t="s">
        <v>283</v>
      </c>
      <c r="F140">
        <v>773812991</v>
      </c>
      <c r="G140" t="s">
        <v>22</v>
      </c>
      <c r="H140" t="s">
        <v>19</v>
      </c>
      <c r="I140" t="s">
        <v>28</v>
      </c>
      <c r="J140" s="4" t="s">
        <v>29</v>
      </c>
      <c r="K140" t="s">
        <v>27</v>
      </c>
      <c r="L140">
        <v>2</v>
      </c>
      <c r="M140" s="5">
        <v>26000</v>
      </c>
      <c r="N140" s="5">
        <v>52000</v>
      </c>
      <c r="O140" s="36" t="str">
        <f>"S"&amp;_xlfn.ISOWEEKNUM(Semaine_1[[#This Row],[Date]])</f>
        <v>S34</v>
      </c>
      <c r="P140" s="36" t="str">
        <f>TEXT(Semaine_1[[#This Row],[Date]],"MMMM")</f>
        <v>août</v>
      </c>
    </row>
    <row r="141" spans="1:16" x14ac:dyDescent="0.45">
      <c r="A141" s="1">
        <v>45887</v>
      </c>
      <c r="B141" t="s">
        <v>284</v>
      </c>
      <c r="C141" t="s">
        <v>285</v>
      </c>
      <c r="D141" t="s">
        <v>286</v>
      </c>
      <c r="E141" t="s">
        <v>287</v>
      </c>
      <c r="F141">
        <v>774330364</v>
      </c>
      <c r="G141" t="s">
        <v>15</v>
      </c>
      <c r="H141" t="s">
        <v>16</v>
      </c>
      <c r="I141" t="s">
        <v>17</v>
      </c>
      <c r="J141" s="4" t="s">
        <v>288</v>
      </c>
      <c r="O141" s="36" t="str">
        <f>"S"&amp;_xlfn.ISOWEEKNUM(Semaine_1[[#This Row],[Date]])</f>
        <v>S34</v>
      </c>
      <c r="P141" s="36" t="str">
        <f>TEXT(Semaine_1[[#This Row],[Date]],"MMMM")</f>
        <v>août</v>
      </c>
    </row>
    <row r="142" spans="1:16" ht="57" x14ac:dyDescent="0.45">
      <c r="A142" s="1">
        <v>45887</v>
      </c>
      <c r="B142" t="s">
        <v>24</v>
      </c>
      <c r="C142" t="s">
        <v>25</v>
      </c>
      <c r="D142" t="s">
        <v>52</v>
      </c>
      <c r="E142" t="s">
        <v>83</v>
      </c>
      <c r="F142">
        <v>786042688</v>
      </c>
      <c r="G142" t="s">
        <v>22</v>
      </c>
      <c r="H142" t="s">
        <v>19</v>
      </c>
      <c r="I142" t="s">
        <v>17</v>
      </c>
      <c r="J142" s="4" t="s">
        <v>289</v>
      </c>
      <c r="O142" s="36" t="str">
        <f>"S"&amp;_xlfn.ISOWEEKNUM(Semaine_1[[#This Row],[Date]])</f>
        <v>S34</v>
      </c>
      <c r="P142" s="36" t="str">
        <f>TEXT(Semaine_1[[#This Row],[Date]],"MMMM")</f>
        <v>août</v>
      </c>
    </row>
    <row r="143" spans="1:16" x14ac:dyDescent="0.45">
      <c r="A143" s="1">
        <v>45887</v>
      </c>
      <c r="B143" t="s">
        <v>24</v>
      </c>
      <c r="C143" t="s">
        <v>25</v>
      </c>
      <c r="D143" t="s">
        <v>52</v>
      </c>
      <c r="E143" t="s">
        <v>84</v>
      </c>
      <c r="F143">
        <v>776503464</v>
      </c>
      <c r="G143" t="s">
        <v>22</v>
      </c>
      <c r="H143" t="s">
        <v>19</v>
      </c>
      <c r="I143" t="s">
        <v>17</v>
      </c>
      <c r="J143" s="4" t="s">
        <v>290</v>
      </c>
      <c r="O143" s="36" t="str">
        <f>"S"&amp;_xlfn.ISOWEEKNUM(Semaine_1[[#This Row],[Date]])</f>
        <v>S34</v>
      </c>
      <c r="P143" s="36" t="str">
        <f>TEXT(Semaine_1[[#This Row],[Date]],"MMMM")</f>
        <v>août</v>
      </c>
    </row>
    <row r="144" spans="1:16" x14ac:dyDescent="0.45">
      <c r="A144" s="1">
        <v>45887</v>
      </c>
      <c r="B144" t="s">
        <v>284</v>
      </c>
      <c r="C144" t="s">
        <v>285</v>
      </c>
      <c r="D144" t="s">
        <v>286</v>
      </c>
      <c r="E144" t="s">
        <v>291</v>
      </c>
      <c r="F144">
        <v>707077072</v>
      </c>
      <c r="G144" t="s">
        <v>18</v>
      </c>
      <c r="H144" t="s">
        <v>16</v>
      </c>
      <c r="I144" t="s">
        <v>17</v>
      </c>
      <c r="J144" s="4" t="s">
        <v>292</v>
      </c>
      <c r="O144" s="36" t="str">
        <f>"S"&amp;_xlfn.ISOWEEKNUM(Semaine_1[[#This Row],[Date]])</f>
        <v>S34</v>
      </c>
      <c r="P144" s="36" t="str">
        <f>TEXT(Semaine_1[[#This Row],[Date]],"MMMM")</f>
        <v>août</v>
      </c>
    </row>
    <row r="145" spans="1:16" x14ac:dyDescent="0.45">
      <c r="A145" s="1">
        <v>45887</v>
      </c>
      <c r="B145" t="s">
        <v>284</v>
      </c>
      <c r="C145" t="s">
        <v>285</v>
      </c>
      <c r="D145" t="s">
        <v>286</v>
      </c>
      <c r="E145" t="s">
        <v>293</v>
      </c>
      <c r="F145">
        <v>779763759</v>
      </c>
      <c r="G145" t="s">
        <v>18</v>
      </c>
      <c r="H145" t="s">
        <v>19</v>
      </c>
      <c r="I145" t="s">
        <v>17</v>
      </c>
      <c r="J145" s="4" t="s">
        <v>294</v>
      </c>
      <c r="O145" s="36" t="str">
        <f>"S"&amp;_xlfn.ISOWEEKNUM(Semaine_1[[#This Row],[Date]])</f>
        <v>S34</v>
      </c>
      <c r="P145" s="36" t="str">
        <f>TEXT(Semaine_1[[#This Row],[Date]],"MMMM")</f>
        <v>août</v>
      </c>
    </row>
    <row r="146" spans="1:16" ht="28.5" x14ac:dyDescent="0.45">
      <c r="A146" s="1">
        <v>45887</v>
      </c>
      <c r="B146" t="s">
        <v>284</v>
      </c>
      <c r="C146" t="s">
        <v>285</v>
      </c>
      <c r="D146" t="s">
        <v>286</v>
      </c>
      <c r="E146" t="s">
        <v>295</v>
      </c>
      <c r="F146">
        <v>778000021</v>
      </c>
      <c r="G146" t="s">
        <v>18</v>
      </c>
      <c r="H146" t="s">
        <v>19</v>
      </c>
      <c r="I146" t="s">
        <v>17</v>
      </c>
      <c r="J146" s="4" t="s">
        <v>296</v>
      </c>
      <c r="O146" s="36" t="str">
        <f>"S"&amp;_xlfn.ISOWEEKNUM(Semaine_1[[#This Row],[Date]])</f>
        <v>S34</v>
      </c>
      <c r="P146" s="36" t="str">
        <f>TEXT(Semaine_1[[#This Row],[Date]],"MMMM")</f>
        <v>août</v>
      </c>
    </row>
    <row r="147" spans="1:16" ht="28.5" x14ac:dyDescent="0.45">
      <c r="A147" s="1">
        <v>45887</v>
      </c>
      <c r="B147" t="s">
        <v>284</v>
      </c>
      <c r="C147" t="s">
        <v>285</v>
      </c>
      <c r="D147" t="s">
        <v>286</v>
      </c>
      <c r="E147" t="s">
        <v>74</v>
      </c>
      <c r="F147">
        <v>771377243</v>
      </c>
      <c r="G147" t="s">
        <v>18</v>
      </c>
      <c r="H147" t="s">
        <v>19</v>
      </c>
      <c r="I147" t="s">
        <v>17</v>
      </c>
      <c r="J147" s="4" t="s">
        <v>297</v>
      </c>
      <c r="O147" s="36" t="str">
        <f>"S"&amp;_xlfn.ISOWEEKNUM(Semaine_1[[#This Row],[Date]])</f>
        <v>S34</v>
      </c>
      <c r="P147" s="36" t="str">
        <f>TEXT(Semaine_1[[#This Row],[Date]],"MMMM")</f>
        <v>août</v>
      </c>
    </row>
    <row r="148" spans="1:16" x14ac:dyDescent="0.45">
      <c r="A148" s="1">
        <v>45887</v>
      </c>
      <c r="B148" t="s">
        <v>284</v>
      </c>
      <c r="C148" t="s">
        <v>285</v>
      </c>
      <c r="D148" t="s">
        <v>286</v>
      </c>
      <c r="E148" t="s">
        <v>298</v>
      </c>
      <c r="F148">
        <v>771023656</v>
      </c>
      <c r="G148" t="s">
        <v>15</v>
      </c>
      <c r="H148" t="s">
        <v>16</v>
      </c>
      <c r="I148" t="s">
        <v>17</v>
      </c>
      <c r="J148" s="4" t="s">
        <v>85</v>
      </c>
      <c r="O148" s="36" t="str">
        <f>"S"&amp;_xlfn.ISOWEEKNUM(Semaine_1[[#This Row],[Date]])</f>
        <v>S34</v>
      </c>
      <c r="P148" s="36" t="str">
        <f>TEXT(Semaine_1[[#This Row],[Date]],"MMMM")</f>
        <v>août</v>
      </c>
    </row>
    <row r="149" spans="1:16" x14ac:dyDescent="0.45">
      <c r="A149" s="1">
        <v>45887</v>
      </c>
      <c r="B149" t="s">
        <v>284</v>
      </c>
      <c r="C149" t="s">
        <v>285</v>
      </c>
      <c r="D149" t="s">
        <v>286</v>
      </c>
      <c r="E149" t="s">
        <v>299</v>
      </c>
      <c r="F149">
        <v>773523587</v>
      </c>
      <c r="G149" t="s">
        <v>15</v>
      </c>
      <c r="H149" t="s">
        <v>16</v>
      </c>
      <c r="I149" t="s">
        <v>17</v>
      </c>
      <c r="J149" s="4" t="s">
        <v>300</v>
      </c>
      <c r="O149" s="36" t="str">
        <f>"S"&amp;_xlfn.ISOWEEKNUM(Semaine_1[[#This Row],[Date]])</f>
        <v>S34</v>
      </c>
      <c r="P149" s="36" t="str">
        <f>TEXT(Semaine_1[[#This Row],[Date]],"MMMM")</f>
        <v>août</v>
      </c>
    </row>
    <row r="150" spans="1:16" x14ac:dyDescent="0.45">
      <c r="A150" s="1">
        <v>45887</v>
      </c>
      <c r="B150" t="s">
        <v>284</v>
      </c>
      <c r="C150" t="s">
        <v>285</v>
      </c>
      <c r="D150" t="s">
        <v>286</v>
      </c>
      <c r="E150" t="s">
        <v>301</v>
      </c>
      <c r="F150">
        <v>761209176</v>
      </c>
      <c r="G150" t="s">
        <v>22</v>
      </c>
      <c r="H150" t="s">
        <v>16</v>
      </c>
      <c r="I150" t="s">
        <v>17</v>
      </c>
      <c r="J150" s="4" t="s">
        <v>85</v>
      </c>
      <c r="O150" s="36" t="str">
        <f>"S"&amp;_xlfn.ISOWEEKNUM(Semaine_1[[#This Row],[Date]])</f>
        <v>S34</v>
      </c>
      <c r="P150" s="36" t="str">
        <f>TEXT(Semaine_1[[#This Row],[Date]],"MMMM")</f>
        <v>août</v>
      </c>
    </row>
    <row r="151" spans="1:16" ht="42.75" x14ac:dyDescent="0.45">
      <c r="A151" s="1">
        <v>45887</v>
      </c>
      <c r="B151" t="s">
        <v>24</v>
      </c>
      <c r="C151" t="s">
        <v>25</v>
      </c>
      <c r="D151" t="s">
        <v>52</v>
      </c>
      <c r="E151" t="s">
        <v>53</v>
      </c>
      <c r="F151">
        <v>775264622</v>
      </c>
      <c r="G151" t="s">
        <v>22</v>
      </c>
      <c r="H151" t="s">
        <v>19</v>
      </c>
      <c r="I151" t="s">
        <v>17</v>
      </c>
      <c r="J151" s="4" t="s">
        <v>302</v>
      </c>
      <c r="O151" s="36" t="str">
        <f>"S"&amp;_xlfn.ISOWEEKNUM(Semaine_1[[#This Row],[Date]])</f>
        <v>S34</v>
      </c>
      <c r="P151" s="36" t="str">
        <f>TEXT(Semaine_1[[#This Row],[Date]],"MMMM")</f>
        <v>août</v>
      </c>
    </row>
    <row r="152" spans="1:16" x14ac:dyDescent="0.45">
      <c r="A152" s="1">
        <v>45887</v>
      </c>
      <c r="B152" t="s">
        <v>284</v>
      </c>
      <c r="C152" t="s">
        <v>285</v>
      </c>
      <c r="D152" t="s">
        <v>286</v>
      </c>
      <c r="E152" t="s">
        <v>303</v>
      </c>
      <c r="F152">
        <v>775602589</v>
      </c>
      <c r="G152" t="s">
        <v>22</v>
      </c>
      <c r="H152" t="s">
        <v>16</v>
      </c>
      <c r="I152" t="s">
        <v>17</v>
      </c>
      <c r="J152" s="4" t="s">
        <v>304</v>
      </c>
      <c r="O152" s="36" t="str">
        <f>"S"&amp;_xlfn.ISOWEEKNUM(Semaine_1[[#This Row],[Date]])</f>
        <v>S34</v>
      </c>
      <c r="P152" s="36" t="str">
        <f>TEXT(Semaine_1[[#This Row],[Date]],"MMMM")</f>
        <v>août</v>
      </c>
    </row>
    <row r="153" spans="1:16" x14ac:dyDescent="0.45">
      <c r="A153" s="1">
        <v>45887</v>
      </c>
      <c r="B153" t="s">
        <v>284</v>
      </c>
      <c r="C153" t="s">
        <v>285</v>
      </c>
      <c r="D153" t="s">
        <v>286</v>
      </c>
      <c r="E153" t="s">
        <v>305</v>
      </c>
      <c r="F153">
        <v>773635629</v>
      </c>
      <c r="G153" t="s">
        <v>22</v>
      </c>
      <c r="H153" t="s">
        <v>16</v>
      </c>
      <c r="I153" t="s">
        <v>17</v>
      </c>
      <c r="J153" s="4" t="s">
        <v>306</v>
      </c>
      <c r="O153" s="36" t="str">
        <f>"S"&amp;_xlfn.ISOWEEKNUM(Semaine_1[[#This Row],[Date]])</f>
        <v>S34</v>
      </c>
      <c r="P153" s="36" t="str">
        <f>TEXT(Semaine_1[[#This Row],[Date]],"MMMM")</f>
        <v>août</v>
      </c>
    </row>
    <row r="154" spans="1:16" x14ac:dyDescent="0.45">
      <c r="A154" s="1">
        <v>45887</v>
      </c>
      <c r="B154" t="s">
        <v>284</v>
      </c>
      <c r="C154" t="s">
        <v>285</v>
      </c>
      <c r="D154" t="s">
        <v>286</v>
      </c>
      <c r="E154" t="s">
        <v>307</v>
      </c>
      <c r="F154">
        <v>784227996</v>
      </c>
      <c r="G154" t="s">
        <v>22</v>
      </c>
      <c r="H154" t="s">
        <v>19</v>
      </c>
      <c r="I154" t="s">
        <v>17</v>
      </c>
      <c r="J154" s="4" t="s">
        <v>308</v>
      </c>
      <c r="O154" s="36" t="str">
        <f>"S"&amp;_xlfn.ISOWEEKNUM(Semaine_1[[#This Row],[Date]])</f>
        <v>S34</v>
      </c>
      <c r="P154" s="36" t="str">
        <f>TEXT(Semaine_1[[#This Row],[Date]],"MMMM")</f>
        <v>août</v>
      </c>
    </row>
    <row r="155" spans="1:16" x14ac:dyDescent="0.45">
      <c r="A155" s="1">
        <v>45887</v>
      </c>
      <c r="B155" t="s">
        <v>284</v>
      </c>
      <c r="C155" t="s">
        <v>285</v>
      </c>
      <c r="D155" t="s">
        <v>286</v>
      </c>
      <c r="E155" t="s">
        <v>309</v>
      </c>
      <c r="F155">
        <v>760224535</v>
      </c>
      <c r="G155" t="s">
        <v>22</v>
      </c>
      <c r="H155" t="s">
        <v>19</v>
      </c>
      <c r="I155" t="s">
        <v>17</v>
      </c>
      <c r="J155" s="4" t="s">
        <v>310</v>
      </c>
      <c r="O155" s="36" t="str">
        <f>"S"&amp;_xlfn.ISOWEEKNUM(Semaine_1[[#This Row],[Date]])</f>
        <v>S34</v>
      </c>
      <c r="P155" s="36" t="str">
        <f>TEXT(Semaine_1[[#This Row],[Date]],"MMMM")</f>
        <v>août</v>
      </c>
    </row>
    <row r="156" spans="1:16" x14ac:dyDescent="0.45">
      <c r="A156" s="1">
        <v>45887</v>
      </c>
      <c r="B156" t="s">
        <v>284</v>
      </c>
      <c r="C156" t="s">
        <v>285</v>
      </c>
      <c r="D156" t="s">
        <v>286</v>
      </c>
      <c r="E156" t="s">
        <v>311</v>
      </c>
      <c r="F156">
        <v>775601949</v>
      </c>
      <c r="G156" t="s">
        <v>22</v>
      </c>
      <c r="H156" t="s">
        <v>19</v>
      </c>
      <c r="I156" t="s">
        <v>17</v>
      </c>
      <c r="J156" s="4" t="s">
        <v>312</v>
      </c>
      <c r="O156" s="36" t="str">
        <f>"S"&amp;_xlfn.ISOWEEKNUM(Semaine_1[[#This Row],[Date]])</f>
        <v>S34</v>
      </c>
      <c r="P156" s="36" t="str">
        <f>TEXT(Semaine_1[[#This Row],[Date]],"MMMM")</f>
        <v>août</v>
      </c>
    </row>
    <row r="157" spans="1:16" x14ac:dyDescent="0.45">
      <c r="A157" s="1">
        <v>45887</v>
      </c>
      <c r="B157" t="s">
        <v>13</v>
      </c>
      <c r="C157" t="s">
        <v>14</v>
      </c>
      <c r="D157" t="s">
        <v>313</v>
      </c>
      <c r="E157" t="s">
        <v>314</v>
      </c>
      <c r="F157">
        <v>775884054</v>
      </c>
      <c r="G157" t="s">
        <v>15</v>
      </c>
      <c r="H157" t="s">
        <v>16</v>
      </c>
      <c r="I157" t="s">
        <v>17</v>
      </c>
      <c r="J157" s="4" t="s">
        <v>315</v>
      </c>
      <c r="O157" s="36" t="str">
        <f>"S"&amp;_xlfn.ISOWEEKNUM(Semaine_1[[#This Row],[Date]])</f>
        <v>S34</v>
      </c>
      <c r="P157" s="36" t="str">
        <f>TEXT(Semaine_1[[#This Row],[Date]],"MMMM")</f>
        <v>août</v>
      </c>
    </row>
    <row r="158" spans="1:16" x14ac:dyDescent="0.45">
      <c r="A158" s="1">
        <v>45887</v>
      </c>
      <c r="B158" t="s">
        <v>13</v>
      </c>
      <c r="C158" t="s">
        <v>14</v>
      </c>
      <c r="D158" t="s">
        <v>313</v>
      </c>
      <c r="E158" t="s">
        <v>316</v>
      </c>
      <c r="F158">
        <v>777772248</v>
      </c>
      <c r="G158" t="s">
        <v>15</v>
      </c>
      <c r="H158" t="s">
        <v>16</v>
      </c>
      <c r="I158" t="s">
        <v>17</v>
      </c>
      <c r="J158" s="4" t="s">
        <v>61</v>
      </c>
      <c r="O158" s="36" t="str">
        <f>"S"&amp;_xlfn.ISOWEEKNUM(Semaine_1[[#This Row],[Date]])</f>
        <v>S34</v>
      </c>
      <c r="P158" s="36" t="str">
        <f>TEXT(Semaine_1[[#This Row],[Date]],"MMMM")</f>
        <v>août</v>
      </c>
    </row>
    <row r="159" spans="1:16" x14ac:dyDescent="0.45">
      <c r="A159" s="1">
        <v>45887</v>
      </c>
      <c r="B159" t="s">
        <v>13</v>
      </c>
      <c r="C159" t="s">
        <v>14</v>
      </c>
      <c r="D159" t="s">
        <v>313</v>
      </c>
      <c r="E159" t="s">
        <v>317</v>
      </c>
      <c r="F159">
        <v>777972938</v>
      </c>
      <c r="G159" t="s">
        <v>15</v>
      </c>
      <c r="H159" t="s">
        <v>16</v>
      </c>
      <c r="I159" t="s">
        <v>17</v>
      </c>
      <c r="J159" s="4" t="s">
        <v>61</v>
      </c>
      <c r="O159" s="36" t="str">
        <f>"S"&amp;_xlfn.ISOWEEKNUM(Semaine_1[[#This Row],[Date]])</f>
        <v>S34</v>
      </c>
      <c r="P159" s="36" t="str">
        <f>TEXT(Semaine_1[[#This Row],[Date]],"MMMM")</f>
        <v>août</v>
      </c>
    </row>
    <row r="160" spans="1:16" x14ac:dyDescent="0.45">
      <c r="A160" s="1">
        <v>45887</v>
      </c>
      <c r="B160" t="s">
        <v>24</v>
      </c>
      <c r="C160" t="s">
        <v>25</v>
      </c>
      <c r="D160" t="s">
        <v>52</v>
      </c>
      <c r="E160" t="s">
        <v>56</v>
      </c>
      <c r="F160">
        <v>775405469</v>
      </c>
      <c r="G160" t="s">
        <v>22</v>
      </c>
      <c r="H160" t="s">
        <v>19</v>
      </c>
      <c r="I160" t="s">
        <v>17</v>
      </c>
      <c r="J160" s="4" t="s">
        <v>318</v>
      </c>
      <c r="O160" s="36" t="str">
        <f>"S"&amp;_xlfn.ISOWEEKNUM(Semaine_1[[#This Row],[Date]])</f>
        <v>S34</v>
      </c>
      <c r="P160" s="36" t="str">
        <f>TEXT(Semaine_1[[#This Row],[Date]],"MMMM")</f>
        <v>août</v>
      </c>
    </row>
    <row r="161" spans="1:16" x14ac:dyDescent="0.45">
      <c r="A161" s="1">
        <v>45887</v>
      </c>
      <c r="B161" t="s">
        <v>24</v>
      </c>
      <c r="C161" t="s">
        <v>25</v>
      </c>
      <c r="D161" t="s">
        <v>52</v>
      </c>
      <c r="E161" t="s">
        <v>54</v>
      </c>
      <c r="F161">
        <v>774245132</v>
      </c>
      <c r="G161" t="s">
        <v>22</v>
      </c>
      <c r="H161" t="s">
        <v>19</v>
      </c>
      <c r="I161" t="s">
        <v>28</v>
      </c>
      <c r="J161" s="4" t="s">
        <v>26</v>
      </c>
      <c r="K161" t="s">
        <v>27</v>
      </c>
      <c r="L161">
        <v>25</v>
      </c>
      <c r="M161" s="5">
        <v>26000</v>
      </c>
      <c r="N161" s="5">
        <v>650000</v>
      </c>
      <c r="O161" s="36" t="str">
        <f>"S"&amp;_xlfn.ISOWEEKNUM(Semaine_1[[#This Row],[Date]])</f>
        <v>S34</v>
      </c>
      <c r="P161" s="36" t="str">
        <f>TEXT(Semaine_1[[#This Row],[Date]],"MMMM")</f>
        <v>août</v>
      </c>
    </row>
    <row r="162" spans="1:16" ht="28.5" x14ac:dyDescent="0.45">
      <c r="A162" s="1">
        <v>45887</v>
      </c>
      <c r="B162" t="s">
        <v>13</v>
      </c>
      <c r="C162" t="s">
        <v>14</v>
      </c>
      <c r="D162" t="s">
        <v>313</v>
      </c>
      <c r="E162" t="s">
        <v>319</v>
      </c>
      <c r="F162">
        <v>772900705</v>
      </c>
      <c r="G162" t="s">
        <v>22</v>
      </c>
      <c r="H162" t="s">
        <v>16</v>
      </c>
      <c r="I162" t="s">
        <v>17</v>
      </c>
      <c r="J162" s="4" t="s">
        <v>320</v>
      </c>
      <c r="O162" s="36" t="str">
        <f>"S"&amp;_xlfn.ISOWEEKNUM(Semaine_1[[#This Row],[Date]])</f>
        <v>S34</v>
      </c>
      <c r="P162" s="36" t="str">
        <f>TEXT(Semaine_1[[#This Row],[Date]],"MMMM")</f>
        <v>août</v>
      </c>
    </row>
    <row r="163" spans="1:16" x14ac:dyDescent="0.45">
      <c r="A163" s="1">
        <v>45887</v>
      </c>
      <c r="B163" t="s">
        <v>24</v>
      </c>
      <c r="C163" t="s">
        <v>25</v>
      </c>
      <c r="D163" t="s">
        <v>79</v>
      </c>
      <c r="E163" t="s">
        <v>86</v>
      </c>
      <c r="F163">
        <v>786323232</v>
      </c>
      <c r="G163" t="s">
        <v>22</v>
      </c>
      <c r="H163" t="s">
        <v>19</v>
      </c>
      <c r="I163" t="s">
        <v>17</v>
      </c>
      <c r="J163" s="4" t="s">
        <v>321</v>
      </c>
      <c r="O163" s="36" t="str">
        <f>"S"&amp;_xlfn.ISOWEEKNUM(Semaine_1[[#This Row],[Date]])</f>
        <v>S34</v>
      </c>
      <c r="P163" s="36" t="str">
        <f>TEXT(Semaine_1[[#This Row],[Date]],"MMMM")</f>
        <v>août</v>
      </c>
    </row>
    <row r="164" spans="1:16" x14ac:dyDescent="0.45">
      <c r="A164" s="1">
        <v>45887</v>
      </c>
      <c r="B164" t="s">
        <v>32</v>
      </c>
      <c r="C164" t="s">
        <v>33</v>
      </c>
      <c r="D164" t="s">
        <v>35</v>
      </c>
      <c r="E164" t="s">
        <v>322</v>
      </c>
      <c r="F164">
        <v>775153082</v>
      </c>
      <c r="G164" t="s">
        <v>22</v>
      </c>
      <c r="H164" t="s">
        <v>16</v>
      </c>
      <c r="I164" t="s">
        <v>17</v>
      </c>
      <c r="J164" s="4" t="s">
        <v>49</v>
      </c>
      <c r="O164" s="36" t="str">
        <f>"S"&amp;_xlfn.ISOWEEKNUM(Semaine_1[[#This Row],[Date]])</f>
        <v>S34</v>
      </c>
      <c r="P164" s="36" t="str">
        <f>TEXT(Semaine_1[[#This Row],[Date]],"MMMM")</f>
        <v>août</v>
      </c>
    </row>
    <row r="165" spans="1:16" x14ac:dyDescent="0.45">
      <c r="A165" s="1">
        <v>45887</v>
      </c>
      <c r="B165" t="s">
        <v>24</v>
      </c>
      <c r="C165" t="s">
        <v>25</v>
      </c>
      <c r="D165" t="s">
        <v>79</v>
      </c>
      <c r="E165" t="s">
        <v>323</v>
      </c>
      <c r="F165">
        <v>771321066</v>
      </c>
      <c r="G165" t="s">
        <v>22</v>
      </c>
      <c r="H165" t="s">
        <v>19</v>
      </c>
      <c r="I165" t="s">
        <v>17</v>
      </c>
      <c r="J165" s="4" t="s">
        <v>324</v>
      </c>
      <c r="O165" s="36" t="str">
        <f>"S"&amp;_xlfn.ISOWEEKNUM(Semaine_1[[#This Row],[Date]])</f>
        <v>S34</v>
      </c>
      <c r="P165" s="36" t="str">
        <f>TEXT(Semaine_1[[#This Row],[Date]],"MMMM")</f>
        <v>août</v>
      </c>
    </row>
    <row r="166" spans="1:16" ht="28.5" x14ac:dyDescent="0.45">
      <c r="A166" s="1">
        <v>45887</v>
      </c>
      <c r="B166" t="s">
        <v>24</v>
      </c>
      <c r="C166" t="s">
        <v>25</v>
      </c>
      <c r="D166" t="s">
        <v>79</v>
      </c>
      <c r="E166" t="s">
        <v>87</v>
      </c>
      <c r="F166">
        <v>775541532</v>
      </c>
      <c r="G166" t="s">
        <v>22</v>
      </c>
      <c r="H166" t="s">
        <v>19</v>
      </c>
      <c r="I166" t="s">
        <v>17</v>
      </c>
      <c r="J166" s="4" t="s">
        <v>325</v>
      </c>
      <c r="O166" s="36" t="str">
        <f>"S"&amp;_xlfn.ISOWEEKNUM(Semaine_1[[#This Row],[Date]])</f>
        <v>S34</v>
      </c>
      <c r="P166" s="36" t="str">
        <f>TEXT(Semaine_1[[#This Row],[Date]],"MMMM")</f>
        <v>août</v>
      </c>
    </row>
    <row r="167" spans="1:16" ht="28.5" x14ac:dyDescent="0.45">
      <c r="A167" s="1">
        <v>45887</v>
      </c>
      <c r="B167" t="s">
        <v>24</v>
      </c>
      <c r="C167" t="s">
        <v>25</v>
      </c>
      <c r="D167" t="s">
        <v>79</v>
      </c>
      <c r="E167" t="s">
        <v>88</v>
      </c>
      <c r="F167">
        <v>774514544</v>
      </c>
      <c r="G167" t="s">
        <v>22</v>
      </c>
      <c r="H167" t="s">
        <v>16</v>
      </c>
      <c r="I167" t="s">
        <v>17</v>
      </c>
      <c r="J167" s="4" t="s">
        <v>326</v>
      </c>
      <c r="O167" s="36" t="str">
        <f>"S"&amp;_xlfn.ISOWEEKNUM(Semaine_1[[#This Row],[Date]])</f>
        <v>S34</v>
      </c>
      <c r="P167" s="36" t="str">
        <f>TEXT(Semaine_1[[#This Row],[Date]],"MMMM")</f>
        <v>août</v>
      </c>
    </row>
    <row r="168" spans="1:16" x14ac:dyDescent="0.45">
      <c r="A168" s="1">
        <v>45887</v>
      </c>
      <c r="B168" t="s">
        <v>24</v>
      </c>
      <c r="C168" t="s">
        <v>25</v>
      </c>
      <c r="D168" t="s">
        <v>79</v>
      </c>
      <c r="E168" t="s">
        <v>89</v>
      </c>
      <c r="F168">
        <v>774540865</v>
      </c>
      <c r="G168" t="s">
        <v>22</v>
      </c>
      <c r="H168" t="s">
        <v>16</v>
      </c>
      <c r="I168" t="s">
        <v>17</v>
      </c>
      <c r="J168" s="4" t="s">
        <v>327</v>
      </c>
      <c r="O168" s="36" t="str">
        <f>"S"&amp;_xlfn.ISOWEEKNUM(Semaine_1[[#This Row],[Date]])</f>
        <v>S34</v>
      </c>
      <c r="P168" s="36" t="str">
        <f>TEXT(Semaine_1[[#This Row],[Date]],"MMMM")</f>
        <v>août</v>
      </c>
    </row>
    <row r="169" spans="1:16" x14ac:dyDescent="0.45">
      <c r="A169" s="1">
        <v>45887</v>
      </c>
      <c r="B169" t="s">
        <v>24</v>
      </c>
      <c r="C169" t="s">
        <v>25</v>
      </c>
      <c r="D169" t="s">
        <v>79</v>
      </c>
      <c r="E169" t="s">
        <v>90</v>
      </c>
      <c r="F169">
        <v>775586604</v>
      </c>
      <c r="G169" t="s">
        <v>22</v>
      </c>
      <c r="H169" t="s">
        <v>19</v>
      </c>
      <c r="I169" t="s">
        <v>17</v>
      </c>
      <c r="J169" s="4" t="s">
        <v>328</v>
      </c>
      <c r="O169" s="36" t="str">
        <f>"S"&amp;_xlfn.ISOWEEKNUM(Semaine_1[[#This Row],[Date]])</f>
        <v>S34</v>
      </c>
      <c r="P169" s="36" t="str">
        <f>TEXT(Semaine_1[[#This Row],[Date]],"MMMM")</f>
        <v>août</v>
      </c>
    </row>
    <row r="170" spans="1:16" x14ac:dyDescent="0.45">
      <c r="A170" s="1">
        <v>45887</v>
      </c>
      <c r="B170" t="s">
        <v>24</v>
      </c>
      <c r="C170" t="s">
        <v>25</v>
      </c>
      <c r="D170" t="s">
        <v>79</v>
      </c>
      <c r="E170" t="s">
        <v>91</v>
      </c>
      <c r="F170">
        <v>776180875</v>
      </c>
      <c r="G170" t="s">
        <v>22</v>
      </c>
      <c r="H170" t="s">
        <v>19</v>
      </c>
      <c r="I170" t="s">
        <v>28</v>
      </c>
      <c r="J170" s="4" t="s">
        <v>26</v>
      </c>
      <c r="K170" t="s">
        <v>27</v>
      </c>
      <c r="L170">
        <v>10</v>
      </c>
      <c r="M170" s="5">
        <v>26000</v>
      </c>
      <c r="N170" s="5">
        <v>260000</v>
      </c>
      <c r="O170" s="36" t="str">
        <f>"S"&amp;_xlfn.ISOWEEKNUM(Semaine_1[[#This Row],[Date]])</f>
        <v>S34</v>
      </c>
      <c r="P170" s="36" t="str">
        <f>TEXT(Semaine_1[[#This Row],[Date]],"MMMM")</f>
        <v>août</v>
      </c>
    </row>
    <row r="171" spans="1:16" x14ac:dyDescent="0.45">
      <c r="A171" s="1">
        <v>45887</v>
      </c>
      <c r="B171" t="s">
        <v>24</v>
      </c>
      <c r="C171" t="s">
        <v>25</v>
      </c>
      <c r="D171" t="s">
        <v>79</v>
      </c>
      <c r="E171" t="s">
        <v>92</v>
      </c>
      <c r="F171">
        <v>784537895</v>
      </c>
      <c r="G171" t="s">
        <v>22</v>
      </c>
      <c r="H171" t="s">
        <v>19</v>
      </c>
      <c r="I171" t="s">
        <v>28</v>
      </c>
      <c r="J171" s="4" t="s">
        <v>26</v>
      </c>
      <c r="K171" t="s">
        <v>27</v>
      </c>
      <c r="L171">
        <v>100</v>
      </c>
      <c r="M171" s="5">
        <v>26000</v>
      </c>
      <c r="N171" s="5">
        <v>2600000</v>
      </c>
      <c r="O171" s="36" t="str">
        <f>"S"&amp;_xlfn.ISOWEEKNUM(Semaine_1[[#This Row],[Date]])</f>
        <v>S34</v>
      </c>
      <c r="P171" s="36" t="str">
        <f>TEXT(Semaine_1[[#This Row],[Date]],"MMMM")</f>
        <v>août</v>
      </c>
    </row>
    <row r="172" spans="1:16" ht="28.5" x14ac:dyDescent="0.45">
      <c r="A172" s="1">
        <v>45887</v>
      </c>
      <c r="B172" t="s">
        <v>24</v>
      </c>
      <c r="C172" t="s">
        <v>25</v>
      </c>
      <c r="D172" t="s">
        <v>79</v>
      </c>
      <c r="E172" t="s">
        <v>93</v>
      </c>
      <c r="F172">
        <v>776957575</v>
      </c>
      <c r="G172" t="s">
        <v>15</v>
      </c>
      <c r="H172" t="s">
        <v>16</v>
      </c>
      <c r="I172" t="s">
        <v>17</v>
      </c>
      <c r="J172" s="4" t="s">
        <v>329</v>
      </c>
      <c r="O172" s="36" t="str">
        <f>"S"&amp;_xlfn.ISOWEEKNUM(Semaine_1[[#This Row],[Date]])</f>
        <v>S34</v>
      </c>
      <c r="P172" s="36" t="str">
        <f>TEXT(Semaine_1[[#This Row],[Date]],"MMMM")</f>
        <v>août</v>
      </c>
    </row>
    <row r="173" spans="1:16" x14ac:dyDescent="0.45">
      <c r="A173" s="1">
        <v>45887</v>
      </c>
      <c r="B173" t="s">
        <v>24</v>
      </c>
      <c r="C173" t="s">
        <v>25</v>
      </c>
      <c r="D173" t="s">
        <v>52</v>
      </c>
      <c r="E173" t="s">
        <v>62</v>
      </c>
      <c r="F173">
        <v>773756258</v>
      </c>
      <c r="G173" t="s">
        <v>22</v>
      </c>
      <c r="H173" t="s">
        <v>19</v>
      </c>
      <c r="I173" t="s">
        <v>17</v>
      </c>
      <c r="J173" s="4" t="s">
        <v>330</v>
      </c>
      <c r="O173" s="36" t="str">
        <f>"S"&amp;_xlfn.ISOWEEKNUM(Semaine_1[[#This Row],[Date]])</f>
        <v>S34</v>
      </c>
      <c r="P173" s="36" t="str">
        <f>TEXT(Semaine_1[[#This Row],[Date]],"MMMM")</f>
        <v>août</v>
      </c>
    </row>
    <row r="174" spans="1:16" ht="28.5" x14ac:dyDescent="0.45">
      <c r="A174" s="1">
        <v>45887</v>
      </c>
      <c r="B174" t="s">
        <v>24</v>
      </c>
      <c r="C174" t="s">
        <v>25</v>
      </c>
      <c r="D174" t="s">
        <v>79</v>
      </c>
      <c r="E174" t="s">
        <v>94</v>
      </c>
      <c r="F174">
        <v>773546192</v>
      </c>
      <c r="G174" t="s">
        <v>15</v>
      </c>
      <c r="H174" t="s">
        <v>19</v>
      </c>
      <c r="I174" t="s">
        <v>17</v>
      </c>
      <c r="J174" s="4" t="s">
        <v>331</v>
      </c>
      <c r="O174" s="36" t="str">
        <f>"S"&amp;_xlfn.ISOWEEKNUM(Semaine_1[[#This Row],[Date]])</f>
        <v>S34</v>
      </c>
      <c r="P174" s="36" t="str">
        <f>TEXT(Semaine_1[[#This Row],[Date]],"MMMM")</f>
        <v>août</v>
      </c>
    </row>
    <row r="175" spans="1:16" x14ac:dyDescent="0.45">
      <c r="A175" s="1">
        <v>45887</v>
      </c>
      <c r="B175" t="s">
        <v>24</v>
      </c>
      <c r="C175" t="s">
        <v>25</v>
      </c>
      <c r="D175" t="s">
        <v>79</v>
      </c>
      <c r="E175" t="s">
        <v>95</v>
      </c>
      <c r="F175">
        <v>775160316</v>
      </c>
      <c r="G175" t="s">
        <v>15</v>
      </c>
      <c r="H175" t="s">
        <v>19</v>
      </c>
      <c r="I175" t="s">
        <v>17</v>
      </c>
      <c r="J175" s="4" t="s">
        <v>332</v>
      </c>
      <c r="O175" s="36" t="str">
        <f>"S"&amp;_xlfn.ISOWEEKNUM(Semaine_1[[#This Row],[Date]])</f>
        <v>S34</v>
      </c>
      <c r="P175" s="36" t="str">
        <f>TEXT(Semaine_1[[#This Row],[Date]],"MMMM")</f>
        <v>août</v>
      </c>
    </row>
    <row r="176" spans="1:16" ht="28.5" x14ac:dyDescent="0.45">
      <c r="A176" s="1">
        <v>45887</v>
      </c>
      <c r="B176" t="s">
        <v>24</v>
      </c>
      <c r="C176" t="s">
        <v>25</v>
      </c>
      <c r="D176" t="s">
        <v>79</v>
      </c>
      <c r="E176" t="s">
        <v>96</v>
      </c>
      <c r="F176">
        <v>776214111</v>
      </c>
      <c r="G176" t="s">
        <v>15</v>
      </c>
      <c r="H176" t="s">
        <v>19</v>
      </c>
      <c r="I176" t="s">
        <v>17</v>
      </c>
      <c r="J176" s="4" t="s">
        <v>333</v>
      </c>
      <c r="O176" s="36" t="str">
        <f>"S"&amp;_xlfn.ISOWEEKNUM(Semaine_1[[#This Row],[Date]])</f>
        <v>S34</v>
      </c>
      <c r="P176" s="36" t="str">
        <f>TEXT(Semaine_1[[#This Row],[Date]],"MMMM")</f>
        <v>août</v>
      </c>
    </row>
    <row r="177" spans="1:16" x14ac:dyDescent="0.45">
      <c r="A177" s="1">
        <v>45887</v>
      </c>
      <c r="B177" t="s">
        <v>24</v>
      </c>
      <c r="C177" t="s">
        <v>25</v>
      </c>
      <c r="D177" t="s">
        <v>52</v>
      </c>
      <c r="E177" t="s">
        <v>97</v>
      </c>
      <c r="F177">
        <v>774409291</v>
      </c>
      <c r="G177" t="s">
        <v>18</v>
      </c>
      <c r="H177" t="s">
        <v>16</v>
      </c>
      <c r="I177" t="s">
        <v>17</v>
      </c>
      <c r="J177" s="4" t="s">
        <v>334</v>
      </c>
      <c r="O177" s="36" t="str">
        <f>"S"&amp;_xlfn.ISOWEEKNUM(Semaine_1[[#This Row],[Date]])</f>
        <v>S34</v>
      </c>
      <c r="P177" s="36" t="str">
        <f>TEXT(Semaine_1[[#This Row],[Date]],"MMMM")</f>
        <v>août</v>
      </c>
    </row>
    <row r="178" spans="1:16" x14ac:dyDescent="0.45">
      <c r="A178" s="1">
        <v>45887</v>
      </c>
      <c r="B178" t="s">
        <v>24</v>
      </c>
      <c r="C178" t="s">
        <v>25</v>
      </c>
      <c r="D178" t="s">
        <v>52</v>
      </c>
      <c r="E178" t="s">
        <v>98</v>
      </c>
      <c r="F178">
        <v>776149093</v>
      </c>
      <c r="G178" t="s">
        <v>15</v>
      </c>
      <c r="H178" t="s">
        <v>16</v>
      </c>
      <c r="I178" t="s">
        <v>17</v>
      </c>
      <c r="J178" s="4" t="s">
        <v>335</v>
      </c>
      <c r="O178" s="36" t="str">
        <f>"S"&amp;_xlfn.ISOWEEKNUM(Semaine_1[[#This Row],[Date]])</f>
        <v>S34</v>
      </c>
      <c r="P178" s="36" t="str">
        <f>TEXT(Semaine_1[[#This Row],[Date]],"MMMM")</f>
        <v>août</v>
      </c>
    </row>
    <row r="179" spans="1:16" x14ac:dyDescent="0.45">
      <c r="A179" s="1">
        <v>45887</v>
      </c>
      <c r="B179" t="s">
        <v>24</v>
      </c>
      <c r="C179" t="s">
        <v>25</v>
      </c>
      <c r="D179" t="s">
        <v>52</v>
      </c>
      <c r="E179" t="s">
        <v>99</v>
      </c>
      <c r="F179">
        <v>785554540</v>
      </c>
      <c r="G179" t="s">
        <v>15</v>
      </c>
      <c r="H179" t="s">
        <v>16</v>
      </c>
      <c r="I179" t="s">
        <v>17</v>
      </c>
      <c r="J179" s="4" t="s">
        <v>336</v>
      </c>
      <c r="O179" s="36" t="str">
        <f>"S"&amp;_xlfn.ISOWEEKNUM(Semaine_1[[#This Row],[Date]])</f>
        <v>S34</v>
      </c>
      <c r="P179" s="36" t="str">
        <f>TEXT(Semaine_1[[#This Row],[Date]],"MMMM")</f>
        <v>août</v>
      </c>
    </row>
    <row r="180" spans="1:16" x14ac:dyDescent="0.45">
      <c r="A180" s="1">
        <v>45887</v>
      </c>
      <c r="B180" t="s">
        <v>24</v>
      </c>
      <c r="C180" t="s">
        <v>25</v>
      </c>
      <c r="D180" t="s">
        <v>52</v>
      </c>
      <c r="E180" t="s">
        <v>53</v>
      </c>
      <c r="F180">
        <v>762852932</v>
      </c>
      <c r="G180" t="s">
        <v>15</v>
      </c>
      <c r="H180" t="s">
        <v>19</v>
      </c>
      <c r="I180" t="s">
        <v>17</v>
      </c>
      <c r="J180" s="4" t="s">
        <v>337</v>
      </c>
      <c r="O180" s="36" t="str">
        <f>"S"&amp;_xlfn.ISOWEEKNUM(Semaine_1[[#This Row],[Date]])</f>
        <v>S34</v>
      </c>
      <c r="P180" s="36" t="str">
        <f>TEXT(Semaine_1[[#This Row],[Date]],"MMMM")</f>
        <v>août</v>
      </c>
    </row>
    <row r="181" spans="1:16" x14ac:dyDescent="0.45">
      <c r="A181" s="1">
        <v>45887</v>
      </c>
      <c r="B181" t="s">
        <v>24</v>
      </c>
      <c r="C181" t="s">
        <v>25</v>
      </c>
      <c r="D181" t="s">
        <v>52</v>
      </c>
      <c r="E181" t="s">
        <v>100</v>
      </c>
      <c r="F181">
        <v>775411094</v>
      </c>
      <c r="G181" t="s">
        <v>22</v>
      </c>
      <c r="H181" t="s">
        <v>16</v>
      </c>
      <c r="I181" t="s">
        <v>17</v>
      </c>
      <c r="J181" s="4" t="s">
        <v>338</v>
      </c>
      <c r="O181" s="36" t="str">
        <f>"S"&amp;_xlfn.ISOWEEKNUM(Semaine_1[[#This Row],[Date]])</f>
        <v>S34</v>
      </c>
      <c r="P181" s="36" t="str">
        <f>TEXT(Semaine_1[[#This Row],[Date]],"MMMM")</f>
        <v>août</v>
      </c>
    </row>
    <row r="182" spans="1:16" x14ac:dyDescent="0.45">
      <c r="A182" s="1">
        <v>45887</v>
      </c>
      <c r="B182" t="s">
        <v>13</v>
      </c>
      <c r="C182" t="s">
        <v>14</v>
      </c>
      <c r="D182" t="s">
        <v>313</v>
      </c>
      <c r="E182" t="s">
        <v>339</v>
      </c>
      <c r="F182">
        <v>781828001</v>
      </c>
      <c r="G182" t="s">
        <v>15</v>
      </c>
      <c r="H182" t="s">
        <v>16</v>
      </c>
      <c r="I182" t="s">
        <v>17</v>
      </c>
      <c r="J182" s="4" t="s">
        <v>61</v>
      </c>
      <c r="O182" s="36" t="str">
        <f>"S"&amp;_xlfn.ISOWEEKNUM(Semaine_1[[#This Row],[Date]])</f>
        <v>S34</v>
      </c>
      <c r="P182" s="36" t="str">
        <f>TEXT(Semaine_1[[#This Row],[Date]],"MMMM")</f>
        <v>août</v>
      </c>
    </row>
    <row r="183" spans="1:16" ht="28.5" x14ac:dyDescent="0.45">
      <c r="A183" s="1">
        <v>45887</v>
      </c>
      <c r="B183" t="s">
        <v>284</v>
      </c>
      <c r="C183" t="s">
        <v>285</v>
      </c>
      <c r="D183" t="s">
        <v>286</v>
      </c>
      <c r="E183" t="s">
        <v>340</v>
      </c>
      <c r="F183">
        <v>784267292</v>
      </c>
      <c r="G183" t="s">
        <v>15</v>
      </c>
      <c r="H183" t="s">
        <v>16</v>
      </c>
      <c r="I183" t="s">
        <v>17</v>
      </c>
      <c r="J183" s="4" t="s">
        <v>341</v>
      </c>
      <c r="O183" s="36" t="str">
        <f>"S"&amp;_xlfn.ISOWEEKNUM(Semaine_1[[#This Row],[Date]])</f>
        <v>S34</v>
      </c>
      <c r="P183" s="36" t="str">
        <f>TEXT(Semaine_1[[#This Row],[Date]],"MMMM")</f>
        <v>août</v>
      </c>
    </row>
    <row r="184" spans="1:16" x14ac:dyDescent="0.45">
      <c r="A184" s="1">
        <v>45887</v>
      </c>
      <c r="B184" t="s">
        <v>13</v>
      </c>
      <c r="C184" t="s">
        <v>14</v>
      </c>
      <c r="D184" t="s">
        <v>313</v>
      </c>
      <c r="E184" t="s">
        <v>342</v>
      </c>
      <c r="F184">
        <v>772957336</v>
      </c>
      <c r="G184" t="s">
        <v>22</v>
      </c>
      <c r="H184" t="s">
        <v>16</v>
      </c>
      <c r="I184" t="s">
        <v>17</v>
      </c>
      <c r="J184" s="4" t="s">
        <v>343</v>
      </c>
      <c r="O184" s="36" t="str">
        <f>"S"&amp;_xlfn.ISOWEEKNUM(Semaine_1[[#This Row],[Date]])</f>
        <v>S34</v>
      </c>
      <c r="P184" s="36" t="str">
        <f>TEXT(Semaine_1[[#This Row],[Date]],"MMMM")</f>
        <v>août</v>
      </c>
    </row>
    <row r="185" spans="1:16" x14ac:dyDescent="0.45">
      <c r="A185" s="1">
        <v>45887</v>
      </c>
      <c r="B185" t="s">
        <v>30</v>
      </c>
      <c r="C185" t="s">
        <v>31</v>
      </c>
      <c r="D185" t="s">
        <v>34</v>
      </c>
      <c r="E185" t="s">
        <v>101</v>
      </c>
      <c r="F185">
        <v>776923531</v>
      </c>
      <c r="G185" t="s">
        <v>15</v>
      </c>
      <c r="H185" t="s">
        <v>19</v>
      </c>
      <c r="I185" t="s">
        <v>17</v>
      </c>
      <c r="J185" s="4" t="s">
        <v>344</v>
      </c>
      <c r="O185" s="36" t="str">
        <f>"S"&amp;_xlfn.ISOWEEKNUM(Semaine_1[[#This Row],[Date]])</f>
        <v>S34</v>
      </c>
      <c r="P185" s="36" t="str">
        <f>TEXT(Semaine_1[[#This Row],[Date]],"MMMM")</f>
        <v>août</v>
      </c>
    </row>
    <row r="186" spans="1:16" x14ac:dyDescent="0.45">
      <c r="A186" s="1">
        <v>45887</v>
      </c>
      <c r="B186" t="s">
        <v>32</v>
      </c>
      <c r="C186" t="s">
        <v>33</v>
      </c>
      <c r="D186" t="s">
        <v>35</v>
      </c>
      <c r="E186" t="s">
        <v>345</v>
      </c>
      <c r="F186">
        <v>771844968</v>
      </c>
      <c r="G186" t="s">
        <v>22</v>
      </c>
      <c r="H186" t="s">
        <v>19</v>
      </c>
      <c r="I186" t="s">
        <v>17</v>
      </c>
      <c r="J186" s="4" t="s">
        <v>80</v>
      </c>
      <c r="O186" s="36" t="str">
        <f>"S"&amp;_xlfn.ISOWEEKNUM(Semaine_1[[#This Row],[Date]])</f>
        <v>S34</v>
      </c>
      <c r="P186" s="36" t="str">
        <f>TEXT(Semaine_1[[#This Row],[Date]],"MMMM")</f>
        <v>août</v>
      </c>
    </row>
    <row r="187" spans="1:16" x14ac:dyDescent="0.45">
      <c r="A187" s="1">
        <v>45887</v>
      </c>
      <c r="B187" t="s">
        <v>32</v>
      </c>
      <c r="C187" t="s">
        <v>33</v>
      </c>
      <c r="D187" t="s">
        <v>35</v>
      </c>
      <c r="E187" t="s">
        <v>50</v>
      </c>
      <c r="F187">
        <v>775218959</v>
      </c>
      <c r="G187" t="s">
        <v>15</v>
      </c>
      <c r="H187" t="s">
        <v>19</v>
      </c>
      <c r="I187" t="s">
        <v>17</v>
      </c>
      <c r="J187" s="4" t="s">
        <v>29</v>
      </c>
      <c r="O187" s="36" t="str">
        <f>"S"&amp;_xlfn.ISOWEEKNUM(Semaine_1[[#This Row],[Date]])</f>
        <v>S34</v>
      </c>
      <c r="P187" s="36" t="str">
        <f>TEXT(Semaine_1[[#This Row],[Date]],"MMMM")</f>
        <v>août</v>
      </c>
    </row>
    <row r="188" spans="1:16" x14ac:dyDescent="0.45">
      <c r="A188" s="1">
        <v>45887</v>
      </c>
      <c r="B188" t="s">
        <v>32</v>
      </c>
      <c r="C188" t="s">
        <v>33</v>
      </c>
      <c r="D188" t="s">
        <v>35</v>
      </c>
      <c r="E188" t="s">
        <v>78</v>
      </c>
      <c r="F188">
        <v>772325282</v>
      </c>
      <c r="G188" t="s">
        <v>15</v>
      </c>
      <c r="H188" t="s">
        <v>19</v>
      </c>
      <c r="I188" t="s">
        <v>17</v>
      </c>
      <c r="J188" s="4" t="s">
        <v>29</v>
      </c>
      <c r="O188" s="36" t="str">
        <f>"S"&amp;_xlfn.ISOWEEKNUM(Semaine_1[[#This Row],[Date]])</f>
        <v>S34</v>
      </c>
      <c r="P188" s="36" t="str">
        <f>TEXT(Semaine_1[[#This Row],[Date]],"MMMM")</f>
        <v>août</v>
      </c>
    </row>
    <row r="189" spans="1:16" x14ac:dyDescent="0.45">
      <c r="A189" s="1">
        <v>45887</v>
      </c>
      <c r="B189" t="s">
        <v>81</v>
      </c>
      <c r="C189" t="s">
        <v>82</v>
      </c>
      <c r="D189" t="s">
        <v>346</v>
      </c>
      <c r="E189" t="s">
        <v>347</v>
      </c>
      <c r="F189">
        <v>772595320</v>
      </c>
      <c r="G189" t="s">
        <v>15</v>
      </c>
      <c r="H189" t="s">
        <v>16</v>
      </c>
      <c r="I189" t="s">
        <v>17</v>
      </c>
      <c r="J189" s="4" t="s">
        <v>348</v>
      </c>
      <c r="O189" s="36" t="str">
        <f>"S"&amp;_xlfn.ISOWEEKNUM(Semaine_1[[#This Row],[Date]])</f>
        <v>S34</v>
      </c>
      <c r="P189" s="36" t="str">
        <f>TEXT(Semaine_1[[#This Row],[Date]],"MMMM")</f>
        <v>août</v>
      </c>
    </row>
    <row r="190" spans="1:16" x14ac:dyDescent="0.45">
      <c r="A190" s="1">
        <v>45887</v>
      </c>
      <c r="B190" t="s">
        <v>81</v>
      </c>
      <c r="C190" t="s">
        <v>82</v>
      </c>
      <c r="D190" t="s">
        <v>346</v>
      </c>
      <c r="E190" t="s">
        <v>349</v>
      </c>
      <c r="F190">
        <v>783751627</v>
      </c>
      <c r="G190" t="s">
        <v>22</v>
      </c>
      <c r="H190" t="s">
        <v>16</v>
      </c>
      <c r="I190" t="s">
        <v>28</v>
      </c>
      <c r="J190" s="4" t="s">
        <v>350</v>
      </c>
      <c r="K190" t="s">
        <v>77</v>
      </c>
      <c r="L190">
        <v>1</v>
      </c>
      <c r="M190" s="5">
        <v>10250</v>
      </c>
      <c r="N190" s="5">
        <v>10250</v>
      </c>
      <c r="O190" s="36" t="str">
        <f>"S"&amp;_xlfn.ISOWEEKNUM(Semaine_1[[#This Row],[Date]])</f>
        <v>S34</v>
      </c>
      <c r="P190" s="36" t="str">
        <f>TEXT(Semaine_1[[#This Row],[Date]],"MMMM")</f>
        <v>août</v>
      </c>
    </row>
    <row r="191" spans="1:16" x14ac:dyDescent="0.45">
      <c r="A191" s="1">
        <v>45887</v>
      </c>
      <c r="B191" t="s">
        <v>81</v>
      </c>
      <c r="C191" t="s">
        <v>82</v>
      </c>
      <c r="D191" t="s">
        <v>346</v>
      </c>
      <c r="E191" t="s">
        <v>347</v>
      </c>
      <c r="F191">
        <v>772595320</v>
      </c>
      <c r="G191" t="s">
        <v>15</v>
      </c>
      <c r="H191" t="s">
        <v>16</v>
      </c>
      <c r="I191" t="s">
        <v>17</v>
      </c>
      <c r="J191" s="4" t="s">
        <v>351</v>
      </c>
      <c r="O191" s="36" t="str">
        <f>"S"&amp;_xlfn.ISOWEEKNUM(Semaine_1[[#This Row],[Date]])</f>
        <v>S34</v>
      </c>
      <c r="P191" s="36" t="str">
        <f>TEXT(Semaine_1[[#This Row],[Date]],"MMMM")</f>
        <v>août</v>
      </c>
    </row>
    <row r="192" spans="1:16" x14ac:dyDescent="0.45">
      <c r="A192" s="1">
        <v>45887</v>
      </c>
      <c r="B192" t="s">
        <v>81</v>
      </c>
      <c r="C192" t="s">
        <v>82</v>
      </c>
      <c r="D192" t="s">
        <v>346</v>
      </c>
      <c r="E192" t="s">
        <v>352</v>
      </c>
      <c r="F192">
        <v>776491918</v>
      </c>
      <c r="G192" t="s">
        <v>15</v>
      </c>
      <c r="H192" t="s">
        <v>16</v>
      </c>
      <c r="I192" t="s">
        <v>17</v>
      </c>
      <c r="J192" s="4" t="s">
        <v>102</v>
      </c>
      <c r="O192" s="36" t="str">
        <f>"S"&amp;_xlfn.ISOWEEKNUM(Semaine_1[[#This Row],[Date]])</f>
        <v>S34</v>
      </c>
      <c r="P192" s="36" t="str">
        <f>TEXT(Semaine_1[[#This Row],[Date]],"MMMM")</f>
        <v>août</v>
      </c>
    </row>
    <row r="193" spans="1:16" x14ac:dyDescent="0.45">
      <c r="A193" s="1">
        <v>45887</v>
      </c>
      <c r="B193" t="s">
        <v>81</v>
      </c>
      <c r="C193" t="s">
        <v>82</v>
      </c>
      <c r="D193" t="s">
        <v>346</v>
      </c>
      <c r="E193" t="s">
        <v>353</v>
      </c>
      <c r="F193">
        <v>765601591</v>
      </c>
      <c r="G193" t="s">
        <v>22</v>
      </c>
      <c r="H193" t="s">
        <v>16</v>
      </c>
      <c r="I193" t="s">
        <v>17</v>
      </c>
      <c r="J193" s="4" t="s">
        <v>103</v>
      </c>
      <c r="O193" s="36" t="str">
        <f>"S"&amp;_xlfn.ISOWEEKNUM(Semaine_1[[#This Row],[Date]])</f>
        <v>S34</v>
      </c>
      <c r="P193" s="36" t="str">
        <f>TEXT(Semaine_1[[#This Row],[Date]],"MMMM")</f>
        <v>août</v>
      </c>
    </row>
    <row r="194" spans="1:16" ht="28.5" x14ac:dyDescent="0.45">
      <c r="A194" s="1">
        <v>45887</v>
      </c>
      <c r="B194" t="s">
        <v>81</v>
      </c>
      <c r="C194" t="s">
        <v>82</v>
      </c>
      <c r="D194" t="s">
        <v>346</v>
      </c>
      <c r="E194" t="s">
        <v>317</v>
      </c>
      <c r="F194">
        <v>776083230</v>
      </c>
      <c r="G194" t="s">
        <v>22</v>
      </c>
      <c r="H194" t="s">
        <v>16</v>
      </c>
      <c r="I194" t="s">
        <v>17</v>
      </c>
      <c r="J194" s="4" t="s">
        <v>354</v>
      </c>
      <c r="O194" s="36" t="str">
        <f>"S"&amp;_xlfn.ISOWEEKNUM(Semaine_1[[#This Row],[Date]])</f>
        <v>S34</v>
      </c>
      <c r="P194" s="36" t="str">
        <f>TEXT(Semaine_1[[#This Row],[Date]],"MMMM")</f>
        <v>août</v>
      </c>
    </row>
    <row r="195" spans="1:16" x14ac:dyDescent="0.45">
      <c r="A195" s="1">
        <v>45887</v>
      </c>
      <c r="B195" t="s">
        <v>81</v>
      </c>
      <c r="C195" t="s">
        <v>82</v>
      </c>
      <c r="D195" t="s">
        <v>346</v>
      </c>
      <c r="E195" t="s">
        <v>355</v>
      </c>
      <c r="F195">
        <v>781350615</v>
      </c>
      <c r="G195" t="s">
        <v>22</v>
      </c>
      <c r="H195" t="s">
        <v>16</v>
      </c>
      <c r="I195" t="s">
        <v>17</v>
      </c>
      <c r="J195" s="4" t="s">
        <v>102</v>
      </c>
      <c r="O195" s="36" t="str">
        <f>"S"&amp;_xlfn.ISOWEEKNUM(Semaine_1[[#This Row],[Date]])</f>
        <v>S34</v>
      </c>
      <c r="P195" s="36" t="str">
        <f>TEXT(Semaine_1[[#This Row],[Date]],"MMMM")</f>
        <v>août</v>
      </c>
    </row>
    <row r="196" spans="1:16" x14ac:dyDescent="0.45">
      <c r="A196" s="1">
        <v>45887</v>
      </c>
      <c r="B196" t="s">
        <v>81</v>
      </c>
      <c r="C196" t="s">
        <v>82</v>
      </c>
      <c r="D196" t="s">
        <v>346</v>
      </c>
      <c r="E196" t="s">
        <v>349</v>
      </c>
      <c r="F196">
        <v>783751627</v>
      </c>
      <c r="G196" t="s">
        <v>22</v>
      </c>
      <c r="H196" t="s">
        <v>16</v>
      </c>
      <c r="I196" t="s">
        <v>17</v>
      </c>
      <c r="J196" s="4" t="s">
        <v>103</v>
      </c>
      <c r="O196" s="36" t="str">
        <f>"S"&amp;_xlfn.ISOWEEKNUM(Semaine_1[[#This Row],[Date]])</f>
        <v>S34</v>
      </c>
      <c r="P196" s="36" t="str">
        <f>TEXT(Semaine_1[[#This Row],[Date]],"MMMM")</f>
        <v>août</v>
      </c>
    </row>
    <row r="197" spans="1:16" x14ac:dyDescent="0.45">
      <c r="A197" s="1">
        <v>45887</v>
      </c>
      <c r="B197" t="s">
        <v>81</v>
      </c>
      <c r="C197" t="s">
        <v>82</v>
      </c>
      <c r="D197" t="s">
        <v>346</v>
      </c>
      <c r="E197" t="s">
        <v>356</v>
      </c>
      <c r="F197">
        <v>772403781</v>
      </c>
      <c r="G197" t="s">
        <v>22</v>
      </c>
      <c r="H197" t="s">
        <v>19</v>
      </c>
      <c r="I197" t="s">
        <v>17</v>
      </c>
      <c r="J197" s="4" t="s">
        <v>357</v>
      </c>
      <c r="O197" s="36" t="str">
        <f>"S"&amp;_xlfn.ISOWEEKNUM(Semaine_1[[#This Row],[Date]])</f>
        <v>S34</v>
      </c>
      <c r="P197" s="36" t="str">
        <f>TEXT(Semaine_1[[#This Row],[Date]],"MMMM")</f>
        <v>août</v>
      </c>
    </row>
    <row r="198" spans="1:16" x14ac:dyDescent="0.45">
      <c r="A198" s="1">
        <v>45887</v>
      </c>
      <c r="B198" t="s">
        <v>13</v>
      </c>
      <c r="C198" t="s">
        <v>14</v>
      </c>
      <c r="D198" t="s">
        <v>313</v>
      </c>
      <c r="E198" t="s">
        <v>358</v>
      </c>
      <c r="F198">
        <v>773564759</v>
      </c>
      <c r="G198" t="s">
        <v>22</v>
      </c>
      <c r="H198" t="s">
        <v>16</v>
      </c>
      <c r="I198" t="s">
        <v>17</v>
      </c>
      <c r="J198" s="4" t="s">
        <v>61</v>
      </c>
      <c r="O198" s="36" t="str">
        <f>"S"&amp;_xlfn.ISOWEEKNUM(Semaine_1[[#This Row],[Date]])</f>
        <v>S34</v>
      </c>
      <c r="P198" s="36" t="str">
        <f>TEXT(Semaine_1[[#This Row],[Date]],"MMMM")</f>
        <v>août</v>
      </c>
    </row>
    <row r="199" spans="1:16" ht="28.5" x14ac:dyDescent="0.45">
      <c r="A199" s="1">
        <v>45887</v>
      </c>
      <c r="B199" t="s">
        <v>20</v>
      </c>
      <c r="C199" t="s">
        <v>21</v>
      </c>
      <c r="D199" t="s">
        <v>359</v>
      </c>
      <c r="E199" t="s">
        <v>360</v>
      </c>
      <c r="F199">
        <v>773661109</v>
      </c>
      <c r="G199" t="s">
        <v>22</v>
      </c>
      <c r="H199" t="s">
        <v>19</v>
      </c>
      <c r="I199" t="s">
        <v>17</v>
      </c>
      <c r="J199" s="4" t="s">
        <v>361</v>
      </c>
      <c r="O199" s="36" t="str">
        <f>"S"&amp;_xlfn.ISOWEEKNUM(Semaine_1[[#This Row],[Date]])</f>
        <v>S34</v>
      </c>
      <c r="P199" s="36" t="str">
        <f>TEXT(Semaine_1[[#This Row],[Date]],"MMMM")</f>
        <v>août</v>
      </c>
    </row>
    <row r="200" spans="1:16" x14ac:dyDescent="0.45">
      <c r="A200" s="1">
        <v>45887</v>
      </c>
      <c r="B200" t="s">
        <v>20</v>
      </c>
      <c r="C200" t="s">
        <v>21</v>
      </c>
      <c r="D200" t="s">
        <v>359</v>
      </c>
      <c r="E200" t="s">
        <v>362</v>
      </c>
      <c r="F200">
        <v>773199049</v>
      </c>
      <c r="G200" t="s">
        <v>22</v>
      </c>
      <c r="H200" t="s">
        <v>19</v>
      </c>
      <c r="I200" t="s">
        <v>17</v>
      </c>
      <c r="J200" s="4" t="s">
        <v>80</v>
      </c>
      <c r="O200" s="36" t="str">
        <f>"S"&amp;_xlfn.ISOWEEKNUM(Semaine_1[[#This Row],[Date]])</f>
        <v>S34</v>
      </c>
      <c r="P200" s="36" t="str">
        <f>TEXT(Semaine_1[[#This Row],[Date]],"MMMM")</f>
        <v>août</v>
      </c>
    </row>
    <row r="201" spans="1:16" x14ac:dyDescent="0.45">
      <c r="A201" s="1">
        <v>45887</v>
      </c>
      <c r="B201" t="s">
        <v>20</v>
      </c>
      <c r="C201" t="s">
        <v>21</v>
      </c>
      <c r="D201" t="s">
        <v>359</v>
      </c>
      <c r="E201" t="s">
        <v>363</v>
      </c>
      <c r="F201">
        <v>773125434</v>
      </c>
      <c r="G201" t="s">
        <v>22</v>
      </c>
      <c r="H201" t="s">
        <v>19</v>
      </c>
      <c r="I201" t="s">
        <v>17</v>
      </c>
      <c r="J201" s="4" t="s">
        <v>80</v>
      </c>
      <c r="O201" s="36" t="str">
        <f>"S"&amp;_xlfn.ISOWEEKNUM(Semaine_1[[#This Row],[Date]])</f>
        <v>S34</v>
      </c>
      <c r="P201" s="36" t="str">
        <f>TEXT(Semaine_1[[#This Row],[Date]],"MMMM")</f>
        <v>août</v>
      </c>
    </row>
    <row r="202" spans="1:16" x14ac:dyDescent="0.45">
      <c r="A202" s="1">
        <v>45887</v>
      </c>
      <c r="B202" t="s">
        <v>32</v>
      </c>
      <c r="C202" t="s">
        <v>33</v>
      </c>
      <c r="D202" t="s">
        <v>35</v>
      </c>
      <c r="E202" t="s">
        <v>364</v>
      </c>
      <c r="F202">
        <v>778343860</v>
      </c>
      <c r="G202" t="s">
        <v>22</v>
      </c>
      <c r="H202" t="s">
        <v>16</v>
      </c>
      <c r="I202" t="s">
        <v>17</v>
      </c>
      <c r="J202" s="4" t="s">
        <v>49</v>
      </c>
      <c r="O202" s="36" t="str">
        <f>"S"&amp;_xlfn.ISOWEEKNUM(Semaine_1[[#This Row],[Date]])</f>
        <v>S34</v>
      </c>
      <c r="P202" s="36" t="str">
        <f>TEXT(Semaine_1[[#This Row],[Date]],"MMMM")</f>
        <v>août</v>
      </c>
    </row>
    <row r="203" spans="1:16" x14ac:dyDescent="0.45">
      <c r="A203" s="1">
        <v>45887</v>
      </c>
      <c r="B203" t="s">
        <v>32</v>
      </c>
      <c r="C203" t="s">
        <v>33</v>
      </c>
      <c r="D203" t="s">
        <v>35</v>
      </c>
      <c r="E203" t="s">
        <v>104</v>
      </c>
      <c r="F203">
        <v>776317469</v>
      </c>
      <c r="G203" t="s">
        <v>22</v>
      </c>
      <c r="H203" t="s">
        <v>19</v>
      </c>
      <c r="I203" t="s">
        <v>17</v>
      </c>
      <c r="J203" s="4" t="s">
        <v>29</v>
      </c>
      <c r="O203" s="36" t="str">
        <f>"S"&amp;_xlfn.ISOWEEKNUM(Semaine_1[[#This Row],[Date]])</f>
        <v>S34</v>
      </c>
      <c r="P203" s="36" t="str">
        <f>TEXT(Semaine_1[[#This Row],[Date]],"MMMM")</f>
        <v>août</v>
      </c>
    </row>
    <row r="204" spans="1:16" x14ac:dyDescent="0.45">
      <c r="A204" s="1">
        <v>45887</v>
      </c>
      <c r="B204" t="s">
        <v>32</v>
      </c>
      <c r="C204" t="s">
        <v>33</v>
      </c>
      <c r="D204" t="s">
        <v>35</v>
      </c>
      <c r="E204" t="s">
        <v>365</v>
      </c>
      <c r="F204">
        <v>781384000</v>
      </c>
      <c r="G204" t="s">
        <v>22</v>
      </c>
      <c r="H204" t="s">
        <v>16</v>
      </c>
      <c r="I204" t="s">
        <v>17</v>
      </c>
      <c r="J204" s="4" t="s">
        <v>29</v>
      </c>
      <c r="O204" s="36" t="str">
        <f>"S"&amp;_xlfn.ISOWEEKNUM(Semaine_1[[#This Row],[Date]])</f>
        <v>S34</v>
      </c>
      <c r="P204" s="36" t="str">
        <f>TEXT(Semaine_1[[#This Row],[Date]],"MMMM")</f>
        <v>août</v>
      </c>
    </row>
    <row r="205" spans="1:16" x14ac:dyDescent="0.45">
      <c r="A205" s="1">
        <v>45887</v>
      </c>
      <c r="B205" t="s">
        <v>30</v>
      </c>
      <c r="C205" t="s">
        <v>31</v>
      </c>
      <c r="D205" t="s">
        <v>34</v>
      </c>
      <c r="E205" t="s">
        <v>105</v>
      </c>
      <c r="F205">
        <v>781706851</v>
      </c>
      <c r="G205" t="s">
        <v>15</v>
      </c>
      <c r="H205" t="s">
        <v>19</v>
      </c>
      <c r="I205" t="s">
        <v>17</v>
      </c>
      <c r="J205" s="4" t="s">
        <v>344</v>
      </c>
      <c r="O205" s="36" t="str">
        <f>"S"&amp;_xlfn.ISOWEEKNUM(Semaine_1[[#This Row],[Date]])</f>
        <v>S34</v>
      </c>
      <c r="P205" s="36" t="str">
        <f>TEXT(Semaine_1[[#This Row],[Date]],"MMMM")</f>
        <v>août</v>
      </c>
    </row>
    <row r="206" spans="1:16" x14ac:dyDescent="0.45">
      <c r="A206" s="1">
        <v>45887</v>
      </c>
      <c r="B206" t="s">
        <v>20</v>
      </c>
      <c r="C206" t="s">
        <v>21</v>
      </c>
      <c r="D206" t="s">
        <v>359</v>
      </c>
      <c r="E206" t="s">
        <v>366</v>
      </c>
      <c r="F206">
        <v>778096419</v>
      </c>
      <c r="G206" t="s">
        <v>15</v>
      </c>
      <c r="H206" t="s">
        <v>19</v>
      </c>
      <c r="I206" t="s">
        <v>17</v>
      </c>
      <c r="J206" s="4" t="s">
        <v>80</v>
      </c>
      <c r="O206" s="36" t="str">
        <f>"S"&amp;_xlfn.ISOWEEKNUM(Semaine_1[[#This Row],[Date]])</f>
        <v>S34</v>
      </c>
      <c r="P206" s="36" t="str">
        <f>TEXT(Semaine_1[[#This Row],[Date]],"MMMM")</f>
        <v>août</v>
      </c>
    </row>
    <row r="207" spans="1:16" x14ac:dyDescent="0.45">
      <c r="A207" s="1">
        <v>45887</v>
      </c>
      <c r="B207" t="s">
        <v>30</v>
      </c>
      <c r="C207" t="s">
        <v>31</v>
      </c>
      <c r="D207" t="s">
        <v>34</v>
      </c>
      <c r="E207" t="s">
        <v>106</v>
      </c>
      <c r="F207">
        <v>776251899</v>
      </c>
      <c r="G207" t="s">
        <v>15</v>
      </c>
      <c r="H207" t="s">
        <v>19</v>
      </c>
      <c r="I207" t="s">
        <v>28</v>
      </c>
      <c r="J207" s="4" t="s">
        <v>367</v>
      </c>
      <c r="K207" t="s">
        <v>27</v>
      </c>
      <c r="L207">
        <v>1</v>
      </c>
      <c r="M207" s="5">
        <v>26000</v>
      </c>
      <c r="N207" s="5">
        <v>26000</v>
      </c>
      <c r="O207" s="36" t="str">
        <f>"S"&amp;_xlfn.ISOWEEKNUM(Semaine_1[[#This Row],[Date]])</f>
        <v>S34</v>
      </c>
      <c r="P207" s="36" t="str">
        <f>TEXT(Semaine_1[[#This Row],[Date]],"MMMM")</f>
        <v>août</v>
      </c>
    </row>
    <row r="208" spans="1:16" x14ac:dyDescent="0.45">
      <c r="A208" s="1">
        <v>45887</v>
      </c>
      <c r="B208" t="s">
        <v>30</v>
      </c>
      <c r="C208" t="s">
        <v>31</v>
      </c>
      <c r="D208" t="s">
        <v>34</v>
      </c>
      <c r="E208" t="s">
        <v>107</v>
      </c>
      <c r="F208">
        <v>786336194</v>
      </c>
      <c r="G208" t="s">
        <v>22</v>
      </c>
      <c r="H208" t="s">
        <v>16</v>
      </c>
      <c r="I208" t="s">
        <v>17</v>
      </c>
      <c r="J208" s="4" t="s">
        <v>368</v>
      </c>
      <c r="O208" s="36" t="str">
        <f>"S"&amp;_xlfn.ISOWEEKNUM(Semaine_1[[#This Row],[Date]])</f>
        <v>S34</v>
      </c>
      <c r="P208" s="36" t="str">
        <f>TEXT(Semaine_1[[#This Row],[Date]],"MMMM")</f>
        <v>août</v>
      </c>
    </row>
    <row r="209" spans="1:16" x14ac:dyDescent="0.45">
      <c r="A209" s="1">
        <v>45887</v>
      </c>
      <c r="B209" t="s">
        <v>30</v>
      </c>
      <c r="C209" t="s">
        <v>31</v>
      </c>
      <c r="D209" t="s">
        <v>34</v>
      </c>
      <c r="E209" t="s">
        <v>108</v>
      </c>
      <c r="F209">
        <v>776225068</v>
      </c>
      <c r="G209" t="s">
        <v>15</v>
      </c>
      <c r="H209" t="s">
        <v>19</v>
      </c>
      <c r="I209" t="s">
        <v>17</v>
      </c>
      <c r="J209" s="4" t="s">
        <v>369</v>
      </c>
      <c r="O209" s="36" t="str">
        <f>"S"&amp;_xlfn.ISOWEEKNUM(Semaine_1[[#This Row],[Date]])</f>
        <v>S34</v>
      </c>
      <c r="P209" s="36" t="str">
        <f>TEXT(Semaine_1[[#This Row],[Date]],"MMMM")</f>
        <v>août</v>
      </c>
    </row>
    <row r="210" spans="1:16" x14ac:dyDescent="0.45">
      <c r="A210" s="1">
        <v>45887</v>
      </c>
      <c r="B210" t="s">
        <v>13</v>
      </c>
      <c r="C210" t="s">
        <v>14</v>
      </c>
      <c r="D210" t="s">
        <v>313</v>
      </c>
      <c r="E210" t="s">
        <v>370</v>
      </c>
      <c r="F210">
        <v>776582607</v>
      </c>
      <c r="G210" t="s">
        <v>22</v>
      </c>
      <c r="H210" t="s">
        <v>16</v>
      </c>
      <c r="I210" t="s">
        <v>17</v>
      </c>
      <c r="J210" s="4" t="s">
        <v>61</v>
      </c>
      <c r="O210" s="36" t="str">
        <f>"S"&amp;_xlfn.ISOWEEKNUM(Semaine_1[[#This Row],[Date]])</f>
        <v>S34</v>
      </c>
      <c r="P210" s="36" t="str">
        <f>TEXT(Semaine_1[[#This Row],[Date]],"MMMM")</f>
        <v>août</v>
      </c>
    </row>
    <row r="211" spans="1:16" x14ac:dyDescent="0.45">
      <c r="A211" s="1">
        <v>45887</v>
      </c>
      <c r="B211" t="s">
        <v>13</v>
      </c>
      <c r="C211" t="s">
        <v>14</v>
      </c>
      <c r="D211" t="s">
        <v>313</v>
      </c>
      <c r="E211" t="s">
        <v>371</v>
      </c>
      <c r="F211">
        <v>777262311</v>
      </c>
      <c r="G211" t="s">
        <v>22</v>
      </c>
      <c r="H211" t="s">
        <v>16</v>
      </c>
      <c r="I211" t="s">
        <v>17</v>
      </c>
      <c r="J211" s="4" t="s">
        <v>372</v>
      </c>
      <c r="O211" s="36" t="str">
        <f>"S"&amp;_xlfn.ISOWEEKNUM(Semaine_1[[#This Row],[Date]])</f>
        <v>S34</v>
      </c>
      <c r="P211" s="36" t="str">
        <f>TEXT(Semaine_1[[#This Row],[Date]],"MMMM")</f>
        <v>août</v>
      </c>
    </row>
    <row r="212" spans="1:16" x14ac:dyDescent="0.45">
      <c r="A212" s="1">
        <v>45887</v>
      </c>
      <c r="B212" t="s">
        <v>13</v>
      </c>
      <c r="C212" t="s">
        <v>14</v>
      </c>
      <c r="D212" t="s">
        <v>313</v>
      </c>
      <c r="E212" t="s">
        <v>373</v>
      </c>
      <c r="F212">
        <v>778276533</v>
      </c>
      <c r="G212" t="s">
        <v>22</v>
      </c>
      <c r="H212" t="s">
        <v>16</v>
      </c>
      <c r="I212" t="s">
        <v>17</v>
      </c>
      <c r="J212" s="4" t="s">
        <v>61</v>
      </c>
      <c r="O212" s="36" t="str">
        <f>"S"&amp;_xlfn.ISOWEEKNUM(Semaine_1[[#This Row],[Date]])</f>
        <v>S34</v>
      </c>
      <c r="P212" s="36" t="str">
        <f>TEXT(Semaine_1[[#This Row],[Date]],"MMMM")</f>
        <v>août</v>
      </c>
    </row>
    <row r="213" spans="1:16" x14ac:dyDescent="0.45">
      <c r="A213" s="1">
        <v>45887</v>
      </c>
      <c r="B213" t="s">
        <v>13</v>
      </c>
      <c r="C213" t="s">
        <v>14</v>
      </c>
      <c r="D213" t="s">
        <v>313</v>
      </c>
      <c r="E213" t="s">
        <v>374</v>
      </c>
      <c r="F213">
        <v>776634479</v>
      </c>
      <c r="G213" t="s">
        <v>22</v>
      </c>
      <c r="H213" t="s">
        <v>19</v>
      </c>
      <c r="I213" t="s">
        <v>17</v>
      </c>
      <c r="J213" s="4" t="s">
        <v>75</v>
      </c>
      <c r="O213" s="36" t="str">
        <f>"S"&amp;_xlfn.ISOWEEKNUM(Semaine_1[[#This Row],[Date]])</f>
        <v>S34</v>
      </c>
      <c r="P213" s="36" t="str">
        <f>TEXT(Semaine_1[[#This Row],[Date]],"MMMM")</f>
        <v>août</v>
      </c>
    </row>
    <row r="214" spans="1:16" x14ac:dyDescent="0.45">
      <c r="A214" s="1">
        <v>45887</v>
      </c>
      <c r="B214" t="s">
        <v>13</v>
      </c>
      <c r="C214" t="s">
        <v>14</v>
      </c>
      <c r="D214" t="s">
        <v>313</v>
      </c>
      <c r="E214" t="s">
        <v>375</v>
      </c>
      <c r="F214">
        <v>773248259</v>
      </c>
      <c r="G214" t="s">
        <v>18</v>
      </c>
      <c r="H214" t="s">
        <v>19</v>
      </c>
      <c r="I214" t="s">
        <v>17</v>
      </c>
      <c r="J214" s="4" t="s">
        <v>75</v>
      </c>
      <c r="O214" s="36" t="str">
        <f>"S"&amp;_xlfn.ISOWEEKNUM(Semaine_1[[#This Row],[Date]])</f>
        <v>S34</v>
      </c>
      <c r="P214" s="36" t="str">
        <f>TEXT(Semaine_1[[#This Row],[Date]],"MMMM")</f>
        <v>août</v>
      </c>
    </row>
    <row r="215" spans="1:16" x14ac:dyDescent="0.45">
      <c r="A215" s="1">
        <v>45887</v>
      </c>
      <c r="B215" t="s">
        <v>30</v>
      </c>
      <c r="C215" t="s">
        <v>31</v>
      </c>
      <c r="D215" t="s">
        <v>34</v>
      </c>
      <c r="E215" t="s">
        <v>109</v>
      </c>
      <c r="F215">
        <v>773942143</v>
      </c>
      <c r="G215" t="s">
        <v>22</v>
      </c>
      <c r="H215" t="s">
        <v>16</v>
      </c>
      <c r="I215" t="s">
        <v>17</v>
      </c>
      <c r="J215" s="4" t="s">
        <v>376</v>
      </c>
      <c r="O215" s="36" t="str">
        <f>"S"&amp;_xlfn.ISOWEEKNUM(Semaine_1[[#This Row],[Date]])</f>
        <v>S34</v>
      </c>
      <c r="P215" s="36" t="str">
        <f>TEXT(Semaine_1[[#This Row],[Date]],"MMMM")</f>
        <v>août</v>
      </c>
    </row>
    <row r="216" spans="1:16" x14ac:dyDescent="0.45">
      <c r="A216" s="1">
        <v>45887</v>
      </c>
      <c r="B216" t="s">
        <v>30</v>
      </c>
      <c r="C216" t="s">
        <v>31</v>
      </c>
      <c r="D216" t="s">
        <v>34</v>
      </c>
      <c r="E216" t="s">
        <v>110</v>
      </c>
      <c r="F216">
        <v>775467226</v>
      </c>
      <c r="G216" t="s">
        <v>22</v>
      </c>
      <c r="H216" t="s">
        <v>16</v>
      </c>
      <c r="I216" t="s">
        <v>28</v>
      </c>
      <c r="J216" s="4" t="s">
        <v>377</v>
      </c>
      <c r="K216" t="s">
        <v>77</v>
      </c>
      <c r="L216">
        <v>1</v>
      </c>
      <c r="M216" s="5">
        <v>10750</v>
      </c>
      <c r="N216" s="5">
        <v>10750</v>
      </c>
      <c r="O216" s="36" t="str">
        <f>"S"&amp;_xlfn.ISOWEEKNUM(Semaine_1[[#This Row],[Date]])</f>
        <v>S34</v>
      </c>
      <c r="P216" s="36" t="str">
        <f>TEXT(Semaine_1[[#This Row],[Date]],"MMMM")</f>
        <v>août</v>
      </c>
    </row>
    <row r="217" spans="1:16" ht="28.5" x14ac:dyDescent="0.45">
      <c r="A217" s="1">
        <v>45887</v>
      </c>
      <c r="B217" t="s">
        <v>13</v>
      </c>
      <c r="C217" t="s">
        <v>14</v>
      </c>
      <c r="D217" t="s">
        <v>313</v>
      </c>
      <c r="E217" t="s">
        <v>378</v>
      </c>
      <c r="F217">
        <v>776367168</v>
      </c>
      <c r="G217" t="s">
        <v>22</v>
      </c>
      <c r="H217" t="s">
        <v>19</v>
      </c>
      <c r="I217" t="s">
        <v>17</v>
      </c>
      <c r="J217" s="4" t="s">
        <v>379</v>
      </c>
      <c r="O217" s="36" t="str">
        <f>"S"&amp;_xlfn.ISOWEEKNUM(Semaine_1[[#This Row],[Date]])</f>
        <v>S34</v>
      </c>
      <c r="P217" s="36" t="str">
        <f>TEXT(Semaine_1[[#This Row],[Date]],"MMMM")</f>
        <v>août</v>
      </c>
    </row>
    <row r="218" spans="1:16" x14ac:dyDescent="0.45">
      <c r="A218" s="1">
        <v>45887</v>
      </c>
      <c r="B218" t="s">
        <v>30</v>
      </c>
      <c r="C218" t="s">
        <v>31</v>
      </c>
      <c r="D218" t="s">
        <v>34</v>
      </c>
      <c r="E218" t="s">
        <v>111</v>
      </c>
      <c r="F218">
        <v>776194079</v>
      </c>
      <c r="G218" t="s">
        <v>22</v>
      </c>
      <c r="H218" t="s">
        <v>19</v>
      </c>
      <c r="I218" t="s">
        <v>28</v>
      </c>
      <c r="J218" s="4" t="s">
        <v>377</v>
      </c>
      <c r="K218" t="s">
        <v>27</v>
      </c>
      <c r="L218">
        <v>5</v>
      </c>
      <c r="M218" s="5">
        <v>26000</v>
      </c>
      <c r="N218" s="5">
        <v>130000</v>
      </c>
      <c r="O218" s="36" t="str">
        <f>"S"&amp;_xlfn.ISOWEEKNUM(Semaine_1[[#This Row],[Date]])</f>
        <v>S34</v>
      </c>
      <c r="P218" s="36" t="str">
        <f>TEXT(Semaine_1[[#This Row],[Date]],"MMMM")</f>
        <v>août</v>
      </c>
    </row>
    <row r="219" spans="1:16" x14ac:dyDescent="0.45">
      <c r="A219" s="1">
        <v>45887</v>
      </c>
      <c r="B219" t="s">
        <v>30</v>
      </c>
      <c r="C219" t="s">
        <v>31</v>
      </c>
      <c r="D219" t="s">
        <v>34</v>
      </c>
      <c r="E219" t="s">
        <v>380</v>
      </c>
      <c r="F219">
        <v>770924696</v>
      </c>
      <c r="G219" t="s">
        <v>15</v>
      </c>
      <c r="H219" t="s">
        <v>16</v>
      </c>
      <c r="I219" t="s">
        <v>28</v>
      </c>
      <c r="J219" s="4" t="s">
        <v>381</v>
      </c>
      <c r="K219" t="s">
        <v>27</v>
      </c>
      <c r="L219">
        <v>1</v>
      </c>
      <c r="M219" s="5">
        <v>26000</v>
      </c>
      <c r="N219" s="5">
        <v>26000</v>
      </c>
      <c r="O219" s="36" t="str">
        <f>"S"&amp;_xlfn.ISOWEEKNUM(Semaine_1[[#This Row],[Date]])</f>
        <v>S34</v>
      </c>
      <c r="P219" s="36" t="str">
        <f>TEXT(Semaine_1[[#This Row],[Date]],"MMMM")</f>
        <v>août</v>
      </c>
    </row>
    <row r="220" spans="1:16" x14ac:dyDescent="0.45">
      <c r="A220" s="1">
        <v>45887</v>
      </c>
      <c r="B220" t="s">
        <v>13</v>
      </c>
      <c r="C220" t="s">
        <v>14</v>
      </c>
      <c r="D220" t="s">
        <v>313</v>
      </c>
      <c r="E220" t="s">
        <v>382</v>
      </c>
      <c r="F220">
        <v>775538380</v>
      </c>
      <c r="G220" t="s">
        <v>22</v>
      </c>
      <c r="H220" t="s">
        <v>16</v>
      </c>
      <c r="I220" t="s">
        <v>17</v>
      </c>
      <c r="J220" s="4" t="s">
        <v>75</v>
      </c>
      <c r="O220" s="36" t="str">
        <f>"S"&amp;_xlfn.ISOWEEKNUM(Semaine_1[[#This Row],[Date]])</f>
        <v>S34</v>
      </c>
      <c r="P220" s="36" t="str">
        <f>TEXT(Semaine_1[[#This Row],[Date]],"MMMM")</f>
        <v>août</v>
      </c>
    </row>
    <row r="221" spans="1:16" x14ac:dyDescent="0.45">
      <c r="A221" s="1">
        <v>45887</v>
      </c>
      <c r="B221" t="s">
        <v>30</v>
      </c>
      <c r="C221" t="s">
        <v>31</v>
      </c>
      <c r="D221" t="s">
        <v>34</v>
      </c>
      <c r="E221" t="s">
        <v>112</v>
      </c>
      <c r="F221">
        <v>771132810</v>
      </c>
      <c r="G221" t="s">
        <v>15</v>
      </c>
      <c r="H221" t="s">
        <v>19</v>
      </c>
      <c r="I221" t="s">
        <v>17</v>
      </c>
      <c r="J221" s="4" t="s">
        <v>383</v>
      </c>
      <c r="O221" s="36" t="str">
        <f>"S"&amp;_xlfn.ISOWEEKNUM(Semaine_1[[#This Row],[Date]])</f>
        <v>S34</v>
      </c>
      <c r="P221" s="36" t="str">
        <f>TEXT(Semaine_1[[#This Row],[Date]],"MMMM")</f>
        <v>août</v>
      </c>
    </row>
    <row r="222" spans="1:16" x14ac:dyDescent="0.45">
      <c r="A222" s="1">
        <v>45887</v>
      </c>
      <c r="B222" t="s">
        <v>30</v>
      </c>
      <c r="C222" t="s">
        <v>31</v>
      </c>
      <c r="D222" t="s">
        <v>34</v>
      </c>
      <c r="E222" t="s">
        <v>113</v>
      </c>
      <c r="F222">
        <v>771226553</v>
      </c>
      <c r="G222" t="s">
        <v>15</v>
      </c>
      <c r="H222" t="s">
        <v>19</v>
      </c>
      <c r="I222" t="s">
        <v>17</v>
      </c>
      <c r="J222" s="4" t="s">
        <v>384</v>
      </c>
      <c r="O222" s="36" t="str">
        <f>"S"&amp;_xlfn.ISOWEEKNUM(Semaine_1[[#This Row],[Date]])</f>
        <v>S34</v>
      </c>
      <c r="P222" s="36" t="str">
        <f>TEXT(Semaine_1[[#This Row],[Date]],"MMMM")</f>
        <v>août</v>
      </c>
    </row>
    <row r="223" spans="1:16" x14ac:dyDescent="0.45">
      <c r="A223" s="1">
        <v>45887</v>
      </c>
      <c r="B223" t="s">
        <v>30</v>
      </c>
      <c r="C223" t="s">
        <v>31</v>
      </c>
      <c r="D223" t="s">
        <v>34</v>
      </c>
      <c r="E223" t="s">
        <v>55</v>
      </c>
      <c r="F223">
        <v>771868130</v>
      </c>
      <c r="G223" t="s">
        <v>15</v>
      </c>
      <c r="H223" t="s">
        <v>19</v>
      </c>
      <c r="I223" t="s">
        <v>28</v>
      </c>
      <c r="J223" s="4" t="s">
        <v>377</v>
      </c>
      <c r="K223" t="s">
        <v>77</v>
      </c>
      <c r="L223">
        <v>1</v>
      </c>
      <c r="M223" s="5">
        <v>10750</v>
      </c>
      <c r="N223" s="5">
        <v>10750</v>
      </c>
      <c r="O223" s="36" t="str">
        <f>"S"&amp;_xlfn.ISOWEEKNUM(Semaine_1[[#This Row],[Date]])</f>
        <v>S34</v>
      </c>
      <c r="P223" s="36" t="str">
        <f>TEXT(Semaine_1[[#This Row],[Date]],"MMMM")</f>
        <v>août</v>
      </c>
    </row>
    <row r="224" spans="1:16" x14ac:dyDescent="0.45">
      <c r="A224" s="1">
        <v>45887</v>
      </c>
      <c r="B224" t="s">
        <v>30</v>
      </c>
      <c r="C224" t="s">
        <v>31</v>
      </c>
      <c r="D224" t="s">
        <v>34</v>
      </c>
      <c r="E224" t="s">
        <v>55</v>
      </c>
      <c r="F224">
        <v>771868130</v>
      </c>
      <c r="G224" t="s">
        <v>15</v>
      </c>
      <c r="H224" t="s">
        <v>19</v>
      </c>
      <c r="I224" t="s">
        <v>28</v>
      </c>
      <c r="J224" s="4" t="s">
        <v>377</v>
      </c>
      <c r="K224" t="s">
        <v>27</v>
      </c>
      <c r="L224">
        <v>1</v>
      </c>
      <c r="M224" s="5">
        <v>26000</v>
      </c>
      <c r="N224" s="5">
        <v>26000</v>
      </c>
      <c r="O224" s="36" t="str">
        <f>"S"&amp;_xlfn.ISOWEEKNUM(Semaine_1[[#This Row],[Date]])</f>
        <v>S34</v>
      </c>
      <c r="P224" s="36" t="str">
        <f>TEXT(Semaine_1[[#This Row],[Date]],"MMMM")</f>
        <v>août</v>
      </c>
    </row>
    <row r="225" spans="1:16" x14ac:dyDescent="0.45">
      <c r="A225" s="1">
        <v>45887</v>
      </c>
      <c r="B225" t="s">
        <v>30</v>
      </c>
      <c r="C225" t="s">
        <v>31</v>
      </c>
      <c r="D225" t="s">
        <v>34</v>
      </c>
      <c r="E225" t="s">
        <v>76</v>
      </c>
      <c r="F225">
        <v>775160533</v>
      </c>
      <c r="G225" t="s">
        <v>15</v>
      </c>
      <c r="H225" t="s">
        <v>19</v>
      </c>
      <c r="I225" t="s">
        <v>17</v>
      </c>
      <c r="J225" s="4" t="s">
        <v>385</v>
      </c>
      <c r="O225" s="36" t="str">
        <f>"S"&amp;_xlfn.ISOWEEKNUM(Semaine_1[[#This Row],[Date]])</f>
        <v>S34</v>
      </c>
      <c r="P225" s="36" t="str">
        <f>TEXT(Semaine_1[[#This Row],[Date]],"MMMM")</f>
        <v>août</v>
      </c>
    </row>
    <row r="226" spans="1:16" ht="28.5" x14ac:dyDescent="0.45">
      <c r="A226" s="1">
        <v>45888</v>
      </c>
      <c r="B226" t="s">
        <v>284</v>
      </c>
      <c r="C226" t="s">
        <v>285</v>
      </c>
      <c r="D226" t="s">
        <v>386</v>
      </c>
      <c r="E226" t="s">
        <v>387</v>
      </c>
      <c r="F226">
        <v>783758073</v>
      </c>
      <c r="G226" t="s">
        <v>22</v>
      </c>
      <c r="H226" t="s">
        <v>19</v>
      </c>
      <c r="I226" t="s">
        <v>28</v>
      </c>
      <c r="J226" s="4" t="s">
        <v>388</v>
      </c>
      <c r="K226" t="s">
        <v>115</v>
      </c>
      <c r="L226">
        <v>25</v>
      </c>
      <c r="M226" s="5">
        <v>19500</v>
      </c>
      <c r="N226" s="5">
        <v>487500</v>
      </c>
      <c r="O226" s="36" t="str">
        <f>"S"&amp;_xlfn.ISOWEEKNUM(Semaine_1[[#This Row],[Date]])</f>
        <v>S34</v>
      </c>
      <c r="P226" s="36" t="str">
        <f>TEXT(Semaine_1[[#This Row],[Date]],"MMMM")</f>
        <v>août</v>
      </c>
    </row>
    <row r="227" spans="1:16" x14ac:dyDescent="0.45">
      <c r="A227" s="1">
        <v>45888</v>
      </c>
      <c r="B227" t="s">
        <v>32</v>
      </c>
      <c r="C227" t="s">
        <v>33</v>
      </c>
      <c r="D227" t="s">
        <v>35</v>
      </c>
      <c r="E227" t="s">
        <v>50</v>
      </c>
      <c r="F227">
        <v>775218959</v>
      </c>
      <c r="G227" t="s">
        <v>15</v>
      </c>
      <c r="H227" t="s">
        <v>19</v>
      </c>
      <c r="I227" t="s">
        <v>23</v>
      </c>
      <c r="J227" s="4" t="s">
        <v>116</v>
      </c>
      <c r="K227" t="s">
        <v>77</v>
      </c>
      <c r="L227">
        <v>1</v>
      </c>
      <c r="M227" s="5">
        <v>10250</v>
      </c>
      <c r="N227" s="5">
        <v>10250</v>
      </c>
      <c r="O227" s="36" t="str">
        <f>"S"&amp;_xlfn.ISOWEEKNUM(Semaine_1[[#This Row],[Date]])</f>
        <v>S34</v>
      </c>
      <c r="P227" s="36" t="str">
        <f>TEXT(Semaine_1[[#This Row],[Date]],"MMMM")</f>
        <v>août</v>
      </c>
    </row>
    <row r="228" spans="1:16" x14ac:dyDescent="0.45">
      <c r="A228" s="1">
        <v>45888</v>
      </c>
      <c r="B228" t="s">
        <v>32</v>
      </c>
      <c r="C228" t="s">
        <v>33</v>
      </c>
      <c r="D228" t="s">
        <v>35</v>
      </c>
      <c r="E228" t="s">
        <v>78</v>
      </c>
      <c r="F228">
        <v>772325282</v>
      </c>
      <c r="G228" t="s">
        <v>15</v>
      </c>
      <c r="H228" t="s">
        <v>19</v>
      </c>
      <c r="I228" t="s">
        <v>17</v>
      </c>
      <c r="J228" s="4" t="s">
        <v>29</v>
      </c>
      <c r="O228" s="36" t="str">
        <f>"S"&amp;_xlfn.ISOWEEKNUM(Semaine_1[[#This Row],[Date]])</f>
        <v>S34</v>
      </c>
      <c r="P228" s="36" t="str">
        <f>TEXT(Semaine_1[[#This Row],[Date]],"MMMM")</f>
        <v>août</v>
      </c>
    </row>
    <row r="229" spans="1:16" x14ac:dyDescent="0.45">
      <c r="A229" s="1">
        <v>45888</v>
      </c>
      <c r="B229" t="s">
        <v>32</v>
      </c>
      <c r="C229" t="s">
        <v>33</v>
      </c>
      <c r="D229" t="s">
        <v>35</v>
      </c>
      <c r="E229" t="s">
        <v>78</v>
      </c>
      <c r="F229">
        <v>770343860</v>
      </c>
      <c r="G229" t="s">
        <v>15</v>
      </c>
      <c r="H229" t="s">
        <v>19</v>
      </c>
      <c r="I229" t="s">
        <v>17</v>
      </c>
      <c r="J229" s="4" t="s">
        <v>29</v>
      </c>
      <c r="O229" s="36" t="str">
        <f>"S"&amp;_xlfn.ISOWEEKNUM(Semaine_1[[#This Row],[Date]])</f>
        <v>S34</v>
      </c>
      <c r="P229" s="36" t="str">
        <f>TEXT(Semaine_1[[#This Row],[Date]],"MMMM")</f>
        <v>août</v>
      </c>
    </row>
    <row r="230" spans="1:16" x14ac:dyDescent="0.45">
      <c r="A230" s="1">
        <v>45888</v>
      </c>
      <c r="B230" t="s">
        <v>32</v>
      </c>
      <c r="C230" t="s">
        <v>33</v>
      </c>
      <c r="D230" t="s">
        <v>35</v>
      </c>
      <c r="E230" t="s">
        <v>50</v>
      </c>
      <c r="F230">
        <v>763739110</v>
      </c>
      <c r="G230" t="s">
        <v>15</v>
      </c>
      <c r="H230" t="s">
        <v>16</v>
      </c>
      <c r="I230" t="s">
        <v>17</v>
      </c>
      <c r="J230" s="4" t="s">
        <v>29</v>
      </c>
      <c r="O230" s="36" t="str">
        <f>"S"&amp;_xlfn.ISOWEEKNUM(Semaine_1[[#This Row],[Date]])</f>
        <v>S34</v>
      </c>
      <c r="P230" s="36" t="str">
        <f>TEXT(Semaine_1[[#This Row],[Date]],"MMMM")</f>
        <v>août</v>
      </c>
    </row>
    <row r="231" spans="1:16" x14ac:dyDescent="0.45">
      <c r="A231" s="1">
        <v>45888</v>
      </c>
      <c r="B231" t="s">
        <v>32</v>
      </c>
      <c r="C231" t="s">
        <v>33</v>
      </c>
      <c r="D231" t="s">
        <v>35</v>
      </c>
      <c r="E231" t="s">
        <v>117</v>
      </c>
      <c r="F231">
        <v>763795076</v>
      </c>
      <c r="G231" t="s">
        <v>22</v>
      </c>
      <c r="H231" t="s">
        <v>19</v>
      </c>
      <c r="I231" t="s">
        <v>23</v>
      </c>
      <c r="J231" s="4" t="s">
        <v>116</v>
      </c>
      <c r="K231" t="s">
        <v>27</v>
      </c>
      <c r="L231">
        <v>25</v>
      </c>
      <c r="M231" s="5">
        <v>26000</v>
      </c>
      <c r="N231" s="5">
        <v>650000</v>
      </c>
      <c r="O231" s="36" t="str">
        <f>"S"&amp;_xlfn.ISOWEEKNUM(Semaine_1[[#This Row],[Date]])</f>
        <v>S34</v>
      </c>
      <c r="P231" s="36" t="str">
        <f>TEXT(Semaine_1[[#This Row],[Date]],"MMMM")</f>
        <v>août</v>
      </c>
    </row>
    <row r="232" spans="1:16" x14ac:dyDescent="0.45">
      <c r="A232" s="1">
        <v>45888</v>
      </c>
      <c r="B232" t="s">
        <v>32</v>
      </c>
      <c r="C232" t="s">
        <v>33</v>
      </c>
      <c r="D232" t="s">
        <v>35</v>
      </c>
      <c r="E232" t="s">
        <v>117</v>
      </c>
      <c r="F232">
        <v>763795076</v>
      </c>
      <c r="G232" t="s">
        <v>22</v>
      </c>
      <c r="H232" t="s">
        <v>19</v>
      </c>
      <c r="I232" t="s">
        <v>17</v>
      </c>
      <c r="J232" s="4" t="s">
        <v>29</v>
      </c>
      <c r="O232" s="36" t="str">
        <f>"S"&amp;_xlfn.ISOWEEKNUM(Semaine_1[[#This Row],[Date]])</f>
        <v>S34</v>
      </c>
      <c r="P232" s="36" t="str">
        <f>TEXT(Semaine_1[[#This Row],[Date]],"MMMM")</f>
        <v>août</v>
      </c>
    </row>
    <row r="233" spans="1:16" x14ac:dyDescent="0.45">
      <c r="A233" s="1">
        <v>45888</v>
      </c>
      <c r="B233" t="s">
        <v>32</v>
      </c>
      <c r="C233" t="s">
        <v>33</v>
      </c>
      <c r="D233" t="s">
        <v>35</v>
      </c>
      <c r="E233" t="s">
        <v>389</v>
      </c>
      <c r="F233">
        <v>767379110</v>
      </c>
      <c r="G233" t="s">
        <v>22</v>
      </c>
      <c r="H233" t="s">
        <v>19</v>
      </c>
      <c r="I233" t="s">
        <v>17</v>
      </c>
      <c r="J233" s="4" t="s">
        <v>49</v>
      </c>
      <c r="O233" s="36" t="str">
        <f>"S"&amp;_xlfn.ISOWEEKNUM(Semaine_1[[#This Row],[Date]])</f>
        <v>S34</v>
      </c>
      <c r="P233" s="36" t="str">
        <f>TEXT(Semaine_1[[#This Row],[Date]],"MMMM")</f>
        <v>août</v>
      </c>
    </row>
    <row r="234" spans="1:16" x14ac:dyDescent="0.45">
      <c r="A234" s="1">
        <v>45888</v>
      </c>
      <c r="B234" t="s">
        <v>32</v>
      </c>
      <c r="C234" t="s">
        <v>33</v>
      </c>
      <c r="D234" t="s">
        <v>35</v>
      </c>
      <c r="E234" t="s">
        <v>118</v>
      </c>
      <c r="F234">
        <v>768136454</v>
      </c>
      <c r="G234" t="s">
        <v>22</v>
      </c>
      <c r="H234" t="s">
        <v>19</v>
      </c>
      <c r="I234" t="s">
        <v>17</v>
      </c>
      <c r="J234" s="4" t="s">
        <v>29</v>
      </c>
      <c r="O234" s="36" t="str">
        <f>"S"&amp;_xlfn.ISOWEEKNUM(Semaine_1[[#This Row],[Date]])</f>
        <v>S34</v>
      </c>
      <c r="P234" s="36" t="str">
        <f>TEXT(Semaine_1[[#This Row],[Date]],"MMMM")</f>
        <v>août</v>
      </c>
    </row>
    <row r="235" spans="1:16" x14ac:dyDescent="0.45">
      <c r="A235" s="1">
        <v>45888</v>
      </c>
      <c r="B235" t="s">
        <v>284</v>
      </c>
      <c r="C235" t="s">
        <v>285</v>
      </c>
      <c r="D235" t="s">
        <v>386</v>
      </c>
      <c r="E235" t="s">
        <v>390</v>
      </c>
      <c r="F235">
        <v>772773318</v>
      </c>
      <c r="G235" t="s">
        <v>18</v>
      </c>
      <c r="H235" t="s">
        <v>19</v>
      </c>
      <c r="I235" t="s">
        <v>17</v>
      </c>
      <c r="J235" s="4" t="s">
        <v>391</v>
      </c>
      <c r="O235" s="36" t="str">
        <f>"S"&amp;_xlfn.ISOWEEKNUM(Semaine_1[[#This Row],[Date]])</f>
        <v>S34</v>
      </c>
      <c r="P235" s="36" t="str">
        <f>TEXT(Semaine_1[[#This Row],[Date]],"MMMM")</f>
        <v>août</v>
      </c>
    </row>
    <row r="236" spans="1:16" x14ac:dyDescent="0.45">
      <c r="A236" s="1">
        <v>45888</v>
      </c>
      <c r="B236" t="s">
        <v>284</v>
      </c>
      <c r="C236" t="s">
        <v>285</v>
      </c>
      <c r="D236" t="s">
        <v>386</v>
      </c>
      <c r="E236" t="s">
        <v>392</v>
      </c>
      <c r="F236">
        <v>786543737</v>
      </c>
      <c r="G236" t="s">
        <v>18</v>
      </c>
      <c r="H236" t="s">
        <v>16</v>
      </c>
      <c r="I236" t="s">
        <v>17</v>
      </c>
      <c r="J236" s="4" t="s">
        <v>393</v>
      </c>
      <c r="O236" s="36" t="str">
        <f>"S"&amp;_xlfn.ISOWEEKNUM(Semaine_1[[#This Row],[Date]])</f>
        <v>S34</v>
      </c>
      <c r="P236" s="36" t="str">
        <f>TEXT(Semaine_1[[#This Row],[Date]],"MMMM")</f>
        <v>août</v>
      </c>
    </row>
    <row r="237" spans="1:16" ht="28.5" x14ac:dyDescent="0.45">
      <c r="A237" s="1">
        <v>45888</v>
      </c>
      <c r="B237" t="s">
        <v>284</v>
      </c>
      <c r="C237" t="s">
        <v>285</v>
      </c>
      <c r="D237" t="s">
        <v>386</v>
      </c>
      <c r="E237" t="s">
        <v>394</v>
      </c>
      <c r="F237">
        <v>778722043</v>
      </c>
      <c r="G237" t="s">
        <v>18</v>
      </c>
      <c r="H237" t="s">
        <v>16</v>
      </c>
      <c r="I237" t="s">
        <v>17</v>
      </c>
      <c r="J237" s="4" t="s">
        <v>395</v>
      </c>
      <c r="O237" s="36" t="str">
        <f>"S"&amp;_xlfn.ISOWEEKNUM(Semaine_1[[#This Row],[Date]])</f>
        <v>S34</v>
      </c>
      <c r="P237" s="36" t="str">
        <f>TEXT(Semaine_1[[#This Row],[Date]],"MMMM")</f>
        <v>août</v>
      </c>
    </row>
    <row r="238" spans="1:16" x14ac:dyDescent="0.45">
      <c r="A238" s="1">
        <v>45888</v>
      </c>
      <c r="B238" t="s">
        <v>284</v>
      </c>
      <c r="C238" t="s">
        <v>285</v>
      </c>
      <c r="D238" t="s">
        <v>386</v>
      </c>
      <c r="E238" t="s">
        <v>396</v>
      </c>
      <c r="F238">
        <v>773752191</v>
      </c>
      <c r="G238" t="s">
        <v>15</v>
      </c>
      <c r="H238" t="s">
        <v>16</v>
      </c>
      <c r="I238" t="s">
        <v>17</v>
      </c>
      <c r="J238" s="4" t="s">
        <v>397</v>
      </c>
      <c r="O238" s="36" t="str">
        <f>"S"&amp;_xlfn.ISOWEEKNUM(Semaine_1[[#This Row],[Date]])</f>
        <v>S34</v>
      </c>
      <c r="P238" s="36" t="str">
        <f>TEXT(Semaine_1[[#This Row],[Date]],"MMMM")</f>
        <v>août</v>
      </c>
    </row>
    <row r="239" spans="1:16" ht="28.5" x14ac:dyDescent="0.45">
      <c r="A239" s="1">
        <v>45888</v>
      </c>
      <c r="B239" t="s">
        <v>284</v>
      </c>
      <c r="C239" t="s">
        <v>285</v>
      </c>
      <c r="D239" t="s">
        <v>386</v>
      </c>
      <c r="E239" t="s">
        <v>118</v>
      </c>
      <c r="F239">
        <v>775669353</v>
      </c>
      <c r="G239" t="s">
        <v>15</v>
      </c>
      <c r="H239" t="s">
        <v>16</v>
      </c>
      <c r="I239" t="s">
        <v>17</v>
      </c>
      <c r="J239" s="4" t="s">
        <v>398</v>
      </c>
      <c r="O239" s="36" t="str">
        <f>"S"&amp;_xlfn.ISOWEEKNUM(Semaine_1[[#This Row],[Date]])</f>
        <v>S34</v>
      </c>
      <c r="P239" s="36" t="str">
        <f>TEXT(Semaine_1[[#This Row],[Date]],"MMMM")</f>
        <v>août</v>
      </c>
    </row>
    <row r="240" spans="1:16" ht="28.5" x14ac:dyDescent="0.45">
      <c r="A240" s="1">
        <v>45888</v>
      </c>
      <c r="B240" t="s">
        <v>284</v>
      </c>
      <c r="C240" t="s">
        <v>285</v>
      </c>
      <c r="D240" t="s">
        <v>386</v>
      </c>
      <c r="E240" t="s">
        <v>399</v>
      </c>
      <c r="F240">
        <v>774993694</v>
      </c>
      <c r="G240" t="s">
        <v>22</v>
      </c>
      <c r="H240" t="s">
        <v>19</v>
      </c>
      <c r="I240" t="s">
        <v>28</v>
      </c>
      <c r="J240" s="4" t="s">
        <v>400</v>
      </c>
      <c r="K240" t="s">
        <v>115</v>
      </c>
      <c r="L240">
        <v>25</v>
      </c>
      <c r="M240" s="5">
        <v>19500</v>
      </c>
      <c r="N240" s="5">
        <v>487500</v>
      </c>
      <c r="O240" s="36" t="str">
        <f>"S"&amp;_xlfn.ISOWEEKNUM(Semaine_1[[#This Row],[Date]])</f>
        <v>S34</v>
      </c>
      <c r="P240" s="36" t="str">
        <f>TEXT(Semaine_1[[#This Row],[Date]],"MMMM")</f>
        <v>août</v>
      </c>
    </row>
    <row r="241" spans="1:16" ht="28.5" x14ac:dyDescent="0.45">
      <c r="A241" s="1">
        <v>45888</v>
      </c>
      <c r="B241" t="s">
        <v>284</v>
      </c>
      <c r="C241" t="s">
        <v>285</v>
      </c>
      <c r="D241" t="s">
        <v>386</v>
      </c>
      <c r="E241" t="s">
        <v>401</v>
      </c>
      <c r="F241">
        <v>774415358</v>
      </c>
      <c r="G241" t="s">
        <v>22</v>
      </c>
      <c r="H241" t="s">
        <v>19</v>
      </c>
      <c r="I241" t="s">
        <v>17</v>
      </c>
      <c r="J241" s="4" t="s">
        <v>402</v>
      </c>
      <c r="O241" s="36" t="str">
        <f>"S"&amp;_xlfn.ISOWEEKNUM(Semaine_1[[#This Row],[Date]])</f>
        <v>S34</v>
      </c>
      <c r="P241" s="36" t="str">
        <f>TEXT(Semaine_1[[#This Row],[Date]],"MMMM")</f>
        <v>août</v>
      </c>
    </row>
    <row r="242" spans="1:16" x14ac:dyDescent="0.45">
      <c r="A242" s="1">
        <v>45888</v>
      </c>
      <c r="B242" t="s">
        <v>32</v>
      </c>
      <c r="C242" t="s">
        <v>33</v>
      </c>
      <c r="D242" t="s">
        <v>35</v>
      </c>
      <c r="E242" t="s">
        <v>403</v>
      </c>
      <c r="F242">
        <v>760169386</v>
      </c>
      <c r="G242" t="s">
        <v>22</v>
      </c>
      <c r="H242" t="s">
        <v>19</v>
      </c>
      <c r="I242" t="s">
        <v>23</v>
      </c>
      <c r="J242" s="4" t="s">
        <v>116</v>
      </c>
      <c r="K242" t="s">
        <v>27</v>
      </c>
      <c r="L242">
        <v>25</v>
      </c>
      <c r="M242" s="5">
        <v>26000</v>
      </c>
      <c r="N242" s="5">
        <v>650000</v>
      </c>
      <c r="O242" s="36" t="str">
        <f>"S"&amp;_xlfn.ISOWEEKNUM(Semaine_1[[#This Row],[Date]])</f>
        <v>S34</v>
      </c>
      <c r="P242" s="36" t="str">
        <f>TEXT(Semaine_1[[#This Row],[Date]],"MMMM")</f>
        <v>août</v>
      </c>
    </row>
    <row r="243" spans="1:16" ht="28.5" x14ac:dyDescent="0.45">
      <c r="A243" s="1">
        <v>45888</v>
      </c>
      <c r="B243" t="s">
        <v>284</v>
      </c>
      <c r="C243" t="s">
        <v>285</v>
      </c>
      <c r="D243" t="s">
        <v>386</v>
      </c>
      <c r="E243" t="s">
        <v>404</v>
      </c>
      <c r="F243">
        <v>774289051</v>
      </c>
      <c r="G243" t="s">
        <v>22</v>
      </c>
      <c r="H243" t="s">
        <v>19</v>
      </c>
      <c r="I243" t="s">
        <v>17</v>
      </c>
      <c r="J243" s="4" t="s">
        <v>405</v>
      </c>
      <c r="O243" s="36" t="str">
        <f>"S"&amp;_xlfn.ISOWEEKNUM(Semaine_1[[#This Row],[Date]])</f>
        <v>S34</v>
      </c>
      <c r="P243" s="36" t="str">
        <f>TEXT(Semaine_1[[#This Row],[Date]],"MMMM")</f>
        <v>août</v>
      </c>
    </row>
    <row r="244" spans="1:16" x14ac:dyDescent="0.45">
      <c r="A244" s="1">
        <v>45888</v>
      </c>
      <c r="B244" t="s">
        <v>284</v>
      </c>
      <c r="C244" t="s">
        <v>285</v>
      </c>
      <c r="D244" t="s">
        <v>386</v>
      </c>
      <c r="E244" t="s">
        <v>406</v>
      </c>
      <c r="F244">
        <v>775793242</v>
      </c>
      <c r="G244" t="s">
        <v>22</v>
      </c>
      <c r="H244" t="s">
        <v>19</v>
      </c>
      <c r="I244" t="s">
        <v>17</v>
      </c>
      <c r="J244" s="4" t="s">
        <v>407</v>
      </c>
      <c r="O244" s="36" t="str">
        <f>"S"&amp;_xlfn.ISOWEEKNUM(Semaine_1[[#This Row],[Date]])</f>
        <v>S34</v>
      </c>
      <c r="P244" s="36" t="str">
        <f>TEXT(Semaine_1[[#This Row],[Date]],"MMMM")</f>
        <v>août</v>
      </c>
    </row>
    <row r="245" spans="1:16" x14ac:dyDescent="0.45">
      <c r="A245" s="1">
        <v>45888</v>
      </c>
      <c r="B245" t="s">
        <v>24</v>
      </c>
      <c r="C245" t="s">
        <v>25</v>
      </c>
      <c r="D245" t="s">
        <v>119</v>
      </c>
      <c r="E245" t="s">
        <v>408</v>
      </c>
      <c r="F245">
        <v>776294931</v>
      </c>
      <c r="G245" t="s">
        <v>22</v>
      </c>
      <c r="H245" t="s">
        <v>16</v>
      </c>
      <c r="I245" t="s">
        <v>17</v>
      </c>
      <c r="J245" s="4" t="s">
        <v>409</v>
      </c>
      <c r="O245" s="36" t="str">
        <f>"S"&amp;_xlfn.ISOWEEKNUM(Semaine_1[[#This Row],[Date]])</f>
        <v>S34</v>
      </c>
      <c r="P245" s="36" t="str">
        <f>TEXT(Semaine_1[[#This Row],[Date]],"MMMM")</f>
        <v>août</v>
      </c>
    </row>
    <row r="246" spans="1:16" ht="28.5" x14ac:dyDescent="0.45">
      <c r="A246" s="1">
        <v>45888</v>
      </c>
      <c r="B246" t="s">
        <v>24</v>
      </c>
      <c r="C246" t="s">
        <v>25</v>
      </c>
      <c r="D246" t="s">
        <v>119</v>
      </c>
      <c r="E246" t="s">
        <v>410</v>
      </c>
      <c r="F246">
        <v>770957258</v>
      </c>
      <c r="G246" t="s">
        <v>22</v>
      </c>
      <c r="H246" t="s">
        <v>16</v>
      </c>
      <c r="I246" t="s">
        <v>17</v>
      </c>
      <c r="J246" s="4" t="s">
        <v>411</v>
      </c>
      <c r="O246" s="36" t="str">
        <f>"S"&amp;_xlfn.ISOWEEKNUM(Semaine_1[[#This Row],[Date]])</f>
        <v>S34</v>
      </c>
      <c r="P246" s="36" t="str">
        <f>TEXT(Semaine_1[[#This Row],[Date]],"MMMM")</f>
        <v>août</v>
      </c>
    </row>
    <row r="247" spans="1:16" ht="57" x14ac:dyDescent="0.45">
      <c r="A247" s="1">
        <v>45888</v>
      </c>
      <c r="B247" t="s">
        <v>24</v>
      </c>
      <c r="C247" t="s">
        <v>25</v>
      </c>
      <c r="D247" t="s">
        <v>119</v>
      </c>
      <c r="E247" t="s">
        <v>412</v>
      </c>
      <c r="F247">
        <v>778610692</v>
      </c>
      <c r="G247" t="s">
        <v>22</v>
      </c>
      <c r="H247" t="s">
        <v>16</v>
      </c>
      <c r="I247" t="s">
        <v>17</v>
      </c>
      <c r="J247" s="4" t="s">
        <v>413</v>
      </c>
      <c r="O247" s="36" t="str">
        <f>"S"&amp;_xlfn.ISOWEEKNUM(Semaine_1[[#This Row],[Date]])</f>
        <v>S34</v>
      </c>
      <c r="P247" s="36" t="str">
        <f>TEXT(Semaine_1[[#This Row],[Date]],"MMMM")</f>
        <v>août</v>
      </c>
    </row>
    <row r="248" spans="1:16" x14ac:dyDescent="0.45">
      <c r="A248" s="1">
        <v>45888</v>
      </c>
      <c r="B248" t="s">
        <v>24</v>
      </c>
      <c r="C248" t="s">
        <v>25</v>
      </c>
      <c r="D248" t="s">
        <v>119</v>
      </c>
      <c r="E248" t="s">
        <v>414</v>
      </c>
      <c r="F248">
        <v>781282357</v>
      </c>
      <c r="G248" t="s">
        <v>22</v>
      </c>
      <c r="H248" t="s">
        <v>19</v>
      </c>
      <c r="I248" t="s">
        <v>28</v>
      </c>
      <c r="J248" s="4" t="s">
        <v>26</v>
      </c>
      <c r="K248" t="s">
        <v>27</v>
      </c>
      <c r="L248">
        <v>50</v>
      </c>
      <c r="M248" s="5">
        <v>26000</v>
      </c>
      <c r="N248" s="5">
        <v>1300000</v>
      </c>
      <c r="O248" s="36" t="str">
        <f>"S"&amp;_xlfn.ISOWEEKNUM(Semaine_1[[#This Row],[Date]])</f>
        <v>S34</v>
      </c>
      <c r="P248" s="36" t="str">
        <f>TEXT(Semaine_1[[#This Row],[Date]],"MMMM")</f>
        <v>août</v>
      </c>
    </row>
    <row r="249" spans="1:16" ht="28.5" x14ac:dyDescent="0.45">
      <c r="A249" s="1">
        <v>45888</v>
      </c>
      <c r="B249" t="s">
        <v>24</v>
      </c>
      <c r="C249" t="s">
        <v>25</v>
      </c>
      <c r="D249" t="s">
        <v>119</v>
      </c>
      <c r="E249" t="s">
        <v>415</v>
      </c>
      <c r="F249">
        <v>770290375</v>
      </c>
      <c r="G249" t="s">
        <v>15</v>
      </c>
      <c r="H249" t="s">
        <v>19</v>
      </c>
      <c r="I249" t="s">
        <v>17</v>
      </c>
      <c r="J249" s="4" t="s">
        <v>416</v>
      </c>
      <c r="O249" s="36" t="str">
        <f>"S"&amp;_xlfn.ISOWEEKNUM(Semaine_1[[#This Row],[Date]])</f>
        <v>S34</v>
      </c>
      <c r="P249" s="36" t="str">
        <f>TEXT(Semaine_1[[#This Row],[Date]],"MMMM")</f>
        <v>août</v>
      </c>
    </row>
    <row r="250" spans="1:16" x14ac:dyDescent="0.45">
      <c r="A250" s="1">
        <v>45888</v>
      </c>
      <c r="B250" t="s">
        <v>24</v>
      </c>
      <c r="C250" t="s">
        <v>25</v>
      </c>
      <c r="D250" t="s">
        <v>119</v>
      </c>
      <c r="E250" t="s">
        <v>417</v>
      </c>
      <c r="F250">
        <v>774190976</v>
      </c>
      <c r="G250" t="s">
        <v>15</v>
      </c>
      <c r="H250" t="s">
        <v>16</v>
      </c>
      <c r="I250" t="s">
        <v>17</v>
      </c>
      <c r="J250" s="4" t="s">
        <v>418</v>
      </c>
      <c r="O250" s="36" t="str">
        <f>"S"&amp;_xlfn.ISOWEEKNUM(Semaine_1[[#This Row],[Date]])</f>
        <v>S34</v>
      </c>
      <c r="P250" s="36" t="str">
        <f>TEXT(Semaine_1[[#This Row],[Date]],"MMMM")</f>
        <v>août</v>
      </c>
    </row>
    <row r="251" spans="1:16" x14ac:dyDescent="0.45">
      <c r="A251" s="1">
        <v>45888</v>
      </c>
      <c r="B251" t="s">
        <v>24</v>
      </c>
      <c r="C251" t="s">
        <v>25</v>
      </c>
      <c r="D251" t="s">
        <v>119</v>
      </c>
      <c r="E251" t="s">
        <v>120</v>
      </c>
      <c r="F251">
        <v>773531341</v>
      </c>
      <c r="G251" t="s">
        <v>22</v>
      </c>
      <c r="H251" t="s">
        <v>19</v>
      </c>
      <c r="I251" t="s">
        <v>28</v>
      </c>
      <c r="J251" s="4" t="s">
        <v>26</v>
      </c>
      <c r="K251" t="s">
        <v>115</v>
      </c>
      <c r="L251">
        <v>25</v>
      </c>
      <c r="M251" s="5">
        <v>19500</v>
      </c>
      <c r="N251" s="5">
        <v>487500</v>
      </c>
      <c r="O251" s="36" t="str">
        <f>"S"&amp;_xlfn.ISOWEEKNUM(Semaine_1[[#This Row],[Date]])</f>
        <v>S34</v>
      </c>
      <c r="P251" s="36" t="str">
        <f>TEXT(Semaine_1[[#This Row],[Date]],"MMMM")</f>
        <v>août</v>
      </c>
    </row>
    <row r="252" spans="1:16" ht="42.75" x14ac:dyDescent="0.45">
      <c r="A252" s="1">
        <v>45888</v>
      </c>
      <c r="B252" t="s">
        <v>24</v>
      </c>
      <c r="C252" t="s">
        <v>25</v>
      </c>
      <c r="D252" t="s">
        <v>119</v>
      </c>
      <c r="E252" t="s">
        <v>419</v>
      </c>
      <c r="F252">
        <v>773759880</v>
      </c>
      <c r="G252" t="s">
        <v>22</v>
      </c>
      <c r="H252" t="s">
        <v>16</v>
      </c>
      <c r="I252" t="s">
        <v>17</v>
      </c>
      <c r="J252" s="4" t="s">
        <v>420</v>
      </c>
      <c r="O252" s="36" t="str">
        <f>"S"&amp;_xlfn.ISOWEEKNUM(Semaine_1[[#This Row],[Date]])</f>
        <v>S34</v>
      </c>
      <c r="P252" s="36" t="str">
        <f>TEXT(Semaine_1[[#This Row],[Date]],"MMMM")</f>
        <v>août</v>
      </c>
    </row>
    <row r="253" spans="1:16" x14ac:dyDescent="0.45">
      <c r="A253" s="1">
        <v>45888</v>
      </c>
      <c r="B253" t="s">
        <v>24</v>
      </c>
      <c r="C253" t="s">
        <v>25</v>
      </c>
      <c r="D253" t="s">
        <v>79</v>
      </c>
      <c r="E253" t="s">
        <v>91</v>
      </c>
      <c r="F253">
        <v>776180875</v>
      </c>
      <c r="G253" t="s">
        <v>22</v>
      </c>
      <c r="H253" t="s">
        <v>19</v>
      </c>
      <c r="I253" t="s">
        <v>23</v>
      </c>
      <c r="J253" s="4" t="s">
        <v>26</v>
      </c>
      <c r="K253" t="s">
        <v>27</v>
      </c>
      <c r="L253">
        <v>10</v>
      </c>
      <c r="M253" s="5">
        <v>26000</v>
      </c>
      <c r="N253" s="5">
        <v>260000</v>
      </c>
      <c r="O253" s="36" t="str">
        <f>"S"&amp;_xlfn.ISOWEEKNUM(Semaine_1[[#This Row],[Date]])</f>
        <v>S34</v>
      </c>
      <c r="P253" s="36" t="str">
        <f>TEXT(Semaine_1[[#This Row],[Date]],"MMMM")</f>
        <v>août</v>
      </c>
    </row>
    <row r="254" spans="1:16" x14ac:dyDescent="0.45">
      <c r="A254" s="1">
        <v>45888</v>
      </c>
      <c r="B254" t="s">
        <v>24</v>
      </c>
      <c r="C254" t="s">
        <v>25</v>
      </c>
      <c r="D254" t="s">
        <v>52</v>
      </c>
      <c r="E254" t="s">
        <v>54</v>
      </c>
      <c r="F254">
        <v>774245132</v>
      </c>
      <c r="G254" t="s">
        <v>22</v>
      </c>
      <c r="H254" t="s">
        <v>19</v>
      </c>
      <c r="I254" t="s">
        <v>23</v>
      </c>
      <c r="J254" s="4" t="s">
        <v>26</v>
      </c>
      <c r="K254" t="s">
        <v>27</v>
      </c>
      <c r="L254">
        <v>25</v>
      </c>
      <c r="M254" s="5">
        <v>26000</v>
      </c>
      <c r="N254" s="5">
        <v>650000</v>
      </c>
      <c r="O254" s="36" t="str">
        <f>"S"&amp;_xlfn.ISOWEEKNUM(Semaine_1[[#This Row],[Date]])</f>
        <v>S34</v>
      </c>
      <c r="P254" s="36" t="str">
        <f>TEXT(Semaine_1[[#This Row],[Date]],"MMMM")</f>
        <v>août</v>
      </c>
    </row>
    <row r="255" spans="1:16" x14ac:dyDescent="0.45">
      <c r="A255" s="1">
        <v>45888</v>
      </c>
      <c r="B255" t="s">
        <v>24</v>
      </c>
      <c r="C255" t="s">
        <v>25</v>
      </c>
      <c r="D255" t="s">
        <v>119</v>
      </c>
      <c r="E255" t="s">
        <v>120</v>
      </c>
      <c r="F255">
        <v>773531341</v>
      </c>
      <c r="G255" t="s">
        <v>22</v>
      </c>
      <c r="H255" t="s">
        <v>19</v>
      </c>
      <c r="I255" t="s">
        <v>23</v>
      </c>
      <c r="J255" s="4" t="s">
        <v>26</v>
      </c>
      <c r="K255" t="s">
        <v>115</v>
      </c>
      <c r="L255">
        <v>25</v>
      </c>
      <c r="M255" s="5">
        <v>19500</v>
      </c>
      <c r="N255" s="5">
        <v>487500</v>
      </c>
      <c r="O255" s="36" t="str">
        <f>"S"&amp;_xlfn.ISOWEEKNUM(Semaine_1[[#This Row],[Date]])</f>
        <v>S34</v>
      </c>
      <c r="P255" s="36" t="str">
        <f>TEXT(Semaine_1[[#This Row],[Date]],"MMMM")</f>
        <v>août</v>
      </c>
    </row>
    <row r="256" spans="1:16" x14ac:dyDescent="0.45">
      <c r="A256" s="1">
        <v>45888</v>
      </c>
      <c r="B256" t="s">
        <v>20</v>
      </c>
      <c r="C256" t="s">
        <v>21</v>
      </c>
      <c r="D256" t="s">
        <v>421</v>
      </c>
      <c r="E256" t="s">
        <v>422</v>
      </c>
      <c r="F256">
        <v>775564814</v>
      </c>
      <c r="G256" t="s">
        <v>423</v>
      </c>
      <c r="H256" t="s">
        <v>16</v>
      </c>
      <c r="I256" t="s">
        <v>17</v>
      </c>
      <c r="J256" s="4" t="s">
        <v>121</v>
      </c>
      <c r="O256" s="36" t="str">
        <f>"S"&amp;_xlfn.ISOWEEKNUM(Semaine_1[[#This Row],[Date]])</f>
        <v>S34</v>
      </c>
      <c r="P256" s="36" t="str">
        <f>TEXT(Semaine_1[[#This Row],[Date]],"MMMM")</f>
        <v>août</v>
      </c>
    </row>
    <row r="257" spans="1:16" x14ac:dyDescent="0.45">
      <c r="A257" s="1">
        <v>45888</v>
      </c>
      <c r="B257" t="s">
        <v>32</v>
      </c>
      <c r="C257" t="s">
        <v>33</v>
      </c>
      <c r="D257" t="s">
        <v>35</v>
      </c>
      <c r="E257" t="s">
        <v>122</v>
      </c>
      <c r="F257">
        <v>781757464</v>
      </c>
      <c r="G257" t="s">
        <v>15</v>
      </c>
      <c r="H257" t="s">
        <v>19</v>
      </c>
      <c r="I257" t="s">
        <v>17</v>
      </c>
      <c r="J257" s="4" t="s">
        <v>29</v>
      </c>
      <c r="O257" s="36" t="str">
        <f>"S"&amp;_xlfn.ISOWEEKNUM(Semaine_1[[#This Row],[Date]])</f>
        <v>S34</v>
      </c>
      <c r="P257" s="36" t="str">
        <f>TEXT(Semaine_1[[#This Row],[Date]],"MMMM")</f>
        <v>août</v>
      </c>
    </row>
    <row r="258" spans="1:16" ht="42.75" x14ac:dyDescent="0.45">
      <c r="A258" s="1">
        <v>45888</v>
      </c>
      <c r="B258" t="s">
        <v>24</v>
      </c>
      <c r="C258" t="s">
        <v>25</v>
      </c>
      <c r="D258" t="s">
        <v>119</v>
      </c>
      <c r="E258" t="s">
        <v>123</v>
      </c>
      <c r="F258">
        <v>777132186</v>
      </c>
      <c r="G258" t="s">
        <v>22</v>
      </c>
      <c r="H258" t="s">
        <v>19</v>
      </c>
      <c r="I258" t="s">
        <v>17</v>
      </c>
      <c r="J258" s="4" t="s">
        <v>424</v>
      </c>
      <c r="O258" s="36" t="str">
        <f>"S"&amp;_xlfn.ISOWEEKNUM(Semaine_1[[#This Row],[Date]])</f>
        <v>S34</v>
      </c>
      <c r="P258" s="36" t="str">
        <f>TEXT(Semaine_1[[#This Row],[Date]],"MMMM")</f>
        <v>août</v>
      </c>
    </row>
    <row r="259" spans="1:16" x14ac:dyDescent="0.45">
      <c r="A259" s="1">
        <v>45888</v>
      </c>
      <c r="B259" t="s">
        <v>13</v>
      </c>
      <c r="C259" t="s">
        <v>14</v>
      </c>
      <c r="D259" t="s">
        <v>124</v>
      </c>
      <c r="E259" t="s">
        <v>425</v>
      </c>
      <c r="F259">
        <v>778420348</v>
      </c>
      <c r="G259" t="s">
        <v>426</v>
      </c>
      <c r="H259" t="s">
        <v>16</v>
      </c>
      <c r="I259" t="s">
        <v>17</v>
      </c>
      <c r="J259" s="4" t="s">
        <v>427</v>
      </c>
      <c r="O259" s="36" t="str">
        <f>"S"&amp;_xlfn.ISOWEEKNUM(Semaine_1[[#This Row],[Date]])</f>
        <v>S34</v>
      </c>
      <c r="P259" s="36" t="str">
        <f>TEXT(Semaine_1[[#This Row],[Date]],"MMMM")</f>
        <v>août</v>
      </c>
    </row>
    <row r="260" spans="1:16" x14ac:dyDescent="0.45">
      <c r="A260" s="1">
        <v>45888</v>
      </c>
      <c r="B260" t="s">
        <v>30</v>
      </c>
      <c r="C260" t="s">
        <v>31</v>
      </c>
      <c r="D260" t="s">
        <v>125</v>
      </c>
      <c r="E260" t="s">
        <v>428</v>
      </c>
      <c r="F260">
        <v>774521282</v>
      </c>
      <c r="G260" t="s">
        <v>22</v>
      </c>
      <c r="H260" t="s">
        <v>19</v>
      </c>
      <c r="I260" t="s">
        <v>28</v>
      </c>
      <c r="J260" s="4" t="s">
        <v>381</v>
      </c>
      <c r="K260" t="s">
        <v>27</v>
      </c>
      <c r="L260">
        <v>9</v>
      </c>
      <c r="M260" s="5">
        <v>26000</v>
      </c>
      <c r="N260" s="5">
        <v>234000</v>
      </c>
      <c r="O260" s="36" t="str">
        <f>"S"&amp;_xlfn.ISOWEEKNUM(Semaine_1[[#This Row],[Date]])</f>
        <v>S34</v>
      </c>
      <c r="P260" s="36" t="str">
        <f>TEXT(Semaine_1[[#This Row],[Date]],"MMMM")</f>
        <v>août</v>
      </c>
    </row>
    <row r="261" spans="1:16" x14ac:dyDescent="0.45">
      <c r="A261" s="1">
        <v>45888</v>
      </c>
      <c r="B261" t="s">
        <v>13</v>
      </c>
      <c r="C261" t="s">
        <v>14</v>
      </c>
      <c r="D261" t="s">
        <v>124</v>
      </c>
      <c r="E261" t="s">
        <v>126</v>
      </c>
      <c r="F261">
        <v>773739328</v>
      </c>
      <c r="G261" t="s">
        <v>15</v>
      </c>
      <c r="H261" t="s">
        <v>16</v>
      </c>
      <c r="I261" t="s">
        <v>17</v>
      </c>
      <c r="J261" s="4" t="s">
        <v>61</v>
      </c>
      <c r="O261" s="36" t="str">
        <f>"S"&amp;_xlfn.ISOWEEKNUM(Semaine_1[[#This Row],[Date]])</f>
        <v>S34</v>
      </c>
      <c r="P261" s="36" t="str">
        <f>TEXT(Semaine_1[[#This Row],[Date]],"MMMM")</f>
        <v>août</v>
      </c>
    </row>
    <row r="262" spans="1:16" ht="28.5" x14ac:dyDescent="0.45">
      <c r="A262" s="1">
        <v>45888</v>
      </c>
      <c r="B262" t="s">
        <v>20</v>
      </c>
      <c r="C262" t="s">
        <v>21</v>
      </c>
      <c r="D262" t="s">
        <v>421</v>
      </c>
      <c r="E262" t="s">
        <v>429</v>
      </c>
      <c r="F262">
        <v>772304013</v>
      </c>
      <c r="G262" t="s">
        <v>423</v>
      </c>
      <c r="H262" t="s">
        <v>16</v>
      </c>
      <c r="I262" t="s">
        <v>17</v>
      </c>
      <c r="J262" s="4" t="s">
        <v>430</v>
      </c>
      <c r="O262" s="36" t="str">
        <f>"S"&amp;_xlfn.ISOWEEKNUM(Semaine_1[[#This Row],[Date]])</f>
        <v>S34</v>
      </c>
      <c r="P262" s="36" t="str">
        <f>TEXT(Semaine_1[[#This Row],[Date]],"MMMM")</f>
        <v>août</v>
      </c>
    </row>
    <row r="263" spans="1:16" ht="28.5" x14ac:dyDescent="0.45">
      <c r="A263" s="1">
        <v>45888</v>
      </c>
      <c r="B263" t="s">
        <v>20</v>
      </c>
      <c r="C263" t="s">
        <v>21</v>
      </c>
      <c r="D263" t="s">
        <v>421</v>
      </c>
      <c r="E263" t="s">
        <v>431</v>
      </c>
      <c r="F263">
        <v>784364814</v>
      </c>
      <c r="G263" t="s">
        <v>22</v>
      </c>
      <c r="H263" t="s">
        <v>16</v>
      </c>
      <c r="I263" t="s">
        <v>17</v>
      </c>
      <c r="J263" s="4" t="s">
        <v>432</v>
      </c>
      <c r="O263" s="36" t="str">
        <f>"S"&amp;_xlfn.ISOWEEKNUM(Semaine_1[[#This Row],[Date]])</f>
        <v>S34</v>
      </c>
      <c r="P263" s="36" t="str">
        <f>TEXT(Semaine_1[[#This Row],[Date]],"MMMM")</f>
        <v>août</v>
      </c>
    </row>
    <row r="264" spans="1:16" x14ac:dyDescent="0.45">
      <c r="A264" s="1">
        <v>45888</v>
      </c>
      <c r="B264" t="s">
        <v>20</v>
      </c>
      <c r="C264" t="s">
        <v>21</v>
      </c>
      <c r="D264" t="s">
        <v>421</v>
      </c>
      <c r="E264" t="s">
        <v>433</v>
      </c>
      <c r="F264">
        <v>775038524</v>
      </c>
      <c r="G264" t="s">
        <v>22</v>
      </c>
      <c r="H264" t="s">
        <v>16</v>
      </c>
      <c r="I264" t="s">
        <v>17</v>
      </c>
      <c r="J264" s="4" t="s">
        <v>80</v>
      </c>
      <c r="O264" s="36" t="str">
        <f>"S"&amp;_xlfn.ISOWEEKNUM(Semaine_1[[#This Row],[Date]])</f>
        <v>S34</v>
      </c>
      <c r="P264" s="36" t="str">
        <f>TEXT(Semaine_1[[#This Row],[Date]],"MMMM")</f>
        <v>août</v>
      </c>
    </row>
    <row r="265" spans="1:16" x14ac:dyDescent="0.45">
      <c r="A265" s="1">
        <v>45888</v>
      </c>
      <c r="B265" t="s">
        <v>20</v>
      </c>
      <c r="C265" t="s">
        <v>21</v>
      </c>
      <c r="D265" t="s">
        <v>421</v>
      </c>
      <c r="E265" t="s">
        <v>434</v>
      </c>
      <c r="F265">
        <v>773641828</v>
      </c>
      <c r="G265" t="s">
        <v>22</v>
      </c>
      <c r="H265" t="s">
        <v>16</v>
      </c>
      <c r="I265" t="s">
        <v>17</v>
      </c>
      <c r="J265" s="4" t="s">
        <v>127</v>
      </c>
      <c r="O265" s="36" t="str">
        <f>"S"&amp;_xlfn.ISOWEEKNUM(Semaine_1[[#This Row],[Date]])</f>
        <v>S34</v>
      </c>
      <c r="P265" s="36" t="str">
        <f>TEXT(Semaine_1[[#This Row],[Date]],"MMMM")</f>
        <v>août</v>
      </c>
    </row>
    <row r="266" spans="1:16" x14ac:dyDescent="0.45">
      <c r="A266" s="1">
        <v>45888</v>
      </c>
      <c r="B266" t="s">
        <v>20</v>
      </c>
      <c r="C266" t="s">
        <v>21</v>
      </c>
      <c r="D266" t="s">
        <v>421</v>
      </c>
      <c r="E266" t="s">
        <v>356</v>
      </c>
      <c r="F266">
        <v>763198632</v>
      </c>
      <c r="G266" t="s">
        <v>22</v>
      </c>
      <c r="H266" t="s">
        <v>16</v>
      </c>
      <c r="I266" t="s">
        <v>17</v>
      </c>
      <c r="J266" s="4" t="s">
        <v>80</v>
      </c>
      <c r="O266" s="36" t="str">
        <f>"S"&amp;_xlfn.ISOWEEKNUM(Semaine_1[[#This Row],[Date]])</f>
        <v>S34</v>
      </c>
      <c r="P266" s="36" t="str">
        <f>TEXT(Semaine_1[[#This Row],[Date]],"MMMM")</f>
        <v>août</v>
      </c>
    </row>
    <row r="267" spans="1:16" x14ac:dyDescent="0.45">
      <c r="A267" s="1">
        <v>45888</v>
      </c>
      <c r="B267" t="s">
        <v>20</v>
      </c>
      <c r="C267" t="s">
        <v>21</v>
      </c>
      <c r="D267" t="s">
        <v>421</v>
      </c>
      <c r="E267" t="s">
        <v>435</v>
      </c>
      <c r="F267">
        <v>784551637</v>
      </c>
      <c r="G267" t="s">
        <v>15</v>
      </c>
      <c r="H267" t="s">
        <v>16</v>
      </c>
      <c r="I267" t="s">
        <v>17</v>
      </c>
      <c r="J267" s="4" t="s">
        <v>80</v>
      </c>
      <c r="O267" s="36" t="str">
        <f>"S"&amp;_xlfn.ISOWEEKNUM(Semaine_1[[#This Row],[Date]])</f>
        <v>S34</v>
      </c>
      <c r="P267" s="36" t="str">
        <f>TEXT(Semaine_1[[#This Row],[Date]],"MMMM")</f>
        <v>août</v>
      </c>
    </row>
    <row r="268" spans="1:16" x14ac:dyDescent="0.45">
      <c r="A268" s="1">
        <v>45888</v>
      </c>
      <c r="B268" t="s">
        <v>20</v>
      </c>
      <c r="C268" t="s">
        <v>21</v>
      </c>
      <c r="D268" t="s">
        <v>421</v>
      </c>
      <c r="E268" t="s">
        <v>436</v>
      </c>
      <c r="F268">
        <v>777929047</v>
      </c>
      <c r="G268" t="s">
        <v>15</v>
      </c>
      <c r="H268" t="s">
        <v>16</v>
      </c>
      <c r="I268" t="s">
        <v>17</v>
      </c>
      <c r="J268" s="4" t="s">
        <v>437</v>
      </c>
      <c r="O268" s="36" t="str">
        <f>"S"&amp;_xlfn.ISOWEEKNUM(Semaine_1[[#This Row],[Date]])</f>
        <v>S34</v>
      </c>
      <c r="P268" s="36" t="str">
        <f>TEXT(Semaine_1[[#This Row],[Date]],"MMMM")</f>
        <v>août</v>
      </c>
    </row>
    <row r="269" spans="1:16" x14ac:dyDescent="0.45">
      <c r="A269" s="1">
        <v>45888</v>
      </c>
      <c r="B269" t="s">
        <v>20</v>
      </c>
      <c r="C269" t="s">
        <v>21</v>
      </c>
      <c r="D269" t="s">
        <v>421</v>
      </c>
      <c r="E269" t="s">
        <v>360</v>
      </c>
      <c r="F269">
        <v>770509812</v>
      </c>
      <c r="G269" t="s">
        <v>15</v>
      </c>
      <c r="H269" t="s">
        <v>16</v>
      </c>
      <c r="I269" t="s">
        <v>17</v>
      </c>
      <c r="J269" s="4" t="s">
        <v>438</v>
      </c>
      <c r="O269" s="36" t="str">
        <f>"S"&amp;_xlfn.ISOWEEKNUM(Semaine_1[[#This Row],[Date]])</f>
        <v>S34</v>
      </c>
      <c r="P269" s="36" t="str">
        <f>TEXT(Semaine_1[[#This Row],[Date]],"MMMM")</f>
        <v>août</v>
      </c>
    </row>
    <row r="270" spans="1:16" x14ac:dyDescent="0.45">
      <c r="A270" s="1">
        <v>45888</v>
      </c>
      <c r="B270" t="s">
        <v>20</v>
      </c>
      <c r="C270" t="s">
        <v>21</v>
      </c>
      <c r="D270" t="s">
        <v>421</v>
      </c>
      <c r="E270" t="s">
        <v>439</v>
      </c>
      <c r="F270">
        <v>775649041</v>
      </c>
      <c r="G270" t="s">
        <v>22</v>
      </c>
      <c r="H270" t="s">
        <v>19</v>
      </c>
      <c r="I270" t="s">
        <v>17</v>
      </c>
      <c r="J270" s="4" t="s">
        <v>80</v>
      </c>
      <c r="O270" s="36" t="str">
        <f>"S"&amp;_xlfn.ISOWEEKNUM(Semaine_1[[#This Row],[Date]])</f>
        <v>S34</v>
      </c>
      <c r="P270" s="36" t="str">
        <f>TEXT(Semaine_1[[#This Row],[Date]],"MMMM")</f>
        <v>août</v>
      </c>
    </row>
    <row r="271" spans="1:16" ht="114" x14ac:dyDescent="0.45">
      <c r="A271" s="1">
        <v>45888</v>
      </c>
      <c r="B271" t="s">
        <v>30</v>
      </c>
      <c r="C271" t="s">
        <v>31</v>
      </c>
      <c r="D271" t="s">
        <v>125</v>
      </c>
      <c r="E271" t="s">
        <v>440</v>
      </c>
      <c r="F271">
        <v>771355863</v>
      </c>
      <c r="G271" t="s">
        <v>22</v>
      </c>
      <c r="H271" t="s">
        <v>19</v>
      </c>
      <c r="I271" t="s">
        <v>17</v>
      </c>
      <c r="J271" s="4" t="s">
        <v>441</v>
      </c>
      <c r="O271" s="36" t="str">
        <f>"S"&amp;_xlfn.ISOWEEKNUM(Semaine_1[[#This Row],[Date]])</f>
        <v>S34</v>
      </c>
      <c r="P271" s="36" t="str">
        <f>TEXT(Semaine_1[[#This Row],[Date]],"MMMM")</f>
        <v>août</v>
      </c>
    </row>
    <row r="272" spans="1:16" x14ac:dyDescent="0.45">
      <c r="A272" s="1">
        <v>45888</v>
      </c>
      <c r="B272" t="s">
        <v>30</v>
      </c>
      <c r="C272" t="s">
        <v>31</v>
      </c>
      <c r="D272" t="s">
        <v>125</v>
      </c>
      <c r="E272" t="s">
        <v>128</v>
      </c>
      <c r="F272">
        <v>778147708</v>
      </c>
      <c r="G272" t="s">
        <v>22</v>
      </c>
      <c r="H272" t="s">
        <v>19</v>
      </c>
      <c r="I272" t="s">
        <v>17</v>
      </c>
      <c r="J272" s="4" t="s">
        <v>442</v>
      </c>
      <c r="O272" s="36" t="str">
        <f>"S"&amp;_xlfn.ISOWEEKNUM(Semaine_1[[#This Row],[Date]])</f>
        <v>S34</v>
      </c>
      <c r="P272" s="36" t="str">
        <f>TEXT(Semaine_1[[#This Row],[Date]],"MMMM")</f>
        <v>août</v>
      </c>
    </row>
    <row r="273" spans="1:16" x14ac:dyDescent="0.45">
      <c r="A273" s="1">
        <v>45888</v>
      </c>
      <c r="B273" t="s">
        <v>30</v>
      </c>
      <c r="C273" t="s">
        <v>31</v>
      </c>
      <c r="D273" t="s">
        <v>125</v>
      </c>
      <c r="E273" t="s">
        <v>443</v>
      </c>
      <c r="F273">
        <v>776193016</v>
      </c>
      <c r="G273" t="s">
        <v>22</v>
      </c>
      <c r="H273" t="s">
        <v>19</v>
      </c>
      <c r="I273" t="s">
        <v>28</v>
      </c>
      <c r="J273" s="4" t="s">
        <v>444</v>
      </c>
      <c r="K273" t="s">
        <v>27</v>
      </c>
      <c r="L273">
        <v>25</v>
      </c>
      <c r="M273" s="5">
        <v>26000</v>
      </c>
      <c r="N273" s="5">
        <v>650000</v>
      </c>
      <c r="O273" s="36" t="str">
        <f>"S"&amp;_xlfn.ISOWEEKNUM(Semaine_1[[#This Row],[Date]])</f>
        <v>S34</v>
      </c>
      <c r="P273" s="36" t="str">
        <f>TEXT(Semaine_1[[#This Row],[Date]],"MMMM")</f>
        <v>août</v>
      </c>
    </row>
    <row r="274" spans="1:16" x14ac:dyDescent="0.45">
      <c r="A274" s="1">
        <v>45888</v>
      </c>
      <c r="B274" t="s">
        <v>30</v>
      </c>
      <c r="C274" t="s">
        <v>31</v>
      </c>
      <c r="D274" t="s">
        <v>125</v>
      </c>
      <c r="E274" t="s">
        <v>445</v>
      </c>
      <c r="F274">
        <v>775586319</v>
      </c>
      <c r="G274" t="s">
        <v>22</v>
      </c>
      <c r="H274" t="s">
        <v>19</v>
      </c>
      <c r="I274" t="s">
        <v>17</v>
      </c>
      <c r="J274" s="4" t="s">
        <v>344</v>
      </c>
      <c r="O274" s="36" t="str">
        <f>"S"&amp;_xlfn.ISOWEEKNUM(Semaine_1[[#This Row],[Date]])</f>
        <v>S34</v>
      </c>
      <c r="P274" s="36" t="str">
        <f>TEXT(Semaine_1[[#This Row],[Date]],"MMMM")</f>
        <v>août</v>
      </c>
    </row>
    <row r="275" spans="1:16" x14ac:dyDescent="0.45">
      <c r="A275" s="1">
        <v>45888</v>
      </c>
      <c r="B275" t="s">
        <v>20</v>
      </c>
      <c r="C275" t="s">
        <v>21</v>
      </c>
      <c r="D275" t="s">
        <v>421</v>
      </c>
      <c r="E275" t="s">
        <v>446</v>
      </c>
      <c r="F275">
        <v>781627979</v>
      </c>
      <c r="G275" t="s">
        <v>15</v>
      </c>
      <c r="H275" t="s">
        <v>16</v>
      </c>
      <c r="I275" t="s">
        <v>17</v>
      </c>
      <c r="J275" s="4" t="s">
        <v>80</v>
      </c>
      <c r="O275" s="36" t="str">
        <f>"S"&amp;_xlfn.ISOWEEKNUM(Semaine_1[[#This Row],[Date]])</f>
        <v>S34</v>
      </c>
      <c r="P275" s="36" t="str">
        <f>TEXT(Semaine_1[[#This Row],[Date]],"MMMM")</f>
        <v>août</v>
      </c>
    </row>
    <row r="276" spans="1:16" x14ac:dyDescent="0.45">
      <c r="A276" s="1">
        <v>45888</v>
      </c>
      <c r="B276" t="s">
        <v>30</v>
      </c>
      <c r="C276" t="s">
        <v>31</v>
      </c>
      <c r="D276" t="s">
        <v>125</v>
      </c>
      <c r="E276" t="s">
        <v>428</v>
      </c>
      <c r="F276">
        <v>774521282</v>
      </c>
      <c r="G276" t="s">
        <v>22</v>
      </c>
      <c r="H276" t="s">
        <v>19</v>
      </c>
      <c r="I276" t="s">
        <v>28</v>
      </c>
      <c r="J276" s="4" t="s">
        <v>381</v>
      </c>
      <c r="K276" t="s">
        <v>115</v>
      </c>
      <c r="L276">
        <v>1</v>
      </c>
      <c r="M276" s="5">
        <v>19500</v>
      </c>
      <c r="N276" s="5">
        <v>19500</v>
      </c>
      <c r="O276" s="36" t="str">
        <f>"S"&amp;_xlfn.ISOWEEKNUM(Semaine_1[[#This Row],[Date]])</f>
        <v>S34</v>
      </c>
      <c r="P276" s="36" t="str">
        <f>TEXT(Semaine_1[[#This Row],[Date]],"MMMM")</f>
        <v>août</v>
      </c>
    </row>
    <row r="277" spans="1:16" x14ac:dyDescent="0.45">
      <c r="A277" s="1">
        <v>45888</v>
      </c>
      <c r="B277" t="s">
        <v>30</v>
      </c>
      <c r="C277" t="s">
        <v>31</v>
      </c>
      <c r="D277" t="s">
        <v>125</v>
      </c>
      <c r="E277" t="s">
        <v>447</v>
      </c>
      <c r="F277">
        <v>770188526</v>
      </c>
      <c r="G277" t="s">
        <v>15</v>
      </c>
      <c r="H277" t="s">
        <v>19</v>
      </c>
      <c r="I277" t="s">
        <v>28</v>
      </c>
      <c r="J277" s="4" t="s">
        <v>381</v>
      </c>
      <c r="K277" t="s">
        <v>27</v>
      </c>
      <c r="L277">
        <v>1</v>
      </c>
      <c r="M277" s="5">
        <v>26000</v>
      </c>
      <c r="N277" s="5">
        <v>26000</v>
      </c>
      <c r="O277" s="36" t="str">
        <f>"S"&amp;_xlfn.ISOWEEKNUM(Semaine_1[[#This Row],[Date]])</f>
        <v>S34</v>
      </c>
      <c r="P277" s="36" t="str">
        <f>TEXT(Semaine_1[[#This Row],[Date]],"MMMM")</f>
        <v>août</v>
      </c>
    </row>
    <row r="278" spans="1:16" x14ac:dyDescent="0.45">
      <c r="A278" s="1">
        <v>45888</v>
      </c>
      <c r="B278" t="s">
        <v>13</v>
      </c>
      <c r="C278" t="s">
        <v>14</v>
      </c>
      <c r="D278" t="s">
        <v>124</v>
      </c>
      <c r="E278" t="s">
        <v>129</v>
      </c>
      <c r="F278">
        <v>781681995</v>
      </c>
      <c r="G278" t="s">
        <v>15</v>
      </c>
      <c r="H278" t="s">
        <v>16</v>
      </c>
      <c r="I278" t="s">
        <v>17</v>
      </c>
      <c r="J278" s="4" t="s">
        <v>448</v>
      </c>
      <c r="O278" s="36" t="str">
        <f>"S"&amp;_xlfn.ISOWEEKNUM(Semaine_1[[#This Row],[Date]])</f>
        <v>S34</v>
      </c>
      <c r="P278" s="36" t="str">
        <f>TEXT(Semaine_1[[#This Row],[Date]],"MMMM")</f>
        <v>août</v>
      </c>
    </row>
    <row r="279" spans="1:16" x14ac:dyDescent="0.45">
      <c r="A279" s="1">
        <v>45888</v>
      </c>
      <c r="B279" t="s">
        <v>30</v>
      </c>
      <c r="C279" t="s">
        <v>31</v>
      </c>
      <c r="D279" t="s">
        <v>125</v>
      </c>
      <c r="E279" t="s">
        <v>449</v>
      </c>
      <c r="F279">
        <v>774445778</v>
      </c>
      <c r="G279" t="s">
        <v>22</v>
      </c>
      <c r="H279" t="s">
        <v>19</v>
      </c>
      <c r="I279" t="s">
        <v>17</v>
      </c>
      <c r="J279" s="4" t="s">
        <v>450</v>
      </c>
      <c r="O279" s="36" t="str">
        <f>"S"&amp;_xlfn.ISOWEEKNUM(Semaine_1[[#This Row],[Date]])</f>
        <v>S34</v>
      </c>
      <c r="P279" s="36" t="str">
        <f>TEXT(Semaine_1[[#This Row],[Date]],"MMMM")</f>
        <v>août</v>
      </c>
    </row>
    <row r="280" spans="1:16" x14ac:dyDescent="0.45">
      <c r="A280" s="1">
        <v>45888</v>
      </c>
      <c r="B280" t="s">
        <v>13</v>
      </c>
      <c r="C280" t="s">
        <v>14</v>
      </c>
      <c r="D280" t="s">
        <v>124</v>
      </c>
      <c r="E280" t="s">
        <v>130</v>
      </c>
      <c r="F280">
        <v>783844997</v>
      </c>
      <c r="G280" t="s">
        <v>15</v>
      </c>
      <c r="H280" t="s">
        <v>16</v>
      </c>
      <c r="I280" t="s">
        <v>17</v>
      </c>
      <c r="J280" s="4" t="s">
        <v>451</v>
      </c>
      <c r="O280" s="36" t="str">
        <f>"S"&amp;_xlfn.ISOWEEKNUM(Semaine_1[[#This Row],[Date]])</f>
        <v>S34</v>
      </c>
      <c r="P280" s="36" t="str">
        <f>TEXT(Semaine_1[[#This Row],[Date]],"MMMM")</f>
        <v>août</v>
      </c>
    </row>
    <row r="281" spans="1:16" x14ac:dyDescent="0.45">
      <c r="A281" s="1">
        <v>45888</v>
      </c>
      <c r="B281" t="s">
        <v>13</v>
      </c>
      <c r="C281" t="s">
        <v>14</v>
      </c>
      <c r="D281" t="s">
        <v>124</v>
      </c>
      <c r="E281" t="s">
        <v>129</v>
      </c>
      <c r="F281">
        <v>770571683</v>
      </c>
      <c r="G281" t="s">
        <v>22</v>
      </c>
      <c r="H281" t="s">
        <v>16</v>
      </c>
      <c r="I281" t="s">
        <v>17</v>
      </c>
      <c r="J281" s="4" t="s">
        <v>61</v>
      </c>
      <c r="O281" s="36" t="str">
        <f>"S"&amp;_xlfn.ISOWEEKNUM(Semaine_1[[#This Row],[Date]])</f>
        <v>S34</v>
      </c>
      <c r="P281" s="36" t="str">
        <f>TEXT(Semaine_1[[#This Row],[Date]],"MMMM")</f>
        <v>août</v>
      </c>
    </row>
    <row r="282" spans="1:16" ht="28.5" x14ac:dyDescent="0.45">
      <c r="A282" s="1">
        <v>45888</v>
      </c>
      <c r="B282" t="s">
        <v>13</v>
      </c>
      <c r="C282" t="s">
        <v>14</v>
      </c>
      <c r="D282" t="s">
        <v>124</v>
      </c>
      <c r="E282" t="s">
        <v>131</v>
      </c>
      <c r="F282">
        <v>783740441</v>
      </c>
      <c r="G282" t="s">
        <v>22</v>
      </c>
      <c r="H282" t="s">
        <v>16</v>
      </c>
      <c r="I282" t="s">
        <v>17</v>
      </c>
      <c r="J282" s="4" t="s">
        <v>452</v>
      </c>
      <c r="O282" s="36" t="str">
        <f>"S"&amp;_xlfn.ISOWEEKNUM(Semaine_1[[#This Row],[Date]])</f>
        <v>S34</v>
      </c>
      <c r="P282" s="36" t="str">
        <f>TEXT(Semaine_1[[#This Row],[Date]],"MMMM")</f>
        <v>août</v>
      </c>
    </row>
    <row r="283" spans="1:16" x14ac:dyDescent="0.45">
      <c r="A283" s="1">
        <v>45888</v>
      </c>
      <c r="B283" t="s">
        <v>30</v>
      </c>
      <c r="C283" t="s">
        <v>31</v>
      </c>
      <c r="D283" t="s">
        <v>125</v>
      </c>
      <c r="E283" t="s">
        <v>447</v>
      </c>
      <c r="F283">
        <v>770188526</v>
      </c>
      <c r="G283" t="s">
        <v>15</v>
      </c>
      <c r="H283" t="s">
        <v>19</v>
      </c>
      <c r="I283" t="s">
        <v>28</v>
      </c>
      <c r="J283" s="4" t="s">
        <v>381</v>
      </c>
      <c r="K283" t="s">
        <v>115</v>
      </c>
      <c r="L283">
        <v>1</v>
      </c>
      <c r="M283" s="5">
        <v>19500</v>
      </c>
      <c r="N283" s="5">
        <v>19500</v>
      </c>
      <c r="O283" s="36" t="str">
        <f>"S"&amp;_xlfn.ISOWEEKNUM(Semaine_1[[#This Row],[Date]])</f>
        <v>S34</v>
      </c>
      <c r="P283" s="36" t="str">
        <f>TEXT(Semaine_1[[#This Row],[Date]],"MMMM")</f>
        <v>août</v>
      </c>
    </row>
    <row r="284" spans="1:16" x14ac:dyDescent="0.45">
      <c r="A284" s="1">
        <v>45888</v>
      </c>
      <c r="B284" t="s">
        <v>30</v>
      </c>
      <c r="C284" t="s">
        <v>31</v>
      </c>
      <c r="D284" t="s">
        <v>125</v>
      </c>
      <c r="E284" t="s">
        <v>453</v>
      </c>
      <c r="F284">
        <v>777422663</v>
      </c>
      <c r="G284" t="s">
        <v>15</v>
      </c>
      <c r="H284" t="s">
        <v>16</v>
      </c>
      <c r="I284" t="s">
        <v>17</v>
      </c>
      <c r="J284" s="4" t="s">
        <v>454</v>
      </c>
      <c r="O284" s="36" t="str">
        <f>"S"&amp;_xlfn.ISOWEEKNUM(Semaine_1[[#This Row],[Date]])</f>
        <v>S34</v>
      </c>
      <c r="P284" s="36" t="str">
        <f>TEXT(Semaine_1[[#This Row],[Date]],"MMMM")</f>
        <v>août</v>
      </c>
    </row>
    <row r="285" spans="1:16" x14ac:dyDescent="0.45">
      <c r="A285" s="1">
        <v>45888</v>
      </c>
      <c r="B285" t="s">
        <v>30</v>
      </c>
      <c r="C285" t="s">
        <v>31</v>
      </c>
      <c r="D285" t="s">
        <v>125</v>
      </c>
      <c r="E285" t="s">
        <v>455</v>
      </c>
      <c r="F285">
        <v>771570266</v>
      </c>
      <c r="G285" t="s">
        <v>22</v>
      </c>
      <c r="H285" t="s">
        <v>16</v>
      </c>
      <c r="I285" t="s">
        <v>17</v>
      </c>
      <c r="J285" s="4" t="s">
        <v>456</v>
      </c>
      <c r="O285" s="36" t="str">
        <f>"S"&amp;_xlfn.ISOWEEKNUM(Semaine_1[[#This Row],[Date]])</f>
        <v>S34</v>
      </c>
      <c r="P285" s="36" t="str">
        <f>TEXT(Semaine_1[[#This Row],[Date]],"MMMM")</f>
        <v>août</v>
      </c>
    </row>
    <row r="286" spans="1:16" x14ac:dyDescent="0.45">
      <c r="A286" s="1">
        <v>45888</v>
      </c>
      <c r="B286" t="s">
        <v>30</v>
      </c>
      <c r="C286" t="s">
        <v>31</v>
      </c>
      <c r="D286" t="s">
        <v>125</v>
      </c>
      <c r="E286" t="s">
        <v>457</v>
      </c>
      <c r="F286">
        <v>774161282</v>
      </c>
      <c r="G286" t="s">
        <v>22</v>
      </c>
      <c r="H286" t="s">
        <v>16</v>
      </c>
      <c r="I286" t="s">
        <v>17</v>
      </c>
      <c r="J286" s="4" t="s">
        <v>458</v>
      </c>
      <c r="O286" s="36" t="str">
        <f>"S"&amp;_xlfn.ISOWEEKNUM(Semaine_1[[#This Row],[Date]])</f>
        <v>S34</v>
      </c>
      <c r="P286" s="36" t="str">
        <f>TEXT(Semaine_1[[#This Row],[Date]],"MMMM")</f>
        <v>août</v>
      </c>
    </row>
    <row r="287" spans="1:16" x14ac:dyDescent="0.45">
      <c r="A287" s="1">
        <v>45888</v>
      </c>
      <c r="B287" t="s">
        <v>30</v>
      </c>
      <c r="C287" t="s">
        <v>31</v>
      </c>
      <c r="D287" t="s">
        <v>125</v>
      </c>
      <c r="E287" t="s">
        <v>459</v>
      </c>
      <c r="F287">
        <v>775361612</v>
      </c>
      <c r="G287" t="s">
        <v>22</v>
      </c>
      <c r="H287" t="s">
        <v>16</v>
      </c>
      <c r="I287" t="s">
        <v>17</v>
      </c>
      <c r="J287" s="4" t="s">
        <v>368</v>
      </c>
      <c r="O287" s="36" t="str">
        <f>"S"&amp;_xlfn.ISOWEEKNUM(Semaine_1[[#This Row],[Date]])</f>
        <v>S34</v>
      </c>
      <c r="P287" s="36" t="str">
        <f>TEXT(Semaine_1[[#This Row],[Date]],"MMMM")</f>
        <v>août</v>
      </c>
    </row>
    <row r="288" spans="1:16" x14ac:dyDescent="0.45">
      <c r="A288" s="1">
        <v>45888</v>
      </c>
      <c r="B288" t="s">
        <v>30</v>
      </c>
      <c r="C288" t="s">
        <v>31</v>
      </c>
      <c r="D288" t="s">
        <v>125</v>
      </c>
      <c r="E288" t="s">
        <v>455</v>
      </c>
      <c r="F288">
        <v>775717613</v>
      </c>
      <c r="G288" t="s">
        <v>22</v>
      </c>
      <c r="H288" t="s">
        <v>16</v>
      </c>
      <c r="I288" t="s">
        <v>28</v>
      </c>
      <c r="J288" s="4" t="s">
        <v>460</v>
      </c>
      <c r="K288" t="s">
        <v>27</v>
      </c>
      <c r="L288">
        <v>2</v>
      </c>
      <c r="M288" s="5">
        <v>26000</v>
      </c>
      <c r="N288" s="5">
        <v>52000</v>
      </c>
      <c r="O288" s="36" t="str">
        <f>"S"&amp;_xlfn.ISOWEEKNUM(Semaine_1[[#This Row],[Date]])</f>
        <v>S34</v>
      </c>
      <c r="P288" s="36" t="str">
        <f>TEXT(Semaine_1[[#This Row],[Date]],"MMMM")</f>
        <v>août</v>
      </c>
    </row>
    <row r="289" spans="1:16" x14ac:dyDescent="0.45">
      <c r="A289" s="1">
        <v>45888</v>
      </c>
      <c r="B289" t="s">
        <v>30</v>
      </c>
      <c r="C289" t="s">
        <v>31</v>
      </c>
      <c r="D289" t="s">
        <v>125</v>
      </c>
      <c r="E289" t="s">
        <v>461</v>
      </c>
      <c r="F289">
        <v>771961441</v>
      </c>
      <c r="G289" t="s">
        <v>22</v>
      </c>
      <c r="H289" t="s">
        <v>19</v>
      </c>
      <c r="I289" t="s">
        <v>17</v>
      </c>
      <c r="J289" s="4" t="s">
        <v>368</v>
      </c>
      <c r="O289" s="36" t="str">
        <f>"S"&amp;_xlfn.ISOWEEKNUM(Semaine_1[[#This Row],[Date]])</f>
        <v>S34</v>
      </c>
      <c r="P289" s="36" t="str">
        <f>TEXT(Semaine_1[[#This Row],[Date]],"MMMM")</f>
        <v>août</v>
      </c>
    </row>
    <row r="290" spans="1:16" x14ac:dyDescent="0.45">
      <c r="A290" s="1">
        <v>45888</v>
      </c>
      <c r="B290" t="s">
        <v>30</v>
      </c>
      <c r="C290" t="s">
        <v>31</v>
      </c>
      <c r="D290" t="s">
        <v>125</v>
      </c>
      <c r="E290" t="s">
        <v>462</v>
      </c>
      <c r="F290">
        <v>774061052</v>
      </c>
      <c r="G290" t="s">
        <v>22</v>
      </c>
      <c r="H290" t="s">
        <v>19</v>
      </c>
      <c r="I290" t="s">
        <v>28</v>
      </c>
      <c r="J290" s="4" t="s">
        <v>444</v>
      </c>
      <c r="K290" t="s">
        <v>27</v>
      </c>
      <c r="L290">
        <v>50</v>
      </c>
      <c r="M290" s="5">
        <v>26000</v>
      </c>
      <c r="N290" s="5">
        <v>1300000</v>
      </c>
      <c r="O290" s="36" t="str">
        <f>"S"&amp;_xlfn.ISOWEEKNUM(Semaine_1[[#This Row],[Date]])</f>
        <v>S34</v>
      </c>
      <c r="P290" s="36" t="str">
        <f>TEXT(Semaine_1[[#This Row],[Date]],"MMMM")</f>
        <v>août</v>
      </c>
    </row>
    <row r="291" spans="1:16" x14ac:dyDescent="0.45">
      <c r="A291" s="1">
        <v>45889</v>
      </c>
      <c r="B291" t="s">
        <v>20</v>
      </c>
      <c r="C291" t="s">
        <v>21</v>
      </c>
      <c r="D291" t="s">
        <v>463</v>
      </c>
      <c r="E291" t="s">
        <v>464</v>
      </c>
      <c r="F291">
        <v>771923397</v>
      </c>
      <c r="G291" t="s">
        <v>15</v>
      </c>
      <c r="H291" t="s">
        <v>19</v>
      </c>
      <c r="I291" t="s">
        <v>17</v>
      </c>
      <c r="J291" s="4" t="s">
        <v>438</v>
      </c>
      <c r="O291" s="36" t="str">
        <f>"S"&amp;_xlfn.ISOWEEKNUM(Semaine_1[[#This Row],[Date]])</f>
        <v>S34</v>
      </c>
      <c r="P291" s="36" t="str">
        <f>TEXT(Semaine_1[[#This Row],[Date]],"MMMM")</f>
        <v>août</v>
      </c>
    </row>
    <row r="292" spans="1:16" x14ac:dyDescent="0.45">
      <c r="A292" s="1">
        <v>45889</v>
      </c>
      <c r="B292" t="s">
        <v>30</v>
      </c>
      <c r="C292" t="s">
        <v>31</v>
      </c>
      <c r="D292" t="s">
        <v>465</v>
      </c>
      <c r="E292" t="s">
        <v>466</v>
      </c>
      <c r="F292">
        <v>774230518</v>
      </c>
      <c r="G292" t="s">
        <v>15</v>
      </c>
      <c r="H292" t="s">
        <v>19</v>
      </c>
      <c r="I292" t="s">
        <v>17</v>
      </c>
      <c r="J292" s="4" t="s">
        <v>467</v>
      </c>
      <c r="O292" s="36" t="str">
        <f>"S"&amp;_xlfn.ISOWEEKNUM(Semaine_1[[#This Row],[Date]])</f>
        <v>S34</v>
      </c>
      <c r="P292" s="36" t="str">
        <f>TEXT(Semaine_1[[#This Row],[Date]],"MMMM")</f>
        <v>août</v>
      </c>
    </row>
    <row r="293" spans="1:16" x14ac:dyDescent="0.45">
      <c r="A293" s="1">
        <v>45889</v>
      </c>
      <c r="B293" t="s">
        <v>30</v>
      </c>
      <c r="C293" t="s">
        <v>31</v>
      </c>
      <c r="D293" t="s">
        <v>465</v>
      </c>
      <c r="E293" t="s">
        <v>468</v>
      </c>
      <c r="F293">
        <v>784872626</v>
      </c>
      <c r="G293" t="s">
        <v>22</v>
      </c>
      <c r="H293" t="s">
        <v>19</v>
      </c>
      <c r="I293" t="s">
        <v>17</v>
      </c>
      <c r="J293" s="4" t="s">
        <v>469</v>
      </c>
      <c r="O293" s="36" t="str">
        <f>"S"&amp;_xlfn.ISOWEEKNUM(Semaine_1[[#This Row],[Date]])</f>
        <v>S34</v>
      </c>
      <c r="P293" s="36" t="str">
        <f>TEXT(Semaine_1[[#This Row],[Date]],"MMMM")</f>
        <v>août</v>
      </c>
    </row>
    <row r="294" spans="1:16" ht="28.5" x14ac:dyDescent="0.45">
      <c r="A294" s="1">
        <v>45889</v>
      </c>
      <c r="B294" t="s">
        <v>30</v>
      </c>
      <c r="C294" t="s">
        <v>31</v>
      </c>
      <c r="D294" t="s">
        <v>465</v>
      </c>
      <c r="E294" t="s">
        <v>470</v>
      </c>
      <c r="F294">
        <v>778080493</v>
      </c>
      <c r="G294" t="s">
        <v>22</v>
      </c>
      <c r="H294" t="s">
        <v>19</v>
      </c>
      <c r="I294" t="s">
        <v>17</v>
      </c>
      <c r="J294" s="4" t="s">
        <v>471</v>
      </c>
      <c r="O294" s="36" t="str">
        <f>"S"&amp;_xlfn.ISOWEEKNUM(Semaine_1[[#This Row],[Date]])</f>
        <v>S34</v>
      </c>
      <c r="P294" s="36" t="str">
        <f>TEXT(Semaine_1[[#This Row],[Date]],"MMMM")</f>
        <v>août</v>
      </c>
    </row>
    <row r="295" spans="1:16" x14ac:dyDescent="0.45">
      <c r="A295" s="1">
        <v>45889</v>
      </c>
      <c r="B295" t="s">
        <v>30</v>
      </c>
      <c r="C295" t="s">
        <v>31</v>
      </c>
      <c r="D295" t="s">
        <v>465</v>
      </c>
      <c r="E295" t="s">
        <v>472</v>
      </c>
      <c r="F295">
        <v>775724732</v>
      </c>
      <c r="G295" t="s">
        <v>22</v>
      </c>
      <c r="H295" t="s">
        <v>19</v>
      </c>
      <c r="I295" t="s">
        <v>17</v>
      </c>
      <c r="J295" s="4" t="s">
        <v>473</v>
      </c>
      <c r="O295" s="36" t="str">
        <f>"S"&amp;_xlfn.ISOWEEKNUM(Semaine_1[[#This Row],[Date]])</f>
        <v>S34</v>
      </c>
      <c r="P295" s="36" t="str">
        <f>TEXT(Semaine_1[[#This Row],[Date]],"MMMM")</f>
        <v>août</v>
      </c>
    </row>
    <row r="296" spans="1:16" x14ac:dyDescent="0.45">
      <c r="A296" s="1">
        <v>45889</v>
      </c>
      <c r="B296" t="s">
        <v>30</v>
      </c>
      <c r="C296" t="s">
        <v>31</v>
      </c>
      <c r="D296" t="s">
        <v>465</v>
      </c>
      <c r="E296" t="s">
        <v>363</v>
      </c>
      <c r="F296">
        <v>774580822</v>
      </c>
      <c r="G296" t="s">
        <v>22</v>
      </c>
      <c r="H296" t="s">
        <v>19</v>
      </c>
      <c r="I296" t="s">
        <v>17</v>
      </c>
      <c r="J296" s="4" t="s">
        <v>474</v>
      </c>
      <c r="O296" s="36" t="str">
        <f>"S"&amp;_xlfn.ISOWEEKNUM(Semaine_1[[#This Row],[Date]])</f>
        <v>S34</v>
      </c>
      <c r="P296" s="36" t="str">
        <f>TEXT(Semaine_1[[#This Row],[Date]],"MMMM")</f>
        <v>août</v>
      </c>
    </row>
    <row r="297" spans="1:16" x14ac:dyDescent="0.45">
      <c r="A297" s="1">
        <v>45889</v>
      </c>
      <c r="B297" t="s">
        <v>30</v>
      </c>
      <c r="C297" t="s">
        <v>31</v>
      </c>
      <c r="D297" t="s">
        <v>465</v>
      </c>
      <c r="E297" t="s">
        <v>475</v>
      </c>
      <c r="F297">
        <v>707523461</v>
      </c>
      <c r="G297" t="s">
        <v>22</v>
      </c>
      <c r="H297" t="s">
        <v>19</v>
      </c>
      <c r="I297" t="s">
        <v>17</v>
      </c>
      <c r="J297" s="4" t="s">
        <v>476</v>
      </c>
      <c r="O297" s="36" t="str">
        <f>"S"&amp;_xlfn.ISOWEEKNUM(Semaine_1[[#This Row],[Date]])</f>
        <v>S34</v>
      </c>
      <c r="P297" s="36" t="str">
        <f>TEXT(Semaine_1[[#This Row],[Date]],"MMMM")</f>
        <v>août</v>
      </c>
    </row>
    <row r="298" spans="1:16" x14ac:dyDescent="0.45">
      <c r="A298" s="1">
        <v>45889</v>
      </c>
      <c r="B298" t="s">
        <v>30</v>
      </c>
      <c r="C298" t="s">
        <v>31</v>
      </c>
      <c r="D298" t="s">
        <v>465</v>
      </c>
      <c r="E298" t="s">
        <v>477</v>
      </c>
      <c r="F298">
        <v>338347554</v>
      </c>
      <c r="G298" t="s">
        <v>22</v>
      </c>
      <c r="H298" t="s">
        <v>19</v>
      </c>
      <c r="I298" t="s">
        <v>17</v>
      </c>
      <c r="J298" s="4" t="s">
        <v>478</v>
      </c>
      <c r="O298" s="36" t="str">
        <f>"S"&amp;_xlfn.ISOWEEKNUM(Semaine_1[[#This Row],[Date]])</f>
        <v>S34</v>
      </c>
      <c r="P298" s="36" t="str">
        <f>TEXT(Semaine_1[[#This Row],[Date]],"MMMM")</f>
        <v>août</v>
      </c>
    </row>
    <row r="299" spans="1:16" x14ac:dyDescent="0.45">
      <c r="A299" s="1">
        <v>45889</v>
      </c>
      <c r="B299" t="s">
        <v>30</v>
      </c>
      <c r="C299" t="s">
        <v>31</v>
      </c>
      <c r="D299" t="s">
        <v>465</v>
      </c>
      <c r="E299" t="s">
        <v>479</v>
      </c>
      <c r="F299">
        <v>775942864</v>
      </c>
      <c r="G299" t="s">
        <v>22</v>
      </c>
      <c r="H299" t="s">
        <v>16</v>
      </c>
      <c r="I299" t="s">
        <v>28</v>
      </c>
      <c r="J299" s="4" t="s">
        <v>480</v>
      </c>
      <c r="K299" t="s">
        <v>27</v>
      </c>
      <c r="L299">
        <v>1</v>
      </c>
      <c r="M299" s="5">
        <v>26000</v>
      </c>
      <c r="N299" s="5">
        <v>26000</v>
      </c>
      <c r="O299" s="36" t="str">
        <f>"S"&amp;_xlfn.ISOWEEKNUM(Semaine_1[[#This Row],[Date]])</f>
        <v>S34</v>
      </c>
      <c r="P299" s="36" t="str">
        <f>TEXT(Semaine_1[[#This Row],[Date]],"MMMM")</f>
        <v>août</v>
      </c>
    </row>
    <row r="300" spans="1:16" x14ac:dyDescent="0.45">
      <c r="A300" s="1">
        <v>45889</v>
      </c>
      <c r="B300" t="s">
        <v>30</v>
      </c>
      <c r="C300" t="s">
        <v>31</v>
      </c>
      <c r="D300" t="s">
        <v>465</v>
      </c>
      <c r="E300" t="s">
        <v>477</v>
      </c>
      <c r="F300">
        <v>775188251</v>
      </c>
      <c r="G300" t="s">
        <v>22</v>
      </c>
      <c r="H300" t="s">
        <v>16</v>
      </c>
      <c r="I300" t="s">
        <v>17</v>
      </c>
      <c r="J300" s="4" t="s">
        <v>481</v>
      </c>
      <c r="O300" s="36" t="str">
        <f>"S"&amp;_xlfn.ISOWEEKNUM(Semaine_1[[#This Row],[Date]])</f>
        <v>S34</v>
      </c>
      <c r="P300" s="36" t="str">
        <f>TEXT(Semaine_1[[#This Row],[Date]],"MMMM")</f>
        <v>août</v>
      </c>
    </row>
    <row r="301" spans="1:16" x14ac:dyDescent="0.45">
      <c r="A301" s="1">
        <v>45889</v>
      </c>
      <c r="B301" t="s">
        <v>20</v>
      </c>
      <c r="C301" t="s">
        <v>21</v>
      </c>
      <c r="D301" t="s">
        <v>132</v>
      </c>
      <c r="E301" t="s">
        <v>133</v>
      </c>
      <c r="F301">
        <v>775411988</v>
      </c>
      <c r="G301" t="s">
        <v>15</v>
      </c>
      <c r="H301" t="s">
        <v>19</v>
      </c>
      <c r="I301" t="s">
        <v>28</v>
      </c>
      <c r="J301" s="4" t="s">
        <v>482</v>
      </c>
      <c r="K301" t="s">
        <v>115</v>
      </c>
      <c r="L301">
        <v>25</v>
      </c>
      <c r="M301" s="5">
        <v>19500</v>
      </c>
      <c r="N301" s="5">
        <v>487500</v>
      </c>
      <c r="O301" s="36" t="str">
        <f>"S"&amp;_xlfn.ISOWEEKNUM(Semaine_1[[#This Row],[Date]])</f>
        <v>S34</v>
      </c>
      <c r="P301" s="36" t="str">
        <f>TEXT(Semaine_1[[#This Row],[Date]],"MMMM")</f>
        <v>août</v>
      </c>
    </row>
    <row r="302" spans="1:16" x14ac:dyDescent="0.45">
      <c r="A302" s="1">
        <v>45889</v>
      </c>
      <c r="B302" t="s">
        <v>32</v>
      </c>
      <c r="C302" t="s">
        <v>33</v>
      </c>
      <c r="D302" t="s">
        <v>35</v>
      </c>
      <c r="E302" t="s">
        <v>134</v>
      </c>
      <c r="F302">
        <v>338559477</v>
      </c>
      <c r="G302" t="s">
        <v>22</v>
      </c>
      <c r="H302" t="s">
        <v>19</v>
      </c>
      <c r="I302" t="s">
        <v>17</v>
      </c>
      <c r="J302" s="4" t="s">
        <v>29</v>
      </c>
      <c r="O302" s="36" t="str">
        <f>"S"&amp;_xlfn.ISOWEEKNUM(Semaine_1[[#This Row],[Date]])</f>
        <v>S34</v>
      </c>
      <c r="P302" s="36" t="str">
        <f>TEXT(Semaine_1[[#This Row],[Date]],"MMMM")</f>
        <v>août</v>
      </c>
    </row>
    <row r="303" spans="1:16" x14ac:dyDescent="0.45">
      <c r="A303" s="1">
        <v>45889</v>
      </c>
      <c r="B303" t="s">
        <v>32</v>
      </c>
      <c r="C303" t="s">
        <v>33</v>
      </c>
      <c r="D303" t="s">
        <v>35</v>
      </c>
      <c r="E303" t="s">
        <v>135</v>
      </c>
      <c r="F303">
        <v>786038253</v>
      </c>
      <c r="G303" t="s">
        <v>22</v>
      </c>
      <c r="H303" t="s">
        <v>16</v>
      </c>
      <c r="I303" t="s">
        <v>17</v>
      </c>
      <c r="J303" s="4" t="s">
        <v>80</v>
      </c>
      <c r="O303" s="36" t="str">
        <f>"S"&amp;_xlfn.ISOWEEKNUM(Semaine_1[[#This Row],[Date]])</f>
        <v>S34</v>
      </c>
      <c r="P303" s="36" t="str">
        <f>TEXT(Semaine_1[[#This Row],[Date]],"MMMM")</f>
        <v>août</v>
      </c>
    </row>
    <row r="304" spans="1:16" x14ac:dyDescent="0.45">
      <c r="A304" s="1">
        <v>45889</v>
      </c>
      <c r="B304" t="s">
        <v>32</v>
      </c>
      <c r="C304" t="s">
        <v>33</v>
      </c>
      <c r="D304" t="s">
        <v>35</v>
      </c>
      <c r="E304" t="s">
        <v>283</v>
      </c>
      <c r="F304">
        <v>704917338</v>
      </c>
      <c r="G304" t="s">
        <v>22</v>
      </c>
      <c r="H304" t="s">
        <v>16</v>
      </c>
      <c r="I304" t="s">
        <v>17</v>
      </c>
      <c r="J304" s="4" t="s">
        <v>29</v>
      </c>
      <c r="O304" s="36" t="str">
        <f>"S"&amp;_xlfn.ISOWEEKNUM(Semaine_1[[#This Row],[Date]])</f>
        <v>S34</v>
      </c>
      <c r="P304" s="36" t="str">
        <f>TEXT(Semaine_1[[#This Row],[Date]],"MMMM")</f>
        <v>août</v>
      </c>
    </row>
    <row r="305" spans="1:16" x14ac:dyDescent="0.45">
      <c r="A305" s="1">
        <v>45889</v>
      </c>
      <c r="B305" t="s">
        <v>32</v>
      </c>
      <c r="C305" t="s">
        <v>33</v>
      </c>
      <c r="D305" t="s">
        <v>35</v>
      </c>
      <c r="E305" t="s">
        <v>136</v>
      </c>
      <c r="F305">
        <v>781884000</v>
      </c>
      <c r="G305" t="s">
        <v>22</v>
      </c>
      <c r="H305" t="s">
        <v>16</v>
      </c>
      <c r="I305" t="s">
        <v>17</v>
      </c>
      <c r="J305" s="4" t="s">
        <v>29</v>
      </c>
      <c r="O305" s="36" t="str">
        <f>"S"&amp;_xlfn.ISOWEEKNUM(Semaine_1[[#This Row],[Date]])</f>
        <v>S34</v>
      </c>
      <c r="P305" s="36" t="str">
        <f>TEXT(Semaine_1[[#This Row],[Date]],"MMMM")</f>
        <v>août</v>
      </c>
    </row>
    <row r="306" spans="1:16" x14ac:dyDescent="0.45">
      <c r="A306" s="1">
        <v>45889</v>
      </c>
      <c r="B306" t="s">
        <v>32</v>
      </c>
      <c r="C306" t="s">
        <v>33</v>
      </c>
      <c r="D306" t="s">
        <v>35</v>
      </c>
      <c r="E306" t="s">
        <v>483</v>
      </c>
      <c r="F306">
        <v>779071660</v>
      </c>
      <c r="G306" t="s">
        <v>22</v>
      </c>
      <c r="H306" t="s">
        <v>16</v>
      </c>
      <c r="I306" t="s">
        <v>17</v>
      </c>
      <c r="J306" s="4" t="s">
        <v>29</v>
      </c>
      <c r="O306" s="36" t="str">
        <f>"S"&amp;_xlfn.ISOWEEKNUM(Semaine_1[[#This Row],[Date]])</f>
        <v>S34</v>
      </c>
      <c r="P306" s="36" t="str">
        <f>TEXT(Semaine_1[[#This Row],[Date]],"MMMM")</f>
        <v>août</v>
      </c>
    </row>
    <row r="307" spans="1:16" x14ac:dyDescent="0.45">
      <c r="A307" s="1">
        <v>45889</v>
      </c>
      <c r="B307" t="s">
        <v>32</v>
      </c>
      <c r="C307" t="s">
        <v>33</v>
      </c>
      <c r="D307" t="s">
        <v>35</v>
      </c>
      <c r="E307" t="s">
        <v>345</v>
      </c>
      <c r="F307">
        <v>771844968</v>
      </c>
      <c r="G307" t="s">
        <v>22</v>
      </c>
      <c r="H307" t="s">
        <v>19</v>
      </c>
      <c r="I307" t="s">
        <v>17</v>
      </c>
      <c r="J307" s="4" t="s">
        <v>29</v>
      </c>
      <c r="O307" s="36" t="str">
        <f>"S"&amp;_xlfn.ISOWEEKNUM(Semaine_1[[#This Row],[Date]])</f>
        <v>S34</v>
      </c>
      <c r="P307" s="36" t="str">
        <f>TEXT(Semaine_1[[#This Row],[Date]],"MMMM")</f>
        <v>août</v>
      </c>
    </row>
    <row r="308" spans="1:16" ht="28.5" x14ac:dyDescent="0.45">
      <c r="A308" s="1">
        <v>45889</v>
      </c>
      <c r="B308" t="s">
        <v>284</v>
      </c>
      <c r="C308" t="s">
        <v>285</v>
      </c>
      <c r="D308" t="s">
        <v>484</v>
      </c>
      <c r="E308" t="s">
        <v>485</v>
      </c>
      <c r="F308">
        <v>770922815</v>
      </c>
      <c r="G308" t="s">
        <v>15</v>
      </c>
      <c r="H308" t="s">
        <v>19</v>
      </c>
      <c r="I308" t="s">
        <v>17</v>
      </c>
      <c r="J308" s="4" t="s">
        <v>486</v>
      </c>
      <c r="O308" s="36" t="str">
        <f>"S"&amp;_xlfn.ISOWEEKNUM(Semaine_1[[#This Row],[Date]])</f>
        <v>S34</v>
      </c>
      <c r="P308" s="36" t="str">
        <f>TEXT(Semaine_1[[#This Row],[Date]],"MMMM")</f>
        <v>août</v>
      </c>
    </row>
    <row r="309" spans="1:16" ht="28.5" x14ac:dyDescent="0.45">
      <c r="A309" s="1">
        <v>45889</v>
      </c>
      <c r="B309" t="s">
        <v>284</v>
      </c>
      <c r="C309" t="s">
        <v>285</v>
      </c>
      <c r="D309" t="s">
        <v>484</v>
      </c>
      <c r="E309" t="s">
        <v>487</v>
      </c>
      <c r="F309">
        <v>773806309</v>
      </c>
      <c r="G309" t="s">
        <v>15</v>
      </c>
      <c r="H309" t="s">
        <v>19</v>
      </c>
      <c r="I309" t="s">
        <v>17</v>
      </c>
      <c r="J309" s="4" t="s">
        <v>488</v>
      </c>
      <c r="O309" s="36" t="str">
        <f>"S"&amp;_xlfn.ISOWEEKNUM(Semaine_1[[#This Row],[Date]])</f>
        <v>S34</v>
      </c>
      <c r="P309" s="36" t="str">
        <f>TEXT(Semaine_1[[#This Row],[Date]],"MMMM")</f>
        <v>août</v>
      </c>
    </row>
    <row r="310" spans="1:16" x14ac:dyDescent="0.45">
      <c r="A310" s="1">
        <v>45889</v>
      </c>
      <c r="B310" t="s">
        <v>284</v>
      </c>
      <c r="C310" t="s">
        <v>285</v>
      </c>
      <c r="D310" t="s">
        <v>484</v>
      </c>
      <c r="E310" t="s">
        <v>489</v>
      </c>
      <c r="F310">
        <v>785923657</v>
      </c>
      <c r="G310" t="s">
        <v>15</v>
      </c>
      <c r="H310" t="s">
        <v>16</v>
      </c>
      <c r="I310" t="s">
        <v>17</v>
      </c>
      <c r="J310" s="4" t="s">
        <v>490</v>
      </c>
      <c r="O310" s="36" t="str">
        <f>"S"&amp;_xlfn.ISOWEEKNUM(Semaine_1[[#This Row],[Date]])</f>
        <v>S34</v>
      </c>
      <c r="P310" s="36" t="str">
        <f>TEXT(Semaine_1[[#This Row],[Date]],"MMMM")</f>
        <v>août</v>
      </c>
    </row>
    <row r="311" spans="1:16" ht="28.5" x14ac:dyDescent="0.45">
      <c r="A311" s="1">
        <v>45889</v>
      </c>
      <c r="B311" t="s">
        <v>284</v>
      </c>
      <c r="C311" t="s">
        <v>285</v>
      </c>
      <c r="D311" t="s">
        <v>484</v>
      </c>
      <c r="E311" t="s">
        <v>491</v>
      </c>
      <c r="F311">
        <v>775276149</v>
      </c>
      <c r="G311" t="s">
        <v>22</v>
      </c>
      <c r="H311" t="s">
        <v>19</v>
      </c>
      <c r="I311" t="s">
        <v>28</v>
      </c>
      <c r="J311" s="4" t="s">
        <v>492</v>
      </c>
      <c r="K311" t="s">
        <v>27</v>
      </c>
      <c r="L311">
        <v>25</v>
      </c>
      <c r="M311" s="5">
        <v>26000</v>
      </c>
      <c r="N311" s="5">
        <v>650000</v>
      </c>
      <c r="O311" s="36" t="str">
        <f>"S"&amp;_xlfn.ISOWEEKNUM(Semaine_1[[#This Row],[Date]])</f>
        <v>S34</v>
      </c>
      <c r="P311" s="36" t="str">
        <f>TEXT(Semaine_1[[#This Row],[Date]],"MMMM")</f>
        <v>août</v>
      </c>
    </row>
    <row r="312" spans="1:16" ht="28.5" x14ac:dyDescent="0.45">
      <c r="A312" s="1">
        <v>45889</v>
      </c>
      <c r="B312" t="s">
        <v>284</v>
      </c>
      <c r="C312" t="s">
        <v>285</v>
      </c>
      <c r="D312" t="s">
        <v>484</v>
      </c>
      <c r="E312" t="s">
        <v>122</v>
      </c>
      <c r="F312">
        <v>770450834</v>
      </c>
      <c r="G312" t="s">
        <v>22</v>
      </c>
      <c r="H312" t="s">
        <v>19</v>
      </c>
      <c r="I312" t="s">
        <v>17</v>
      </c>
      <c r="J312" s="4" t="s">
        <v>493</v>
      </c>
      <c r="O312" s="36" t="str">
        <f>"S"&amp;_xlfn.ISOWEEKNUM(Semaine_1[[#This Row],[Date]])</f>
        <v>S34</v>
      </c>
      <c r="P312" s="36" t="str">
        <f>TEXT(Semaine_1[[#This Row],[Date]],"MMMM")</f>
        <v>août</v>
      </c>
    </row>
    <row r="313" spans="1:16" ht="28.5" x14ac:dyDescent="0.45">
      <c r="A313" s="1">
        <v>45889</v>
      </c>
      <c r="B313" t="s">
        <v>284</v>
      </c>
      <c r="C313" t="s">
        <v>285</v>
      </c>
      <c r="D313" t="s">
        <v>484</v>
      </c>
      <c r="E313" t="s">
        <v>494</v>
      </c>
      <c r="F313">
        <v>776328716</v>
      </c>
      <c r="G313" t="s">
        <v>22</v>
      </c>
      <c r="H313" t="s">
        <v>19</v>
      </c>
      <c r="I313" t="s">
        <v>17</v>
      </c>
      <c r="J313" s="4" t="s">
        <v>495</v>
      </c>
      <c r="O313" s="36" t="str">
        <f>"S"&amp;_xlfn.ISOWEEKNUM(Semaine_1[[#This Row],[Date]])</f>
        <v>S34</v>
      </c>
      <c r="P313" s="36" t="str">
        <f>TEXT(Semaine_1[[#This Row],[Date]],"MMMM")</f>
        <v>août</v>
      </c>
    </row>
    <row r="314" spans="1:16" x14ac:dyDescent="0.45">
      <c r="A314" s="1">
        <v>45889</v>
      </c>
      <c r="B314" t="s">
        <v>284</v>
      </c>
      <c r="C314" t="s">
        <v>285</v>
      </c>
      <c r="D314" t="s">
        <v>484</v>
      </c>
      <c r="E314" t="s">
        <v>496</v>
      </c>
      <c r="F314">
        <v>765769030</v>
      </c>
      <c r="G314" t="s">
        <v>22</v>
      </c>
      <c r="H314" t="s">
        <v>19</v>
      </c>
      <c r="I314" t="s">
        <v>17</v>
      </c>
      <c r="J314" s="4" t="s">
        <v>497</v>
      </c>
      <c r="O314" s="36" t="str">
        <f>"S"&amp;_xlfn.ISOWEEKNUM(Semaine_1[[#This Row],[Date]])</f>
        <v>S34</v>
      </c>
      <c r="P314" s="36" t="str">
        <f>TEXT(Semaine_1[[#This Row],[Date]],"MMMM")</f>
        <v>août</v>
      </c>
    </row>
    <row r="315" spans="1:16" x14ac:dyDescent="0.45">
      <c r="A315" s="1">
        <v>45889</v>
      </c>
      <c r="B315" t="s">
        <v>284</v>
      </c>
      <c r="C315" t="s">
        <v>285</v>
      </c>
      <c r="D315" t="s">
        <v>484</v>
      </c>
      <c r="E315" t="s">
        <v>491</v>
      </c>
      <c r="F315">
        <v>775484487</v>
      </c>
      <c r="G315" t="s">
        <v>18</v>
      </c>
      <c r="H315" t="s">
        <v>19</v>
      </c>
      <c r="I315" t="s">
        <v>17</v>
      </c>
      <c r="J315" s="4" t="s">
        <v>498</v>
      </c>
      <c r="O315" s="36" t="str">
        <f>"S"&amp;_xlfn.ISOWEEKNUM(Semaine_1[[#This Row],[Date]])</f>
        <v>S34</v>
      </c>
      <c r="P315" s="36" t="str">
        <f>TEXT(Semaine_1[[#This Row],[Date]],"MMMM")</f>
        <v>août</v>
      </c>
    </row>
    <row r="316" spans="1:16" x14ac:dyDescent="0.45">
      <c r="A316" s="1">
        <v>45889</v>
      </c>
      <c r="B316" t="s">
        <v>284</v>
      </c>
      <c r="C316" t="s">
        <v>285</v>
      </c>
      <c r="D316" t="s">
        <v>484</v>
      </c>
      <c r="E316" t="s">
        <v>499</v>
      </c>
      <c r="F316">
        <v>782357233</v>
      </c>
      <c r="G316" t="s">
        <v>18</v>
      </c>
      <c r="H316" t="s">
        <v>16</v>
      </c>
      <c r="I316" t="s">
        <v>17</v>
      </c>
      <c r="J316" s="4" t="s">
        <v>500</v>
      </c>
      <c r="O316" s="36" t="str">
        <f>"S"&amp;_xlfn.ISOWEEKNUM(Semaine_1[[#This Row],[Date]])</f>
        <v>S34</v>
      </c>
      <c r="P316" s="36" t="str">
        <f>TEXT(Semaine_1[[#This Row],[Date]],"MMMM")</f>
        <v>août</v>
      </c>
    </row>
    <row r="317" spans="1:16" x14ac:dyDescent="0.45">
      <c r="A317" s="1">
        <v>45889</v>
      </c>
      <c r="B317" t="s">
        <v>20</v>
      </c>
      <c r="C317" t="s">
        <v>21</v>
      </c>
      <c r="D317" t="s">
        <v>463</v>
      </c>
      <c r="E317" t="s">
        <v>501</v>
      </c>
      <c r="F317">
        <v>757454545</v>
      </c>
      <c r="G317" t="s">
        <v>15</v>
      </c>
      <c r="H317" t="s">
        <v>19</v>
      </c>
      <c r="I317" t="s">
        <v>17</v>
      </c>
      <c r="J317" s="4" t="s">
        <v>114</v>
      </c>
      <c r="O317" s="36" t="str">
        <f>"S"&amp;_xlfn.ISOWEEKNUM(Semaine_1[[#This Row],[Date]])</f>
        <v>S34</v>
      </c>
      <c r="P317" s="36" t="str">
        <f>TEXT(Semaine_1[[#This Row],[Date]],"MMMM")</f>
        <v>août</v>
      </c>
    </row>
    <row r="318" spans="1:16" x14ac:dyDescent="0.45">
      <c r="A318" s="1">
        <v>45889</v>
      </c>
      <c r="B318" t="s">
        <v>30</v>
      </c>
      <c r="C318" t="s">
        <v>31</v>
      </c>
      <c r="D318" t="s">
        <v>465</v>
      </c>
      <c r="E318" t="s">
        <v>502</v>
      </c>
      <c r="F318">
        <v>772401517</v>
      </c>
      <c r="G318" t="s">
        <v>15</v>
      </c>
      <c r="H318" t="s">
        <v>19</v>
      </c>
      <c r="I318" t="s">
        <v>17</v>
      </c>
      <c r="J318" s="4" t="s">
        <v>503</v>
      </c>
      <c r="O318" s="36" t="str">
        <f>"S"&amp;_xlfn.ISOWEEKNUM(Semaine_1[[#This Row],[Date]])</f>
        <v>S34</v>
      </c>
      <c r="P318" s="36" t="str">
        <f>TEXT(Semaine_1[[#This Row],[Date]],"MMMM")</f>
        <v>août</v>
      </c>
    </row>
    <row r="319" spans="1:16" x14ac:dyDescent="0.45">
      <c r="A319" s="1">
        <v>45889</v>
      </c>
      <c r="B319" t="s">
        <v>284</v>
      </c>
      <c r="C319" t="s">
        <v>285</v>
      </c>
      <c r="D319" t="s">
        <v>484</v>
      </c>
      <c r="E319" t="s">
        <v>504</v>
      </c>
      <c r="F319">
        <v>782442821</v>
      </c>
      <c r="G319" t="s">
        <v>15</v>
      </c>
      <c r="H319" t="s">
        <v>19</v>
      </c>
      <c r="I319" t="s">
        <v>17</v>
      </c>
      <c r="J319" s="4" t="s">
        <v>505</v>
      </c>
      <c r="O319" s="36" t="str">
        <f>"S"&amp;_xlfn.ISOWEEKNUM(Semaine_1[[#This Row],[Date]])</f>
        <v>S34</v>
      </c>
      <c r="P319" s="36" t="str">
        <f>TEXT(Semaine_1[[#This Row],[Date]],"MMMM")</f>
        <v>août</v>
      </c>
    </row>
    <row r="320" spans="1:16" x14ac:dyDescent="0.45">
      <c r="A320" s="1">
        <v>45889</v>
      </c>
      <c r="B320" t="s">
        <v>30</v>
      </c>
      <c r="C320" t="s">
        <v>31</v>
      </c>
      <c r="D320" t="s">
        <v>465</v>
      </c>
      <c r="E320" t="s">
        <v>506</v>
      </c>
      <c r="F320">
        <v>779274722</v>
      </c>
      <c r="G320" t="s">
        <v>15</v>
      </c>
      <c r="H320" t="s">
        <v>19</v>
      </c>
      <c r="I320" t="s">
        <v>17</v>
      </c>
      <c r="J320" s="4" t="s">
        <v>137</v>
      </c>
      <c r="O320" s="36" t="str">
        <f>"S"&amp;_xlfn.ISOWEEKNUM(Semaine_1[[#This Row],[Date]])</f>
        <v>S34</v>
      </c>
      <c r="P320" s="36" t="str">
        <f>TEXT(Semaine_1[[#This Row],[Date]],"MMMM")</f>
        <v>août</v>
      </c>
    </row>
    <row r="321" spans="1:16" x14ac:dyDescent="0.45">
      <c r="A321" s="1">
        <v>45889</v>
      </c>
      <c r="B321" t="s">
        <v>81</v>
      </c>
      <c r="C321" t="s">
        <v>82</v>
      </c>
      <c r="D321" t="s">
        <v>507</v>
      </c>
      <c r="E321" t="s">
        <v>508</v>
      </c>
      <c r="F321">
        <v>766445135</v>
      </c>
      <c r="G321" t="s">
        <v>22</v>
      </c>
      <c r="H321" t="s">
        <v>16</v>
      </c>
      <c r="I321" t="s">
        <v>17</v>
      </c>
      <c r="J321" s="4" t="s">
        <v>103</v>
      </c>
      <c r="O321" s="36" t="str">
        <f>"S"&amp;_xlfn.ISOWEEKNUM(Semaine_1[[#This Row],[Date]])</f>
        <v>S34</v>
      </c>
      <c r="P321" s="36" t="str">
        <f>TEXT(Semaine_1[[#This Row],[Date]],"MMMM")</f>
        <v>août</v>
      </c>
    </row>
    <row r="322" spans="1:16" x14ac:dyDescent="0.45">
      <c r="A322" s="1">
        <v>45889</v>
      </c>
      <c r="B322" t="s">
        <v>30</v>
      </c>
      <c r="C322" t="s">
        <v>31</v>
      </c>
      <c r="D322" t="s">
        <v>465</v>
      </c>
      <c r="E322" t="s">
        <v>509</v>
      </c>
      <c r="F322">
        <v>788260947</v>
      </c>
      <c r="G322" t="s">
        <v>15</v>
      </c>
      <c r="H322" t="s">
        <v>19</v>
      </c>
      <c r="I322" t="s">
        <v>17</v>
      </c>
      <c r="J322" s="4" t="s">
        <v>510</v>
      </c>
      <c r="O322" s="36" t="str">
        <f>"S"&amp;_xlfn.ISOWEEKNUM(Semaine_1[[#This Row],[Date]])</f>
        <v>S34</v>
      </c>
      <c r="P322" s="36" t="str">
        <f>TEXT(Semaine_1[[#This Row],[Date]],"MMMM")</f>
        <v>août</v>
      </c>
    </row>
    <row r="323" spans="1:16" x14ac:dyDescent="0.45">
      <c r="A323" s="1">
        <v>45889</v>
      </c>
      <c r="B323" t="s">
        <v>20</v>
      </c>
      <c r="C323" t="s">
        <v>21</v>
      </c>
      <c r="D323" t="s">
        <v>463</v>
      </c>
      <c r="E323" t="s">
        <v>511</v>
      </c>
      <c r="F323">
        <v>776347177</v>
      </c>
      <c r="G323" t="s">
        <v>22</v>
      </c>
      <c r="H323" t="s">
        <v>16</v>
      </c>
      <c r="I323" t="s">
        <v>17</v>
      </c>
      <c r="J323" s="4" t="s">
        <v>138</v>
      </c>
      <c r="O323" s="36" t="str">
        <f>"S"&amp;_xlfn.ISOWEEKNUM(Semaine_1[[#This Row],[Date]])</f>
        <v>S34</v>
      </c>
      <c r="P323" s="36" t="str">
        <f>TEXT(Semaine_1[[#This Row],[Date]],"MMMM")</f>
        <v>août</v>
      </c>
    </row>
    <row r="324" spans="1:16" x14ac:dyDescent="0.45">
      <c r="A324" s="1">
        <v>45889</v>
      </c>
      <c r="B324" t="s">
        <v>20</v>
      </c>
      <c r="C324" t="s">
        <v>21</v>
      </c>
      <c r="D324" t="s">
        <v>463</v>
      </c>
      <c r="E324" t="s">
        <v>512</v>
      </c>
      <c r="F324">
        <v>776345625</v>
      </c>
      <c r="G324" t="s">
        <v>22</v>
      </c>
      <c r="H324" t="s">
        <v>19</v>
      </c>
      <c r="I324" t="s">
        <v>17</v>
      </c>
      <c r="J324" s="4" t="s">
        <v>513</v>
      </c>
      <c r="O324" s="36" t="str">
        <f>"S"&amp;_xlfn.ISOWEEKNUM(Semaine_1[[#This Row],[Date]])</f>
        <v>S34</v>
      </c>
      <c r="P324" s="36" t="str">
        <f>TEXT(Semaine_1[[#This Row],[Date]],"MMMM")</f>
        <v>août</v>
      </c>
    </row>
    <row r="325" spans="1:16" x14ac:dyDescent="0.45">
      <c r="A325" s="1">
        <v>45889</v>
      </c>
      <c r="B325" t="s">
        <v>20</v>
      </c>
      <c r="C325" t="s">
        <v>21</v>
      </c>
      <c r="D325" t="s">
        <v>463</v>
      </c>
      <c r="E325" t="s">
        <v>139</v>
      </c>
      <c r="F325">
        <v>776256670</v>
      </c>
      <c r="G325" t="s">
        <v>22</v>
      </c>
      <c r="H325" t="s">
        <v>19</v>
      </c>
      <c r="I325" t="s">
        <v>17</v>
      </c>
      <c r="J325" s="4" t="s">
        <v>80</v>
      </c>
      <c r="O325" s="36" t="str">
        <f>"S"&amp;_xlfn.ISOWEEKNUM(Semaine_1[[#This Row],[Date]])</f>
        <v>S34</v>
      </c>
      <c r="P325" s="36" t="str">
        <f>TEXT(Semaine_1[[#This Row],[Date]],"MMMM")</f>
        <v>août</v>
      </c>
    </row>
    <row r="326" spans="1:16" ht="28.5" x14ac:dyDescent="0.45">
      <c r="A326" s="1">
        <v>45889</v>
      </c>
      <c r="B326" t="s">
        <v>20</v>
      </c>
      <c r="C326" t="s">
        <v>21</v>
      </c>
      <c r="D326" t="s">
        <v>463</v>
      </c>
      <c r="E326" t="s">
        <v>514</v>
      </c>
      <c r="F326">
        <v>775742357</v>
      </c>
      <c r="G326" t="s">
        <v>22</v>
      </c>
      <c r="H326" t="s">
        <v>19</v>
      </c>
      <c r="I326" t="s">
        <v>17</v>
      </c>
      <c r="J326" s="4" t="s">
        <v>515</v>
      </c>
      <c r="O326" s="36" t="str">
        <f>"S"&amp;_xlfn.ISOWEEKNUM(Semaine_1[[#This Row],[Date]])</f>
        <v>S34</v>
      </c>
      <c r="P326" s="36" t="str">
        <f>TEXT(Semaine_1[[#This Row],[Date]],"MMMM")</f>
        <v>août</v>
      </c>
    </row>
    <row r="327" spans="1:16" x14ac:dyDescent="0.45">
      <c r="A327" s="1">
        <v>45889</v>
      </c>
      <c r="B327" t="s">
        <v>20</v>
      </c>
      <c r="C327" t="s">
        <v>21</v>
      </c>
      <c r="D327" t="s">
        <v>463</v>
      </c>
      <c r="E327" t="s">
        <v>516</v>
      </c>
      <c r="F327">
        <v>774388361</v>
      </c>
      <c r="G327" t="s">
        <v>22</v>
      </c>
      <c r="H327" t="s">
        <v>16</v>
      </c>
      <c r="I327" t="s">
        <v>17</v>
      </c>
      <c r="J327" s="4" t="s">
        <v>517</v>
      </c>
      <c r="O327" s="36" t="str">
        <f>"S"&amp;_xlfn.ISOWEEKNUM(Semaine_1[[#This Row],[Date]])</f>
        <v>S34</v>
      </c>
      <c r="P327" s="36" t="str">
        <f>TEXT(Semaine_1[[#This Row],[Date]],"MMMM")</f>
        <v>août</v>
      </c>
    </row>
    <row r="328" spans="1:16" ht="28.5" x14ac:dyDescent="0.45">
      <c r="A328" s="1">
        <v>45889</v>
      </c>
      <c r="B328" t="s">
        <v>20</v>
      </c>
      <c r="C328" t="s">
        <v>21</v>
      </c>
      <c r="D328" t="s">
        <v>463</v>
      </c>
      <c r="E328" t="s">
        <v>518</v>
      </c>
      <c r="F328">
        <v>708418609</v>
      </c>
      <c r="G328" t="s">
        <v>22</v>
      </c>
      <c r="H328" t="s">
        <v>19</v>
      </c>
      <c r="I328" t="s">
        <v>17</v>
      </c>
      <c r="J328" s="4" t="s">
        <v>519</v>
      </c>
      <c r="O328" s="36" t="str">
        <f>"S"&amp;_xlfn.ISOWEEKNUM(Semaine_1[[#This Row],[Date]])</f>
        <v>S34</v>
      </c>
      <c r="P328" s="36" t="str">
        <f>TEXT(Semaine_1[[#This Row],[Date]],"MMMM")</f>
        <v>août</v>
      </c>
    </row>
    <row r="329" spans="1:16" ht="28.5" x14ac:dyDescent="0.45">
      <c r="A329" s="1">
        <v>45889</v>
      </c>
      <c r="B329" t="s">
        <v>81</v>
      </c>
      <c r="C329" t="s">
        <v>82</v>
      </c>
      <c r="D329" t="s">
        <v>507</v>
      </c>
      <c r="E329" t="s">
        <v>520</v>
      </c>
      <c r="F329">
        <v>783682649</v>
      </c>
      <c r="G329" t="s">
        <v>22</v>
      </c>
      <c r="H329" t="s">
        <v>19</v>
      </c>
      <c r="I329" t="s">
        <v>17</v>
      </c>
      <c r="J329" s="4" t="s">
        <v>521</v>
      </c>
      <c r="O329" s="36" t="str">
        <f>"S"&amp;_xlfn.ISOWEEKNUM(Semaine_1[[#This Row],[Date]])</f>
        <v>S34</v>
      </c>
      <c r="P329" s="36" t="str">
        <f>TEXT(Semaine_1[[#This Row],[Date]],"MMMM")</f>
        <v>août</v>
      </c>
    </row>
    <row r="330" spans="1:16" ht="28.5" x14ac:dyDescent="0.45">
      <c r="A330" s="1">
        <v>45889</v>
      </c>
      <c r="B330" t="s">
        <v>81</v>
      </c>
      <c r="C330" t="s">
        <v>82</v>
      </c>
      <c r="D330" t="s">
        <v>507</v>
      </c>
      <c r="E330" t="s">
        <v>522</v>
      </c>
      <c r="F330">
        <v>776175166</v>
      </c>
      <c r="G330" t="s">
        <v>22</v>
      </c>
      <c r="H330" t="s">
        <v>19</v>
      </c>
      <c r="I330" t="s">
        <v>17</v>
      </c>
      <c r="J330" s="4" t="s">
        <v>523</v>
      </c>
      <c r="O330" s="36" t="str">
        <f>"S"&amp;_xlfn.ISOWEEKNUM(Semaine_1[[#This Row],[Date]])</f>
        <v>S34</v>
      </c>
      <c r="P330" s="36" t="str">
        <f>TEXT(Semaine_1[[#This Row],[Date]],"MMMM")</f>
        <v>août</v>
      </c>
    </row>
    <row r="331" spans="1:16" x14ac:dyDescent="0.45">
      <c r="A331" s="1">
        <v>45889</v>
      </c>
      <c r="B331" t="s">
        <v>81</v>
      </c>
      <c r="C331" t="s">
        <v>82</v>
      </c>
      <c r="D331" t="s">
        <v>507</v>
      </c>
      <c r="E331" t="s">
        <v>524</v>
      </c>
      <c r="F331">
        <v>771816838</v>
      </c>
      <c r="G331" t="s">
        <v>22</v>
      </c>
      <c r="H331" t="s">
        <v>19</v>
      </c>
      <c r="I331" t="s">
        <v>17</v>
      </c>
      <c r="J331" s="4" t="s">
        <v>525</v>
      </c>
      <c r="O331" s="36" t="str">
        <f>"S"&amp;_xlfn.ISOWEEKNUM(Semaine_1[[#This Row],[Date]])</f>
        <v>S34</v>
      </c>
      <c r="P331" s="36" t="str">
        <f>TEXT(Semaine_1[[#This Row],[Date]],"MMMM")</f>
        <v>août</v>
      </c>
    </row>
    <row r="332" spans="1:16" x14ac:dyDescent="0.45">
      <c r="A332" s="1">
        <v>45889</v>
      </c>
      <c r="B332" t="s">
        <v>81</v>
      </c>
      <c r="C332" t="s">
        <v>82</v>
      </c>
      <c r="D332" t="s">
        <v>507</v>
      </c>
      <c r="E332" t="s">
        <v>526</v>
      </c>
      <c r="F332">
        <v>771701320</v>
      </c>
      <c r="G332" t="s">
        <v>22</v>
      </c>
      <c r="H332" t="s">
        <v>19</v>
      </c>
      <c r="I332" t="s">
        <v>17</v>
      </c>
      <c r="J332" s="4" t="s">
        <v>527</v>
      </c>
      <c r="O332" s="36" t="str">
        <f>"S"&amp;_xlfn.ISOWEEKNUM(Semaine_1[[#This Row],[Date]])</f>
        <v>S34</v>
      </c>
      <c r="P332" s="36" t="str">
        <f>TEXT(Semaine_1[[#This Row],[Date]],"MMMM")</f>
        <v>août</v>
      </c>
    </row>
    <row r="333" spans="1:16" x14ac:dyDescent="0.45">
      <c r="A333" s="1">
        <v>45889</v>
      </c>
      <c r="B333" t="s">
        <v>81</v>
      </c>
      <c r="C333" t="s">
        <v>82</v>
      </c>
      <c r="D333" t="s">
        <v>507</v>
      </c>
      <c r="E333" t="s">
        <v>401</v>
      </c>
      <c r="F333">
        <v>770601842</v>
      </c>
      <c r="G333" t="s">
        <v>22</v>
      </c>
      <c r="H333" t="s">
        <v>16</v>
      </c>
      <c r="I333" t="s">
        <v>17</v>
      </c>
      <c r="J333" s="4" t="s">
        <v>528</v>
      </c>
      <c r="O333" s="36" t="str">
        <f>"S"&amp;_xlfn.ISOWEEKNUM(Semaine_1[[#This Row],[Date]])</f>
        <v>S34</v>
      </c>
      <c r="P333" s="36" t="str">
        <f>TEXT(Semaine_1[[#This Row],[Date]],"MMMM")</f>
        <v>août</v>
      </c>
    </row>
    <row r="334" spans="1:16" x14ac:dyDescent="0.45">
      <c r="A334" s="1">
        <v>45889</v>
      </c>
      <c r="B334" t="s">
        <v>20</v>
      </c>
      <c r="C334" t="s">
        <v>21</v>
      </c>
      <c r="D334" t="s">
        <v>463</v>
      </c>
      <c r="E334" t="s">
        <v>529</v>
      </c>
      <c r="F334">
        <v>775661459</v>
      </c>
      <c r="G334" t="s">
        <v>22</v>
      </c>
      <c r="H334" t="s">
        <v>19</v>
      </c>
      <c r="I334" t="s">
        <v>17</v>
      </c>
      <c r="J334" s="4" t="s">
        <v>80</v>
      </c>
      <c r="O334" s="36" t="str">
        <f>"S"&amp;_xlfn.ISOWEEKNUM(Semaine_1[[#This Row],[Date]])</f>
        <v>S34</v>
      </c>
      <c r="P334" s="36" t="str">
        <f>TEXT(Semaine_1[[#This Row],[Date]],"MMMM")</f>
        <v>août</v>
      </c>
    </row>
    <row r="335" spans="1:16" x14ac:dyDescent="0.45">
      <c r="A335" s="1">
        <v>45889</v>
      </c>
      <c r="B335" t="s">
        <v>81</v>
      </c>
      <c r="C335" t="s">
        <v>82</v>
      </c>
      <c r="D335" t="s">
        <v>507</v>
      </c>
      <c r="E335" t="s">
        <v>530</v>
      </c>
      <c r="F335">
        <v>779856350</v>
      </c>
      <c r="G335" t="s">
        <v>15</v>
      </c>
      <c r="H335" t="s">
        <v>16</v>
      </c>
      <c r="I335" t="s">
        <v>17</v>
      </c>
      <c r="J335" s="4" t="s">
        <v>531</v>
      </c>
      <c r="O335" s="36" t="str">
        <f>"S"&amp;_xlfn.ISOWEEKNUM(Semaine_1[[#This Row],[Date]])</f>
        <v>S34</v>
      </c>
      <c r="P335" s="36" t="str">
        <f>TEXT(Semaine_1[[#This Row],[Date]],"MMMM")</f>
        <v>août</v>
      </c>
    </row>
    <row r="336" spans="1:16" x14ac:dyDescent="0.45">
      <c r="A336" s="1">
        <v>45889</v>
      </c>
      <c r="B336" t="s">
        <v>24</v>
      </c>
      <c r="C336" t="s">
        <v>25</v>
      </c>
      <c r="D336" t="s">
        <v>119</v>
      </c>
      <c r="E336" t="s">
        <v>414</v>
      </c>
      <c r="F336">
        <v>781282357</v>
      </c>
      <c r="G336" t="s">
        <v>22</v>
      </c>
      <c r="H336" t="s">
        <v>19</v>
      </c>
      <c r="I336" t="s">
        <v>23</v>
      </c>
      <c r="J336" s="4" t="s">
        <v>26</v>
      </c>
      <c r="K336" t="s">
        <v>27</v>
      </c>
      <c r="L336">
        <v>50</v>
      </c>
      <c r="M336" s="5">
        <v>26000</v>
      </c>
      <c r="N336" s="5">
        <v>1300000</v>
      </c>
      <c r="O336" s="36" t="str">
        <f>"S"&amp;_xlfn.ISOWEEKNUM(Semaine_1[[#This Row],[Date]])</f>
        <v>S34</v>
      </c>
      <c r="P336" s="36" t="str">
        <f>TEXT(Semaine_1[[#This Row],[Date]],"MMMM")</f>
        <v>août</v>
      </c>
    </row>
    <row r="337" spans="1:16" x14ac:dyDescent="0.45">
      <c r="A337" s="1">
        <v>45889</v>
      </c>
      <c r="B337" t="s">
        <v>13</v>
      </c>
      <c r="C337" t="s">
        <v>14</v>
      </c>
      <c r="D337" t="s">
        <v>140</v>
      </c>
      <c r="E337" t="s">
        <v>139</v>
      </c>
      <c r="F337">
        <v>772222253</v>
      </c>
      <c r="G337" t="s">
        <v>18</v>
      </c>
      <c r="H337" t="s">
        <v>19</v>
      </c>
      <c r="I337" t="s">
        <v>17</v>
      </c>
      <c r="J337" s="4" t="s">
        <v>532</v>
      </c>
      <c r="O337" s="36" t="str">
        <f>"S"&amp;_xlfn.ISOWEEKNUM(Semaine_1[[#This Row],[Date]])</f>
        <v>S34</v>
      </c>
      <c r="P337" s="36" t="str">
        <f>TEXT(Semaine_1[[#This Row],[Date]],"MMMM")</f>
        <v>août</v>
      </c>
    </row>
    <row r="338" spans="1:16" x14ac:dyDescent="0.45">
      <c r="A338" s="1">
        <v>45889</v>
      </c>
      <c r="B338" t="s">
        <v>81</v>
      </c>
      <c r="C338" t="s">
        <v>82</v>
      </c>
      <c r="D338" t="s">
        <v>507</v>
      </c>
      <c r="E338" t="s">
        <v>533</v>
      </c>
      <c r="F338">
        <v>779414699</v>
      </c>
      <c r="G338" t="s">
        <v>15</v>
      </c>
      <c r="H338" t="s">
        <v>16</v>
      </c>
      <c r="I338" t="s">
        <v>17</v>
      </c>
      <c r="J338" s="4" t="s">
        <v>534</v>
      </c>
      <c r="O338" s="36" t="str">
        <f>"S"&amp;_xlfn.ISOWEEKNUM(Semaine_1[[#This Row],[Date]])</f>
        <v>S34</v>
      </c>
      <c r="P338" s="36" t="str">
        <f>TEXT(Semaine_1[[#This Row],[Date]],"MMMM")</f>
        <v>août</v>
      </c>
    </row>
    <row r="339" spans="1:16" x14ac:dyDescent="0.45">
      <c r="A339" s="1">
        <v>45889</v>
      </c>
      <c r="B339" t="s">
        <v>13</v>
      </c>
      <c r="C339" t="s">
        <v>14</v>
      </c>
      <c r="D339" t="s">
        <v>141</v>
      </c>
      <c r="E339" t="s">
        <v>142</v>
      </c>
      <c r="F339">
        <v>772070286</v>
      </c>
      <c r="G339" t="s">
        <v>15</v>
      </c>
      <c r="H339" t="s">
        <v>16</v>
      </c>
      <c r="I339" t="s">
        <v>17</v>
      </c>
      <c r="J339" s="4" t="s">
        <v>143</v>
      </c>
      <c r="O339" s="36" t="str">
        <f>"S"&amp;_xlfn.ISOWEEKNUM(Semaine_1[[#This Row],[Date]])</f>
        <v>S34</v>
      </c>
      <c r="P339" s="36" t="str">
        <f>TEXT(Semaine_1[[#This Row],[Date]],"MMMM")</f>
        <v>août</v>
      </c>
    </row>
    <row r="340" spans="1:16" x14ac:dyDescent="0.45">
      <c r="A340" s="1">
        <v>45889</v>
      </c>
      <c r="B340" t="s">
        <v>13</v>
      </c>
      <c r="C340" t="s">
        <v>14</v>
      </c>
      <c r="D340" t="s">
        <v>141</v>
      </c>
      <c r="E340" t="s">
        <v>144</v>
      </c>
      <c r="F340">
        <v>775014335</v>
      </c>
      <c r="G340" t="s">
        <v>15</v>
      </c>
      <c r="H340" t="s">
        <v>16</v>
      </c>
      <c r="I340" t="s">
        <v>17</v>
      </c>
      <c r="J340" s="4" t="s">
        <v>143</v>
      </c>
      <c r="O340" s="36" t="str">
        <f>"S"&amp;_xlfn.ISOWEEKNUM(Semaine_1[[#This Row],[Date]])</f>
        <v>S34</v>
      </c>
      <c r="P340" s="36" t="str">
        <f>TEXT(Semaine_1[[#This Row],[Date]],"MMMM")</f>
        <v>août</v>
      </c>
    </row>
    <row r="341" spans="1:16" x14ac:dyDescent="0.45">
      <c r="A341" s="1">
        <v>45889</v>
      </c>
      <c r="B341" t="s">
        <v>24</v>
      </c>
      <c r="C341" t="s">
        <v>25</v>
      </c>
      <c r="D341" t="s">
        <v>79</v>
      </c>
      <c r="E341" t="s">
        <v>92</v>
      </c>
      <c r="F341">
        <v>784537895</v>
      </c>
      <c r="G341" t="s">
        <v>22</v>
      </c>
      <c r="H341" t="s">
        <v>19</v>
      </c>
      <c r="I341" t="s">
        <v>23</v>
      </c>
      <c r="J341" s="4" t="s">
        <v>26</v>
      </c>
      <c r="K341" t="s">
        <v>27</v>
      </c>
      <c r="L341">
        <v>25</v>
      </c>
      <c r="M341" s="5">
        <v>26000</v>
      </c>
      <c r="N341" s="5">
        <v>650000</v>
      </c>
      <c r="O341" s="36" t="str">
        <f>"S"&amp;_xlfn.ISOWEEKNUM(Semaine_1[[#This Row],[Date]])</f>
        <v>S34</v>
      </c>
      <c r="P341" s="36" t="str">
        <f>TEXT(Semaine_1[[#This Row],[Date]],"MMMM")</f>
        <v>août</v>
      </c>
    </row>
    <row r="342" spans="1:16" ht="28.5" x14ac:dyDescent="0.45">
      <c r="A342" s="1">
        <v>45889</v>
      </c>
      <c r="B342" t="s">
        <v>13</v>
      </c>
      <c r="C342" t="s">
        <v>14</v>
      </c>
      <c r="D342" t="s">
        <v>145</v>
      </c>
      <c r="E342" t="s">
        <v>146</v>
      </c>
      <c r="F342">
        <v>772543032</v>
      </c>
      <c r="G342" t="s">
        <v>15</v>
      </c>
      <c r="H342" t="s">
        <v>16</v>
      </c>
      <c r="I342" t="s">
        <v>17</v>
      </c>
      <c r="J342" s="4" t="s">
        <v>535</v>
      </c>
      <c r="O342" s="36" t="str">
        <f>"S"&amp;_xlfn.ISOWEEKNUM(Semaine_1[[#This Row],[Date]])</f>
        <v>S34</v>
      </c>
      <c r="P342" s="36" t="str">
        <f>TEXT(Semaine_1[[#This Row],[Date]],"MMMM")</f>
        <v>août</v>
      </c>
    </row>
    <row r="343" spans="1:16" x14ac:dyDescent="0.45">
      <c r="A343" s="1">
        <v>45889</v>
      </c>
      <c r="B343" t="s">
        <v>81</v>
      </c>
      <c r="C343" t="s">
        <v>82</v>
      </c>
      <c r="D343" t="s">
        <v>507</v>
      </c>
      <c r="E343" t="s">
        <v>536</v>
      </c>
      <c r="F343">
        <v>764930372</v>
      </c>
      <c r="G343" t="s">
        <v>18</v>
      </c>
      <c r="H343" t="s">
        <v>16</v>
      </c>
      <c r="I343" t="s">
        <v>17</v>
      </c>
      <c r="J343" s="4" t="s">
        <v>147</v>
      </c>
      <c r="O343" s="36" t="str">
        <f>"S"&amp;_xlfn.ISOWEEKNUM(Semaine_1[[#This Row],[Date]])</f>
        <v>S34</v>
      </c>
      <c r="P343" s="36" t="str">
        <f>TEXT(Semaine_1[[#This Row],[Date]],"MMMM")</f>
        <v>août</v>
      </c>
    </row>
    <row r="344" spans="1:16" x14ac:dyDescent="0.45">
      <c r="A344" s="1">
        <v>45889</v>
      </c>
      <c r="B344" t="s">
        <v>81</v>
      </c>
      <c r="C344" t="s">
        <v>82</v>
      </c>
      <c r="D344" t="s">
        <v>507</v>
      </c>
      <c r="E344" t="s">
        <v>537</v>
      </c>
      <c r="F344">
        <v>777696179</v>
      </c>
      <c r="G344" t="s">
        <v>18</v>
      </c>
      <c r="H344" t="s">
        <v>16</v>
      </c>
      <c r="I344" t="s">
        <v>17</v>
      </c>
      <c r="J344" s="4" t="s">
        <v>538</v>
      </c>
      <c r="O344" s="36" t="str">
        <f>"S"&amp;_xlfn.ISOWEEKNUM(Semaine_1[[#This Row],[Date]])</f>
        <v>S34</v>
      </c>
      <c r="P344" s="36" t="str">
        <f>TEXT(Semaine_1[[#This Row],[Date]],"MMMM")</f>
        <v>août</v>
      </c>
    </row>
    <row r="345" spans="1:16" ht="28.5" x14ac:dyDescent="0.45">
      <c r="A345" s="1">
        <v>45889</v>
      </c>
      <c r="B345" t="s">
        <v>81</v>
      </c>
      <c r="C345" t="s">
        <v>82</v>
      </c>
      <c r="D345" t="s">
        <v>507</v>
      </c>
      <c r="E345" t="s">
        <v>539</v>
      </c>
      <c r="F345">
        <v>774756754</v>
      </c>
      <c r="G345" t="s">
        <v>15</v>
      </c>
      <c r="H345" t="s">
        <v>19</v>
      </c>
      <c r="I345" t="s">
        <v>17</v>
      </c>
      <c r="J345" s="4" t="s">
        <v>540</v>
      </c>
      <c r="O345" s="36" t="str">
        <f>"S"&amp;_xlfn.ISOWEEKNUM(Semaine_1[[#This Row],[Date]])</f>
        <v>S34</v>
      </c>
      <c r="P345" s="36" t="str">
        <f>TEXT(Semaine_1[[#This Row],[Date]],"MMMM")</f>
        <v>août</v>
      </c>
    </row>
    <row r="346" spans="1:16" x14ac:dyDescent="0.45">
      <c r="A346" s="1">
        <v>45889</v>
      </c>
      <c r="B346" t="s">
        <v>81</v>
      </c>
      <c r="C346" t="s">
        <v>82</v>
      </c>
      <c r="D346" t="s">
        <v>507</v>
      </c>
      <c r="E346" t="s">
        <v>541</v>
      </c>
      <c r="F346">
        <v>775413433</v>
      </c>
      <c r="G346" t="s">
        <v>15</v>
      </c>
      <c r="H346" t="s">
        <v>16</v>
      </c>
      <c r="I346" t="s">
        <v>17</v>
      </c>
      <c r="J346" s="4" t="s">
        <v>542</v>
      </c>
      <c r="O346" s="36" t="str">
        <f>"S"&amp;_xlfn.ISOWEEKNUM(Semaine_1[[#This Row],[Date]])</f>
        <v>S34</v>
      </c>
      <c r="P346" s="36" t="str">
        <f>TEXT(Semaine_1[[#This Row],[Date]],"MMMM")</f>
        <v>août</v>
      </c>
    </row>
    <row r="347" spans="1:16" x14ac:dyDescent="0.45">
      <c r="A347" s="1">
        <v>45888</v>
      </c>
      <c r="B347" t="s">
        <v>81</v>
      </c>
      <c r="C347" t="s">
        <v>82</v>
      </c>
      <c r="D347" t="s">
        <v>543</v>
      </c>
      <c r="E347" t="s">
        <v>522</v>
      </c>
      <c r="F347">
        <v>773493195</v>
      </c>
      <c r="G347" t="s">
        <v>22</v>
      </c>
      <c r="H347" t="s">
        <v>16</v>
      </c>
      <c r="I347" t="s">
        <v>17</v>
      </c>
      <c r="J347" s="4" t="s">
        <v>148</v>
      </c>
      <c r="O347" s="36" t="str">
        <f>"S"&amp;_xlfn.ISOWEEKNUM(Semaine_1[[#This Row],[Date]])</f>
        <v>S34</v>
      </c>
      <c r="P347" s="36" t="str">
        <f>TEXT(Semaine_1[[#This Row],[Date]],"MMMM")</f>
        <v>août</v>
      </c>
    </row>
    <row r="348" spans="1:16" ht="28.5" x14ac:dyDescent="0.45">
      <c r="A348" s="1">
        <v>45888</v>
      </c>
      <c r="B348" t="s">
        <v>81</v>
      </c>
      <c r="C348" t="s">
        <v>82</v>
      </c>
      <c r="D348" t="s">
        <v>543</v>
      </c>
      <c r="E348" t="s">
        <v>366</v>
      </c>
      <c r="F348">
        <v>772766450</v>
      </c>
      <c r="G348" t="s">
        <v>15</v>
      </c>
      <c r="H348" t="s">
        <v>16</v>
      </c>
      <c r="I348" t="s">
        <v>17</v>
      </c>
      <c r="J348" s="4" t="s">
        <v>544</v>
      </c>
      <c r="O348" s="36" t="str">
        <f>"S"&amp;_xlfn.ISOWEEKNUM(Semaine_1[[#This Row],[Date]])</f>
        <v>S34</v>
      </c>
      <c r="P348" s="36" t="str">
        <f>TEXT(Semaine_1[[#This Row],[Date]],"MMMM")</f>
        <v>août</v>
      </c>
    </row>
    <row r="349" spans="1:16" x14ac:dyDescent="0.45">
      <c r="A349" s="1">
        <v>45888</v>
      </c>
      <c r="B349" t="s">
        <v>81</v>
      </c>
      <c r="C349" t="s">
        <v>82</v>
      </c>
      <c r="D349" t="s">
        <v>543</v>
      </c>
      <c r="E349" t="s">
        <v>545</v>
      </c>
      <c r="F349">
        <v>773887602</v>
      </c>
      <c r="G349" t="s">
        <v>15</v>
      </c>
      <c r="H349" t="s">
        <v>16</v>
      </c>
      <c r="I349" t="s">
        <v>17</v>
      </c>
      <c r="J349" s="4" t="s">
        <v>546</v>
      </c>
      <c r="O349" s="36" t="str">
        <f>"S"&amp;_xlfn.ISOWEEKNUM(Semaine_1[[#This Row],[Date]])</f>
        <v>S34</v>
      </c>
      <c r="P349" s="36" t="str">
        <f>TEXT(Semaine_1[[#This Row],[Date]],"MMMM")</f>
        <v>août</v>
      </c>
    </row>
    <row r="350" spans="1:16" x14ac:dyDescent="0.45">
      <c r="A350" s="1">
        <v>45888</v>
      </c>
      <c r="B350" t="s">
        <v>81</v>
      </c>
      <c r="C350" t="s">
        <v>82</v>
      </c>
      <c r="D350" t="s">
        <v>543</v>
      </c>
      <c r="E350" t="s">
        <v>547</v>
      </c>
      <c r="F350">
        <v>775182219</v>
      </c>
      <c r="G350" t="s">
        <v>15</v>
      </c>
      <c r="H350" t="s">
        <v>16</v>
      </c>
      <c r="I350" t="s">
        <v>17</v>
      </c>
      <c r="J350" s="4" t="s">
        <v>102</v>
      </c>
      <c r="O350" s="36" t="str">
        <f>"S"&amp;_xlfn.ISOWEEKNUM(Semaine_1[[#This Row],[Date]])</f>
        <v>S34</v>
      </c>
      <c r="P350" s="36" t="str">
        <f>TEXT(Semaine_1[[#This Row],[Date]],"MMMM")</f>
        <v>août</v>
      </c>
    </row>
    <row r="351" spans="1:16" x14ac:dyDescent="0.45">
      <c r="A351" s="1">
        <v>45888</v>
      </c>
      <c r="B351" t="s">
        <v>81</v>
      </c>
      <c r="C351" t="s">
        <v>82</v>
      </c>
      <c r="D351" t="s">
        <v>543</v>
      </c>
      <c r="E351" t="s">
        <v>548</v>
      </c>
      <c r="F351">
        <v>779724512</v>
      </c>
      <c r="G351" t="s">
        <v>22</v>
      </c>
      <c r="H351" t="s">
        <v>19</v>
      </c>
      <c r="I351" t="s">
        <v>17</v>
      </c>
      <c r="J351" s="4" t="s">
        <v>549</v>
      </c>
      <c r="O351" s="36" t="str">
        <f>"S"&amp;_xlfn.ISOWEEKNUM(Semaine_1[[#This Row],[Date]])</f>
        <v>S34</v>
      </c>
      <c r="P351" s="36" t="str">
        <f>TEXT(Semaine_1[[#This Row],[Date]],"MMMM")</f>
        <v>août</v>
      </c>
    </row>
    <row r="352" spans="1:16" x14ac:dyDescent="0.45">
      <c r="A352" s="1">
        <v>45888</v>
      </c>
      <c r="B352" t="s">
        <v>81</v>
      </c>
      <c r="C352" t="s">
        <v>82</v>
      </c>
      <c r="D352" t="s">
        <v>543</v>
      </c>
      <c r="E352" t="s">
        <v>550</v>
      </c>
      <c r="F352">
        <v>770315128</v>
      </c>
      <c r="G352" t="s">
        <v>22</v>
      </c>
      <c r="H352" t="s">
        <v>16</v>
      </c>
      <c r="I352" t="s">
        <v>17</v>
      </c>
      <c r="J352" s="4" t="s">
        <v>551</v>
      </c>
      <c r="O352" s="36" t="str">
        <f>"S"&amp;_xlfn.ISOWEEKNUM(Semaine_1[[#This Row],[Date]])</f>
        <v>S34</v>
      </c>
      <c r="P352" s="36" t="str">
        <f>TEXT(Semaine_1[[#This Row],[Date]],"MMMM")</f>
        <v>août</v>
      </c>
    </row>
    <row r="353" spans="1:16" ht="28.5" x14ac:dyDescent="0.45">
      <c r="A353" s="1">
        <v>45888</v>
      </c>
      <c r="B353" t="s">
        <v>81</v>
      </c>
      <c r="C353" t="s">
        <v>82</v>
      </c>
      <c r="D353" t="s">
        <v>543</v>
      </c>
      <c r="E353" t="s">
        <v>552</v>
      </c>
      <c r="F353">
        <v>773725495</v>
      </c>
      <c r="G353" t="s">
        <v>22</v>
      </c>
      <c r="H353" t="s">
        <v>16</v>
      </c>
      <c r="I353" t="s">
        <v>17</v>
      </c>
      <c r="J353" s="4" t="s">
        <v>553</v>
      </c>
      <c r="O353" s="36" t="str">
        <f>"S"&amp;_xlfn.ISOWEEKNUM(Semaine_1[[#This Row],[Date]])</f>
        <v>S34</v>
      </c>
      <c r="P353" s="36" t="str">
        <f>TEXT(Semaine_1[[#This Row],[Date]],"MMMM")</f>
        <v>août</v>
      </c>
    </row>
    <row r="354" spans="1:16" x14ac:dyDescent="0.45">
      <c r="A354" s="1">
        <v>45888</v>
      </c>
      <c r="B354" t="s">
        <v>81</v>
      </c>
      <c r="C354" t="s">
        <v>82</v>
      </c>
      <c r="D354" t="s">
        <v>543</v>
      </c>
      <c r="E354" t="s">
        <v>554</v>
      </c>
      <c r="F354">
        <v>775663399</v>
      </c>
      <c r="G354" t="s">
        <v>22</v>
      </c>
      <c r="H354" t="s">
        <v>16</v>
      </c>
      <c r="I354" t="s">
        <v>17</v>
      </c>
      <c r="J354" s="4" t="s">
        <v>555</v>
      </c>
      <c r="O354" s="36" t="str">
        <f>"S"&amp;_xlfn.ISOWEEKNUM(Semaine_1[[#This Row],[Date]])</f>
        <v>S34</v>
      </c>
      <c r="P354" s="36" t="str">
        <f>TEXT(Semaine_1[[#This Row],[Date]],"MMMM")</f>
        <v>août</v>
      </c>
    </row>
    <row r="355" spans="1:16" x14ac:dyDescent="0.45">
      <c r="A355" s="1">
        <v>45888</v>
      </c>
      <c r="B355" t="s">
        <v>81</v>
      </c>
      <c r="C355" t="s">
        <v>82</v>
      </c>
      <c r="D355" t="s">
        <v>543</v>
      </c>
      <c r="E355" t="s">
        <v>556</v>
      </c>
      <c r="F355">
        <v>777321977</v>
      </c>
      <c r="G355" t="s">
        <v>22</v>
      </c>
      <c r="H355" t="s">
        <v>16</v>
      </c>
      <c r="I355" t="s">
        <v>17</v>
      </c>
      <c r="J355" s="4" t="s">
        <v>557</v>
      </c>
      <c r="O355" s="36" t="str">
        <f>"S"&amp;_xlfn.ISOWEEKNUM(Semaine_1[[#This Row],[Date]])</f>
        <v>S34</v>
      </c>
      <c r="P355" s="36" t="str">
        <f>TEXT(Semaine_1[[#This Row],[Date]],"MMMM")</f>
        <v>août</v>
      </c>
    </row>
    <row r="356" spans="1:16" x14ac:dyDescent="0.45">
      <c r="A356" s="1">
        <v>45888</v>
      </c>
      <c r="B356" t="s">
        <v>81</v>
      </c>
      <c r="C356" t="s">
        <v>82</v>
      </c>
      <c r="D356" t="s">
        <v>543</v>
      </c>
      <c r="E356" t="s">
        <v>558</v>
      </c>
      <c r="F356">
        <v>782130484</v>
      </c>
      <c r="G356" t="s">
        <v>22</v>
      </c>
      <c r="H356" t="s">
        <v>16</v>
      </c>
      <c r="I356" t="s">
        <v>17</v>
      </c>
      <c r="J356" s="4" t="s">
        <v>559</v>
      </c>
      <c r="O356" s="36" t="str">
        <f>"S"&amp;_xlfn.ISOWEEKNUM(Semaine_1[[#This Row],[Date]])</f>
        <v>S34</v>
      </c>
      <c r="P356" s="36" t="str">
        <f>TEXT(Semaine_1[[#This Row],[Date]],"MMMM")</f>
        <v>août</v>
      </c>
    </row>
    <row r="357" spans="1:16" ht="42.75" x14ac:dyDescent="0.45">
      <c r="A357" s="1">
        <v>45888</v>
      </c>
      <c r="B357" t="s">
        <v>81</v>
      </c>
      <c r="C357" t="s">
        <v>82</v>
      </c>
      <c r="D357" t="s">
        <v>543</v>
      </c>
      <c r="E357" t="s">
        <v>560</v>
      </c>
      <c r="F357">
        <v>775740574</v>
      </c>
      <c r="G357" t="s">
        <v>22</v>
      </c>
      <c r="H357" t="s">
        <v>19</v>
      </c>
      <c r="I357" t="s">
        <v>17</v>
      </c>
      <c r="J357" s="4" t="s">
        <v>561</v>
      </c>
      <c r="O357" s="36" t="str">
        <f>"S"&amp;_xlfn.ISOWEEKNUM(Semaine_1[[#This Row],[Date]])</f>
        <v>S34</v>
      </c>
      <c r="P357" s="36" t="str">
        <f>TEXT(Semaine_1[[#This Row],[Date]],"MMMM")</f>
        <v>août</v>
      </c>
    </row>
    <row r="358" spans="1:16" x14ac:dyDescent="0.45">
      <c r="A358" s="1">
        <v>45888</v>
      </c>
      <c r="B358" t="s">
        <v>81</v>
      </c>
      <c r="C358" t="s">
        <v>82</v>
      </c>
      <c r="D358" t="s">
        <v>543</v>
      </c>
      <c r="E358" t="s">
        <v>562</v>
      </c>
      <c r="F358">
        <v>776536527</v>
      </c>
      <c r="G358" t="s">
        <v>22</v>
      </c>
      <c r="H358" t="s">
        <v>19</v>
      </c>
      <c r="I358" t="s">
        <v>17</v>
      </c>
      <c r="J358" s="4" t="s">
        <v>563</v>
      </c>
      <c r="O358" s="36" t="str">
        <f>"S"&amp;_xlfn.ISOWEEKNUM(Semaine_1[[#This Row],[Date]])</f>
        <v>S34</v>
      </c>
      <c r="P358" s="36" t="str">
        <f>TEXT(Semaine_1[[#This Row],[Date]],"MMMM")</f>
        <v>août</v>
      </c>
    </row>
    <row r="359" spans="1:16" ht="42.75" x14ac:dyDescent="0.45">
      <c r="A359" s="1">
        <v>45888</v>
      </c>
      <c r="B359" t="s">
        <v>81</v>
      </c>
      <c r="C359" t="s">
        <v>82</v>
      </c>
      <c r="D359" t="s">
        <v>543</v>
      </c>
      <c r="E359" t="s">
        <v>564</v>
      </c>
      <c r="F359">
        <v>778657940</v>
      </c>
      <c r="G359" t="s">
        <v>22</v>
      </c>
      <c r="H359" t="s">
        <v>19</v>
      </c>
      <c r="I359" t="s">
        <v>17</v>
      </c>
      <c r="J359" s="4" t="s">
        <v>565</v>
      </c>
      <c r="O359" s="36" t="str">
        <f>"S"&amp;_xlfn.ISOWEEKNUM(Semaine_1[[#This Row],[Date]])</f>
        <v>S34</v>
      </c>
      <c r="P359" s="36" t="str">
        <f>TEXT(Semaine_1[[#This Row],[Date]],"MMMM")</f>
        <v>août</v>
      </c>
    </row>
    <row r="360" spans="1:16" x14ac:dyDescent="0.45">
      <c r="A360" s="1">
        <v>45888</v>
      </c>
      <c r="B360" t="s">
        <v>81</v>
      </c>
      <c r="C360" t="s">
        <v>82</v>
      </c>
      <c r="D360" t="s">
        <v>543</v>
      </c>
      <c r="E360" t="s">
        <v>566</v>
      </c>
      <c r="F360">
        <v>778886969</v>
      </c>
      <c r="G360" t="s">
        <v>22</v>
      </c>
      <c r="H360" t="s">
        <v>19</v>
      </c>
      <c r="I360" t="s">
        <v>17</v>
      </c>
      <c r="J360" s="4" t="s">
        <v>567</v>
      </c>
      <c r="O360" s="36" t="str">
        <f>"S"&amp;_xlfn.ISOWEEKNUM(Semaine_1[[#This Row],[Date]])</f>
        <v>S34</v>
      </c>
      <c r="P360" s="36" t="str">
        <f>TEXT(Semaine_1[[#This Row],[Date]],"MMMM")</f>
        <v>août</v>
      </c>
    </row>
    <row r="361" spans="1:16" ht="28.5" x14ac:dyDescent="0.45">
      <c r="A361" s="1">
        <v>45888</v>
      </c>
      <c r="B361" t="s">
        <v>81</v>
      </c>
      <c r="C361" t="s">
        <v>82</v>
      </c>
      <c r="D361" t="s">
        <v>543</v>
      </c>
      <c r="E361" t="s">
        <v>568</v>
      </c>
      <c r="F361">
        <v>779646150</v>
      </c>
      <c r="G361" t="s">
        <v>22</v>
      </c>
      <c r="H361" t="s">
        <v>19</v>
      </c>
      <c r="I361" t="s">
        <v>17</v>
      </c>
      <c r="J361" s="4" t="s">
        <v>569</v>
      </c>
      <c r="O361" s="36" t="str">
        <f>"S"&amp;_xlfn.ISOWEEKNUM(Semaine_1[[#This Row],[Date]])</f>
        <v>S34</v>
      </c>
      <c r="P361" s="36" t="str">
        <f>TEXT(Semaine_1[[#This Row],[Date]],"MMMM")</f>
        <v>août</v>
      </c>
    </row>
    <row r="362" spans="1:16" ht="28.5" x14ac:dyDescent="0.45">
      <c r="A362" s="1">
        <v>45888</v>
      </c>
      <c r="B362" t="s">
        <v>81</v>
      </c>
      <c r="C362" t="s">
        <v>82</v>
      </c>
      <c r="D362" t="s">
        <v>543</v>
      </c>
      <c r="E362" t="s">
        <v>135</v>
      </c>
      <c r="F362">
        <v>774187389</v>
      </c>
      <c r="G362" t="s">
        <v>22</v>
      </c>
      <c r="H362" t="s">
        <v>19</v>
      </c>
      <c r="I362" t="s">
        <v>17</v>
      </c>
      <c r="J362" s="4" t="s">
        <v>570</v>
      </c>
      <c r="O362" s="36" t="str">
        <f>"S"&amp;_xlfn.ISOWEEKNUM(Semaine_1[[#This Row],[Date]])</f>
        <v>S34</v>
      </c>
      <c r="P362" s="36" t="str">
        <f>TEXT(Semaine_1[[#This Row],[Date]],"MMMM")</f>
        <v>août</v>
      </c>
    </row>
    <row r="363" spans="1:16" x14ac:dyDescent="0.45">
      <c r="A363" s="1">
        <v>45890</v>
      </c>
      <c r="B363" t="s">
        <v>32</v>
      </c>
      <c r="C363" t="s">
        <v>33</v>
      </c>
      <c r="D363" t="s">
        <v>571</v>
      </c>
      <c r="E363" t="s">
        <v>572</v>
      </c>
      <c r="F363">
        <v>773546734</v>
      </c>
      <c r="G363" t="s">
        <v>22</v>
      </c>
      <c r="H363" t="s">
        <v>19</v>
      </c>
      <c r="I363" t="s">
        <v>17</v>
      </c>
      <c r="J363" s="4" t="s">
        <v>29</v>
      </c>
      <c r="O363" s="36" t="str">
        <f>"S"&amp;_xlfn.ISOWEEKNUM(Semaine_1[[#This Row],[Date]])</f>
        <v>S34</v>
      </c>
      <c r="P363" s="36" t="str">
        <f>TEXT(Semaine_1[[#This Row],[Date]],"MMMM")</f>
        <v>août</v>
      </c>
    </row>
    <row r="364" spans="1:16" x14ac:dyDescent="0.45">
      <c r="A364" s="1">
        <v>45890</v>
      </c>
      <c r="B364" t="s">
        <v>284</v>
      </c>
      <c r="C364" t="s">
        <v>285</v>
      </c>
      <c r="D364" t="s">
        <v>573</v>
      </c>
      <c r="E364" t="s">
        <v>506</v>
      </c>
      <c r="F364">
        <v>778826078</v>
      </c>
      <c r="G364" t="s">
        <v>22</v>
      </c>
      <c r="H364" t="s">
        <v>19</v>
      </c>
      <c r="I364" t="s">
        <v>17</v>
      </c>
      <c r="J364" s="4" t="s">
        <v>574</v>
      </c>
      <c r="O364" s="36" t="str">
        <f>"S"&amp;_xlfn.ISOWEEKNUM(Semaine_1[[#This Row],[Date]])</f>
        <v>S34</v>
      </c>
      <c r="P364" s="36" t="str">
        <f>TEXT(Semaine_1[[#This Row],[Date]],"MMMM")</f>
        <v>août</v>
      </c>
    </row>
    <row r="365" spans="1:16" x14ac:dyDescent="0.45">
      <c r="A365" s="1">
        <v>45890</v>
      </c>
      <c r="B365" t="s">
        <v>284</v>
      </c>
      <c r="C365" t="s">
        <v>285</v>
      </c>
      <c r="D365" t="s">
        <v>573</v>
      </c>
      <c r="E365" t="s">
        <v>575</v>
      </c>
      <c r="F365">
        <v>779460713</v>
      </c>
      <c r="G365" t="s">
        <v>22</v>
      </c>
      <c r="H365" t="s">
        <v>19</v>
      </c>
      <c r="I365" t="s">
        <v>17</v>
      </c>
      <c r="J365" s="4" t="s">
        <v>576</v>
      </c>
      <c r="O365" s="36" t="str">
        <f>"S"&amp;_xlfn.ISOWEEKNUM(Semaine_1[[#This Row],[Date]])</f>
        <v>S34</v>
      </c>
      <c r="P365" s="36" t="str">
        <f>TEXT(Semaine_1[[#This Row],[Date]],"MMMM")</f>
        <v>août</v>
      </c>
    </row>
    <row r="366" spans="1:16" x14ac:dyDescent="0.45">
      <c r="A366" s="1">
        <v>45890</v>
      </c>
      <c r="B366" t="s">
        <v>284</v>
      </c>
      <c r="C366" t="s">
        <v>285</v>
      </c>
      <c r="D366" t="s">
        <v>573</v>
      </c>
      <c r="E366" t="s">
        <v>577</v>
      </c>
      <c r="F366">
        <v>772539977</v>
      </c>
      <c r="G366" t="s">
        <v>22</v>
      </c>
      <c r="H366" t="s">
        <v>19</v>
      </c>
      <c r="I366" t="s">
        <v>17</v>
      </c>
      <c r="J366" s="4" t="s">
        <v>578</v>
      </c>
      <c r="O366" s="36" t="str">
        <f>"S"&amp;_xlfn.ISOWEEKNUM(Semaine_1[[#This Row],[Date]])</f>
        <v>S34</v>
      </c>
      <c r="P366" s="36" t="str">
        <f>TEXT(Semaine_1[[#This Row],[Date]],"MMMM")</f>
        <v>août</v>
      </c>
    </row>
    <row r="367" spans="1:16" x14ac:dyDescent="0.45">
      <c r="A367" s="1">
        <v>45890</v>
      </c>
      <c r="B367" t="s">
        <v>284</v>
      </c>
      <c r="C367" t="s">
        <v>285</v>
      </c>
      <c r="D367" t="s">
        <v>573</v>
      </c>
      <c r="E367" t="s">
        <v>579</v>
      </c>
      <c r="F367">
        <v>776172449</v>
      </c>
      <c r="G367" t="s">
        <v>22</v>
      </c>
      <c r="H367" t="s">
        <v>19</v>
      </c>
      <c r="I367" t="s">
        <v>17</v>
      </c>
      <c r="J367" s="4" t="s">
        <v>580</v>
      </c>
      <c r="O367" s="36" t="str">
        <f>"S"&amp;_xlfn.ISOWEEKNUM(Semaine_1[[#This Row],[Date]])</f>
        <v>S34</v>
      </c>
      <c r="P367" s="36" t="str">
        <f>TEXT(Semaine_1[[#This Row],[Date]],"MMMM")</f>
        <v>août</v>
      </c>
    </row>
    <row r="368" spans="1:16" ht="28.5" x14ac:dyDescent="0.45">
      <c r="A368" s="1">
        <v>45890</v>
      </c>
      <c r="B368" t="s">
        <v>284</v>
      </c>
      <c r="C368" t="s">
        <v>285</v>
      </c>
      <c r="D368" t="s">
        <v>573</v>
      </c>
      <c r="E368" t="s">
        <v>149</v>
      </c>
      <c r="F368">
        <v>776591883</v>
      </c>
      <c r="G368" t="s">
        <v>15</v>
      </c>
      <c r="H368" t="s">
        <v>19</v>
      </c>
      <c r="I368" t="s">
        <v>17</v>
      </c>
      <c r="J368" s="4" t="s">
        <v>581</v>
      </c>
      <c r="O368" s="36" t="str">
        <f>"S"&amp;_xlfn.ISOWEEKNUM(Semaine_1[[#This Row],[Date]])</f>
        <v>S34</v>
      </c>
      <c r="P368" s="36" t="str">
        <f>TEXT(Semaine_1[[#This Row],[Date]],"MMMM")</f>
        <v>août</v>
      </c>
    </row>
    <row r="369" spans="1:16" x14ac:dyDescent="0.45">
      <c r="A369" s="1">
        <v>45890</v>
      </c>
      <c r="B369" t="s">
        <v>30</v>
      </c>
      <c r="C369" t="s">
        <v>31</v>
      </c>
      <c r="D369" t="s">
        <v>582</v>
      </c>
      <c r="E369" t="s">
        <v>583</v>
      </c>
      <c r="F369">
        <v>775450094</v>
      </c>
      <c r="G369" t="s">
        <v>22</v>
      </c>
      <c r="H369" t="s">
        <v>16</v>
      </c>
      <c r="I369" t="s">
        <v>28</v>
      </c>
      <c r="J369" s="4" t="s">
        <v>381</v>
      </c>
      <c r="K369" t="s">
        <v>27</v>
      </c>
      <c r="L369">
        <v>1</v>
      </c>
      <c r="M369" s="5">
        <v>26000</v>
      </c>
      <c r="N369" s="5">
        <v>26000</v>
      </c>
      <c r="O369" s="36" t="str">
        <f>"S"&amp;_xlfn.ISOWEEKNUM(Semaine_1[[#This Row],[Date]])</f>
        <v>S34</v>
      </c>
      <c r="P369" s="36" t="str">
        <f>TEXT(Semaine_1[[#This Row],[Date]],"MMMM")</f>
        <v>août</v>
      </c>
    </row>
    <row r="370" spans="1:16" x14ac:dyDescent="0.45">
      <c r="A370" s="1">
        <v>45890</v>
      </c>
      <c r="B370" t="s">
        <v>30</v>
      </c>
      <c r="C370" t="s">
        <v>31</v>
      </c>
      <c r="D370" t="s">
        <v>582</v>
      </c>
      <c r="E370" t="s">
        <v>583</v>
      </c>
      <c r="F370">
        <v>775450094</v>
      </c>
      <c r="G370" t="s">
        <v>22</v>
      </c>
      <c r="H370" t="s">
        <v>16</v>
      </c>
      <c r="I370" t="s">
        <v>17</v>
      </c>
      <c r="J370" s="4" t="s">
        <v>368</v>
      </c>
      <c r="O370" s="36" t="str">
        <f>"S"&amp;_xlfn.ISOWEEKNUM(Semaine_1[[#This Row],[Date]])</f>
        <v>S34</v>
      </c>
      <c r="P370" s="36" t="str">
        <f>TEXT(Semaine_1[[#This Row],[Date]],"MMMM")</f>
        <v>août</v>
      </c>
    </row>
    <row r="371" spans="1:16" x14ac:dyDescent="0.45">
      <c r="A371" s="1">
        <v>45890</v>
      </c>
      <c r="B371" t="s">
        <v>30</v>
      </c>
      <c r="C371" t="s">
        <v>31</v>
      </c>
      <c r="D371" t="s">
        <v>582</v>
      </c>
      <c r="E371" t="s">
        <v>584</v>
      </c>
      <c r="F371">
        <v>775586253</v>
      </c>
      <c r="G371" t="s">
        <v>22</v>
      </c>
      <c r="H371" t="s">
        <v>16</v>
      </c>
      <c r="I371" t="s">
        <v>28</v>
      </c>
      <c r="J371" s="4" t="s">
        <v>381</v>
      </c>
      <c r="K371" t="s">
        <v>27</v>
      </c>
      <c r="L371">
        <v>25</v>
      </c>
      <c r="M371" s="5">
        <v>26000</v>
      </c>
      <c r="N371" s="5">
        <v>650000</v>
      </c>
      <c r="O371" s="36" t="str">
        <f>"S"&amp;_xlfn.ISOWEEKNUM(Semaine_1[[#This Row],[Date]])</f>
        <v>S34</v>
      </c>
      <c r="P371" s="36" t="str">
        <f>TEXT(Semaine_1[[#This Row],[Date]],"MMMM")</f>
        <v>août</v>
      </c>
    </row>
    <row r="372" spans="1:16" x14ac:dyDescent="0.45">
      <c r="A372" s="1">
        <v>45890</v>
      </c>
      <c r="B372" t="s">
        <v>30</v>
      </c>
      <c r="C372" t="s">
        <v>31</v>
      </c>
      <c r="D372" t="s">
        <v>582</v>
      </c>
      <c r="E372" t="s">
        <v>585</v>
      </c>
      <c r="F372">
        <v>772131614</v>
      </c>
      <c r="G372" t="s">
        <v>22</v>
      </c>
      <c r="H372" t="s">
        <v>19</v>
      </c>
      <c r="I372" t="s">
        <v>28</v>
      </c>
      <c r="J372" s="4" t="s">
        <v>381</v>
      </c>
      <c r="K372" t="s">
        <v>27</v>
      </c>
      <c r="L372">
        <v>1</v>
      </c>
      <c r="M372" s="5">
        <v>26000</v>
      </c>
      <c r="N372" s="5">
        <v>26000</v>
      </c>
      <c r="O372" s="36" t="str">
        <f>"S"&amp;_xlfn.ISOWEEKNUM(Semaine_1[[#This Row],[Date]])</f>
        <v>S34</v>
      </c>
      <c r="P372" s="36" t="str">
        <f>TEXT(Semaine_1[[#This Row],[Date]],"MMMM")</f>
        <v>août</v>
      </c>
    </row>
    <row r="373" spans="1:16" x14ac:dyDescent="0.45">
      <c r="A373" s="1">
        <v>45890</v>
      </c>
      <c r="B373" t="s">
        <v>30</v>
      </c>
      <c r="C373" t="s">
        <v>31</v>
      </c>
      <c r="D373" t="s">
        <v>582</v>
      </c>
      <c r="E373" t="s">
        <v>586</v>
      </c>
      <c r="F373">
        <v>773708303</v>
      </c>
      <c r="G373" t="s">
        <v>22</v>
      </c>
      <c r="H373" t="s">
        <v>19</v>
      </c>
      <c r="I373" t="s">
        <v>17</v>
      </c>
      <c r="J373" s="4" t="s">
        <v>587</v>
      </c>
      <c r="O373" s="36" t="str">
        <f>"S"&amp;_xlfn.ISOWEEKNUM(Semaine_1[[#This Row],[Date]])</f>
        <v>S34</v>
      </c>
      <c r="P373" s="36" t="str">
        <f>TEXT(Semaine_1[[#This Row],[Date]],"MMMM")</f>
        <v>août</v>
      </c>
    </row>
    <row r="374" spans="1:16" x14ac:dyDescent="0.45">
      <c r="A374" s="1">
        <v>45890</v>
      </c>
      <c r="B374" t="s">
        <v>30</v>
      </c>
      <c r="C374" t="s">
        <v>31</v>
      </c>
      <c r="D374" t="s">
        <v>582</v>
      </c>
      <c r="E374" t="s">
        <v>588</v>
      </c>
      <c r="F374">
        <v>774483791</v>
      </c>
      <c r="G374" t="s">
        <v>22</v>
      </c>
      <c r="H374" t="s">
        <v>19</v>
      </c>
      <c r="I374" t="s">
        <v>17</v>
      </c>
      <c r="J374" s="4" t="s">
        <v>589</v>
      </c>
      <c r="O374" s="36" t="str">
        <f>"S"&amp;_xlfn.ISOWEEKNUM(Semaine_1[[#This Row],[Date]])</f>
        <v>S34</v>
      </c>
      <c r="P374" s="36" t="str">
        <f>TEXT(Semaine_1[[#This Row],[Date]],"MMMM")</f>
        <v>août</v>
      </c>
    </row>
    <row r="375" spans="1:16" x14ac:dyDescent="0.45">
      <c r="A375" s="1">
        <v>45890</v>
      </c>
      <c r="B375" t="s">
        <v>30</v>
      </c>
      <c r="C375" t="s">
        <v>31</v>
      </c>
      <c r="D375" t="s">
        <v>582</v>
      </c>
      <c r="E375" t="s">
        <v>118</v>
      </c>
      <c r="F375">
        <v>774849293</v>
      </c>
      <c r="G375" t="s">
        <v>22</v>
      </c>
      <c r="H375" t="s">
        <v>19</v>
      </c>
      <c r="I375" t="s">
        <v>17</v>
      </c>
      <c r="J375" s="4" t="s">
        <v>344</v>
      </c>
      <c r="O375" s="36" t="str">
        <f>"S"&amp;_xlfn.ISOWEEKNUM(Semaine_1[[#This Row],[Date]])</f>
        <v>S34</v>
      </c>
      <c r="P375" s="36" t="str">
        <f>TEXT(Semaine_1[[#This Row],[Date]],"MMMM")</f>
        <v>août</v>
      </c>
    </row>
    <row r="376" spans="1:16" x14ac:dyDescent="0.45">
      <c r="A376" s="1">
        <v>45890</v>
      </c>
      <c r="B376" t="s">
        <v>30</v>
      </c>
      <c r="C376" t="s">
        <v>31</v>
      </c>
      <c r="D376" t="s">
        <v>582</v>
      </c>
      <c r="E376" t="s">
        <v>590</v>
      </c>
      <c r="F376">
        <v>775630094</v>
      </c>
      <c r="G376" t="s">
        <v>22</v>
      </c>
      <c r="H376" t="s">
        <v>19</v>
      </c>
      <c r="I376" t="s">
        <v>17</v>
      </c>
      <c r="J376" s="4" t="s">
        <v>591</v>
      </c>
      <c r="O376" s="36" t="str">
        <f>"S"&amp;_xlfn.ISOWEEKNUM(Semaine_1[[#This Row],[Date]])</f>
        <v>S34</v>
      </c>
      <c r="P376" s="36" t="str">
        <f>TEXT(Semaine_1[[#This Row],[Date]],"MMMM")</f>
        <v>août</v>
      </c>
    </row>
    <row r="377" spans="1:16" x14ac:dyDescent="0.45">
      <c r="A377" s="1">
        <v>45890</v>
      </c>
      <c r="B377" t="s">
        <v>30</v>
      </c>
      <c r="C377" t="s">
        <v>31</v>
      </c>
      <c r="D377" t="s">
        <v>582</v>
      </c>
      <c r="E377" t="s">
        <v>592</v>
      </c>
      <c r="F377">
        <v>778291515</v>
      </c>
      <c r="G377" t="s">
        <v>22</v>
      </c>
      <c r="H377" t="s">
        <v>19</v>
      </c>
      <c r="I377" t="s">
        <v>28</v>
      </c>
      <c r="J377" s="4" t="s">
        <v>377</v>
      </c>
      <c r="K377" t="s">
        <v>27</v>
      </c>
      <c r="L377">
        <v>1</v>
      </c>
      <c r="M377" s="5">
        <v>26000</v>
      </c>
      <c r="N377" s="5">
        <v>26000</v>
      </c>
      <c r="O377" s="36" t="str">
        <f>"S"&amp;_xlfn.ISOWEEKNUM(Semaine_1[[#This Row],[Date]])</f>
        <v>S34</v>
      </c>
      <c r="P377" s="36" t="str">
        <f>TEXT(Semaine_1[[#This Row],[Date]],"MMMM")</f>
        <v>août</v>
      </c>
    </row>
    <row r="378" spans="1:16" x14ac:dyDescent="0.45">
      <c r="A378" s="1">
        <v>45890</v>
      </c>
      <c r="B378" t="s">
        <v>30</v>
      </c>
      <c r="C378" t="s">
        <v>31</v>
      </c>
      <c r="D378" t="s">
        <v>582</v>
      </c>
      <c r="E378" t="s">
        <v>593</v>
      </c>
      <c r="F378">
        <v>781985160</v>
      </c>
      <c r="G378" t="s">
        <v>22</v>
      </c>
      <c r="H378" t="s">
        <v>19</v>
      </c>
      <c r="I378" t="s">
        <v>17</v>
      </c>
      <c r="J378" s="4" t="s">
        <v>594</v>
      </c>
      <c r="O378" s="36" t="str">
        <f>"S"&amp;_xlfn.ISOWEEKNUM(Semaine_1[[#This Row],[Date]])</f>
        <v>S34</v>
      </c>
      <c r="P378" s="36" t="str">
        <f>TEXT(Semaine_1[[#This Row],[Date]],"MMMM")</f>
        <v>août</v>
      </c>
    </row>
    <row r="379" spans="1:16" x14ac:dyDescent="0.45">
      <c r="A379" s="1">
        <v>45890</v>
      </c>
      <c r="B379" t="s">
        <v>30</v>
      </c>
      <c r="C379" t="s">
        <v>31</v>
      </c>
      <c r="D379" t="s">
        <v>582</v>
      </c>
      <c r="E379" t="s">
        <v>595</v>
      </c>
      <c r="F379">
        <v>779117562</v>
      </c>
      <c r="G379" t="s">
        <v>15</v>
      </c>
      <c r="H379" t="s">
        <v>19</v>
      </c>
      <c r="I379" t="s">
        <v>28</v>
      </c>
      <c r="J379" s="4" t="s">
        <v>596</v>
      </c>
      <c r="K379" t="s">
        <v>77</v>
      </c>
      <c r="L379">
        <v>1</v>
      </c>
      <c r="M379" s="5">
        <v>10750</v>
      </c>
      <c r="N379" s="5">
        <v>10750</v>
      </c>
      <c r="O379" s="36" t="str">
        <f>"S"&amp;_xlfn.ISOWEEKNUM(Semaine_1[[#This Row],[Date]])</f>
        <v>S34</v>
      </c>
      <c r="P379" s="36" t="str">
        <f>TEXT(Semaine_1[[#This Row],[Date]],"MMMM")</f>
        <v>août</v>
      </c>
    </row>
    <row r="380" spans="1:16" ht="28.5" x14ac:dyDescent="0.45">
      <c r="A380" s="1">
        <v>45890</v>
      </c>
      <c r="B380" t="s">
        <v>284</v>
      </c>
      <c r="C380" t="s">
        <v>285</v>
      </c>
      <c r="D380" t="s">
        <v>573</v>
      </c>
      <c r="E380" t="s">
        <v>597</v>
      </c>
      <c r="F380">
        <v>754419069</v>
      </c>
      <c r="G380" t="s">
        <v>22</v>
      </c>
      <c r="H380" t="s">
        <v>19</v>
      </c>
      <c r="I380" t="s">
        <v>17</v>
      </c>
      <c r="J380" s="4" t="s">
        <v>598</v>
      </c>
      <c r="O380" s="36" t="str">
        <f>"S"&amp;_xlfn.ISOWEEKNUM(Semaine_1[[#This Row],[Date]])</f>
        <v>S34</v>
      </c>
      <c r="P380" s="36" t="str">
        <f>TEXT(Semaine_1[[#This Row],[Date]],"MMMM")</f>
        <v>août</v>
      </c>
    </row>
    <row r="381" spans="1:16" ht="28.5" x14ac:dyDescent="0.45">
      <c r="A381" s="1">
        <v>45890</v>
      </c>
      <c r="B381" t="s">
        <v>284</v>
      </c>
      <c r="C381" t="s">
        <v>285</v>
      </c>
      <c r="D381" t="s">
        <v>573</v>
      </c>
      <c r="E381" t="s">
        <v>599</v>
      </c>
      <c r="F381">
        <v>775710053</v>
      </c>
      <c r="G381" t="s">
        <v>22</v>
      </c>
      <c r="H381" t="s">
        <v>19</v>
      </c>
      <c r="I381" t="s">
        <v>17</v>
      </c>
      <c r="J381" s="4" t="s">
        <v>600</v>
      </c>
      <c r="O381" s="36" t="str">
        <f>"S"&amp;_xlfn.ISOWEEKNUM(Semaine_1[[#This Row],[Date]])</f>
        <v>S34</v>
      </c>
      <c r="P381" s="36" t="str">
        <f>TEXT(Semaine_1[[#This Row],[Date]],"MMMM")</f>
        <v>août</v>
      </c>
    </row>
    <row r="382" spans="1:16" x14ac:dyDescent="0.45">
      <c r="A382" s="1">
        <v>45890</v>
      </c>
      <c r="B382" t="s">
        <v>13</v>
      </c>
      <c r="C382" t="s">
        <v>14</v>
      </c>
      <c r="D382" t="s">
        <v>601</v>
      </c>
      <c r="E382" t="s">
        <v>602</v>
      </c>
      <c r="F382">
        <v>779511345</v>
      </c>
      <c r="G382" t="s">
        <v>603</v>
      </c>
      <c r="H382" t="s">
        <v>16</v>
      </c>
      <c r="I382" t="s">
        <v>17</v>
      </c>
      <c r="J382" s="4" t="s">
        <v>75</v>
      </c>
      <c r="O382" s="36" t="str">
        <f>"S"&amp;_xlfn.ISOWEEKNUM(Semaine_1[[#This Row],[Date]])</f>
        <v>S34</v>
      </c>
      <c r="P382" s="36" t="str">
        <f>TEXT(Semaine_1[[#This Row],[Date]],"MMMM")</f>
        <v>août</v>
      </c>
    </row>
    <row r="383" spans="1:16" x14ac:dyDescent="0.45">
      <c r="A383" s="1">
        <v>45890</v>
      </c>
      <c r="B383" t="s">
        <v>284</v>
      </c>
      <c r="C383" t="s">
        <v>285</v>
      </c>
      <c r="D383" t="s">
        <v>573</v>
      </c>
      <c r="E383" t="s">
        <v>604</v>
      </c>
      <c r="F383">
        <v>774725050</v>
      </c>
      <c r="G383" t="s">
        <v>22</v>
      </c>
      <c r="H383" t="s">
        <v>16</v>
      </c>
      <c r="I383" t="s">
        <v>17</v>
      </c>
      <c r="J383" s="4" t="s">
        <v>605</v>
      </c>
      <c r="O383" s="36" t="str">
        <f>"S"&amp;_xlfn.ISOWEEKNUM(Semaine_1[[#This Row],[Date]])</f>
        <v>S34</v>
      </c>
      <c r="P383" s="36" t="str">
        <f>TEXT(Semaine_1[[#This Row],[Date]],"MMMM")</f>
        <v>août</v>
      </c>
    </row>
    <row r="384" spans="1:16" x14ac:dyDescent="0.45">
      <c r="A384" s="1">
        <v>45890</v>
      </c>
      <c r="B384" t="s">
        <v>32</v>
      </c>
      <c r="C384" t="s">
        <v>33</v>
      </c>
      <c r="D384" t="s">
        <v>571</v>
      </c>
      <c r="E384" t="s">
        <v>606</v>
      </c>
      <c r="F384">
        <v>773422594</v>
      </c>
      <c r="G384" t="s">
        <v>22</v>
      </c>
      <c r="H384" t="s">
        <v>19</v>
      </c>
      <c r="I384" t="s">
        <v>17</v>
      </c>
      <c r="J384" s="4" t="s">
        <v>150</v>
      </c>
      <c r="O384" s="36" t="str">
        <f>"S"&amp;_xlfn.ISOWEEKNUM(Semaine_1[[#This Row],[Date]])</f>
        <v>S34</v>
      </c>
      <c r="P384" s="36" t="str">
        <f>TEXT(Semaine_1[[#This Row],[Date]],"MMMM")</f>
        <v>août</v>
      </c>
    </row>
    <row r="385" spans="1:16" x14ac:dyDescent="0.45">
      <c r="A385" s="1">
        <v>45890</v>
      </c>
      <c r="B385" t="s">
        <v>81</v>
      </c>
      <c r="C385" t="s">
        <v>82</v>
      </c>
      <c r="D385" t="s">
        <v>151</v>
      </c>
      <c r="E385" t="s">
        <v>152</v>
      </c>
      <c r="F385">
        <v>771791564</v>
      </c>
      <c r="G385" t="s">
        <v>15</v>
      </c>
      <c r="H385" t="s">
        <v>16</v>
      </c>
      <c r="I385" t="s">
        <v>17</v>
      </c>
      <c r="J385" s="4" t="s">
        <v>607</v>
      </c>
      <c r="O385" s="36" t="str">
        <f>"S"&amp;_xlfn.ISOWEEKNUM(Semaine_1[[#This Row],[Date]])</f>
        <v>S34</v>
      </c>
      <c r="P385" s="36" t="str">
        <f>TEXT(Semaine_1[[#This Row],[Date]],"MMMM")</f>
        <v>août</v>
      </c>
    </row>
    <row r="386" spans="1:16" x14ac:dyDescent="0.45">
      <c r="A386" s="1">
        <v>45890</v>
      </c>
      <c r="B386" t="s">
        <v>81</v>
      </c>
      <c r="C386" t="s">
        <v>82</v>
      </c>
      <c r="D386" t="s">
        <v>151</v>
      </c>
      <c r="E386" t="s">
        <v>153</v>
      </c>
      <c r="F386">
        <v>772879565</v>
      </c>
      <c r="G386" t="s">
        <v>15</v>
      </c>
      <c r="H386" t="s">
        <v>16</v>
      </c>
      <c r="I386" t="s">
        <v>17</v>
      </c>
      <c r="J386" s="4" t="s">
        <v>608</v>
      </c>
      <c r="O386" s="36" t="str">
        <f>"S"&amp;_xlfn.ISOWEEKNUM(Semaine_1[[#This Row],[Date]])</f>
        <v>S34</v>
      </c>
      <c r="P386" s="36" t="str">
        <f>TEXT(Semaine_1[[#This Row],[Date]],"MMMM")</f>
        <v>août</v>
      </c>
    </row>
    <row r="387" spans="1:16" x14ac:dyDescent="0.45">
      <c r="A387" s="1">
        <v>45890</v>
      </c>
      <c r="B387" t="s">
        <v>81</v>
      </c>
      <c r="C387" t="s">
        <v>82</v>
      </c>
      <c r="D387" t="s">
        <v>151</v>
      </c>
      <c r="E387" t="s">
        <v>154</v>
      </c>
      <c r="F387">
        <v>775452096</v>
      </c>
      <c r="G387" t="s">
        <v>22</v>
      </c>
      <c r="H387" t="s">
        <v>16</v>
      </c>
      <c r="I387" t="s">
        <v>28</v>
      </c>
      <c r="J387" s="4" t="s">
        <v>609</v>
      </c>
      <c r="K387" t="s">
        <v>27</v>
      </c>
      <c r="L387">
        <v>25</v>
      </c>
      <c r="M387" s="5">
        <v>26000</v>
      </c>
      <c r="N387" s="5">
        <v>650000</v>
      </c>
      <c r="O387" s="36" t="str">
        <f>"S"&amp;_xlfn.ISOWEEKNUM(Semaine_1[[#This Row],[Date]])</f>
        <v>S34</v>
      </c>
      <c r="P387" s="36" t="str">
        <f>TEXT(Semaine_1[[#This Row],[Date]],"MMMM")</f>
        <v>août</v>
      </c>
    </row>
    <row r="388" spans="1:16" x14ac:dyDescent="0.45">
      <c r="A388" s="1">
        <v>45890</v>
      </c>
      <c r="B388" t="s">
        <v>81</v>
      </c>
      <c r="C388" t="s">
        <v>82</v>
      </c>
      <c r="D388" t="s">
        <v>151</v>
      </c>
      <c r="E388" t="s">
        <v>74</v>
      </c>
      <c r="F388">
        <v>776874747</v>
      </c>
      <c r="G388" t="s">
        <v>22</v>
      </c>
      <c r="H388" t="s">
        <v>16</v>
      </c>
      <c r="I388" t="s">
        <v>28</v>
      </c>
      <c r="J388" s="4" t="s">
        <v>350</v>
      </c>
      <c r="K388" t="s">
        <v>610</v>
      </c>
      <c r="L388">
        <v>1</v>
      </c>
      <c r="M388" s="5">
        <v>7500</v>
      </c>
      <c r="N388" s="5">
        <v>7500</v>
      </c>
      <c r="O388" s="36" t="str">
        <f>"S"&amp;_xlfn.ISOWEEKNUM(Semaine_1[[#This Row],[Date]])</f>
        <v>S34</v>
      </c>
      <c r="P388" s="36" t="str">
        <f>TEXT(Semaine_1[[#This Row],[Date]],"MMMM")</f>
        <v>août</v>
      </c>
    </row>
    <row r="389" spans="1:16" x14ac:dyDescent="0.45">
      <c r="A389" s="1">
        <v>45890</v>
      </c>
      <c r="B389" t="s">
        <v>81</v>
      </c>
      <c r="C389" t="s">
        <v>82</v>
      </c>
      <c r="D389" t="s">
        <v>151</v>
      </c>
      <c r="E389" t="s">
        <v>155</v>
      </c>
      <c r="F389">
        <v>782489112</v>
      </c>
      <c r="G389" t="s">
        <v>22</v>
      </c>
      <c r="H389" t="s">
        <v>16</v>
      </c>
      <c r="I389" t="s">
        <v>17</v>
      </c>
      <c r="J389" s="4" t="s">
        <v>611</v>
      </c>
      <c r="O389" s="36" t="str">
        <f>"S"&amp;_xlfn.ISOWEEKNUM(Semaine_1[[#This Row],[Date]])</f>
        <v>S34</v>
      </c>
      <c r="P389" s="36" t="str">
        <f>TEXT(Semaine_1[[#This Row],[Date]],"MMMM")</f>
        <v>août</v>
      </c>
    </row>
    <row r="390" spans="1:16" x14ac:dyDescent="0.45">
      <c r="A390" s="1">
        <v>45890</v>
      </c>
      <c r="B390" t="s">
        <v>81</v>
      </c>
      <c r="C390" t="s">
        <v>82</v>
      </c>
      <c r="D390" t="s">
        <v>151</v>
      </c>
      <c r="E390" t="s">
        <v>156</v>
      </c>
      <c r="F390">
        <v>789236547</v>
      </c>
      <c r="G390" t="s">
        <v>22</v>
      </c>
      <c r="H390" t="s">
        <v>16</v>
      </c>
      <c r="I390" t="s">
        <v>17</v>
      </c>
      <c r="J390" s="4" t="s">
        <v>147</v>
      </c>
      <c r="O390" s="36" t="str">
        <f>"S"&amp;_xlfn.ISOWEEKNUM(Semaine_1[[#This Row],[Date]])</f>
        <v>S34</v>
      </c>
      <c r="P390" s="36" t="str">
        <f>TEXT(Semaine_1[[#This Row],[Date]],"MMMM")</f>
        <v>août</v>
      </c>
    </row>
    <row r="391" spans="1:16" x14ac:dyDescent="0.45">
      <c r="A391" s="1">
        <v>45890</v>
      </c>
      <c r="B391" t="s">
        <v>81</v>
      </c>
      <c r="C391" t="s">
        <v>82</v>
      </c>
      <c r="D391" t="s">
        <v>151</v>
      </c>
      <c r="E391" t="s">
        <v>157</v>
      </c>
      <c r="F391">
        <v>764924460</v>
      </c>
      <c r="G391" t="s">
        <v>22</v>
      </c>
      <c r="H391" t="s">
        <v>19</v>
      </c>
      <c r="I391" t="s">
        <v>17</v>
      </c>
      <c r="J391" s="4" t="s">
        <v>612</v>
      </c>
      <c r="O391" s="36" t="str">
        <f>"S"&amp;_xlfn.ISOWEEKNUM(Semaine_1[[#This Row],[Date]])</f>
        <v>S34</v>
      </c>
      <c r="P391" s="36" t="str">
        <f>TEXT(Semaine_1[[#This Row],[Date]],"MMMM")</f>
        <v>août</v>
      </c>
    </row>
    <row r="392" spans="1:16" ht="28.5" x14ac:dyDescent="0.45">
      <c r="A392" s="1">
        <v>45890</v>
      </c>
      <c r="B392" t="s">
        <v>81</v>
      </c>
      <c r="C392" t="s">
        <v>82</v>
      </c>
      <c r="D392" t="s">
        <v>151</v>
      </c>
      <c r="E392" t="s">
        <v>158</v>
      </c>
      <c r="F392">
        <v>785459209</v>
      </c>
      <c r="G392" t="s">
        <v>22</v>
      </c>
      <c r="H392" t="s">
        <v>19</v>
      </c>
      <c r="I392" t="s">
        <v>28</v>
      </c>
      <c r="J392" s="4" t="s">
        <v>613</v>
      </c>
      <c r="K392" t="s">
        <v>27</v>
      </c>
      <c r="L392">
        <v>25</v>
      </c>
      <c r="M392" s="5">
        <v>26000</v>
      </c>
      <c r="N392" s="5">
        <v>650000</v>
      </c>
      <c r="O392" s="36" t="str">
        <f>"S"&amp;_xlfn.ISOWEEKNUM(Semaine_1[[#This Row],[Date]])</f>
        <v>S34</v>
      </c>
      <c r="P392" s="36" t="str">
        <f>TEXT(Semaine_1[[#This Row],[Date]],"MMMM")</f>
        <v>août</v>
      </c>
    </row>
    <row r="393" spans="1:16" ht="28.5" x14ac:dyDescent="0.45">
      <c r="A393" s="1">
        <v>45890</v>
      </c>
      <c r="B393" t="s">
        <v>284</v>
      </c>
      <c r="C393" t="s">
        <v>285</v>
      </c>
      <c r="D393" t="s">
        <v>386</v>
      </c>
      <c r="E393" t="s">
        <v>387</v>
      </c>
      <c r="F393">
        <v>783758073</v>
      </c>
      <c r="G393" t="s">
        <v>22</v>
      </c>
      <c r="H393" t="s">
        <v>19</v>
      </c>
      <c r="I393" t="s">
        <v>23</v>
      </c>
      <c r="J393" s="4" t="s">
        <v>614</v>
      </c>
      <c r="K393" t="s">
        <v>115</v>
      </c>
      <c r="L393">
        <v>25</v>
      </c>
      <c r="M393" s="5">
        <v>19500</v>
      </c>
      <c r="N393" s="5">
        <v>487500</v>
      </c>
      <c r="O393" s="36" t="str">
        <f>"S"&amp;_xlfn.ISOWEEKNUM(Semaine_1[[#This Row],[Date]])</f>
        <v>S34</v>
      </c>
      <c r="P393" s="36" t="str">
        <f>TEXT(Semaine_1[[#This Row],[Date]],"MMMM")</f>
        <v>août</v>
      </c>
    </row>
    <row r="394" spans="1:16" ht="28.5" x14ac:dyDescent="0.45">
      <c r="A394" s="1">
        <v>45890</v>
      </c>
      <c r="B394" t="s">
        <v>284</v>
      </c>
      <c r="C394" t="s">
        <v>285</v>
      </c>
      <c r="D394" t="s">
        <v>386</v>
      </c>
      <c r="E394" t="s">
        <v>399</v>
      </c>
      <c r="F394">
        <v>774993694</v>
      </c>
      <c r="G394" t="s">
        <v>22</v>
      </c>
      <c r="H394" t="s">
        <v>19</v>
      </c>
      <c r="I394" t="s">
        <v>23</v>
      </c>
      <c r="J394" s="4" t="s">
        <v>615</v>
      </c>
      <c r="K394" t="s">
        <v>115</v>
      </c>
      <c r="L394">
        <v>25</v>
      </c>
      <c r="M394" s="5">
        <v>19500</v>
      </c>
      <c r="N394" s="5">
        <v>487500</v>
      </c>
      <c r="O394" s="36" t="str">
        <f>"S"&amp;_xlfn.ISOWEEKNUM(Semaine_1[[#This Row],[Date]])</f>
        <v>S34</v>
      </c>
      <c r="P394" s="36" t="str">
        <f>TEXT(Semaine_1[[#This Row],[Date]],"MMMM")</f>
        <v>août</v>
      </c>
    </row>
    <row r="395" spans="1:16" ht="28.5" x14ac:dyDescent="0.45">
      <c r="A395" s="1">
        <v>45890</v>
      </c>
      <c r="B395" t="s">
        <v>284</v>
      </c>
      <c r="C395" t="s">
        <v>285</v>
      </c>
      <c r="D395" t="s">
        <v>573</v>
      </c>
      <c r="E395" t="s">
        <v>159</v>
      </c>
      <c r="F395">
        <v>777756403</v>
      </c>
      <c r="G395" t="s">
        <v>15</v>
      </c>
      <c r="H395" t="s">
        <v>19</v>
      </c>
      <c r="I395" t="s">
        <v>17</v>
      </c>
      <c r="J395" s="4" t="s">
        <v>616</v>
      </c>
      <c r="O395" s="36" t="str">
        <f>"S"&amp;_xlfn.ISOWEEKNUM(Semaine_1[[#This Row],[Date]])</f>
        <v>S34</v>
      </c>
      <c r="P395" s="36" t="str">
        <f>TEXT(Semaine_1[[#This Row],[Date]],"MMMM")</f>
        <v>août</v>
      </c>
    </row>
    <row r="396" spans="1:16" x14ac:dyDescent="0.45">
      <c r="A396" s="1">
        <v>45890</v>
      </c>
      <c r="B396" t="s">
        <v>284</v>
      </c>
      <c r="C396" t="s">
        <v>285</v>
      </c>
      <c r="D396" t="s">
        <v>573</v>
      </c>
      <c r="E396" t="s">
        <v>506</v>
      </c>
      <c r="F396">
        <v>775156666</v>
      </c>
      <c r="G396" t="s">
        <v>15</v>
      </c>
      <c r="H396" t="s">
        <v>19</v>
      </c>
      <c r="I396" t="s">
        <v>17</v>
      </c>
      <c r="J396" s="4" t="s">
        <v>617</v>
      </c>
      <c r="O396" s="36" t="str">
        <f>"S"&amp;_xlfn.ISOWEEKNUM(Semaine_1[[#This Row],[Date]])</f>
        <v>S34</v>
      </c>
      <c r="P396" s="36" t="str">
        <f>TEXT(Semaine_1[[#This Row],[Date]],"MMMM")</f>
        <v>août</v>
      </c>
    </row>
    <row r="397" spans="1:16" x14ac:dyDescent="0.45">
      <c r="A397" s="1">
        <v>45890</v>
      </c>
      <c r="B397" t="s">
        <v>284</v>
      </c>
      <c r="C397" t="s">
        <v>285</v>
      </c>
      <c r="D397" t="s">
        <v>573</v>
      </c>
      <c r="E397" t="s">
        <v>618</v>
      </c>
      <c r="F397">
        <v>771797482</v>
      </c>
      <c r="G397" t="s">
        <v>22</v>
      </c>
      <c r="H397" t="s">
        <v>16</v>
      </c>
      <c r="I397" t="s">
        <v>17</v>
      </c>
      <c r="J397" s="4" t="s">
        <v>619</v>
      </c>
      <c r="O397" s="36" t="str">
        <f>"S"&amp;_xlfn.ISOWEEKNUM(Semaine_1[[#This Row],[Date]])</f>
        <v>S34</v>
      </c>
      <c r="P397" s="36" t="str">
        <f>TEXT(Semaine_1[[#This Row],[Date]],"MMMM")</f>
        <v>août</v>
      </c>
    </row>
    <row r="398" spans="1:16" x14ac:dyDescent="0.45">
      <c r="A398" s="1">
        <v>45890</v>
      </c>
      <c r="B398" t="s">
        <v>284</v>
      </c>
      <c r="C398" t="s">
        <v>285</v>
      </c>
      <c r="D398" t="s">
        <v>573</v>
      </c>
      <c r="E398" t="s">
        <v>160</v>
      </c>
      <c r="F398">
        <v>764094907</v>
      </c>
      <c r="G398" t="s">
        <v>22</v>
      </c>
      <c r="H398" t="s">
        <v>16</v>
      </c>
      <c r="I398" t="s">
        <v>17</v>
      </c>
      <c r="J398" s="4" t="s">
        <v>620</v>
      </c>
      <c r="O398" s="36" t="str">
        <f>"S"&amp;_xlfn.ISOWEEKNUM(Semaine_1[[#This Row],[Date]])</f>
        <v>S34</v>
      </c>
      <c r="P398" s="36" t="str">
        <f>TEXT(Semaine_1[[#This Row],[Date]],"MMMM")</f>
        <v>août</v>
      </c>
    </row>
    <row r="399" spans="1:16" x14ac:dyDescent="0.45">
      <c r="A399" s="1">
        <v>45890</v>
      </c>
      <c r="B399" t="s">
        <v>30</v>
      </c>
      <c r="C399" t="s">
        <v>31</v>
      </c>
      <c r="D399" t="s">
        <v>582</v>
      </c>
      <c r="E399" t="s">
        <v>595</v>
      </c>
      <c r="F399">
        <v>779117562</v>
      </c>
      <c r="G399" t="s">
        <v>15</v>
      </c>
      <c r="H399" t="s">
        <v>19</v>
      </c>
      <c r="I399" t="s">
        <v>28</v>
      </c>
      <c r="J399" s="4" t="s">
        <v>596</v>
      </c>
      <c r="K399" t="s">
        <v>27</v>
      </c>
      <c r="L399">
        <v>1</v>
      </c>
      <c r="M399" s="5">
        <v>26000</v>
      </c>
      <c r="N399" s="5">
        <v>26000</v>
      </c>
      <c r="O399" s="36" t="str">
        <f>"S"&amp;_xlfn.ISOWEEKNUM(Semaine_1[[#This Row],[Date]])</f>
        <v>S34</v>
      </c>
      <c r="P399" s="36" t="str">
        <f>TEXT(Semaine_1[[#This Row],[Date]],"MMMM")</f>
        <v>août</v>
      </c>
    </row>
    <row r="400" spans="1:16" x14ac:dyDescent="0.45">
      <c r="A400" s="1">
        <v>45890</v>
      </c>
      <c r="B400" t="s">
        <v>30</v>
      </c>
      <c r="C400" t="s">
        <v>31</v>
      </c>
      <c r="D400" t="s">
        <v>582</v>
      </c>
      <c r="E400" t="s">
        <v>621</v>
      </c>
      <c r="F400">
        <v>767510303</v>
      </c>
      <c r="G400" t="s">
        <v>22</v>
      </c>
      <c r="H400" t="s">
        <v>19</v>
      </c>
      <c r="I400" t="s">
        <v>17</v>
      </c>
      <c r="J400" s="4" t="s">
        <v>368</v>
      </c>
      <c r="O400" s="36" t="str">
        <f>"S"&amp;_xlfn.ISOWEEKNUM(Semaine_1[[#This Row],[Date]])</f>
        <v>S34</v>
      </c>
      <c r="P400" s="36" t="str">
        <f>TEXT(Semaine_1[[#This Row],[Date]],"MMMM")</f>
        <v>août</v>
      </c>
    </row>
    <row r="401" spans="1:16" ht="28.5" x14ac:dyDescent="0.45">
      <c r="A401" s="1">
        <v>45890</v>
      </c>
      <c r="B401" t="s">
        <v>13</v>
      </c>
      <c r="C401" t="s">
        <v>14</v>
      </c>
      <c r="D401" t="s">
        <v>601</v>
      </c>
      <c r="E401" t="s">
        <v>622</v>
      </c>
      <c r="F401">
        <v>775447283</v>
      </c>
      <c r="G401" t="s">
        <v>22</v>
      </c>
      <c r="H401" t="s">
        <v>16</v>
      </c>
      <c r="I401" t="s">
        <v>17</v>
      </c>
      <c r="J401" s="4" t="s">
        <v>623</v>
      </c>
      <c r="O401" s="36" t="str">
        <f>"S"&amp;_xlfn.ISOWEEKNUM(Semaine_1[[#This Row],[Date]])</f>
        <v>S34</v>
      </c>
      <c r="P401" s="36" t="str">
        <f>TEXT(Semaine_1[[#This Row],[Date]],"MMMM")</f>
        <v>août</v>
      </c>
    </row>
    <row r="402" spans="1:16" x14ac:dyDescent="0.45">
      <c r="A402" s="1">
        <v>45890</v>
      </c>
      <c r="B402" t="s">
        <v>32</v>
      </c>
      <c r="C402" t="s">
        <v>33</v>
      </c>
      <c r="D402" t="s">
        <v>571</v>
      </c>
      <c r="E402" t="s">
        <v>624</v>
      </c>
      <c r="F402">
        <v>778787700</v>
      </c>
      <c r="G402" t="s">
        <v>22</v>
      </c>
      <c r="H402" t="s">
        <v>19</v>
      </c>
      <c r="I402" t="s">
        <v>17</v>
      </c>
      <c r="J402" s="4" t="s">
        <v>29</v>
      </c>
      <c r="O402" s="36" t="str">
        <f>"S"&amp;_xlfn.ISOWEEKNUM(Semaine_1[[#This Row],[Date]])</f>
        <v>S34</v>
      </c>
      <c r="P402" s="36" t="str">
        <f>TEXT(Semaine_1[[#This Row],[Date]],"MMMM")</f>
        <v>août</v>
      </c>
    </row>
    <row r="403" spans="1:16" x14ac:dyDescent="0.45">
      <c r="A403" s="1">
        <v>45890</v>
      </c>
      <c r="B403" t="s">
        <v>20</v>
      </c>
      <c r="C403" t="s">
        <v>21</v>
      </c>
      <c r="D403" t="s">
        <v>625</v>
      </c>
      <c r="E403" t="s">
        <v>626</v>
      </c>
      <c r="F403">
        <v>775653543</v>
      </c>
      <c r="G403" t="s">
        <v>22</v>
      </c>
      <c r="H403" t="s">
        <v>19</v>
      </c>
      <c r="I403" t="s">
        <v>17</v>
      </c>
      <c r="J403" s="4" t="s">
        <v>627</v>
      </c>
      <c r="O403" s="36" t="str">
        <f>"S"&amp;_xlfn.ISOWEEKNUM(Semaine_1[[#This Row],[Date]])</f>
        <v>S34</v>
      </c>
      <c r="P403" s="36" t="str">
        <f>TEXT(Semaine_1[[#This Row],[Date]],"MMMM")</f>
        <v>août</v>
      </c>
    </row>
    <row r="404" spans="1:16" ht="28.5" x14ac:dyDescent="0.45">
      <c r="A404" s="1">
        <v>45890</v>
      </c>
      <c r="B404" t="s">
        <v>20</v>
      </c>
      <c r="C404" t="s">
        <v>21</v>
      </c>
      <c r="D404" t="s">
        <v>625</v>
      </c>
      <c r="E404" t="s">
        <v>628</v>
      </c>
      <c r="F404">
        <v>776893330</v>
      </c>
      <c r="G404" t="s">
        <v>629</v>
      </c>
      <c r="H404" t="s">
        <v>16</v>
      </c>
      <c r="I404" t="s">
        <v>17</v>
      </c>
      <c r="J404" s="4" t="s">
        <v>630</v>
      </c>
      <c r="O404" s="36" t="str">
        <f>"S"&amp;_xlfn.ISOWEEKNUM(Semaine_1[[#This Row],[Date]])</f>
        <v>S34</v>
      </c>
      <c r="P404" s="36" t="str">
        <f>TEXT(Semaine_1[[#This Row],[Date]],"MMMM")</f>
        <v>août</v>
      </c>
    </row>
    <row r="405" spans="1:16" x14ac:dyDescent="0.45">
      <c r="A405" s="1">
        <v>45890</v>
      </c>
      <c r="B405" t="s">
        <v>20</v>
      </c>
      <c r="C405" t="s">
        <v>21</v>
      </c>
      <c r="D405" t="s">
        <v>625</v>
      </c>
      <c r="E405" t="s">
        <v>606</v>
      </c>
      <c r="F405">
        <v>781468744</v>
      </c>
      <c r="G405" t="s">
        <v>22</v>
      </c>
      <c r="H405" t="s">
        <v>16</v>
      </c>
      <c r="I405" t="s">
        <v>17</v>
      </c>
      <c r="J405" s="4" t="s">
        <v>631</v>
      </c>
      <c r="O405" s="36" t="str">
        <f>"S"&amp;_xlfn.ISOWEEKNUM(Semaine_1[[#This Row],[Date]])</f>
        <v>S34</v>
      </c>
      <c r="P405" s="36" t="str">
        <f>TEXT(Semaine_1[[#This Row],[Date]],"MMMM")</f>
        <v>août</v>
      </c>
    </row>
    <row r="406" spans="1:16" x14ac:dyDescent="0.45">
      <c r="A406" s="1">
        <v>45890</v>
      </c>
      <c r="B406" t="s">
        <v>32</v>
      </c>
      <c r="C406" t="s">
        <v>33</v>
      </c>
      <c r="D406" t="s">
        <v>571</v>
      </c>
      <c r="E406" t="s">
        <v>632</v>
      </c>
      <c r="F406">
        <v>775496769</v>
      </c>
      <c r="G406" t="s">
        <v>22</v>
      </c>
      <c r="H406" t="s">
        <v>19</v>
      </c>
      <c r="I406" t="s">
        <v>17</v>
      </c>
      <c r="J406" s="4" t="s">
        <v>29</v>
      </c>
      <c r="O406" s="36" t="str">
        <f>"S"&amp;_xlfn.ISOWEEKNUM(Semaine_1[[#This Row],[Date]])</f>
        <v>S34</v>
      </c>
      <c r="P406" s="36" t="str">
        <f>TEXT(Semaine_1[[#This Row],[Date]],"MMMM")</f>
        <v>août</v>
      </c>
    </row>
    <row r="407" spans="1:16" x14ac:dyDescent="0.45">
      <c r="A407" s="1">
        <v>45890</v>
      </c>
      <c r="B407" t="s">
        <v>32</v>
      </c>
      <c r="C407" t="s">
        <v>33</v>
      </c>
      <c r="D407" t="s">
        <v>571</v>
      </c>
      <c r="E407" t="s">
        <v>633</v>
      </c>
      <c r="F407">
        <v>775586718</v>
      </c>
      <c r="G407" t="s">
        <v>22</v>
      </c>
      <c r="H407" t="s">
        <v>19</v>
      </c>
      <c r="I407" t="s">
        <v>17</v>
      </c>
      <c r="J407" s="4" t="s">
        <v>29</v>
      </c>
      <c r="O407" s="36" t="str">
        <f>"S"&amp;_xlfn.ISOWEEKNUM(Semaine_1[[#This Row],[Date]])</f>
        <v>S34</v>
      </c>
      <c r="P407" s="36" t="str">
        <f>TEXT(Semaine_1[[#This Row],[Date]],"MMMM")</f>
        <v>août</v>
      </c>
    </row>
    <row r="408" spans="1:16" x14ac:dyDescent="0.45">
      <c r="A408" s="1">
        <v>45890</v>
      </c>
      <c r="B408" t="s">
        <v>32</v>
      </c>
      <c r="C408" t="s">
        <v>33</v>
      </c>
      <c r="D408" t="s">
        <v>571</v>
      </c>
      <c r="E408" t="s">
        <v>506</v>
      </c>
      <c r="F408">
        <v>776369929</v>
      </c>
      <c r="G408" t="s">
        <v>22</v>
      </c>
      <c r="H408" t="s">
        <v>19</v>
      </c>
      <c r="I408" t="s">
        <v>17</v>
      </c>
      <c r="J408" s="4" t="s">
        <v>49</v>
      </c>
      <c r="O408" s="36" t="str">
        <f>"S"&amp;_xlfn.ISOWEEKNUM(Semaine_1[[#This Row],[Date]])</f>
        <v>S34</v>
      </c>
      <c r="P408" s="36" t="str">
        <f>TEXT(Semaine_1[[#This Row],[Date]],"MMMM")</f>
        <v>août</v>
      </c>
    </row>
    <row r="409" spans="1:16" x14ac:dyDescent="0.45">
      <c r="A409" s="1">
        <v>45890</v>
      </c>
      <c r="B409" t="s">
        <v>32</v>
      </c>
      <c r="C409" t="s">
        <v>33</v>
      </c>
      <c r="D409" t="s">
        <v>571</v>
      </c>
      <c r="E409" t="s">
        <v>634</v>
      </c>
      <c r="F409">
        <v>778405145</v>
      </c>
      <c r="G409" t="s">
        <v>22</v>
      </c>
      <c r="H409" t="s">
        <v>19</v>
      </c>
      <c r="I409" t="s">
        <v>17</v>
      </c>
      <c r="J409" s="4" t="s">
        <v>29</v>
      </c>
      <c r="O409" s="36" t="str">
        <f>"S"&amp;_xlfn.ISOWEEKNUM(Semaine_1[[#This Row],[Date]])</f>
        <v>S34</v>
      </c>
      <c r="P409" s="36" t="str">
        <f>TEXT(Semaine_1[[#This Row],[Date]],"MMMM")</f>
        <v>août</v>
      </c>
    </row>
    <row r="410" spans="1:16" x14ac:dyDescent="0.45">
      <c r="A410" s="1">
        <v>45890</v>
      </c>
      <c r="B410" t="s">
        <v>32</v>
      </c>
      <c r="C410" t="s">
        <v>33</v>
      </c>
      <c r="D410" t="s">
        <v>571</v>
      </c>
      <c r="E410" t="s">
        <v>635</v>
      </c>
      <c r="F410">
        <v>778852859</v>
      </c>
      <c r="G410" t="s">
        <v>22</v>
      </c>
      <c r="H410" t="s">
        <v>19</v>
      </c>
      <c r="I410" t="s">
        <v>28</v>
      </c>
      <c r="J410" s="4" t="s">
        <v>636</v>
      </c>
      <c r="K410" t="s">
        <v>27</v>
      </c>
      <c r="L410">
        <v>25</v>
      </c>
      <c r="M410" s="5">
        <v>26000</v>
      </c>
      <c r="N410" s="5">
        <v>650000</v>
      </c>
      <c r="O410" s="36" t="str">
        <f>"S"&amp;_xlfn.ISOWEEKNUM(Semaine_1[[#This Row],[Date]])</f>
        <v>S34</v>
      </c>
      <c r="P410" s="36" t="str">
        <f>TEXT(Semaine_1[[#This Row],[Date]],"MMMM")</f>
        <v>août</v>
      </c>
    </row>
    <row r="411" spans="1:16" x14ac:dyDescent="0.45">
      <c r="A411" s="1">
        <v>45890</v>
      </c>
      <c r="B411" t="s">
        <v>20</v>
      </c>
      <c r="C411" t="s">
        <v>21</v>
      </c>
      <c r="D411" t="s">
        <v>625</v>
      </c>
      <c r="E411" t="s">
        <v>637</v>
      </c>
      <c r="F411">
        <v>772555234</v>
      </c>
      <c r="G411" t="s">
        <v>15</v>
      </c>
      <c r="H411" t="s">
        <v>16</v>
      </c>
      <c r="I411" t="s">
        <v>17</v>
      </c>
      <c r="J411" s="4" t="s">
        <v>638</v>
      </c>
      <c r="O411" s="36" t="str">
        <f>"S"&amp;_xlfn.ISOWEEKNUM(Semaine_1[[#This Row],[Date]])</f>
        <v>S34</v>
      </c>
      <c r="P411" s="36" t="str">
        <f>TEXT(Semaine_1[[#This Row],[Date]],"MMMM")</f>
        <v>août</v>
      </c>
    </row>
    <row r="412" spans="1:16" x14ac:dyDescent="0.45">
      <c r="A412" s="1">
        <v>45890</v>
      </c>
      <c r="B412" t="s">
        <v>32</v>
      </c>
      <c r="C412" t="s">
        <v>33</v>
      </c>
      <c r="D412" t="s">
        <v>571</v>
      </c>
      <c r="E412" t="s">
        <v>117</v>
      </c>
      <c r="F412">
        <v>781602688</v>
      </c>
      <c r="G412" t="s">
        <v>22</v>
      </c>
      <c r="H412" t="s">
        <v>19</v>
      </c>
      <c r="I412" t="s">
        <v>17</v>
      </c>
      <c r="J412" s="4" t="s">
        <v>80</v>
      </c>
      <c r="O412" s="36" t="str">
        <f>"S"&amp;_xlfn.ISOWEEKNUM(Semaine_1[[#This Row],[Date]])</f>
        <v>S34</v>
      </c>
      <c r="P412" s="36" t="str">
        <f>TEXT(Semaine_1[[#This Row],[Date]],"MMMM")</f>
        <v>août</v>
      </c>
    </row>
    <row r="413" spans="1:16" x14ac:dyDescent="0.45">
      <c r="A413" s="1">
        <v>45890</v>
      </c>
      <c r="B413" t="s">
        <v>13</v>
      </c>
      <c r="C413" t="s">
        <v>14</v>
      </c>
      <c r="D413" t="s">
        <v>601</v>
      </c>
      <c r="E413" t="s">
        <v>639</v>
      </c>
      <c r="F413">
        <v>777631935</v>
      </c>
      <c r="G413" t="s">
        <v>22</v>
      </c>
      <c r="H413" t="s">
        <v>16</v>
      </c>
      <c r="I413" t="s">
        <v>17</v>
      </c>
      <c r="J413" s="4" t="s">
        <v>61</v>
      </c>
      <c r="O413" s="36" t="str">
        <f>"S"&amp;_xlfn.ISOWEEKNUM(Semaine_1[[#This Row],[Date]])</f>
        <v>S34</v>
      </c>
      <c r="P413" s="36" t="str">
        <f>TEXT(Semaine_1[[#This Row],[Date]],"MMMM")</f>
        <v>août</v>
      </c>
    </row>
    <row r="414" spans="1:16" x14ac:dyDescent="0.45">
      <c r="A414" s="1">
        <v>45890</v>
      </c>
      <c r="B414" t="s">
        <v>32</v>
      </c>
      <c r="C414" t="s">
        <v>33</v>
      </c>
      <c r="D414" t="s">
        <v>571</v>
      </c>
      <c r="E414" t="s">
        <v>506</v>
      </c>
      <c r="F414">
        <v>786352424</v>
      </c>
      <c r="G414" t="s">
        <v>22</v>
      </c>
      <c r="H414" t="s">
        <v>19</v>
      </c>
      <c r="I414" t="s">
        <v>17</v>
      </c>
      <c r="J414" s="4" t="s">
        <v>49</v>
      </c>
      <c r="O414" s="36" t="str">
        <f>"S"&amp;_xlfn.ISOWEEKNUM(Semaine_1[[#This Row],[Date]])</f>
        <v>S34</v>
      </c>
      <c r="P414" s="36" t="str">
        <f>TEXT(Semaine_1[[#This Row],[Date]],"MMMM")</f>
        <v>août</v>
      </c>
    </row>
    <row r="415" spans="1:16" x14ac:dyDescent="0.45">
      <c r="A415" s="1">
        <v>45890</v>
      </c>
      <c r="B415" t="s">
        <v>32</v>
      </c>
      <c r="C415" t="s">
        <v>33</v>
      </c>
      <c r="D415" t="s">
        <v>571</v>
      </c>
      <c r="E415" t="s">
        <v>640</v>
      </c>
      <c r="F415">
        <v>763469670</v>
      </c>
      <c r="G415" t="s">
        <v>22</v>
      </c>
      <c r="H415" t="s">
        <v>19</v>
      </c>
      <c r="I415" t="s">
        <v>28</v>
      </c>
      <c r="J415" s="4" t="s">
        <v>636</v>
      </c>
      <c r="K415" t="s">
        <v>27</v>
      </c>
      <c r="L415">
        <v>100</v>
      </c>
      <c r="M415" s="5">
        <v>26000</v>
      </c>
      <c r="N415" s="5">
        <v>2600000</v>
      </c>
      <c r="O415" s="36" t="str">
        <f>"S"&amp;_xlfn.ISOWEEKNUM(Semaine_1[[#This Row],[Date]])</f>
        <v>S34</v>
      </c>
      <c r="P415" s="36" t="str">
        <f>TEXT(Semaine_1[[#This Row],[Date]],"MMMM")</f>
        <v>août</v>
      </c>
    </row>
    <row r="416" spans="1:16" x14ac:dyDescent="0.45">
      <c r="A416" s="1">
        <v>45890</v>
      </c>
      <c r="B416" t="s">
        <v>32</v>
      </c>
      <c r="C416" t="s">
        <v>33</v>
      </c>
      <c r="D416" t="s">
        <v>571</v>
      </c>
      <c r="E416" t="s">
        <v>370</v>
      </c>
      <c r="F416">
        <v>763888972</v>
      </c>
      <c r="G416" t="s">
        <v>22</v>
      </c>
      <c r="H416" t="s">
        <v>19</v>
      </c>
      <c r="I416" t="s">
        <v>17</v>
      </c>
      <c r="J416" s="4" t="s">
        <v>29</v>
      </c>
      <c r="O416" s="36" t="str">
        <f>"S"&amp;_xlfn.ISOWEEKNUM(Semaine_1[[#This Row],[Date]])</f>
        <v>S34</v>
      </c>
      <c r="P416" s="36" t="str">
        <f>TEXT(Semaine_1[[#This Row],[Date]],"MMMM")</f>
        <v>août</v>
      </c>
    </row>
    <row r="417" spans="1:16" x14ac:dyDescent="0.45">
      <c r="A417" s="1">
        <v>45890</v>
      </c>
      <c r="B417" t="s">
        <v>32</v>
      </c>
      <c r="C417" t="s">
        <v>33</v>
      </c>
      <c r="D417" t="s">
        <v>571</v>
      </c>
      <c r="E417" t="s">
        <v>641</v>
      </c>
      <c r="F417">
        <v>772445091</v>
      </c>
      <c r="G417" t="s">
        <v>22</v>
      </c>
      <c r="H417" t="s">
        <v>19</v>
      </c>
      <c r="I417" t="s">
        <v>17</v>
      </c>
      <c r="J417" s="4" t="s">
        <v>29</v>
      </c>
      <c r="O417" s="36" t="str">
        <f>"S"&amp;_xlfn.ISOWEEKNUM(Semaine_1[[#This Row],[Date]])</f>
        <v>S34</v>
      </c>
      <c r="P417" s="36" t="str">
        <f>TEXT(Semaine_1[[#This Row],[Date]],"MMMM")</f>
        <v>août</v>
      </c>
    </row>
    <row r="418" spans="1:16" x14ac:dyDescent="0.45">
      <c r="A418" s="1">
        <v>45890</v>
      </c>
      <c r="B418" t="s">
        <v>32</v>
      </c>
      <c r="C418" t="s">
        <v>33</v>
      </c>
      <c r="D418" t="s">
        <v>571</v>
      </c>
      <c r="E418" t="s">
        <v>642</v>
      </c>
      <c r="F418">
        <v>772902514</v>
      </c>
      <c r="G418" t="s">
        <v>22</v>
      </c>
      <c r="H418" t="s">
        <v>19</v>
      </c>
      <c r="I418" t="s">
        <v>17</v>
      </c>
      <c r="J418" s="4" t="s">
        <v>29</v>
      </c>
      <c r="O418" s="36" t="str">
        <f>"S"&amp;_xlfn.ISOWEEKNUM(Semaine_1[[#This Row],[Date]])</f>
        <v>S34</v>
      </c>
      <c r="P418" s="36" t="str">
        <f>TEXT(Semaine_1[[#This Row],[Date]],"MMMM")</f>
        <v>août</v>
      </c>
    </row>
    <row r="419" spans="1:16" ht="28.5" x14ac:dyDescent="0.45">
      <c r="A419" s="1">
        <v>45890</v>
      </c>
      <c r="B419" t="s">
        <v>20</v>
      </c>
      <c r="C419" t="s">
        <v>21</v>
      </c>
      <c r="D419" t="s">
        <v>625</v>
      </c>
      <c r="E419" t="s">
        <v>643</v>
      </c>
      <c r="F419">
        <v>774452553</v>
      </c>
      <c r="G419" t="s">
        <v>15</v>
      </c>
      <c r="H419" t="s">
        <v>16</v>
      </c>
      <c r="I419" t="s">
        <v>17</v>
      </c>
      <c r="J419" s="4" t="s">
        <v>644</v>
      </c>
      <c r="O419" s="36" t="str">
        <f>"S"&amp;_xlfn.ISOWEEKNUM(Semaine_1[[#This Row],[Date]])</f>
        <v>S34</v>
      </c>
      <c r="P419" s="36" t="str">
        <f>TEXT(Semaine_1[[#This Row],[Date]],"MMMM")</f>
        <v>août</v>
      </c>
    </row>
    <row r="420" spans="1:16" x14ac:dyDescent="0.45">
      <c r="A420" s="1">
        <v>45890</v>
      </c>
      <c r="B420" t="s">
        <v>32</v>
      </c>
      <c r="C420" t="s">
        <v>33</v>
      </c>
      <c r="D420" t="s">
        <v>571</v>
      </c>
      <c r="E420" t="s">
        <v>645</v>
      </c>
      <c r="F420">
        <v>782340433</v>
      </c>
      <c r="G420" t="s">
        <v>22</v>
      </c>
      <c r="H420" t="s">
        <v>19</v>
      </c>
      <c r="I420" t="s">
        <v>17</v>
      </c>
      <c r="J420" s="4" t="s">
        <v>29</v>
      </c>
      <c r="O420" s="36" t="str">
        <f>"S"&amp;_xlfn.ISOWEEKNUM(Semaine_1[[#This Row],[Date]])</f>
        <v>S34</v>
      </c>
      <c r="P420" s="36" t="str">
        <f>TEXT(Semaine_1[[#This Row],[Date]],"MMMM")</f>
        <v>août</v>
      </c>
    </row>
    <row r="421" spans="1:16" x14ac:dyDescent="0.45">
      <c r="A421" s="1">
        <v>45890</v>
      </c>
      <c r="B421" t="s">
        <v>20</v>
      </c>
      <c r="C421" t="s">
        <v>21</v>
      </c>
      <c r="D421" t="s">
        <v>132</v>
      </c>
      <c r="E421" t="s">
        <v>133</v>
      </c>
      <c r="F421">
        <v>775411988</v>
      </c>
      <c r="G421" t="s">
        <v>15</v>
      </c>
      <c r="H421" t="s">
        <v>19</v>
      </c>
      <c r="I421" t="s">
        <v>23</v>
      </c>
      <c r="J421" s="4" t="s">
        <v>161</v>
      </c>
      <c r="K421" t="s">
        <v>115</v>
      </c>
      <c r="L421">
        <v>25</v>
      </c>
      <c r="M421" s="5">
        <v>19500</v>
      </c>
      <c r="N421" s="5">
        <v>487500</v>
      </c>
      <c r="O421" s="36" t="str">
        <f>"S"&amp;_xlfn.ISOWEEKNUM(Semaine_1[[#This Row],[Date]])</f>
        <v>S34</v>
      </c>
      <c r="P421" s="36" t="str">
        <f>TEXT(Semaine_1[[#This Row],[Date]],"MMMM")</f>
        <v>août</v>
      </c>
    </row>
    <row r="422" spans="1:16" x14ac:dyDescent="0.45">
      <c r="A422" s="1">
        <v>45890</v>
      </c>
      <c r="B422" t="s">
        <v>24</v>
      </c>
      <c r="C422" t="s">
        <v>25</v>
      </c>
      <c r="D422" t="s">
        <v>162</v>
      </c>
      <c r="E422" t="s">
        <v>90</v>
      </c>
      <c r="F422">
        <v>778056161</v>
      </c>
      <c r="G422" t="s">
        <v>22</v>
      </c>
      <c r="H422" t="s">
        <v>19</v>
      </c>
      <c r="I422" t="s">
        <v>28</v>
      </c>
      <c r="J422" s="4" t="s">
        <v>26</v>
      </c>
      <c r="K422" t="s">
        <v>27</v>
      </c>
      <c r="L422">
        <v>25</v>
      </c>
      <c r="M422" s="5">
        <v>26000</v>
      </c>
      <c r="N422" s="5">
        <v>650000</v>
      </c>
      <c r="O422" s="36" t="str">
        <f>"S"&amp;_xlfn.ISOWEEKNUM(Semaine_1[[#This Row],[Date]])</f>
        <v>S34</v>
      </c>
      <c r="P422" s="36" t="str">
        <f>TEXT(Semaine_1[[#This Row],[Date]],"MMMM")</f>
        <v>août</v>
      </c>
    </row>
    <row r="423" spans="1:16" ht="42.75" x14ac:dyDescent="0.45">
      <c r="A423" s="1">
        <v>45890</v>
      </c>
      <c r="B423" t="s">
        <v>24</v>
      </c>
      <c r="C423" t="s">
        <v>25</v>
      </c>
      <c r="D423" t="s">
        <v>646</v>
      </c>
      <c r="E423" t="s">
        <v>647</v>
      </c>
      <c r="F423">
        <v>778380324</v>
      </c>
      <c r="G423" t="s">
        <v>22</v>
      </c>
      <c r="H423" t="s">
        <v>19</v>
      </c>
      <c r="I423" t="s">
        <v>17</v>
      </c>
      <c r="J423" s="4" t="s">
        <v>648</v>
      </c>
      <c r="O423" s="36" t="str">
        <f>"S"&amp;_xlfn.ISOWEEKNUM(Semaine_1[[#This Row],[Date]])</f>
        <v>S34</v>
      </c>
      <c r="P423" s="36" t="str">
        <f>TEXT(Semaine_1[[#This Row],[Date]],"MMMM")</f>
        <v>août</v>
      </c>
    </row>
    <row r="424" spans="1:16" x14ac:dyDescent="0.45">
      <c r="A424" s="1">
        <v>45890</v>
      </c>
      <c r="B424" t="s">
        <v>13</v>
      </c>
      <c r="C424" t="s">
        <v>14</v>
      </c>
      <c r="D424" t="s">
        <v>601</v>
      </c>
      <c r="E424" t="s">
        <v>649</v>
      </c>
      <c r="F424">
        <v>771871533</v>
      </c>
      <c r="G424" t="s">
        <v>15</v>
      </c>
      <c r="H424" t="s">
        <v>16</v>
      </c>
      <c r="I424" t="s">
        <v>17</v>
      </c>
      <c r="J424" s="4" t="s">
        <v>61</v>
      </c>
      <c r="O424" s="36" t="str">
        <f>"S"&amp;_xlfn.ISOWEEKNUM(Semaine_1[[#This Row],[Date]])</f>
        <v>S34</v>
      </c>
      <c r="P424" s="36" t="str">
        <f>TEXT(Semaine_1[[#This Row],[Date]],"MMMM")</f>
        <v>août</v>
      </c>
    </row>
    <row r="425" spans="1:16" x14ac:dyDescent="0.45">
      <c r="A425" s="1">
        <v>45890</v>
      </c>
      <c r="B425" t="s">
        <v>13</v>
      </c>
      <c r="C425" t="s">
        <v>14</v>
      </c>
      <c r="D425" t="s">
        <v>601</v>
      </c>
      <c r="E425" t="s">
        <v>126</v>
      </c>
      <c r="F425">
        <v>775987400</v>
      </c>
      <c r="G425" t="s">
        <v>15</v>
      </c>
      <c r="H425" t="s">
        <v>16</v>
      </c>
      <c r="I425" t="s">
        <v>17</v>
      </c>
      <c r="J425" s="4" t="s">
        <v>61</v>
      </c>
      <c r="O425" s="36" t="str">
        <f>"S"&amp;_xlfn.ISOWEEKNUM(Semaine_1[[#This Row],[Date]])</f>
        <v>S34</v>
      </c>
      <c r="P425" s="36" t="str">
        <f>TEXT(Semaine_1[[#This Row],[Date]],"MMMM")</f>
        <v>août</v>
      </c>
    </row>
    <row r="426" spans="1:16" x14ac:dyDescent="0.45">
      <c r="A426" s="1">
        <v>45890</v>
      </c>
      <c r="B426" t="s">
        <v>13</v>
      </c>
      <c r="C426" t="s">
        <v>14</v>
      </c>
      <c r="D426" t="s">
        <v>601</v>
      </c>
      <c r="E426" t="s">
        <v>650</v>
      </c>
      <c r="F426">
        <v>774464768</v>
      </c>
      <c r="G426" t="s">
        <v>22</v>
      </c>
      <c r="H426" t="s">
        <v>19</v>
      </c>
      <c r="I426" t="s">
        <v>17</v>
      </c>
      <c r="J426" s="4" t="s">
        <v>75</v>
      </c>
      <c r="O426" s="36" t="str">
        <f>"S"&amp;_xlfn.ISOWEEKNUM(Semaine_1[[#This Row],[Date]])</f>
        <v>S34</v>
      </c>
      <c r="P426" s="36" t="str">
        <f>TEXT(Semaine_1[[#This Row],[Date]],"MMMM")</f>
        <v>août</v>
      </c>
    </row>
    <row r="427" spans="1:16" x14ac:dyDescent="0.45">
      <c r="A427" s="1">
        <v>45890</v>
      </c>
      <c r="B427" t="s">
        <v>13</v>
      </c>
      <c r="C427" t="s">
        <v>14</v>
      </c>
      <c r="D427" t="s">
        <v>601</v>
      </c>
      <c r="E427" t="s">
        <v>651</v>
      </c>
      <c r="F427">
        <v>776167544</v>
      </c>
      <c r="G427" t="s">
        <v>22</v>
      </c>
      <c r="H427" t="s">
        <v>19</v>
      </c>
      <c r="I427" t="s">
        <v>17</v>
      </c>
      <c r="J427" s="4" t="s">
        <v>75</v>
      </c>
      <c r="O427" s="36" t="str">
        <f>"S"&amp;_xlfn.ISOWEEKNUM(Semaine_1[[#This Row],[Date]])</f>
        <v>S34</v>
      </c>
      <c r="P427" s="36" t="str">
        <f>TEXT(Semaine_1[[#This Row],[Date]],"MMMM")</f>
        <v>août</v>
      </c>
    </row>
    <row r="428" spans="1:16" ht="28.5" x14ac:dyDescent="0.45">
      <c r="A428" s="1">
        <v>45890</v>
      </c>
      <c r="B428" t="s">
        <v>13</v>
      </c>
      <c r="C428" t="s">
        <v>14</v>
      </c>
      <c r="D428" t="s">
        <v>601</v>
      </c>
      <c r="E428" t="s">
        <v>652</v>
      </c>
      <c r="F428">
        <v>776885310</v>
      </c>
      <c r="G428" t="s">
        <v>22</v>
      </c>
      <c r="H428" t="s">
        <v>19</v>
      </c>
      <c r="I428" t="s">
        <v>17</v>
      </c>
      <c r="J428" s="4" t="s">
        <v>653</v>
      </c>
      <c r="O428" s="36" t="str">
        <f>"S"&amp;_xlfn.ISOWEEKNUM(Semaine_1[[#This Row],[Date]])</f>
        <v>S34</v>
      </c>
      <c r="P428" s="36" t="str">
        <f>TEXT(Semaine_1[[#This Row],[Date]],"MMMM")</f>
        <v>août</v>
      </c>
    </row>
    <row r="429" spans="1:16" x14ac:dyDescent="0.45">
      <c r="A429" s="1">
        <v>45890</v>
      </c>
      <c r="B429" t="s">
        <v>13</v>
      </c>
      <c r="C429" t="s">
        <v>14</v>
      </c>
      <c r="D429" t="s">
        <v>601</v>
      </c>
      <c r="E429" t="s">
        <v>461</v>
      </c>
      <c r="F429">
        <v>772788635</v>
      </c>
      <c r="G429" t="s">
        <v>15</v>
      </c>
      <c r="H429" t="s">
        <v>16</v>
      </c>
      <c r="I429" t="s">
        <v>17</v>
      </c>
      <c r="J429" s="4" t="s">
        <v>654</v>
      </c>
      <c r="O429" s="36" t="str">
        <f>"S"&amp;_xlfn.ISOWEEKNUM(Semaine_1[[#This Row],[Date]])</f>
        <v>S34</v>
      </c>
      <c r="P429" s="36" t="str">
        <f>TEXT(Semaine_1[[#This Row],[Date]],"MMMM")</f>
        <v>août</v>
      </c>
    </row>
    <row r="430" spans="1:16" x14ac:dyDescent="0.45">
      <c r="A430" s="1">
        <v>45890</v>
      </c>
      <c r="B430" t="s">
        <v>13</v>
      </c>
      <c r="C430" t="s">
        <v>14</v>
      </c>
      <c r="D430" t="s">
        <v>601</v>
      </c>
      <c r="E430" t="s">
        <v>655</v>
      </c>
      <c r="F430">
        <v>785943768</v>
      </c>
      <c r="G430" t="s">
        <v>22</v>
      </c>
      <c r="H430" t="s">
        <v>16</v>
      </c>
      <c r="I430" t="s">
        <v>17</v>
      </c>
      <c r="J430" s="4" t="s">
        <v>61</v>
      </c>
      <c r="O430" s="36" t="str">
        <f>"S"&amp;_xlfn.ISOWEEKNUM(Semaine_1[[#This Row],[Date]])</f>
        <v>S34</v>
      </c>
      <c r="P430" s="36" t="str">
        <f>TEXT(Semaine_1[[#This Row],[Date]],"MMMM")</f>
        <v>août</v>
      </c>
    </row>
    <row r="431" spans="1:16" x14ac:dyDescent="0.45">
      <c r="A431" s="1">
        <v>45890</v>
      </c>
      <c r="B431" t="s">
        <v>24</v>
      </c>
      <c r="C431" t="s">
        <v>25</v>
      </c>
      <c r="D431" t="s">
        <v>646</v>
      </c>
      <c r="E431" t="s">
        <v>656</v>
      </c>
      <c r="F431">
        <v>775213948</v>
      </c>
      <c r="G431" t="s">
        <v>15</v>
      </c>
      <c r="H431" t="s">
        <v>19</v>
      </c>
      <c r="I431" t="s">
        <v>17</v>
      </c>
      <c r="J431" s="4" t="s">
        <v>657</v>
      </c>
      <c r="O431" s="36" t="str">
        <f>"S"&amp;_xlfn.ISOWEEKNUM(Semaine_1[[#This Row],[Date]])</f>
        <v>S34</v>
      </c>
      <c r="P431" s="36" t="str">
        <f>TEXT(Semaine_1[[#This Row],[Date]],"MMMM")</f>
        <v>août</v>
      </c>
    </row>
    <row r="432" spans="1:16" x14ac:dyDescent="0.45">
      <c r="A432" s="1">
        <v>45890</v>
      </c>
      <c r="B432" t="s">
        <v>24</v>
      </c>
      <c r="C432" t="s">
        <v>25</v>
      </c>
      <c r="D432" t="s">
        <v>646</v>
      </c>
      <c r="E432" t="s">
        <v>658</v>
      </c>
      <c r="F432">
        <v>779420909</v>
      </c>
      <c r="G432" t="s">
        <v>15</v>
      </c>
      <c r="H432" t="s">
        <v>19</v>
      </c>
      <c r="I432" t="s">
        <v>17</v>
      </c>
      <c r="J432" s="4" t="s">
        <v>659</v>
      </c>
      <c r="O432" s="36" t="str">
        <f>"S"&amp;_xlfn.ISOWEEKNUM(Semaine_1[[#This Row],[Date]])</f>
        <v>S34</v>
      </c>
      <c r="P432" s="36" t="str">
        <f>TEXT(Semaine_1[[#This Row],[Date]],"MMMM")</f>
        <v>août</v>
      </c>
    </row>
    <row r="433" spans="1:16" ht="28.5" x14ac:dyDescent="0.45">
      <c r="A433" s="1">
        <v>45890</v>
      </c>
      <c r="B433" t="s">
        <v>24</v>
      </c>
      <c r="C433" t="s">
        <v>25</v>
      </c>
      <c r="D433" t="s">
        <v>646</v>
      </c>
      <c r="E433" t="s">
        <v>660</v>
      </c>
      <c r="F433">
        <v>781532059</v>
      </c>
      <c r="G433" t="s">
        <v>15</v>
      </c>
      <c r="H433" t="s">
        <v>19</v>
      </c>
      <c r="I433" t="s">
        <v>17</v>
      </c>
      <c r="J433" s="4" t="s">
        <v>661</v>
      </c>
      <c r="O433" s="36" t="str">
        <f>"S"&amp;_xlfn.ISOWEEKNUM(Semaine_1[[#This Row],[Date]])</f>
        <v>S34</v>
      </c>
      <c r="P433" s="36" t="str">
        <f>TEXT(Semaine_1[[#This Row],[Date]],"MMMM")</f>
        <v>août</v>
      </c>
    </row>
    <row r="434" spans="1:16" x14ac:dyDescent="0.45">
      <c r="A434" s="1">
        <v>45890</v>
      </c>
      <c r="B434" t="s">
        <v>24</v>
      </c>
      <c r="C434" t="s">
        <v>25</v>
      </c>
      <c r="D434" t="s">
        <v>646</v>
      </c>
      <c r="E434" t="s">
        <v>662</v>
      </c>
      <c r="F434">
        <v>762974040</v>
      </c>
      <c r="G434" t="s">
        <v>22</v>
      </c>
      <c r="H434" t="s">
        <v>19</v>
      </c>
      <c r="I434" t="s">
        <v>17</v>
      </c>
      <c r="J434" s="4" t="s">
        <v>663</v>
      </c>
      <c r="O434" s="36" t="str">
        <f>"S"&amp;_xlfn.ISOWEEKNUM(Semaine_1[[#This Row],[Date]])</f>
        <v>S34</v>
      </c>
      <c r="P434" s="36" t="str">
        <f>TEXT(Semaine_1[[#This Row],[Date]],"MMMM")</f>
        <v>août</v>
      </c>
    </row>
    <row r="435" spans="1:16" ht="42.75" x14ac:dyDescent="0.45">
      <c r="A435" s="1">
        <v>45890</v>
      </c>
      <c r="B435" t="s">
        <v>24</v>
      </c>
      <c r="C435" t="s">
        <v>25</v>
      </c>
      <c r="D435" t="s">
        <v>646</v>
      </c>
      <c r="E435" t="s">
        <v>664</v>
      </c>
      <c r="F435">
        <v>775792864</v>
      </c>
      <c r="G435" t="s">
        <v>15</v>
      </c>
      <c r="H435" t="s">
        <v>19</v>
      </c>
      <c r="I435" t="s">
        <v>17</v>
      </c>
      <c r="J435" s="4" t="s">
        <v>665</v>
      </c>
      <c r="O435" s="36" t="str">
        <f>"S"&amp;_xlfn.ISOWEEKNUM(Semaine_1[[#This Row],[Date]])</f>
        <v>S34</v>
      </c>
      <c r="P435" s="36" t="str">
        <f>TEXT(Semaine_1[[#This Row],[Date]],"MMMM")</f>
        <v>août</v>
      </c>
    </row>
    <row r="436" spans="1:16" ht="28.5" x14ac:dyDescent="0.45">
      <c r="A436" s="1">
        <v>45890</v>
      </c>
      <c r="B436" t="s">
        <v>24</v>
      </c>
      <c r="C436" t="s">
        <v>25</v>
      </c>
      <c r="D436" t="s">
        <v>646</v>
      </c>
      <c r="E436" t="s">
        <v>666</v>
      </c>
      <c r="F436">
        <v>768059355</v>
      </c>
      <c r="G436" t="s">
        <v>22</v>
      </c>
      <c r="H436" t="s">
        <v>19</v>
      </c>
      <c r="I436" t="s">
        <v>17</v>
      </c>
      <c r="J436" s="4" t="s">
        <v>667</v>
      </c>
      <c r="O436" s="36" t="str">
        <f>"S"&amp;_xlfn.ISOWEEKNUM(Semaine_1[[#This Row],[Date]])</f>
        <v>S34</v>
      </c>
      <c r="P436" s="36" t="str">
        <f>TEXT(Semaine_1[[#This Row],[Date]],"MMMM")</f>
        <v>août</v>
      </c>
    </row>
    <row r="437" spans="1:16" x14ac:dyDescent="0.45">
      <c r="A437" s="1">
        <v>45891</v>
      </c>
      <c r="B437" t="s">
        <v>24</v>
      </c>
      <c r="C437" t="s">
        <v>25</v>
      </c>
      <c r="D437" t="s">
        <v>668</v>
      </c>
      <c r="E437" t="s">
        <v>669</v>
      </c>
      <c r="F437">
        <v>781035372</v>
      </c>
      <c r="G437" t="s">
        <v>15</v>
      </c>
      <c r="H437" t="s">
        <v>19</v>
      </c>
      <c r="I437" t="s">
        <v>17</v>
      </c>
      <c r="J437" s="4" t="s">
        <v>318</v>
      </c>
      <c r="O437" s="36" t="str">
        <f>"S"&amp;_xlfn.ISOWEEKNUM(Semaine_1[[#This Row],[Date]])</f>
        <v>S34</v>
      </c>
      <c r="P437" s="36" t="str">
        <f>TEXT(Semaine_1[[#This Row],[Date]],"MMMM")</f>
        <v>août</v>
      </c>
    </row>
    <row r="438" spans="1:16" ht="28.5" x14ac:dyDescent="0.45">
      <c r="A438" s="1">
        <v>45891</v>
      </c>
      <c r="B438" t="s">
        <v>20</v>
      </c>
      <c r="C438" t="s">
        <v>21</v>
      </c>
      <c r="D438" t="s">
        <v>670</v>
      </c>
      <c r="E438" t="s">
        <v>671</v>
      </c>
      <c r="F438">
        <v>770392582</v>
      </c>
      <c r="G438" t="s">
        <v>18</v>
      </c>
      <c r="H438" t="s">
        <v>16</v>
      </c>
      <c r="I438" t="s">
        <v>17</v>
      </c>
      <c r="J438" s="4" t="s">
        <v>672</v>
      </c>
      <c r="O438" s="36" t="str">
        <f>"S"&amp;_xlfn.ISOWEEKNUM(Semaine_1[[#This Row],[Date]])</f>
        <v>S34</v>
      </c>
      <c r="P438" s="36" t="str">
        <f>TEXT(Semaine_1[[#This Row],[Date]],"MMMM")</f>
        <v>août</v>
      </c>
    </row>
    <row r="439" spans="1:16" x14ac:dyDescent="0.45">
      <c r="A439" s="1">
        <v>45891</v>
      </c>
      <c r="B439" t="s">
        <v>20</v>
      </c>
      <c r="C439" t="s">
        <v>21</v>
      </c>
      <c r="D439" t="s">
        <v>670</v>
      </c>
      <c r="E439" t="s">
        <v>673</v>
      </c>
      <c r="F439">
        <v>771207041</v>
      </c>
      <c r="G439" t="s">
        <v>22</v>
      </c>
      <c r="H439" t="s">
        <v>16</v>
      </c>
      <c r="I439" t="s">
        <v>17</v>
      </c>
      <c r="J439" s="4" t="s">
        <v>121</v>
      </c>
      <c r="O439" s="36" t="str">
        <f>"S"&amp;_xlfn.ISOWEEKNUM(Semaine_1[[#This Row],[Date]])</f>
        <v>S34</v>
      </c>
      <c r="P439" s="36" t="str">
        <f>TEXT(Semaine_1[[#This Row],[Date]],"MMMM")</f>
        <v>août</v>
      </c>
    </row>
    <row r="440" spans="1:16" x14ac:dyDescent="0.45">
      <c r="A440" s="1">
        <v>45891</v>
      </c>
      <c r="B440" t="s">
        <v>20</v>
      </c>
      <c r="C440" t="s">
        <v>21</v>
      </c>
      <c r="D440" t="s">
        <v>670</v>
      </c>
      <c r="E440" t="s">
        <v>674</v>
      </c>
      <c r="F440">
        <v>774266172</v>
      </c>
      <c r="G440" t="s">
        <v>423</v>
      </c>
      <c r="H440" t="s">
        <v>16</v>
      </c>
      <c r="I440" t="s">
        <v>17</v>
      </c>
      <c r="J440" s="4" t="s">
        <v>114</v>
      </c>
      <c r="O440" s="36" t="str">
        <f>"S"&amp;_xlfn.ISOWEEKNUM(Semaine_1[[#This Row],[Date]])</f>
        <v>S34</v>
      </c>
      <c r="P440" s="36" t="str">
        <f>TEXT(Semaine_1[[#This Row],[Date]],"MMMM")</f>
        <v>août</v>
      </c>
    </row>
    <row r="441" spans="1:16" x14ac:dyDescent="0.45">
      <c r="A441" s="1">
        <v>45891</v>
      </c>
      <c r="B441" t="s">
        <v>20</v>
      </c>
      <c r="C441" t="s">
        <v>21</v>
      </c>
      <c r="D441" t="s">
        <v>670</v>
      </c>
      <c r="E441" t="s">
        <v>675</v>
      </c>
      <c r="F441">
        <v>776327767</v>
      </c>
      <c r="G441" t="s">
        <v>15</v>
      </c>
      <c r="H441" t="s">
        <v>16</v>
      </c>
      <c r="I441" t="s">
        <v>17</v>
      </c>
      <c r="J441" s="4" t="s">
        <v>80</v>
      </c>
      <c r="O441" s="36" t="str">
        <f>"S"&amp;_xlfn.ISOWEEKNUM(Semaine_1[[#This Row],[Date]])</f>
        <v>S34</v>
      </c>
      <c r="P441" s="36" t="str">
        <f>TEXT(Semaine_1[[#This Row],[Date]],"MMMM")</f>
        <v>août</v>
      </c>
    </row>
    <row r="442" spans="1:16" ht="28.5" x14ac:dyDescent="0.45">
      <c r="A442" s="1">
        <v>45891</v>
      </c>
      <c r="B442" t="s">
        <v>20</v>
      </c>
      <c r="C442" t="s">
        <v>21</v>
      </c>
      <c r="D442" t="s">
        <v>670</v>
      </c>
      <c r="E442" t="s">
        <v>673</v>
      </c>
      <c r="F442">
        <v>771207041</v>
      </c>
      <c r="G442" t="s">
        <v>22</v>
      </c>
      <c r="H442" t="s">
        <v>16</v>
      </c>
      <c r="I442" t="s">
        <v>17</v>
      </c>
      <c r="J442" s="4" t="s">
        <v>676</v>
      </c>
      <c r="O442" s="36" t="str">
        <f>"S"&amp;_xlfn.ISOWEEKNUM(Semaine_1[[#This Row],[Date]])</f>
        <v>S34</v>
      </c>
      <c r="P442" s="36" t="str">
        <f>TEXT(Semaine_1[[#This Row],[Date]],"MMMM")</f>
        <v>août</v>
      </c>
    </row>
    <row r="443" spans="1:16" x14ac:dyDescent="0.45">
      <c r="A443" s="1">
        <v>45891</v>
      </c>
      <c r="B443" t="s">
        <v>20</v>
      </c>
      <c r="C443" t="s">
        <v>21</v>
      </c>
      <c r="D443" t="s">
        <v>670</v>
      </c>
      <c r="E443" t="s">
        <v>606</v>
      </c>
      <c r="F443">
        <v>781681572</v>
      </c>
      <c r="G443" t="s">
        <v>603</v>
      </c>
      <c r="H443" t="s">
        <v>16</v>
      </c>
      <c r="I443" t="s">
        <v>17</v>
      </c>
      <c r="J443" s="4" t="s">
        <v>121</v>
      </c>
      <c r="O443" s="36" t="str">
        <f>"S"&amp;_xlfn.ISOWEEKNUM(Semaine_1[[#This Row],[Date]])</f>
        <v>S34</v>
      </c>
      <c r="P443" s="36" t="str">
        <f>TEXT(Semaine_1[[#This Row],[Date]],"MMMM")</f>
        <v>août</v>
      </c>
    </row>
    <row r="444" spans="1:16" x14ac:dyDescent="0.45">
      <c r="A444" s="1">
        <v>45891</v>
      </c>
      <c r="B444" t="s">
        <v>20</v>
      </c>
      <c r="C444" t="s">
        <v>21</v>
      </c>
      <c r="D444" t="s">
        <v>670</v>
      </c>
      <c r="E444" t="s">
        <v>117</v>
      </c>
      <c r="F444">
        <v>787487293</v>
      </c>
      <c r="G444" t="s">
        <v>15</v>
      </c>
      <c r="H444" t="s">
        <v>16</v>
      </c>
      <c r="I444" t="s">
        <v>17</v>
      </c>
      <c r="J444" s="4" t="s">
        <v>80</v>
      </c>
      <c r="O444" s="36" t="str">
        <f>"S"&amp;_xlfn.ISOWEEKNUM(Semaine_1[[#This Row],[Date]])</f>
        <v>S34</v>
      </c>
      <c r="P444" s="36" t="str">
        <f>TEXT(Semaine_1[[#This Row],[Date]],"MMMM")</f>
        <v>août</v>
      </c>
    </row>
    <row r="445" spans="1:16" x14ac:dyDescent="0.45">
      <c r="A445" s="1">
        <v>45891</v>
      </c>
      <c r="B445" t="s">
        <v>20</v>
      </c>
      <c r="C445" t="s">
        <v>21</v>
      </c>
      <c r="D445" t="s">
        <v>670</v>
      </c>
      <c r="E445" t="s">
        <v>163</v>
      </c>
      <c r="F445">
        <v>787554231</v>
      </c>
      <c r="G445" t="s">
        <v>22</v>
      </c>
      <c r="H445" t="s">
        <v>16</v>
      </c>
      <c r="I445" t="s">
        <v>17</v>
      </c>
      <c r="J445" s="4" t="s">
        <v>80</v>
      </c>
      <c r="O445" s="36" t="str">
        <f>"S"&amp;_xlfn.ISOWEEKNUM(Semaine_1[[#This Row],[Date]])</f>
        <v>S34</v>
      </c>
      <c r="P445" s="36" t="str">
        <f>TEXT(Semaine_1[[#This Row],[Date]],"MMMM")</f>
        <v>août</v>
      </c>
    </row>
    <row r="446" spans="1:16" x14ac:dyDescent="0.45">
      <c r="A446" s="1">
        <v>45891</v>
      </c>
      <c r="B446" t="s">
        <v>30</v>
      </c>
      <c r="C446" t="s">
        <v>31</v>
      </c>
      <c r="D446" t="s">
        <v>677</v>
      </c>
      <c r="E446" t="s">
        <v>678</v>
      </c>
      <c r="F446">
        <v>782998230</v>
      </c>
      <c r="G446" t="s">
        <v>22</v>
      </c>
      <c r="H446" t="s">
        <v>19</v>
      </c>
      <c r="I446" t="s">
        <v>17</v>
      </c>
      <c r="J446" s="4" t="s">
        <v>679</v>
      </c>
      <c r="O446" s="36" t="str">
        <f>"S"&amp;_xlfn.ISOWEEKNUM(Semaine_1[[#This Row],[Date]])</f>
        <v>S34</v>
      </c>
      <c r="P446" s="36" t="str">
        <f>TEXT(Semaine_1[[#This Row],[Date]],"MMMM")</f>
        <v>août</v>
      </c>
    </row>
    <row r="447" spans="1:16" x14ac:dyDescent="0.45">
      <c r="A447" s="1">
        <v>45891</v>
      </c>
      <c r="B447" t="s">
        <v>30</v>
      </c>
      <c r="C447" t="s">
        <v>31</v>
      </c>
      <c r="D447" t="s">
        <v>677</v>
      </c>
      <c r="E447" t="s">
        <v>680</v>
      </c>
      <c r="F447">
        <v>708317208</v>
      </c>
      <c r="G447" t="s">
        <v>22</v>
      </c>
      <c r="H447" t="s">
        <v>19</v>
      </c>
      <c r="I447" t="s">
        <v>17</v>
      </c>
      <c r="J447" s="4" t="s">
        <v>137</v>
      </c>
      <c r="O447" s="36" t="str">
        <f>"S"&amp;_xlfn.ISOWEEKNUM(Semaine_1[[#This Row],[Date]])</f>
        <v>S34</v>
      </c>
      <c r="P447" s="36" t="str">
        <f>TEXT(Semaine_1[[#This Row],[Date]],"MMMM")</f>
        <v>août</v>
      </c>
    </row>
    <row r="448" spans="1:16" x14ac:dyDescent="0.45">
      <c r="A448" s="1">
        <v>45891</v>
      </c>
      <c r="B448" t="s">
        <v>30</v>
      </c>
      <c r="C448" t="s">
        <v>31</v>
      </c>
      <c r="D448" t="s">
        <v>677</v>
      </c>
      <c r="E448" t="s">
        <v>681</v>
      </c>
      <c r="F448">
        <v>775616351</v>
      </c>
      <c r="G448" t="s">
        <v>22</v>
      </c>
      <c r="H448" t="s">
        <v>16</v>
      </c>
      <c r="I448" t="s">
        <v>17</v>
      </c>
      <c r="J448" s="4" t="s">
        <v>682</v>
      </c>
      <c r="O448" s="36" t="str">
        <f>"S"&amp;_xlfn.ISOWEEKNUM(Semaine_1[[#This Row],[Date]])</f>
        <v>S34</v>
      </c>
      <c r="P448" s="36" t="str">
        <f>TEXT(Semaine_1[[#This Row],[Date]],"MMMM")</f>
        <v>août</v>
      </c>
    </row>
    <row r="449" spans="1:16" x14ac:dyDescent="0.45">
      <c r="A449" s="1">
        <v>45891</v>
      </c>
      <c r="B449" t="s">
        <v>30</v>
      </c>
      <c r="C449" t="s">
        <v>31</v>
      </c>
      <c r="D449" t="s">
        <v>677</v>
      </c>
      <c r="E449" t="s">
        <v>683</v>
      </c>
      <c r="F449">
        <v>775356094</v>
      </c>
      <c r="G449" t="s">
        <v>15</v>
      </c>
      <c r="H449" t="s">
        <v>19</v>
      </c>
      <c r="I449" t="s">
        <v>28</v>
      </c>
      <c r="J449" s="4" t="s">
        <v>164</v>
      </c>
      <c r="K449" t="s">
        <v>27</v>
      </c>
      <c r="L449">
        <v>1</v>
      </c>
      <c r="M449" s="5">
        <v>26000</v>
      </c>
      <c r="N449" s="5">
        <v>26000</v>
      </c>
      <c r="O449" s="36" t="str">
        <f>"S"&amp;_xlfn.ISOWEEKNUM(Semaine_1[[#This Row],[Date]])</f>
        <v>S34</v>
      </c>
      <c r="P449" s="36" t="str">
        <f>TEXT(Semaine_1[[#This Row],[Date]],"MMMM")</f>
        <v>août</v>
      </c>
    </row>
    <row r="450" spans="1:16" x14ac:dyDescent="0.45">
      <c r="A450" s="1">
        <v>45891</v>
      </c>
      <c r="B450" t="s">
        <v>30</v>
      </c>
      <c r="C450" t="s">
        <v>31</v>
      </c>
      <c r="D450" t="s">
        <v>677</v>
      </c>
      <c r="E450" t="s">
        <v>684</v>
      </c>
      <c r="F450">
        <v>774677098</v>
      </c>
      <c r="G450" t="s">
        <v>15</v>
      </c>
      <c r="H450" t="s">
        <v>19</v>
      </c>
      <c r="I450" t="s">
        <v>28</v>
      </c>
      <c r="J450" s="4" t="s">
        <v>165</v>
      </c>
      <c r="K450" t="s">
        <v>27</v>
      </c>
      <c r="L450">
        <v>1</v>
      </c>
      <c r="M450" s="5">
        <v>26000</v>
      </c>
      <c r="N450" s="5">
        <v>26000</v>
      </c>
      <c r="O450" s="36" t="str">
        <f>"S"&amp;_xlfn.ISOWEEKNUM(Semaine_1[[#This Row],[Date]])</f>
        <v>S34</v>
      </c>
      <c r="P450" s="36" t="str">
        <f>TEXT(Semaine_1[[#This Row],[Date]],"MMMM")</f>
        <v>août</v>
      </c>
    </row>
    <row r="451" spans="1:16" x14ac:dyDescent="0.45">
      <c r="A451" s="1">
        <v>45891</v>
      </c>
      <c r="B451" t="s">
        <v>30</v>
      </c>
      <c r="C451" t="s">
        <v>31</v>
      </c>
      <c r="D451" t="s">
        <v>677</v>
      </c>
      <c r="E451" t="s">
        <v>685</v>
      </c>
      <c r="F451">
        <v>768141160</v>
      </c>
      <c r="G451" t="s">
        <v>15</v>
      </c>
      <c r="H451" t="s">
        <v>19</v>
      </c>
      <c r="I451" t="s">
        <v>17</v>
      </c>
      <c r="J451" s="4" t="s">
        <v>686</v>
      </c>
      <c r="O451" s="36" t="str">
        <f>"S"&amp;_xlfn.ISOWEEKNUM(Semaine_1[[#This Row],[Date]])</f>
        <v>S34</v>
      </c>
      <c r="P451" s="36" t="str">
        <f>TEXT(Semaine_1[[#This Row],[Date]],"MMMM")</f>
        <v>août</v>
      </c>
    </row>
    <row r="452" spans="1:16" x14ac:dyDescent="0.45">
      <c r="A452" s="1">
        <v>45891</v>
      </c>
      <c r="B452" t="s">
        <v>30</v>
      </c>
      <c r="C452" t="s">
        <v>31</v>
      </c>
      <c r="D452" t="s">
        <v>677</v>
      </c>
      <c r="E452" t="s">
        <v>687</v>
      </c>
      <c r="F452">
        <v>708555357</v>
      </c>
      <c r="G452" t="s">
        <v>15</v>
      </c>
      <c r="H452" t="s">
        <v>19</v>
      </c>
      <c r="I452" t="s">
        <v>17</v>
      </c>
      <c r="J452" s="4" t="s">
        <v>166</v>
      </c>
      <c r="O452" s="36" t="str">
        <f>"S"&amp;_xlfn.ISOWEEKNUM(Semaine_1[[#This Row],[Date]])</f>
        <v>S34</v>
      </c>
      <c r="P452" s="36" t="str">
        <f>TEXT(Semaine_1[[#This Row],[Date]],"MMMM")</f>
        <v>août</v>
      </c>
    </row>
    <row r="453" spans="1:16" x14ac:dyDescent="0.45">
      <c r="A453" s="1">
        <v>45891</v>
      </c>
      <c r="B453" t="s">
        <v>30</v>
      </c>
      <c r="C453" t="s">
        <v>31</v>
      </c>
      <c r="D453" t="s">
        <v>677</v>
      </c>
      <c r="E453" t="s">
        <v>688</v>
      </c>
      <c r="F453">
        <v>788258296</v>
      </c>
      <c r="G453" t="s">
        <v>15</v>
      </c>
      <c r="H453" t="s">
        <v>16</v>
      </c>
      <c r="I453" t="s">
        <v>17</v>
      </c>
      <c r="J453" s="4" t="s">
        <v>689</v>
      </c>
      <c r="O453" s="36" t="str">
        <f>"S"&amp;_xlfn.ISOWEEKNUM(Semaine_1[[#This Row],[Date]])</f>
        <v>S34</v>
      </c>
      <c r="P453" s="36" t="str">
        <f>TEXT(Semaine_1[[#This Row],[Date]],"MMMM")</f>
        <v>août</v>
      </c>
    </row>
    <row r="454" spans="1:16" x14ac:dyDescent="0.45">
      <c r="A454" s="1">
        <v>45891</v>
      </c>
      <c r="B454" t="s">
        <v>284</v>
      </c>
      <c r="C454" t="s">
        <v>285</v>
      </c>
      <c r="D454" t="s">
        <v>285</v>
      </c>
      <c r="E454" t="s">
        <v>690</v>
      </c>
      <c r="F454">
        <v>770712599</v>
      </c>
      <c r="G454" t="s">
        <v>22</v>
      </c>
      <c r="H454" t="s">
        <v>19</v>
      </c>
      <c r="I454" t="s">
        <v>28</v>
      </c>
      <c r="J454" s="4" t="s">
        <v>691</v>
      </c>
      <c r="K454" t="s">
        <v>27</v>
      </c>
      <c r="L454">
        <v>25</v>
      </c>
      <c r="M454" s="5">
        <v>26000</v>
      </c>
      <c r="N454" s="5">
        <v>650000</v>
      </c>
      <c r="O454" s="36" t="str">
        <f>"S"&amp;_xlfn.ISOWEEKNUM(Semaine_1[[#This Row],[Date]])</f>
        <v>S34</v>
      </c>
      <c r="P454" s="36" t="str">
        <f>TEXT(Semaine_1[[#This Row],[Date]],"MMMM")</f>
        <v>août</v>
      </c>
    </row>
    <row r="455" spans="1:16" ht="28.5" x14ac:dyDescent="0.45">
      <c r="A455" s="1">
        <v>45891</v>
      </c>
      <c r="B455" t="s">
        <v>284</v>
      </c>
      <c r="C455" t="s">
        <v>285</v>
      </c>
      <c r="D455" t="s">
        <v>285</v>
      </c>
      <c r="E455" t="s">
        <v>74</v>
      </c>
      <c r="F455">
        <v>773122246</v>
      </c>
      <c r="G455" t="s">
        <v>22</v>
      </c>
      <c r="H455" t="s">
        <v>19</v>
      </c>
      <c r="I455" t="s">
        <v>17</v>
      </c>
      <c r="J455" s="4" t="s">
        <v>692</v>
      </c>
      <c r="O455" s="36" t="str">
        <f>"S"&amp;_xlfn.ISOWEEKNUM(Semaine_1[[#This Row],[Date]])</f>
        <v>S34</v>
      </c>
      <c r="P455" s="36" t="str">
        <f>TEXT(Semaine_1[[#This Row],[Date]],"MMMM")</f>
        <v>août</v>
      </c>
    </row>
    <row r="456" spans="1:16" x14ac:dyDescent="0.45">
      <c r="A456" s="1">
        <v>45891</v>
      </c>
      <c r="B456" t="s">
        <v>284</v>
      </c>
      <c r="C456" t="s">
        <v>285</v>
      </c>
      <c r="D456" t="s">
        <v>285</v>
      </c>
      <c r="E456" t="s">
        <v>693</v>
      </c>
      <c r="F456">
        <v>775039973</v>
      </c>
      <c r="G456" t="s">
        <v>22</v>
      </c>
      <c r="H456" t="s">
        <v>19</v>
      </c>
      <c r="I456" t="s">
        <v>17</v>
      </c>
      <c r="J456" s="4" t="s">
        <v>694</v>
      </c>
      <c r="O456" s="36" t="str">
        <f>"S"&amp;_xlfn.ISOWEEKNUM(Semaine_1[[#This Row],[Date]])</f>
        <v>S34</v>
      </c>
      <c r="P456" s="36" t="str">
        <f>TEXT(Semaine_1[[#This Row],[Date]],"MMMM")</f>
        <v>août</v>
      </c>
    </row>
    <row r="457" spans="1:16" x14ac:dyDescent="0.45">
      <c r="A457" s="1">
        <v>45891</v>
      </c>
      <c r="B457" t="s">
        <v>284</v>
      </c>
      <c r="C457" t="s">
        <v>285</v>
      </c>
      <c r="D457" t="s">
        <v>285</v>
      </c>
      <c r="E457" t="s">
        <v>293</v>
      </c>
      <c r="F457">
        <v>774405166</v>
      </c>
      <c r="G457" t="s">
        <v>22</v>
      </c>
      <c r="H457" t="s">
        <v>16</v>
      </c>
      <c r="I457" t="s">
        <v>17</v>
      </c>
      <c r="J457" s="4" t="s">
        <v>695</v>
      </c>
      <c r="O457" s="36" t="str">
        <f>"S"&amp;_xlfn.ISOWEEKNUM(Semaine_1[[#This Row],[Date]])</f>
        <v>S34</v>
      </c>
      <c r="P457" s="36" t="str">
        <f>TEXT(Semaine_1[[#This Row],[Date]],"MMMM")</f>
        <v>août</v>
      </c>
    </row>
    <row r="458" spans="1:16" x14ac:dyDescent="0.45">
      <c r="A458" s="1">
        <v>45891</v>
      </c>
      <c r="B458" t="s">
        <v>284</v>
      </c>
      <c r="C458" t="s">
        <v>285</v>
      </c>
      <c r="D458" t="s">
        <v>285</v>
      </c>
      <c r="E458" t="s">
        <v>696</v>
      </c>
      <c r="F458">
        <v>772136299</v>
      </c>
      <c r="G458" t="s">
        <v>22</v>
      </c>
      <c r="H458" t="s">
        <v>16</v>
      </c>
      <c r="I458" t="s">
        <v>17</v>
      </c>
      <c r="J458" s="4" t="s">
        <v>697</v>
      </c>
      <c r="O458" s="36" t="str">
        <f>"S"&amp;_xlfn.ISOWEEKNUM(Semaine_1[[#This Row],[Date]])</f>
        <v>S34</v>
      </c>
      <c r="P458" s="36" t="str">
        <f>TEXT(Semaine_1[[#This Row],[Date]],"MMMM")</f>
        <v>août</v>
      </c>
    </row>
    <row r="459" spans="1:16" x14ac:dyDescent="0.45">
      <c r="A459" s="1">
        <v>45891</v>
      </c>
      <c r="B459" t="s">
        <v>284</v>
      </c>
      <c r="C459" t="s">
        <v>285</v>
      </c>
      <c r="D459" t="s">
        <v>285</v>
      </c>
      <c r="E459" t="s">
        <v>698</v>
      </c>
      <c r="F459">
        <v>773482683</v>
      </c>
      <c r="G459" t="s">
        <v>15</v>
      </c>
      <c r="H459" t="s">
        <v>16</v>
      </c>
      <c r="I459" t="s">
        <v>17</v>
      </c>
      <c r="J459" s="4" t="s">
        <v>699</v>
      </c>
      <c r="O459" s="36" t="str">
        <f>"S"&amp;_xlfn.ISOWEEKNUM(Semaine_1[[#This Row],[Date]])</f>
        <v>S34</v>
      </c>
      <c r="P459" s="36" t="str">
        <f>TEXT(Semaine_1[[#This Row],[Date]],"MMMM")</f>
        <v>août</v>
      </c>
    </row>
    <row r="460" spans="1:16" x14ac:dyDescent="0.45">
      <c r="A460" s="1">
        <v>45891</v>
      </c>
      <c r="B460" t="s">
        <v>81</v>
      </c>
      <c r="C460" t="s">
        <v>82</v>
      </c>
      <c r="D460" t="s">
        <v>700</v>
      </c>
      <c r="E460" t="s">
        <v>701</v>
      </c>
      <c r="F460">
        <v>777561262</v>
      </c>
      <c r="G460" t="s">
        <v>22</v>
      </c>
      <c r="H460" t="s">
        <v>16</v>
      </c>
      <c r="I460" t="s">
        <v>17</v>
      </c>
      <c r="J460" s="4" t="s">
        <v>103</v>
      </c>
      <c r="O460" s="36" t="str">
        <f>"S"&amp;_xlfn.ISOWEEKNUM(Semaine_1[[#This Row],[Date]])</f>
        <v>S34</v>
      </c>
      <c r="P460" s="36" t="str">
        <f>TEXT(Semaine_1[[#This Row],[Date]],"MMMM")</f>
        <v>août</v>
      </c>
    </row>
    <row r="461" spans="1:16" x14ac:dyDescent="0.45">
      <c r="A461" s="1">
        <v>45891</v>
      </c>
      <c r="B461" t="s">
        <v>81</v>
      </c>
      <c r="C461" t="s">
        <v>82</v>
      </c>
      <c r="D461" t="s">
        <v>700</v>
      </c>
      <c r="E461" t="s">
        <v>702</v>
      </c>
      <c r="F461">
        <v>776616316</v>
      </c>
      <c r="G461" t="s">
        <v>22</v>
      </c>
      <c r="H461" t="s">
        <v>16</v>
      </c>
      <c r="I461" t="s">
        <v>17</v>
      </c>
      <c r="J461" s="4" t="s">
        <v>567</v>
      </c>
      <c r="O461" s="36" t="str">
        <f>"S"&amp;_xlfn.ISOWEEKNUM(Semaine_1[[#This Row],[Date]])</f>
        <v>S34</v>
      </c>
      <c r="P461" s="36" t="str">
        <f>TEXT(Semaine_1[[#This Row],[Date]],"MMMM")</f>
        <v>août</v>
      </c>
    </row>
    <row r="462" spans="1:16" x14ac:dyDescent="0.45">
      <c r="A462" s="1">
        <v>45891</v>
      </c>
      <c r="B462" t="s">
        <v>81</v>
      </c>
      <c r="C462" t="s">
        <v>82</v>
      </c>
      <c r="D462" t="s">
        <v>700</v>
      </c>
      <c r="E462" t="s">
        <v>703</v>
      </c>
      <c r="F462">
        <v>775479810</v>
      </c>
      <c r="G462" t="s">
        <v>22</v>
      </c>
      <c r="H462" t="s">
        <v>16</v>
      </c>
      <c r="I462" t="s">
        <v>17</v>
      </c>
      <c r="J462" s="4" t="s">
        <v>704</v>
      </c>
      <c r="O462" s="36" t="str">
        <f>"S"&amp;_xlfn.ISOWEEKNUM(Semaine_1[[#This Row],[Date]])</f>
        <v>S34</v>
      </c>
      <c r="P462" s="36" t="str">
        <f>TEXT(Semaine_1[[#This Row],[Date]],"MMMM")</f>
        <v>août</v>
      </c>
    </row>
    <row r="463" spans="1:16" x14ac:dyDescent="0.45">
      <c r="A463" s="1">
        <v>45891</v>
      </c>
      <c r="B463" t="s">
        <v>81</v>
      </c>
      <c r="C463" t="s">
        <v>82</v>
      </c>
      <c r="D463" t="s">
        <v>700</v>
      </c>
      <c r="E463" t="s">
        <v>705</v>
      </c>
      <c r="F463">
        <v>773953430</v>
      </c>
      <c r="G463" t="s">
        <v>22</v>
      </c>
      <c r="H463" t="s">
        <v>16</v>
      </c>
      <c r="I463" t="s">
        <v>17</v>
      </c>
      <c r="J463" s="4" t="s">
        <v>706</v>
      </c>
      <c r="O463" s="36" t="str">
        <f>"S"&amp;_xlfn.ISOWEEKNUM(Semaine_1[[#This Row],[Date]])</f>
        <v>S34</v>
      </c>
      <c r="P463" s="36" t="str">
        <f>TEXT(Semaine_1[[#This Row],[Date]],"MMMM")</f>
        <v>août</v>
      </c>
    </row>
    <row r="464" spans="1:16" ht="28.5" x14ac:dyDescent="0.45">
      <c r="A464" s="1">
        <v>45891</v>
      </c>
      <c r="B464" t="s">
        <v>81</v>
      </c>
      <c r="C464" t="s">
        <v>82</v>
      </c>
      <c r="D464" t="s">
        <v>700</v>
      </c>
      <c r="E464" t="s">
        <v>707</v>
      </c>
      <c r="F464">
        <v>772289185</v>
      </c>
      <c r="G464" t="s">
        <v>22</v>
      </c>
      <c r="H464" t="s">
        <v>16</v>
      </c>
      <c r="I464" t="s">
        <v>28</v>
      </c>
      <c r="J464" s="4" t="s">
        <v>708</v>
      </c>
      <c r="K464" t="s">
        <v>27</v>
      </c>
      <c r="L464">
        <v>3</v>
      </c>
      <c r="M464" s="5">
        <v>26000</v>
      </c>
      <c r="N464" s="5">
        <v>78000</v>
      </c>
      <c r="O464" s="36" t="str">
        <f>"S"&amp;_xlfn.ISOWEEKNUM(Semaine_1[[#This Row],[Date]])</f>
        <v>S34</v>
      </c>
      <c r="P464" s="36" t="str">
        <f>TEXT(Semaine_1[[#This Row],[Date]],"MMMM")</f>
        <v>août</v>
      </c>
    </row>
    <row r="465" spans="1:16" x14ac:dyDescent="0.45">
      <c r="A465" s="1">
        <v>45891</v>
      </c>
      <c r="B465" t="s">
        <v>81</v>
      </c>
      <c r="C465" t="s">
        <v>82</v>
      </c>
      <c r="D465" t="s">
        <v>700</v>
      </c>
      <c r="E465" t="s">
        <v>135</v>
      </c>
      <c r="F465">
        <v>767494933</v>
      </c>
      <c r="G465" t="s">
        <v>22</v>
      </c>
      <c r="H465" t="s">
        <v>16</v>
      </c>
      <c r="I465" t="s">
        <v>17</v>
      </c>
      <c r="J465" s="4" t="s">
        <v>546</v>
      </c>
      <c r="O465" s="36" t="str">
        <f>"S"&amp;_xlfn.ISOWEEKNUM(Semaine_1[[#This Row],[Date]])</f>
        <v>S34</v>
      </c>
      <c r="P465" s="36" t="str">
        <f>TEXT(Semaine_1[[#This Row],[Date]],"MMMM")</f>
        <v>août</v>
      </c>
    </row>
    <row r="466" spans="1:16" x14ac:dyDescent="0.45">
      <c r="A466" s="1">
        <v>45891</v>
      </c>
      <c r="B466" t="s">
        <v>81</v>
      </c>
      <c r="C466" t="s">
        <v>82</v>
      </c>
      <c r="D466" t="s">
        <v>700</v>
      </c>
      <c r="E466" t="s">
        <v>626</v>
      </c>
      <c r="F466">
        <v>772424434</v>
      </c>
      <c r="G466" t="s">
        <v>15</v>
      </c>
      <c r="H466" t="s">
        <v>16</v>
      </c>
      <c r="I466" t="s">
        <v>17</v>
      </c>
      <c r="J466" s="4" t="s">
        <v>709</v>
      </c>
      <c r="O466" s="36" t="str">
        <f>"S"&amp;_xlfn.ISOWEEKNUM(Semaine_1[[#This Row],[Date]])</f>
        <v>S34</v>
      </c>
      <c r="P466" s="36" t="str">
        <f>TEXT(Semaine_1[[#This Row],[Date]],"MMMM")</f>
        <v>août</v>
      </c>
    </row>
    <row r="467" spans="1:16" ht="28.5" x14ac:dyDescent="0.45">
      <c r="A467" s="1">
        <v>45891</v>
      </c>
      <c r="B467" t="s">
        <v>24</v>
      </c>
      <c r="C467" t="s">
        <v>25</v>
      </c>
      <c r="D467" t="s">
        <v>668</v>
      </c>
      <c r="E467" t="s">
        <v>710</v>
      </c>
      <c r="F467">
        <v>775361133</v>
      </c>
      <c r="G467" t="s">
        <v>15</v>
      </c>
      <c r="H467" t="s">
        <v>19</v>
      </c>
      <c r="I467" t="s">
        <v>17</v>
      </c>
      <c r="J467" s="4" t="s">
        <v>711</v>
      </c>
      <c r="O467" s="36" t="str">
        <f>"S"&amp;_xlfn.ISOWEEKNUM(Semaine_1[[#This Row],[Date]])</f>
        <v>S34</v>
      </c>
      <c r="P467" s="36" t="str">
        <f>TEXT(Semaine_1[[#This Row],[Date]],"MMMM")</f>
        <v>août</v>
      </c>
    </row>
    <row r="468" spans="1:16" x14ac:dyDescent="0.45">
      <c r="A468" s="1">
        <v>45891</v>
      </c>
      <c r="B468" t="s">
        <v>20</v>
      </c>
      <c r="C468" t="s">
        <v>21</v>
      </c>
      <c r="D468" t="s">
        <v>670</v>
      </c>
      <c r="E468" t="s">
        <v>712</v>
      </c>
      <c r="F468">
        <v>770933357</v>
      </c>
      <c r="G468" t="s">
        <v>15</v>
      </c>
      <c r="H468" t="s">
        <v>16</v>
      </c>
      <c r="I468" t="s">
        <v>17</v>
      </c>
      <c r="J468" s="4" t="s">
        <v>80</v>
      </c>
      <c r="O468" s="36" t="str">
        <f>"S"&amp;_xlfn.ISOWEEKNUM(Semaine_1[[#This Row],[Date]])</f>
        <v>S34</v>
      </c>
      <c r="P468" s="36" t="str">
        <f>TEXT(Semaine_1[[#This Row],[Date]],"MMMM")</f>
        <v>août</v>
      </c>
    </row>
    <row r="469" spans="1:16" x14ac:dyDescent="0.45">
      <c r="A469" s="1">
        <v>45891</v>
      </c>
      <c r="B469" t="s">
        <v>30</v>
      </c>
      <c r="C469" t="s">
        <v>31</v>
      </c>
      <c r="D469" t="s">
        <v>677</v>
      </c>
      <c r="E469" t="s">
        <v>713</v>
      </c>
      <c r="F469">
        <v>774743538</v>
      </c>
      <c r="G469" t="s">
        <v>15</v>
      </c>
      <c r="H469" t="s">
        <v>16</v>
      </c>
      <c r="I469" t="s">
        <v>17</v>
      </c>
      <c r="J469" s="4" t="s">
        <v>714</v>
      </c>
      <c r="O469" s="36" t="str">
        <f>"S"&amp;_xlfn.ISOWEEKNUM(Semaine_1[[#This Row],[Date]])</f>
        <v>S34</v>
      </c>
      <c r="P469" s="36" t="str">
        <f>TEXT(Semaine_1[[#This Row],[Date]],"MMMM")</f>
        <v>août</v>
      </c>
    </row>
    <row r="470" spans="1:16" x14ac:dyDescent="0.45">
      <c r="A470" s="1">
        <v>45891</v>
      </c>
      <c r="B470" t="s">
        <v>13</v>
      </c>
      <c r="C470" t="s">
        <v>14</v>
      </c>
      <c r="D470" t="s">
        <v>715</v>
      </c>
      <c r="E470" t="s">
        <v>716</v>
      </c>
      <c r="F470">
        <v>771327935</v>
      </c>
      <c r="G470" t="s">
        <v>18</v>
      </c>
      <c r="H470" t="s">
        <v>16</v>
      </c>
      <c r="I470" t="s">
        <v>17</v>
      </c>
      <c r="J470" s="4" t="s">
        <v>451</v>
      </c>
      <c r="O470" s="36" t="str">
        <f>"S"&amp;_xlfn.ISOWEEKNUM(Semaine_1[[#This Row],[Date]])</f>
        <v>S34</v>
      </c>
      <c r="P470" s="36" t="str">
        <f>TEXT(Semaine_1[[#This Row],[Date]],"MMMM")</f>
        <v>août</v>
      </c>
    </row>
    <row r="471" spans="1:16" x14ac:dyDescent="0.45">
      <c r="A471" s="1">
        <v>45891</v>
      </c>
      <c r="B471" t="s">
        <v>32</v>
      </c>
      <c r="C471" t="s">
        <v>33</v>
      </c>
      <c r="D471" t="s">
        <v>167</v>
      </c>
      <c r="E471" t="s">
        <v>717</v>
      </c>
      <c r="F471">
        <v>774886110</v>
      </c>
      <c r="G471" t="s">
        <v>22</v>
      </c>
      <c r="H471" t="s">
        <v>19</v>
      </c>
      <c r="I471" t="s">
        <v>17</v>
      </c>
      <c r="J471" s="4" t="s">
        <v>29</v>
      </c>
      <c r="O471" s="36" t="str">
        <f>"S"&amp;_xlfn.ISOWEEKNUM(Semaine_1[[#This Row],[Date]])</f>
        <v>S34</v>
      </c>
      <c r="P471" s="36" t="str">
        <f>TEXT(Semaine_1[[#This Row],[Date]],"MMMM")</f>
        <v>août</v>
      </c>
    </row>
    <row r="472" spans="1:16" x14ac:dyDescent="0.45">
      <c r="A472" s="1">
        <v>45891</v>
      </c>
      <c r="B472" t="s">
        <v>13</v>
      </c>
      <c r="C472" t="s">
        <v>14</v>
      </c>
      <c r="D472" t="s">
        <v>715</v>
      </c>
      <c r="E472" t="s">
        <v>718</v>
      </c>
      <c r="F472">
        <v>773247171</v>
      </c>
      <c r="G472" t="s">
        <v>22</v>
      </c>
      <c r="H472" t="s">
        <v>16</v>
      </c>
      <c r="I472" t="s">
        <v>17</v>
      </c>
      <c r="J472" s="4" t="s">
        <v>719</v>
      </c>
      <c r="O472" s="36" t="str">
        <f>"S"&amp;_xlfn.ISOWEEKNUM(Semaine_1[[#This Row],[Date]])</f>
        <v>S34</v>
      </c>
      <c r="P472" s="36" t="str">
        <f>TEXT(Semaine_1[[#This Row],[Date]],"MMMM")</f>
        <v>août</v>
      </c>
    </row>
    <row r="473" spans="1:16" ht="28.5" x14ac:dyDescent="0.45">
      <c r="A473" s="1">
        <v>45891</v>
      </c>
      <c r="B473" t="s">
        <v>24</v>
      </c>
      <c r="C473" t="s">
        <v>25</v>
      </c>
      <c r="D473" t="s">
        <v>668</v>
      </c>
      <c r="E473" t="s">
        <v>90</v>
      </c>
      <c r="F473">
        <v>773481721</v>
      </c>
      <c r="G473" t="s">
        <v>15</v>
      </c>
      <c r="H473" t="s">
        <v>19</v>
      </c>
      <c r="I473" t="s">
        <v>17</v>
      </c>
      <c r="J473" s="4" t="s">
        <v>720</v>
      </c>
      <c r="O473" s="36" t="str">
        <f>"S"&amp;_xlfn.ISOWEEKNUM(Semaine_1[[#This Row],[Date]])</f>
        <v>S34</v>
      </c>
      <c r="P473" s="36" t="str">
        <f>TEXT(Semaine_1[[#This Row],[Date]],"MMMM")</f>
        <v>août</v>
      </c>
    </row>
    <row r="474" spans="1:16" x14ac:dyDescent="0.45">
      <c r="A474" s="1">
        <v>45891</v>
      </c>
      <c r="B474" t="s">
        <v>24</v>
      </c>
      <c r="C474" t="s">
        <v>25</v>
      </c>
      <c r="D474" t="s">
        <v>668</v>
      </c>
      <c r="E474" t="s">
        <v>721</v>
      </c>
      <c r="F474">
        <v>764690084</v>
      </c>
      <c r="G474" t="s">
        <v>15</v>
      </c>
      <c r="H474" t="s">
        <v>19</v>
      </c>
      <c r="I474" t="s">
        <v>17</v>
      </c>
      <c r="J474" s="4" t="s">
        <v>722</v>
      </c>
      <c r="O474" s="36" t="str">
        <f>"S"&amp;_xlfn.ISOWEEKNUM(Semaine_1[[#This Row],[Date]])</f>
        <v>S34</v>
      </c>
      <c r="P474" s="36" t="str">
        <f>TEXT(Semaine_1[[#This Row],[Date]],"MMMM")</f>
        <v>août</v>
      </c>
    </row>
    <row r="475" spans="1:16" ht="28.5" x14ac:dyDescent="0.45">
      <c r="A475" s="1">
        <v>45891</v>
      </c>
      <c r="B475" t="s">
        <v>24</v>
      </c>
      <c r="C475" t="s">
        <v>25</v>
      </c>
      <c r="D475" t="s">
        <v>668</v>
      </c>
      <c r="E475" t="s">
        <v>723</v>
      </c>
      <c r="F475">
        <v>777049024</v>
      </c>
      <c r="G475" t="s">
        <v>15</v>
      </c>
      <c r="H475" t="s">
        <v>16</v>
      </c>
      <c r="I475" t="s">
        <v>17</v>
      </c>
      <c r="J475" s="4" t="s">
        <v>724</v>
      </c>
      <c r="O475" s="36" t="str">
        <f>"S"&amp;_xlfn.ISOWEEKNUM(Semaine_1[[#This Row],[Date]])</f>
        <v>S34</v>
      </c>
      <c r="P475" s="36" t="str">
        <f>TEXT(Semaine_1[[#This Row],[Date]],"MMMM")</f>
        <v>août</v>
      </c>
    </row>
    <row r="476" spans="1:16" ht="28.5" x14ac:dyDescent="0.45">
      <c r="A476" s="1">
        <v>45891</v>
      </c>
      <c r="B476" t="s">
        <v>24</v>
      </c>
      <c r="C476" t="s">
        <v>25</v>
      </c>
      <c r="D476" t="s">
        <v>668</v>
      </c>
      <c r="E476" t="s">
        <v>725</v>
      </c>
      <c r="F476">
        <v>761386330</v>
      </c>
      <c r="G476" t="s">
        <v>15</v>
      </c>
      <c r="H476" t="s">
        <v>16</v>
      </c>
      <c r="I476" t="s">
        <v>17</v>
      </c>
      <c r="J476" s="4" t="s">
        <v>726</v>
      </c>
      <c r="O476" s="36" t="str">
        <f>"S"&amp;_xlfn.ISOWEEKNUM(Semaine_1[[#This Row],[Date]])</f>
        <v>S34</v>
      </c>
      <c r="P476" s="36" t="str">
        <f>TEXT(Semaine_1[[#This Row],[Date]],"MMMM")</f>
        <v>août</v>
      </c>
    </row>
    <row r="477" spans="1:16" x14ac:dyDescent="0.45">
      <c r="A477" s="1">
        <v>45891</v>
      </c>
      <c r="B477" t="s">
        <v>24</v>
      </c>
      <c r="C477" t="s">
        <v>25</v>
      </c>
      <c r="D477" t="s">
        <v>668</v>
      </c>
      <c r="E477" t="s">
        <v>727</v>
      </c>
      <c r="F477">
        <v>775171537</v>
      </c>
      <c r="G477" t="s">
        <v>22</v>
      </c>
      <c r="H477" t="s">
        <v>19</v>
      </c>
      <c r="I477" t="s">
        <v>17</v>
      </c>
      <c r="J477" s="4" t="s">
        <v>728</v>
      </c>
      <c r="O477" s="36" t="str">
        <f>"S"&amp;_xlfn.ISOWEEKNUM(Semaine_1[[#This Row],[Date]])</f>
        <v>S34</v>
      </c>
      <c r="P477" s="36" t="str">
        <f>TEXT(Semaine_1[[#This Row],[Date]],"MMMM")</f>
        <v>août</v>
      </c>
    </row>
    <row r="478" spans="1:16" x14ac:dyDescent="0.45">
      <c r="A478" s="1">
        <v>45891</v>
      </c>
      <c r="B478" t="s">
        <v>24</v>
      </c>
      <c r="C478" t="s">
        <v>25</v>
      </c>
      <c r="D478" t="s">
        <v>668</v>
      </c>
      <c r="E478" t="s">
        <v>729</v>
      </c>
      <c r="F478">
        <v>775067806</v>
      </c>
      <c r="G478" t="s">
        <v>22</v>
      </c>
      <c r="H478" t="s">
        <v>19</v>
      </c>
      <c r="I478" t="s">
        <v>17</v>
      </c>
      <c r="J478" s="4" t="s">
        <v>730</v>
      </c>
      <c r="O478" s="36" t="str">
        <f>"S"&amp;_xlfn.ISOWEEKNUM(Semaine_1[[#This Row],[Date]])</f>
        <v>S34</v>
      </c>
      <c r="P478" s="36" t="str">
        <f>TEXT(Semaine_1[[#This Row],[Date]],"MMMM")</f>
        <v>août</v>
      </c>
    </row>
    <row r="479" spans="1:16" x14ac:dyDescent="0.45">
      <c r="A479" s="1">
        <v>45891</v>
      </c>
      <c r="B479" t="s">
        <v>32</v>
      </c>
      <c r="C479" t="s">
        <v>33</v>
      </c>
      <c r="D479" t="s">
        <v>167</v>
      </c>
      <c r="E479" t="s">
        <v>731</v>
      </c>
      <c r="F479">
        <v>781297575</v>
      </c>
      <c r="G479" t="s">
        <v>22</v>
      </c>
      <c r="H479" t="s">
        <v>19</v>
      </c>
      <c r="I479" t="s">
        <v>17</v>
      </c>
      <c r="J479" s="4" t="s">
        <v>168</v>
      </c>
      <c r="O479" s="36" t="str">
        <f>"S"&amp;_xlfn.ISOWEEKNUM(Semaine_1[[#This Row],[Date]])</f>
        <v>S34</v>
      </c>
      <c r="P479" s="36" t="str">
        <f>TEXT(Semaine_1[[#This Row],[Date]],"MMMM")</f>
        <v>août</v>
      </c>
    </row>
    <row r="480" spans="1:16" x14ac:dyDescent="0.45">
      <c r="A480" s="1">
        <v>45891</v>
      </c>
      <c r="B480" t="s">
        <v>32</v>
      </c>
      <c r="C480" t="s">
        <v>33</v>
      </c>
      <c r="D480" t="s">
        <v>167</v>
      </c>
      <c r="E480" t="s">
        <v>640</v>
      </c>
      <c r="F480">
        <v>779987747</v>
      </c>
      <c r="G480" t="s">
        <v>22</v>
      </c>
      <c r="H480" t="s">
        <v>19</v>
      </c>
      <c r="I480" t="s">
        <v>17</v>
      </c>
      <c r="J480" s="4" t="s">
        <v>168</v>
      </c>
      <c r="O480" s="36" t="str">
        <f>"S"&amp;_xlfn.ISOWEEKNUM(Semaine_1[[#This Row],[Date]])</f>
        <v>S34</v>
      </c>
      <c r="P480" s="36" t="str">
        <f>TEXT(Semaine_1[[#This Row],[Date]],"MMMM")</f>
        <v>août</v>
      </c>
    </row>
    <row r="481" spans="1:16" x14ac:dyDescent="0.45">
      <c r="A481" s="1">
        <v>45891</v>
      </c>
      <c r="B481" t="s">
        <v>32</v>
      </c>
      <c r="C481" t="s">
        <v>33</v>
      </c>
      <c r="D481" t="s">
        <v>167</v>
      </c>
      <c r="E481" t="s">
        <v>732</v>
      </c>
      <c r="F481">
        <v>777748618</v>
      </c>
      <c r="G481" t="s">
        <v>22</v>
      </c>
      <c r="H481" t="s">
        <v>19</v>
      </c>
      <c r="I481" t="s">
        <v>17</v>
      </c>
      <c r="J481" s="4" t="s">
        <v>49</v>
      </c>
      <c r="O481" s="36" t="str">
        <f>"S"&amp;_xlfn.ISOWEEKNUM(Semaine_1[[#This Row],[Date]])</f>
        <v>S34</v>
      </c>
      <c r="P481" s="36" t="str">
        <f>TEXT(Semaine_1[[#This Row],[Date]],"MMMM")</f>
        <v>août</v>
      </c>
    </row>
    <row r="482" spans="1:16" x14ac:dyDescent="0.45">
      <c r="A482" s="1">
        <v>45891</v>
      </c>
      <c r="B482" t="s">
        <v>32</v>
      </c>
      <c r="C482" t="s">
        <v>33</v>
      </c>
      <c r="D482" t="s">
        <v>167</v>
      </c>
      <c r="E482" t="s">
        <v>733</v>
      </c>
      <c r="F482">
        <v>777748610</v>
      </c>
      <c r="G482" t="s">
        <v>22</v>
      </c>
      <c r="H482" t="s">
        <v>19</v>
      </c>
      <c r="I482" t="s">
        <v>17</v>
      </c>
      <c r="J482" s="4" t="s">
        <v>29</v>
      </c>
      <c r="O482" s="36" t="str">
        <f>"S"&amp;_xlfn.ISOWEEKNUM(Semaine_1[[#This Row],[Date]])</f>
        <v>S34</v>
      </c>
      <c r="P482" s="36" t="str">
        <f>TEXT(Semaine_1[[#This Row],[Date]],"MMMM")</f>
        <v>août</v>
      </c>
    </row>
    <row r="483" spans="1:16" x14ac:dyDescent="0.45">
      <c r="A483" s="1">
        <v>45891</v>
      </c>
      <c r="B483" t="s">
        <v>32</v>
      </c>
      <c r="C483" t="s">
        <v>33</v>
      </c>
      <c r="D483" t="s">
        <v>167</v>
      </c>
      <c r="E483" t="s">
        <v>733</v>
      </c>
      <c r="F483">
        <v>777748610</v>
      </c>
      <c r="G483" t="s">
        <v>22</v>
      </c>
      <c r="H483" t="s">
        <v>19</v>
      </c>
      <c r="I483" t="s">
        <v>17</v>
      </c>
      <c r="J483" s="4" t="s">
        <v>29</v>
      </c>
      <c r="O483" s="36" t="str">
        <f>"S"&amp;_xlfn.ISOWEEKNUM(Semaine_1[[#This Row],[Date]])</f>
        <v>S34</v>
      </c>
      <c r="P483" s="36" t="str">
        <f>TEXT(Semaine_1[[#This Row],[Date]],"MMMM")</f>
        <v>août</v>
      </c>
    </row>
    <row r="484" spans="1:16" x14ac:dyDescent="0.45">
      <c r="A484" s="1">
        <v>45891</v>
      </c>
      <c r="B484" t="s">
        <v>32</v>
      </c>
      <c r="C484" t="s">
        <v>33</v>
      </c>
      <c r="D484" t="s">
        <v>167</v>
      </c>
      <c r="E484" t="s">
        <v>169</v>
      </c>
      <c r="F484">
        <v>775250570</v>
      </c>
      <c r="G484" t="s">
        <v>22</v>
      </c>
      <c r="H484" t="s">
        <v>19</v>
      </c>
      <c r="I484" t="s">
        <v>17</v>
      </c>
      <c r="J484" s="4" t="s">
        <v>168</v>
      </c>
      <c r="O484" s="36" t="str">
        <f>"S"&amp;_xlfn.ISOWEEKNUM(Semaine_1[[#This Row],[Date]])</f>
        <v>S34</v>
      </c>
      <c r="P484" s="36" t="str">
        <f>TEXT(Semaine_1[[#This Row],[Date]],"MMMM")</f>
        <v>août</v>
      </c>
    </row>
    <row r="485" spans="1:16" x14ac:dyDescent="0.45">
      <c r="A485" s="1">
        <v>45891</v>
      </c>
      <c r="B485" t="s">
        <v>32</v>
      </c>
      <c r="C485" t="s">
        <v>33</v>
      </c>
      <c r="D485" t="s">
        <v>167</v>
      </c>
      <c r="E485" t="s">
        <v>734</v>
      </c>
      <c r="F485">
        <v>781280978</v>
      </c>
      <c r="G485" t="s">
        <v>22</v>
      </c>
      <c r="H485" t="s">
        <v>19</v>
      </c>
      <c r="I485" t="s">
        <v>17</v>
      </c>
      <c r="J485" s="4" t="s">
        <v>29</v>
      </c>
      <c r="O485" s="36" t="str">
        <f>"S"&amp;_xlfn.ISOWEEKNUM(Semaine_1[[#This Row],[Date]])</f>
        <v>S34</v>
      </c>
      <c r="P485" s="36" t="str">
        <f>TEXT(Semaine_1[[#This Row],[Date]],"MMMM")</f>
        <v>août</v>
      </c>
    </row>
    <row r="486" spans="1:16" x14ac:dyDescent="0.45">
      <c r="A486" s="1">
        <v>45891</v>
      </c>
      <c r="B486" t="s">
        <v>13</v>
      </c>
      <c r="C486" t="s">
        <v>14</v>
      </c>
      <c r="D486" t="s">
        <v>715</v>
      </c>
      <c r="E486" t="s">
        <v>735</v>
      </c>
      <c r="F486">
        <v>771837885</v>
      </c>
      <c r="G486" t="s">
        <v>15</v>
      </c>
      <c r="H486" t="s">
        <v>19</v>
      </c>
      <c r="I486" t="s">
        <v>17</v>
      </c>
      <c r="J486" s="4" t="s">
        <v>75</v>
      </c>
      <c r="O486" s="36" t="str">
        <f>"S"&amp;_xlfn.ISOWEEKNUM(Semaine_1[[#This Row],[Date]])</f>
        <v>S34</v>
      </c>
      <c r="P486" s="36" t="str">
        <f>TEXT(Semaine_1[[#This Row],[Date]],"MMMM")</f>
        <v>août</v>
      </c>
    </row>
    <row r="487" spans="1:16" ht="28.5" x14ac:dyDescent="0.45">
      <c r="A487" s="1">
        <v>45891</v>
      </c>
      <c r="B487" t="s">
        <v>13</v>
      </c>
      <c r="C487" t="s">
        <v>14</v>
      </c>
      <c r="D487" t="s">
        <v>715</v>
      </c>
      <c r="E487" t="s">
        <v>736</v>
      </c>
      <c r="F487">
        <v>781400202</v>
      </c>
      <c r="G487" t="s">
        <v>22</v>
      </c>
      <c r="H487" t="s">
        <v>16</v>
      </c>
      <c r="I487" t="s">
        <v>17</v>
      </c>
      <c r="J487" s="4" t="s">
        <v>737</v>
      </c>
      <c r="O487" s="36" t="str">
        <f>"S"&amp;_xlfn.ISOWEEKNUM(Semaine_1[[#This Row],[Date]])</f>
        <v>S34</v>
      </c>
      <c r="P487" s="36" t="str">
        <f>TEXT(Semaine_1[[#This Row],[Date]],"MMMM")</f>
        <v>août</v>
      </c>
    </row>
    <row r="488" spans="1:16" x14ac:dyDescent="0.45">
      <c r="A488" s="1">
        <v>45891</v>
      </c>
      <c r="B488" t="s">
        <v>32</v>
      </c>
      <c r="C488" t="s">
        <v>33</v>
      </c>
      <c r="D488" t="s">
        <v>167</v>
      </c>
      <c r="E488" t="s">
        <v>738</v>
      </c>
      <c r="F488">
        <v>774216341</v>
      </c>
      <c r="G488" t="s">
        <v>22</v>
      </c>
      <c r="H488" t="s">
        <v>19</v>
      </c>
      <c r="I488" t="s">
        <v>17</v>
      </c>
      <c r="J488" s="4" t="s">
        <v>29</v>
      </c>
      <c r="O488" s="36" t="str">
        <f>"S"&amp;_xlfn.ISOWEEKNUM(Semaine_1[[#This Row],[Date]])</f>
        <v>S34</v>
      </c>
      <c r="P488" s="36" t="str">
        <f>TEXT(Semaine_1[[#This Row],[Date]],"MMMM")</f>
        <v>août</v>
      </c>
    </row>
    <row r="489" spans="1:16" x14ac:dyDescent="0.45">
      <c r="A489" s="1">
        <v>45891</v>
      </c>
      <c r="B489" t="s">
        <v>13</v>
      </c>
      <c r="C489" t="s">
        <v>14</v>
      </c>
      <c r="D489" t="s">
        <v>715</v>
      </c>
      <c r="E489" t="s">
        <v>739</v>
      </c>
      <c r="F489">
        <v>781466046</v>
      </c>
      <c r="G489" t="s">
        <v>22</v>
      </c>
      <c r="H489" t="s">
        <v>16</v>
      </c>
      <c r="I489" t="s">
        <v>17</v>
      </c>
      <c r="J489" s="4" t="s">
        <v>719</v>
      </c>
      <c r="O489" s="36" t="str">
        <f>"S"&amp;_xlfn.ISOWEEKNUM(Semaine_1[[#This Row],[Date]])</f>
        <v>S34</v>
      </c>
      <c r="P489" s="36" t="str">
        <f>TEXT(Semaine_1[[#This Row],[Date]],"MMMM")</f>
        <v>août</v>
      </c>
    </row>
    <row r="490" spans="1:16" ht="28.5" x14ac:dyDescent="0.45">
      <c r="A490" s="1">
        <v>45891</v>
      </c>
      <c r="B490" t="s">
        <v>13</v>
      </c>
      <c r="C490" t="s">
        <v>14</v>
      </c>
      <c r="D490" t="s">
        <v>715</v>
      </c>
      <c r="E490" t="s">
        <v>429</v>
      </c>
      <c r="F490">
        <v>771022842</v>
      </c>
      <c r="G490" t="s">
        <v>15</v>
      </c>
      <c r="H490" t="s">
        <v>16</v>
      </c>
      <c r="I490" t="s">
        <v>17</v>
      </c>
      <c r="J490" s="4" t="s">
        <v>740</v>
      </c>
      <c r="O490" s="36" t="str">
        <f>"S"&amp;_xlfn.ISOWEEKNUM(Semaine_1[[#This Row],[Date]])</f>
        <v>S34</v>
      </c>
      <c r="P490" s="36" t="str">
        <f>TEXT(Semaine_1[[#This Row],[Date]],"MMMM")</f>
        <v>août</v>
      </c>
    </row>
    <row r="491" spans="1:16" x14ac:dyDescent="0.45">
      <c r="A491" s="1">
        <v>45891</v>
      </c>
      <c r="B491" t="s">
        <v>13</v>
      </c>
      <c r="C491" t="s">
        <v>14</v>
      </c>
      <c r="D491" t="s">
        <v>715</v>
      </c>
      <c r="E491" t="s">
        <v>429</v>
      </c>
      <c r="F491">
        <v>773170826</v>
      </c>
      <c r="G491" t="s">
        <v>15</v>
      </c>
      <c r="H491" t="s">
        <v>16</v>
      </c>
      <c r="I491" t="s">
        <v>17</v>
      </c>
      <c r="J491" s="4" t="s">
        <v>61</v>
      </c>
      <c r="O491" s="36" t="str">
        <f>"S"&amp;_xlfn.ISOWEEKNUM(Semaine_1[[#This Row],[Date]])</f>
        <v>S34</v>
      </c>
      <c r="P491" s="36" t="str">
        <f>TEXT(Semaine_1[[#This Row],[Date]],"MMMM")</f>
        <v>août</v>
      </c>
    </row>
    <row r="492" spans="1:16" x14ac:dyDescent="0.45">
      <c r="A492" s="1">
        <v>45891</v>
      </c>
      <c r="B492" t="s">
        <v>32</v>
      </c>
      <c r="C492" t="s">
        <v>33</v>
      </c>
      <c r="D492" t="s">
        <v>167</v>
      </c>
      <c r="E492" t="s">
        <v>170</v>
      </c>
      <c r="F492">
        <v>774216339</v>
      </c>
      <c r="G492" t="s">
        <v>22</v>
      </c>
      <c r="H492" t="s">
        <v>19</v>
      </c>
      <c r="I492" t="s">
        <v>17</v>
      </c>
      <c r="J492" s="4" t="s">
        <v>168</v>
      </c>
      <c r="O492" s="36" t="str">
        <f>"S"&amp;_xlfn.ISOWEEKNUM(Semaine_1[[#This Row],[Date]])</f>
        <v>S34</v>
      </c>
      <c r="P492" s="36" t="str">
        <f>TEXT(Semaine_1[[#This Row],[Date]],"MMMM")</f>
        <v>août</v>
      </c>
    </row>
    <row r="493" spans="1:16" x14ac:dyDescent="0.45">
      <c r="A493" s="1">
        <v>45891</v>
      </c>
      <c r="B493" t="s">
        <v>32</v>
      </c>
      <c r="C493" t="s">
        <v>33</v>
      </c>
      <c r="D493" t="s">
        <v>167</v>
      </c>
      <c r="E493" t="s">
        <v>741</v>
      </c>
      <c r="F493">
        <v>785180746</v>
      </c>
      <c r="G493" t="s">
        <v>15</v>
      </c>
      <c r="H493" t="s">
        <v>19</v>
      </c>
      <c r="I493" t="s">
        <v>17</v>
      </c>
      <c r="J493" s="4" t="s">
        <v>29</v>
      </c>
      <c r="O493" s="36" t="str">
        <f>"S"&amp;_xlfn.ISOWEEKNUM(Semaine_1[[#This Row],[Date]])</f>
        <v>S34</v>
      </c>
      <c r="P493" s="36" t="str">
        <f>TEXT(Semaine_1[[#This Row],[Date]],"MMMM")</f>
        <v>août</v>
      </c>
    </row>
    <row r="494" spans="1:16" x14ac:dyDescent="0.45">
      <c r="A494" s="1">
        <v>45891</v>
      </c>
      <c r="B494" t="s">
        <v>32</v>
      </c>
      <c r="C494" t="s">
        <v>33</v>
      </c>
      <c r="D494" t="s">
        <v>167</v>
      </c>
      <c r="E494" t="s">
        <v>742</v>
      </c>
      <c r="F494">
        <v>774820232</v>
      </c>
      <c r="G494" t="s">
        <v>22</v>
      </c>
      <c r="H494" t="s">
        <v>16</v>
      </c>
      <c r="I494" t="s">
        <v>17</v>
      </c>
      <c r="J494" s="4" t="s">
        <v>150</v>
      </c>
      <c r="O494" s="36" t="str">
        <f>"S"&amp;_xlfn.ISOWEEKNUM(Semaine_1[[#This Row],[Date]])</f>
        <v>S34</v>
      </c>
      <c r="P494" s="36" t="str">
        <f>TEXT(Semaine_1[[#This Row],[Date]],"MMMM")</f>
        <v>août</v>
      </c>
    </row>
    <row r="495" spans="1:16" x14ac:dyDescent="0.45">
      <c r="A495" s="1">
        <v>45891</v>
      </c>
      <c r="B495" t="s">
        <v>32</v>
      </c>
      <c r="C495" t="s">
        <v>33</v>
      </c>
      <c r="D495" t="s">
        <v>167</v>
      </c>
      <c r="E495" t="s">
        <v>743</v>
      </c>
      <c r="F495">
        <v>764071546</v>
      </c>
      <c r="G495" t="s">
        <v>22</v>
      </c>
      <c r="H495" t="s">
        <v>19</v>
      </c>
      <c r="I495" t="s">
        <v>17</v>
      </c>
      <c r="J495" s="4" t="s">
        <v>49</v>
      </c>
      <c r="O495" s="36" t="str">
        <f>"S"&amp;_xlfn.ISOWEEKNUM(Semaine_1[[#This Row],[Date]])</f>
        <v>S34</v>
      </c>
      <c r="P495" s="36" t="str">
        <f>TEXT(Semaine_1[[#This Row],[Date]],"MMMM")</f>
        <v>août</v>
      </c>
    </row>
    <row r="496" spans="1:16" x14ac:dyDescent="0.45">
      <c r="A496" s="1">
        <v>45891</v>
      </c>
      <c r="B496" t="s">
        <v>32</v>
      </c>
      <c r="C496" t="s">
        <v>33</v>
      </c>
      <c r="D496" t="s">
        <v>167</v>
      </c>
      <c r="E496" t="s">
        <v>744</v>
      </c>
      <c r="F496">
        <v>773233617</v>
      </c>
      <c r="G496" t="s">
        <v>22</v>
      </c>
      <c r="H496" t="s">
        <v>19</v>
      </c>
      <c r="I496" t="s">
        <v>17</v>
      </c>
      <c r="J496" s="4" t="s">
        <v>29</v>
      </c>
      <c r="O496" s="36" t="str">
        <f>"S"&amp;_xlfn.ISOWEEKNUM(Semaine_1[[#This Row],[Date]])</f>
        <v>S34</v>
      </c>
      <c r="P496" s="36" t="str">
        <f>TEXT(Semaine_1[[#This Row],[Date]],"MMMM")</f>
        <v>août</v>
      </c>
    </row>
    <row r="497" spans="1:16" x14ac:dyDescent="0.45">
      <c r="A497" s="1">
        <v>45891</v>
      </c>
      <c r="B497" t="s">
        <v>32</v>
      </c>
      <c r="C497" t="s">
        <v>33</v>
      </c>
      <c r="D497" t="s">
        <v>167</v>
      </c>
      <c r="E497" t="s">
        <v>745</v>
      </c>
      <c r="F497">
        <v>770338306</v>
      </c>
      <c r="G497" t="s">
        <v>22</v>
      </c>
      <c r="H497" t="s">
        <v>19</v>
      </c>
      <c r="I497" t="s">
        <v>17</v>
      </c>
      <c r="J497" s="4" t="s">
        <v>168</v>
      </c>
      <c r="O497" s="36" t="str">
        <f>"S"&amp;_xlfn.ISOWEEKNUM(Semaine_1[[#This Row],[Date]])</f>
        <v>S34</v>
      </c>
      <c r="P497" s="36" t="str">
        <f>TEXT(Semaine_1[[#This Row],[Date]],"MMMM")</f>
        <v>août</v>
      </c>
    </row>
    <row r="498" spans="1:16" x14ac:dyDescent="0.45">
      <c r="A498" s="1">
        <v>45891</v>
      </c>
      <c r="B498" t="s">
        <v>32</v>
      </c>
      <c r="C498" t="s">
        <v>33</v>
      </c>
      <c r="D498" t="s">
        <v>167</v>
      </c>
      <c r="E498" t="s">
        <v>744</v>
      </c>
      <c r="F498">
        <v>773233617</v>
      </c>
      <c r="G498" t="s">
        <v>22</v>
      </c>
      <c r="H498" t="s">
        <v>19</v>
      </c>
      <c r="I498" t="s">
        <v>17</v>
      </c>
      <c r="J498" s="4" t="s">
        <v>29</v>
      </c>
      <c r="O498" s="36" t="str">
        <f>"S"&amp;_xlfn.ISOWEEKNUM(Semaine_1[[#This Row],[Date]])</f>
        <v>S34</v>
      </c>
      <c r="P498" s="36" t="str">
        <f>TEXT(Semaine_1[[#This Row],[Date]],"MMMM")</f>
        <v>août</v>
      </c>
    </row>
    <row r="499" spans="1:16" x14ac:dyDescent="0.45">
      <c r="A499" s="1">
        <v>45891</v>
      </c>
      <c r="B499" t="s">
        <v>32</v>
      </c>
      <c r="C499" t="s">
        <v>33</v>
      </c>
      <c r="D499" t="s">
        <v>167</v>
      </c>
      <c r="E499" t="s">
        <v>170</v>
      </c>
      <c r="F499">
        <v>774216339</v>
      </c>
      <c r="G499" t="s">
        <v>22</v>
      </c>
      <c r="H499" t="s">
        <v>19</v>
      </c>
      <c r="I499" t="s">
        <v>17</v>
      </c>
      <c r="J499" s="4" t="s">
        <v>29</v>
      </c>
      <c r="O499" s="36" t="str">
        <f>"S"&amp;_xlfn.ISOWEEKNUM(Semaine_1[[#This Row],[Date]])</f>
        <v>S34</v>
      </c>
      <c r="P499" s="36" t="str">
        <f>TEXT(Semaine_1[[#This Row],[Date]],"MMMM")</f>
        <v>août</v>
      </c>
    </row>
    <row r="500" spans="1:16" ht="42.75" x14ac:dyDescent="0.45">
      <c r="A500" s="1">
        <v>45892</v>
      </c>
      <c r="B500" t="s">
        <v>24</v>
      </c>
      <c r="C500" t="s">
        <v>25</v>
      </c>
      <c r="D500" t="s">
        <v>746</v>
      </c>
      <c r="E500" t="s">
        <v>747</v>
      </c>
      <c r="F500">
        <v>778494908</v>
      </c>
      <c r="G500" t="s">
        <v>22</v>
      </c>
      <c r="H500" t="s">
        <v>19</v>
      </c>
      <c r="I500" t="s">
        <v>17</v>
      </c>
      <c r="J500" s="4" t="s">
        <v>748</v>
      </c>
      <c r="O500" s="36" t="str">
        <f>"S"&amp;_xlfn.ISOWEEKNUM(Semaine_1[[#This Row],[Date]])</f>
        <v>S34</v>
      </c>
      <c r="P500" s="36" t="str">
        <f>TEXT(Semaine_1[[#This Row],[Date]],"MMMM")</f>
        <v>août</v>
      </c>
    </row>
    <row r="501" spans="1:16" x14ac:dyDescent="0.45">
      <c r="A501" s="1">
        <v>45892</v>
      </c>
      <c r="B501" t="s">
        <v>81</v>
      </c>
      <c r="C501" t="s">
        <v>82</v>
      </c>
      <c r="D501" t="s">
        <v>749</v>
      </c>
      <c r="E501" t="s">
        <v>750</v>
      </c>
      <c r="F501">
        <v>776116789</v>
      </c>
      <c r="G501" t="s">
        <v>22</v>
      </c>
      <c r="H501" t="s">
        <v>16</v>
      </c>
      <c r="I501" t="s">
        <v>17</v>
      </c>
      <c r="J501" s="4" t="s">
        <v>751</v>
      </c>
      <c r="O501" s="36" t="str">
        <f>"S"&amp;_xlfn.ISOWEEKNUM(Semaine_1[[#This Row],[Date]])</f>
        <v>S34</v>
      </c>
      <c r="P501" s="36" t="str">
        <f>TEXT(Semaine_1[[#This Row],[Date]],"MMMM")</f>
        <v>août</v>
      </c>
    </row>
    <row r="502" spans="1:16" x14ac:dyDescent="0.45">
      <c r="A502" s="1">
        <v>45892</v>
      </c>
      <c r="B502" t="s">
        <v>81</v>
      </c>
      <c r="C502" t="s">
        <v>82</v>
      </c>
      <c r="D502" t="s">
        <v>749</v>
      </c>
      <c r="E502" t="s">
        <v>752</v>
      </c>
      <c r="F502">
        <v>774446240</v>
      </c>
      <c r="G502" t="s">
        <v>22</v>
      </c>
      <c r="H502" t="s">
        <v>19</v>
      </c>
      <c r="I502" t="s">
        <v>17</v>
      </c>
      <c r="J502" s="4" t="s">
        <v>753</v>
      </c>
      <c r="O502" s="36" t="str">
        <f>"S"&amp;_xlfn.ISOWEEKNUM(Semaine_1[[#This Row],[Date]])</f>
        <v>S34</v>
      </c>
      <c r="P502" s="36" t="str">
        <f>TEXT(Semaine_1[[#This Row],[Date]],"MMMM")</f>
        <v>août</v>
      </c>
    </row>
    <row r="503" spans="1:16" x14ac:dyDescent="0.45">
      <c r="A503" s="1">
        <v>45892</v>
      </c>
      <c r="B503" t="s">
        <v>81</v>
      </c>
      <c r="C503" t="s">
        <v>82</v>
      </c>
      <c r="D503" t="s">
        <v>749</v>
      </c>
      <c r="E503" t="s">
        <v>499</v>
      </c>
      <c r="F503">
        <v>777222802</v>
      </c>
      <c r="G503" t="s">
        <v>22</v>
      </c>
      <c r="H503" t="s">
        <v>19</v>
      </c>
      <c r="I503" t="s">
        <v>17</v>
      </c>
      <c r="J503" s="4" t="s">
        <v>754</v>
      </c>
      <c r="O503" s="36" t="str">
        <f>"S"&amp;_xlfn.ISOWEEKNUM(Semaine_1[[#This Row],[Date]])</f>
        <v>S34</v>
      </c>
      <c r="P503" s="36" t="str">
        <f>TEXT(Semaine_1[[#This Row],[Date]],"MMMM")</f>
        <v>août</v>
      </c>
    </row>
    <row r="504" spans="1:16" ht="28.5" x14ac:dyDescent="0.45">
      <c r="A504" s="1">
        <v>45892</v>
      </c>
      <c r="B504" t="s">
        <v>13</v>
      </c>
      <c r="C504" t="s">
        <v>14</v>
      </c>
      <c r="D504" t="s">
        <v>313</v>
      </c>
      <c r="E504" t="s">
        <v>319</v>
      </c>
      <c r="F504">
        <v>772900705</v>
      </c>
      <c r="G504" t="s">
        <v>22</v>
      </c>
      <c r="H504" t="s">
        <v>16</v>
      </c>
      <c r="I504" t="s">
        <v>17</v>
      </c>
      <c r="J504" s="4" t="s">
        <v>755</v>
      </c>
      <c r="O504" s="36" t="str">
        <f>"S"&amp;_xlfn.ISOWEEKNUM(Semaine_1[[#This Row],[Date]])</f>
        <v>S34</v>
      </c>
      <c r="P504" s="36" t="str">
        <f>TEXT(Semaine_1[[#This Row],[Date]],"MMMM")</f>
        <v>août</v>
      </c>
    </row>
    <row r="505" spans="1:16" ht="28.5" x14ac:dyDescent="0.45">
      <c r="A505" s="1">
        <v>45892</v>
      </c>
      <c r="B505" t="s">
        <v>13</v>
      </c>
      <c r="C505" t="s">
        <v>14</v>
      </c>
      <c r="D505" t="s">
        <v>313</v>
      </c>
      <c r="E505" t="s">
        <v>314</v>
      </c>
      <c r="F505">
        <v>775884054</v>
      </c>
      <c r="G505" t="s">
        <v>15</v>
      </c>
      <c r="H505" t="s">
        <v>16</v>
      </c>
      <c r="I505" t="s">
        <v>17</v>
      </c>
      <c r="J505" s="4" t="s">
        <v>756</v>
      </c>
      <c r="O505" s="36" t="str">
        <f>"S"&amp;_xlfn.ISOWEEKNUM(Semaine_1[[#This Row],[Date]])</f>
        <v>S34</v>
      </c>
      <c r="P505" s="36" t="str">
        <f>TEXT(Semaine_1[[#This Row],[Date]],"MMMM")</f>
        <v>août</v>
      </c>
    </row>
    <row r="506" spans="1:16" x14ac:dyDescent="0.45">
      <c r="A506" s="1">
        <v>45892</v>
      </c>
      <c r="B506" t="s">
        <v>13</v>
      </c>
      <c r="C506" t="s">
        <v>14</v>
      </c>
      <c r="D506" t="s">
        <v>313</v>
      </c>
      <c r="E506" t="s">
        <v>382</v>
      </c>
      <c r="F506">
        <v>775538380</v>
      </c>
      <c r="G506" t="s">
        <v>22</v>
      </c>
      <c r="H506" t="s">
        <v>16</v>
      </c>
      <c r="I506" t="s">
        <v>17</v>
      </c>
      <c r="J506" s="4" t="s">
        <v>757</v>
      </c>
      <c r="O506" s="36" t="str">
        <f>"S"&amp;_xlfn.ISOWEEKNUM(Semaine_1[[#This Row],[Date]])</f>
        <v>S34</v>
      </c>
      <c r="P506" s="36" t="str">
        <f>TEXT(Semaine_1[[#This Row],[Date]],"MMMM")</f>
        <v>août</v>
      </c>
    </row>
    <row r="507" spans="1:16" x14ac:dyDescent="0.45">
      <c r="A507" s="1">
        <v>45892</v>
      </c>
      <c r="B507" t="s">
        <v>13</v>
      </c>
      <c r="C507" t="s">
        <v>14</v>
      </c>
      <c r="D507" t="s">
        <v>313</v>
      </c>
      <c r="E507" t="s">
        <v>371</v>
      </c>
      <c r="F507">
        <v>777262311</v>
      </c>
      <c r="G507" t="s">
        <v>22</v>
      </c>
      <c r="H507" t="s">
        <v>16</v>
      </c>
      <c r="I507" t="s">
        <v>17</v>
      </c>
      <c r="J507" s="4" t="s">
        <v>143</v>
      </c>
      <c r="O507" s="36" t="str">
        <f>"S"&amp;_xlfn.ISOWEEKNUM(Semaine_1[[#This Row],[Date]])</f>
        <v>S34</v>
      </c>
      <c r="P507" s="36" t="str">
        <f>TEXT(Semaine_1[[#This Row],[Date]],"MMMM")</f>
        <v>août</v>
      </c>
    </row>
    <row r="508" spans="1:16" x14ac:dyDescent="0.45">
      <c r="A508" s="1">
        <v>45892</v>
      </c>
      <c r="B508" t="s">
        <v>13</v>
      </c>
      <c r="C508" t="s">
        <v>14</v>
      </c>
      <c r="D508" t="s">
        <v>313</v>
      </c>
      <c r="E508" t="s">
        <v>373</v>
      </c>
      <c r="F508">
        <v>778276533</v>
      </c>
      <c r="G508" t="s">
        <v>22</v>
      </c>
      <c r="H508" t="s">
        <v>16</v>
      </c>
      <c r="I508" t="s">
        <v>17</v>
      </c>
      <c r="J508" s="4" t="s">
        <v>758</v>
      </c>
      <c r="O508" s="36" t="str">
        <f>"S"&amp;_xlfn.ISOWEEKNUM(Semaine_1[[#This Row],[Date]])</f>
        <v>S34</v>
      </c>
      <c r="P508" s="36" t="str">
        <f>TEXT(Semaine_1[[#This Row],[Date]],"MMMM")</f>
        <v>août</v>
      </c>
    </row>
    <row r="509" spans="1:16" x14ac:dyDescent="0.45">
      <c r="A509" s="1">
        <v>45892</v>
      </c>
      <c r="B509" t="s">
        <v>13</v>
      </c>
      <c r="C509" t="s">
        <v>14</v>
      </c>
      <c r="D509" t="s">
        <v>313</v>
      </c>
      <c r="E509" t="s">
        <v>374</v>
      </c>
      <c r="F509">
        <v>776634479</v>
      </c>
      <c r="G509" t="s">
        <v>22</v>
      </c>
      <c r="H509" t="s">
        <v>19</v>
      </c>
      <c r="I509" t="s">
        <v>17</v>
      </c>
      <c r="J509" s="4" t="s">
        <v>75</v>
      </c>
      <c r="O509" s="36" t="str">
        <f>"S"&amp;_xlfn.ISOWEEKNUM(Semaine_1[[#This Row],[Date]])</f>
        <v>S34</v>
      </c>
      <c r="P509" s="36" t="str">
        <f>TEXT(Semaine_1[[#This Row],[Date]],"MMMM")</f>
        <v>août</v>
      </c>
    </row>
    <row r="510" spans="1:16" x14ac:dyDescent="0.45">
      <c r="A510" s="1">
        <v>45892</v>
      </c>
      <c r="B510" t="s">
        <v>13</v>
      </c>
      <c r="C510" t="s">
        <v>14</v>
      </c>
      <c r="D510" t="s">
        <v>313</v>
      </c>
      <c r="E510" t="s">
        <v>375</v>
      </c>
      <c r="F510">
        <v>773248259</v>
      </c>
      <c r="G510" t="s">
        <v>18</v>
      </c>
      <c r="H510" t="s">
        <v>19</v>
      </c>
      <c r="I510" t="s">
        <v>17</v>
      </c>
      <c r="J510" s="4" t="s">
        <v>75</v>
      </c>
      <c r="O510" s="36" t="str">
        <f>"S"&amp;_xlfn.ISOWEEKNUM(Semaine_1[[#This Row],[Date]])</f>
        <v>S34</v>
      </c>
      <c r="P510" s="36" t="str">
        <f>TEXT(Semaine_1[[#This Row],[Date]],"MMMM")</f>
        <v>août</v>
      </c>
    </row>
    <row r="511" spans="1:16" x14ac:dyDescent="0.45">
      <c r="A511" s="1">
        <v>45892</v>
      </c>
      <c r="B511" t="s">
        <v>30</v>
      </c>
      <c r="C511" t="s">
        <v>31</v>
      </c>
      <c r="D511" t="s">
        <v>759</v>
      </c>
      <c r="E511" t="s">
        <v>55</v>
      </c>
      <c r="F511">
        <v>775510532</v>
      </c>
      <c r="G511" t="s">
        <v>22</v>
      </c>
      <c r="H511" t="s">
        <v>16</v>
      </c>
      <c r="I511" t="s">
        <v>28</v>
      </c>
      <c r="J511" s="4" t="s">
        <v>164</v>
      </c>
      <c r="K511" t="s">
        <v>27</v>
      </c>
      <c r="L511">
        <v>1</v>
      </c>
      <c r="M511" s="5">
        <v>26000</v>
      </c>
      <c r="N511" s="5">
        <v>26000</v>
      </c>
      <c r="O511" s="36" t="str">
        <f>"S"&amp;_xlfn.ISOWEEKNUM(Semaine_1[[#This Row],[Date]])</f>
        <v>S34</v>
      </c>
      <c r="P511" s="36" t="str">
        <f>TEXT(Semaine_1[[#This Row],[Date]],"MMMM")</f>
        <v>août</v>
      </c>
    </row>
    <row r="512" spans="1:16" x14ac:dyDescent="0.45">
      <c r="A512" s="1">
        <v>45892</v>
      </c>
      <c r="B512" t="s">
        <v>30</v>
      </c>
      <c r="C512" t="s">
        <v>31</v>
      </c>
      <c r="D512" t="s">
        <v>759</v>
      </c>
      <c r="E512" t="s">
        <v>743</v>
      </c>
      <c r="F512">
        <v>773233060</v>
      </c>
      <c r="G512" t="s">
        <v>22</v>
      </c>
      <c r="H512" t="s">
        <v>19</v>
      </c>
      <c r="I512" t="s">
        <v>17</v>
      </c>
      <c r="J512" s="4" t="s">
        <v>760</v>
      </c>
      <c r="O512" s="36" t="str">
        <f>"S"&amp;_xlfn.ISOWEEKNUM(Semaine_1[[#This Row],[Date]])</f>
        <v>S34</v>
      </c>
      <c r="P512" s="36" t="str">
        <f>TEXT(Semaine_1[[#This Row],[Date]],"MMMM")</f>
        <v>août</v>
      </c>
    </row>
    <row r="513" spans="1:16" x14ac:dyDescent="0.45">
      <c r="A513" s="1">
        <v>45892</v>
      </c>
      <c r="B513" t="s">
        <v>30</v>
      </c>
      <c r="C513" t="s">
        <v>31</v>
      </c>
      <c r="D513" t="s">
        <v>759</v>
      </c>
      <c r="E513" t="s">
        <v>761</v>
      </c>
      <c r="F513">
        <v>775364835</v>
      </c>
      <c r="G513" t="s">
        <v>22</v>
      </c>
      <c r="H513" t="s">
        <v>19</v>
      </c>
      <c r="I513" t="s">
        <v>28</v>
      </c>
      <c r="J513" s="4" t="s">
        <v>164</v>
      </c>
      <c r="K513" t="s">
        <v>77</v>
      </c>
      <c r="L513">
        <v>1</v>
      </c>
      <c r="M513" s="5">
        <v>10750</v>
      </c>
      <c r="N513" s="5">
        <v>10750</v>
      </c>
      <c r="O513" s="36" t="str">
        <f>"S"&amp;_xlfn.ISOWEEKNUM(Semaine_1[[#This Row],[Date]])</f>
        <v>S34</v>
      </c>
      <c r="P513" s="36" t="str">
        <f>TEXT(Semaine_1[[#This Row],[Date]],"MMMM")</f>
        <v>août</v>
      </c>
    </row>
    <row r="514" spans="1:16" x14ac:dyDescent="0.45">
      <c r="A514" s="1">
        <v>45892</v>
      </c>
      <c r="B514" t="s">
        <v>30</v>
      </c>
      <c r="C514" t="s">
        <v>31</v>
      </c>
      <c r="D514" t="s">
        <v>759</v>
      </c>
      <c r="E514" t="s">
        <v>761</v>
      </c>
      <c r="F514">
        <v>775364835</v>
      </c>
      <c r="G514" t="s">
        <v>22</v>
      </c>
      <c r="H514" t="s">
        <v>19</v>
      </c>
      <c r="I514" t="s">
        <v>28</v>
      </c>
      <c r="J514" s="4" t="s">
        <v>164</v>
      </c>
      <c r="K514" t="s">
        <v>115</v>
      </c>
      <c r="L514">
        <v>1</v>
      </c>
      <c r="M514" s="5">
        <v>19500</v>
      </c>
      <c r="N514" s="5">
        <v>19500</v>
      </c>
      <c r="O514" s="36" t="str">
        <f>"S"&amp;_xlfn.ISOWEEKNUM(Semaine_1[[#This Row],[Date]])</f>
        <v>S34</v>
      </c>
      <c r="P514" s="36" t="str">
        <f>TEXT(Semaine_1[[#This Row],[Date]],"MMMM")</f>
        <v>août</v>
      </c>
    </row>
    <row r="515" spans="1:16" x14ac:dyDescent="0.45">
      <c r="A515" s="1">
        <v>45892</v>
      </c>
      <c r="B515" t="s">
        <v>30</v>
      </c>
      <c r="C515" t="s">
        <v>31</v>
      </c>
      <c r="D515" t="s">
        <v>759</v>
      </c>
      <c r="E515" t="s">
        <v>762</v>
      </c>
      <c r="F515">
        <v>775411038</v>
      </c>
      <c r="G515" t="s">
        <v>22</v>
      </c>
      <c r="H515" t="s">
        <v>16</v>
      </c>
      <c r="I515" t="s">
        <v>17</v>
      </c>
      <c r="J515" s="4" t="s">
        <v>137</v>
      </c>
      <c r="O515" s="36" t="str">
        <f>"S"&amp;_xlfn.ISOWEEKNUM(Semaine_1[[#This Row],[Date]])</f>
        <v>S34</v>
      </c>
      <c r="P515" s="36" t="str">
        <f>TEXT(Semaine_1[[#This Row],[Date]],"MMMM")</f>
        <v>août</v>
      </c>
    </row>
    <row r="516" spans="1:16" ht="28.5" x14ac:dyDescent="0.45">
      <c r="A516" s="1">
        <v>45892</v>
      </c>
      <c r="B516" t="s">
        <v>30</v>
      </c>
      <c r="C516" t="s">
        <v>31</v>
      </c>
      <c r="D516" t="s">
        <v>759</v>
      </c>
      <c r="E516" t="s">
        <v>163</v>
      </c>
      <c r="F516">
        <v>776170495</v>
      </c>
      <c r="G516" t="s">
        <v>22</v>
      </c>
      <c r="H516" t="s">
        <v>16</v>
      </c>
      <c r="I516" t="s">
        <v>17</v>
      </c>
      <c r="J516" s="4" t="s">
        <v>763</v>
      </c>
      <c r="O516" s="36" t="str">
        <f>"S"&amp;_xlfn.ISOWEEKNUM(Semaine_1[[#This Row],[Date]])</f>
        <v>S34</v>
      </c>
      <c r="P516" s="36" t="str">
        <f>TEXT(Semaine_1[[#This Row],[Date]],"MMMM")</f>
        <v>août</v>
      </c>
    </row>
    <row r="517" spans="1:16" x14ac:dyDescent="0.45">
      <c r="A517" s="1">
        <v>45892</v>
      </c>
      <c r="B517" t="s">
        <v>81</v>
      </c>
      <c r="C517" t="s">
        <v>82</v>
      </c>
      <c r="D517" t="s">
        <v>749</v>
      </c>
      <c r="E517" t="s">
        <v>764</v>
      </c>
      <c r="F517">
        <v>780191969</v>
      </c>
      <c r="G517" t="s">
        <v>22</v>
      </c>
      <c r="H517" t="s">
        <v>16</v>
      </c>
      <c r="I517" t="s">
        <v>17</v>
      </c>
      <c r="J517" s="4" t="s">
        <v>765</v>
      </c>
      <c r="O517" s="36" t="str">
        <f>"S"&amp;_xlfn.ISOWEEKNUM(Semaine_1[[#This Row],[Date]])</f>
        <v>S34</v>
      </c>
      <c r="P517" s="36" t="str">
        <f>TEXT(Semaine_1[[#This Row],[Date]],"MMMM")</f>
        <v>août</v>
      </c>
    </row>
    <row r="518" spans="1:16" x14ac:dyDescent="0.45">
      <c r="A518" s="1">
        <v>45892</v>
      </c>
      <c r="B518" t="s">
        <v>81</v>
      </c>
      <c r="C518" t="s">
        <v>82</v>
      </c>
      <c r="D518" t="s">
        <v>749</v>
      </c>
      <c r="E518" t="s">
        <v>562</v>
      </c>
      <c r="F518">
        <v>772106291</v>
      </c>
      <c r="G518" t="s">
        <v>22</v>
      </c>
      <c r="H518" t="s">
        <v>16</v>
      </c>
      <c r="I518" t="s">
        <v>17</v>
      </c>
      <c r="J518" s="4" t="s">
        <v>102</v>
      </c>
      <c r="O518" s="36" t="str">
        <f>"S"&amp;_xlfn.ISOWEEKNUM(Semaine_1[[#This Row],[Date]])</f>
        <v>S34</v>
      </c>
      <c r="P518" s="36" t="str">
        <f>TEXT(Semaine_1[[#This Row],[Date]],"MMMM")</f>
        <v>août</v>
      </c>
    </row>
    <row r="519" spans="1:16" x14ac:dyDescent="0.45">
      <c r="A519" s="1">
        <v>45892</v>
      </c>
      <c r="B519" t="s">
        <v>30</v>
      </c>
      <c r="C519" t="s">
        <v>31</v>
      </c>
      <c r="D519" t="s">
        <v>759</v>
      </c>
      <c r="E519" t="s">
        <v>766</v>
      </c>
      <c r="F519">
        <v>781507274</v>
      </c>
      <c r="G519" t="s">
        <v>22</v>
      </c>
      <c r="H519" t="s">
        <v>16</v>
      </c>
      <c r="I519" t="s">
        <v>17</v>
      </c>
      <c r="J519" s="4" t="s">
        <v>767</v>
      </c>
      <c r="O519" s="36" t="str">
        <f>"S"&amp;_xlfn.ISOWEEKNUM(Semaine_1[[#This Row],[Date]])</f>
        <v>S34</v>
      </c>
      <c r="P519" s="36" t="str">
        <f>TEXT(Semaine_1[[#This Row],[Date]],"MMMM")</f>
        <v>août</v>
      </c>
    </row>
    <row r="520" spans="1:16" x14ac:dyDescent="0.45">
      <c r="A520" s="1">
        <v>45892</v>
      </c>
      <c r="B520" t="s">
        <v>81</v>
      </c>
      <c r="C520" t="s">
        <v>82</v>
      </c>
      <c r="D520" t="s">
        <v>749</v>
      </c>
      <c r="E520" t="s">
        <v>768</v>
      </c>
      <c r="F520">
        <v>785107921</v>
      </c>
      <c r="G520" t="s">
        <v>15</v>
      </c>
      <c r="H520" t="s">
        <v>16</v>
      </c>
      <c r="I520" t="s">
        <v>17</v>
      </c>
      <c r="J520" s="4" t="s">
        <v>769</v>
      </c>
      <c r="O520" s="36" t="str">
        <f>"S"&amp;_xlfn.ISOWEEKNUM(Semaine_1[[#This Row],[Date]])</f>
        <v>S34</v>
      </c>
      <c r="P520" s="36" t="str">
        <f>TEXT(Semaine_1[[#This Row],[Date]],"MMMM")</f>
        <v>août</v>
      </c>
    </row>
    <row r="521" spans="1:16" x14ac:dyDescent="0.45">
      <c r="A521" s="1">
        <v>45892</v>
      </c>
      <c r="B521" t="s">
        <v>24</v>
      </c>
      <c r="C521" t="s">
        <v>25</v>
      </c>
      <c r="D521" t="s">
        <v>746</v>
      </c>
      <c r="E521" t="s">
        <v>770</v>
      </c>
      <c r="F521">
        <v>775582583</v>
      </c>
      <c r="G521" t="s">
        <v>22</v>
      </c>
      <c r="H521" t="s">
        <v>16</v>
      </c>
      <c r="I521" t="s">
        <v>17</v>
      </c>
      <c r="J521" s="4" t="s">
        <v>771</v>
      </c>
      <c r="O521" s="36" t="str">
        <f>"S"&amp;_xlfn.ISOWEEKNUM(Semaine_1[[#This Row],[Date]])</f>
        <v>S34</v>
      </c>
      <c r="P521" s="36" t="str">
        <f>TEXT(Semaine_1[[#This Row],[Date]],"MMMM")</f>
        <v>août</v>
      </c>
    </row>
    <row r="522" spans="1:16" x14ac:dyDescent="0.45">
      <c r="A522" s="1">
        <v>45892</v>
      </c>
      <c r="B522" t="s">
        <v>284</v>
      </c>
      <c r="C522" t="s">
        <v>285</v>
      </c>
      <c r="D522" t="s">
        <v>772</v>
      </c>
      <c r="E522" t="s">
        <v>773</v>
      </c>
      <c r="F522">
        <v>765434141</v>
      </c>
      <c r="G522" t="s">
        <v>22</v>
      </c>
      <c r="H522" t="s">
        <v>16</v>
      </c>
      <c r="I522" t="s">
        <v>17</v>
      </c>
      <c r="J522" s="4" t="s">
        <v>774</v>
      </c>
      <c r="O522" s="36" t="str">
        <f>"S"&amp;_xlfn.ISOWEEKNUM(Semaine_1[[#This Row],[Date]])</f>
        <v>S34</v>
      </c>
      <c r="P522" s="36" t="str">
        <f>TEXT(Semaine_1[[#This Row],[Date]],"MMMM")</f>
        <v>août</v>
      </c>
    </row>
    <row r="523" spans="1:16" x14ac:dyDescent="0.45">
      <c r="A523" s="1">
        <v>45892</v>
      </c>
      <c r="B523" t="s">
        <v>284</v>
      </c>
      <c r="C523" t="s">
        <v>285</v>
      </c>
      <c r="D523" t="s">
        <v>772</v>
      </c>
      <c r="E523" t="s">
        <v>775</v>
      </c>
      <c r="F523">
        <v>766454835</v>
      </c>
      <c r="G523" t="s">
        <v>22</v>
      </c>
      <c r="H523" t="s">
        <v>16</v>
      </c>
      <c r="I523" t="s">
        <v>17</v>
      </c>
      <c r="J523" s="4" t="s">
        <v>776</v>
      </c>
      <c r="O523" s="36" t="str">
        <f>"S"&amp;_xlfn.ISOWEEKNUM(Semaine_1[[#This Row],[Date]])</f>
        <v>S34</v>
      </c>
      <c r="P523" s="36" t="str">
        <f>TEXT(Semaine_1[[#This Row],[Date]],"MMMM")</f>
        <v>août</v>
      </c>
    </row>
    <row r="524" spans="1:16" x14ac:dyDescent="0.45">
      <c r="A524" s="1">
        <v>45892</v>
      </c>
      <c r="B524" t="s">
        <v>284</v>
      </c>
      <c r="C524" t="s">
        <v>285</v>
      </c>
      <c r="D524" t="s">
        <v>772</v>
      </c>
      <c r="E524" t="s">
        <v>777</v>
      </c>
      <c r="F524">
        <v>771589091</v>
      </c>
      <c r="G524" t="s">
        <v>22</v>
      </c>
      <c r="H524" t="s">
        <v>16</v>
      </c>
      <c r="I524" t="s">
        <v>17</v>
      </c>
      <c r="J524" s="4" t="s">
        <v>778</v>
      </c>
      <c r="O524" s="36" t="str">
        <f>"S"&amp;_xlfn.ISOWEEKNUM(Semaine_1[[#This Row],[Date]])</f>
        <v>S34</v>
      </c>
      <c r="P524" s="36" t="str">
        <f>TEXT(Semaine_1[[#This Row],[Date]],"MMMM")</f>
        <v>août</v>
      </c>
    </row>
    <row r="525" spans="1:16" x14ac:dyDescent="0.45">
      <c r="A525" s="1">
        <v>45892</v>
      </c>
      <c r="B525" t="s">
        <v>284</v>
      </c>
      <c r="C525" t="s">
        <v>285</v>
      </c>
      <c r="D525" t="s">
        <v>772</v>
      </c>
      <c r="E525" t="s">
        <v>779</v>
      </c>
      <c r="F525">
        <v>776110732</v>
      </c>
      <c r="G525" t="s">
        <v>22</v>
      </c>
      <c r="H525" t="s">
        <v>19</v>
      </c>
      <c r="I525" t="s">
        <v>17</v>
      </c>
      <c r="J525" s="4" t="s">
        <v>780</v>
      </c>
      <c r="O525" s="36" t="str">
        <f>"S"&amp;_xlfn.ISOWEEKNUM(Semaine_1[[#This Row],[Date]])</f>
        <v>S34</v>
      </c>
      <c r="P525" s="36" t="str">
        <f>TEXT(Semaine_1[[#This Row],[Date]],"MMMM")</f>
        <v>août</v>
      </c>
    </row>
    <row r="526" spans="1:16" x14ac:dyDescent="0.45">
      <c r="A526" s="1">
        <v>45892</v>
      </c>
      <c r="B526" t="s">
        <v>284</v>
      </c>
      <c r="C526" t="s">
        <v>285</v>
      </c>
      <c r="D526" t="s">
        <v>772</v>
      </c>
      <c r="E526" t="s">
        <v>781</v>
      </c>
      <c r="F526">
        <v>781310969</v>
      </c>
      <c r="G526" t="s">
        <v>22</v>
      </c>
      <c r="H526" t="s">
        <v>19</v>
      </c>
      <c r="I526" t="s">
        <v>17</v>
      </c>
      <c r="J526" s="4" t="s">
        <v>782</v>
      </c>
      <c r="O526" s="36" t="str">
        <f>"S"&amp;_xlfn.ISOWEEKNUM(Semaine_1[[#This Row],[Date]])</f>
        <v>S34</v>
      </c>
      <c r="P526" s="36" t="str">
        <f>TEXT(Semaine_1[[#This Row],[Date]],"MMMM")</f>
        <v>août</v>
      </c>
    </row>
    <row r="527" spans="1:16" x14ac:dyDescent="0.45">
      <c r="A527" s="1">
        <v>45892</v>
      </c>
      <c r="B527" t="s">
        <v>284</v>
      </c>
      <c r="C527" t="s">
        <v>285</v>
      </c>
      <c r="D527" t="s">
        <v>772</v>
      </c>
      <c r="E527" t="s">
        <v>783</v>
      </c>
      <c r="F527">
        <v>765118157</v>
      </c>
      <c r="G527" t="s">
        <v>15</v>
      </c>
      <c r="H527" t="s">
        <v>19</v>
      </c>
      <c r="I527" t="s">
        <v>17</v>
      </c>
      <c r="J527" s="4" t="s">
        <v>784</v>
      </c>
      <c r="O527" s="36" t="str">
        <f>"S"&amp;_xlfn.ISOWEEKNUM(Semaine_1[[#This Row],[Date]])</f>
        <v>S34</v>
      </c>
      <c r="P527" s="36" t="str">
        <f>TEXT(Semaine_1[[#This Row],[Date]],"MMMM")</f>
        <v>août</v>
      </c>
    </row>
    <row r="528" spans="1:16" x14ac:dyDescent="0.45">
      <c r="A528" s="1">
        <v>45892</v>
      </c>
      <c r="B528" t="s">
        <v>284</v>
      </c>
      <c r="C528" t="s">
        <v>285</v>
      </c>
      <c r="D528" t="s">
        <v>772</v>
      </c>
      <c r="E528" t="s">
        <v>785</v>
      </c>
      <c r="F528">
        <v>776227120</v>
      </c>
      <c r="G528" t="s">
        <v>22</v>
      </c>
      <c r="H528" t="s">
        <v>19</v>
      </c>
      <c r="I528" t="s">
        <v>28</v>
      </c>
      <c r="J528" s="4" t="s">
        <v>786</v>
      </c>
      <c r="K528" t="s">
        <v>27</v>
      </c>
      <c r="L528">
        <v>10</v>
      </c>
      <c r="M528" s="5">
        <v>26000</v>
      </c>
      <c r="N528" s="5">
        <v>260000</v>
      </c>
      <c r="O528" s="36" t="str">
        <f>"S"&amp;_xlfn.ISOWEEKNUM(Semaine_1[[#This Row],[Date]])</f>
        <v>S34</v>
      </c>
      <c r="P528" s="36" t="str">
        <f>TEXT(Semaine_1[[#This Row],[Date]],"MMMM")</f>
        <v>août</v>
      </c>
    </row>
    <row r="529" spans="1:16" x14ac:dyDescent="0.45">
      <c r="A529" s="1">
        <v>45892</v>
      </c>
      <c r="B529" t="s">
        <v>284</v>
      </c>
      <c r="C529" t="s">
        <v>285</v>
      </c>
      <c r="D529" t="s">
        <v>772</v>
      </c>
      <c r="E529" t="s">
        <v>787</v>
      </c>
      <c r="F529">
        <v>772768061</v>
      </c>
      <c r="G529" t="s">
        <v>22</v>
      </c>
      <c r="H529" t="s">
        <v>16</v>
      </c>
      <c r="I529" t="s">
        <v>17</v>
      </c>
      <c r="J529" s="4" t="s">
        <v>778</v>
      </c>
      <c r="O529" s="36" t="str">
        <f>"S"&amp;_xlfn.ISOWEEKNUM(Semaine_1[[#This Row],[Date]])</f>
        <v>S34</v>
      </c>
      <c r="P529" s="36" t="str">
        <f>TEXT(Semaine_1[[#This Row],[Date]],"MMMM")</f>
        <v>août</v>
      </c>
    </row>
    <row r="530" spans="1:16" x14ac:dyDescent="0.45">
      <c r="A530" s="1">
        <v>45892</v>
      </c>
      <c r="B530" t="s">
        <v>284</v>
      </c>
      <c r="C530" t="s">
        <v>285</v>
      </c>
      <c r="D530" t="s">
        <v>772</v>
      </c>
      <c r="E530" t="s">
        <v>788</v>
      </c>
      <c r="F530">
        <v>770532919</v>
      </c>
      <c r="G530" t="s">
        <v>22</v>
      </c>
      <c r="H530" t="s">
        <v>19</v>
      </c>
      <c r="I530" t="s">
        <v>17</v>
      </c>
      <c r="J530" s="4" t="s">
        <v>789</v>
      </c>
      <c r="O530" s="36" t="str">
        <f>"S"&amp;_xlfn.ISOWEEKNUM(Semaine_1[[#This Row],[Date]])</f>
        <v>S34</v>
      </c>
      <c r="P530" s="36" t="str">
        <f>TEXT(Semaine_1[[#This Row],[Date]],"MMMM")</f>
        <v>août</v>
      </c>
    </row>
    <row r="531" spans="1:16" ht="28.5" x14ac:dyDescent="0.45">
      <c r="A531" s="1">
        <v>45892</v>
      </c>
      <c r="B531" t="s">
        <v>284</v>
      </c>
      <c r="C531" t="s">
        <v>285</v>
      </c>
      <c r="D531" t="s">
        <v>772</v>
      </c>
      <c r="E531" t="s">
        <v>781</v>
      </c>
      <c r="F531">
        <v>781310969</v>
      </c>
      <c r="G531" t="s">
        <v>22</v>
      </c>
      <c r="H531" t="s">
        <v>19</v>
      </c>
      <c r="I531" t="s">
        <v>17</v>
      </c>
      <c r="J531" s="4" t="s">
        <v>790</v>
      </c>
      <c r="O531" s="36" t="str">
        <f>"S"&amp;_xlfn.ISOWEEKNUM(Semaine_1[[#This Row],[Date]])</f>
        <v>S34</v>
      </c>
      <c r="P531" s="36" t="str">
        <f>TEXT(Semaine_1[[#This Row],[Date]],"MMMM")</f>
        <v>août</v>
      </c>
    </row>
    <row r="532" spans="1:16" x14ac:dyDescent="0.45">
      <c r="A532" s="1">
        <v>45892</v>
      </c>
      <c r="B532" t="s">
        <v>284</v>
      </c>
      <c r="C532" t="s">
        <v>285</v>
      </c>
      <c r="D532" t="s">
        <v>772</v>
      </c>
      <c r="E532" t="s">
        <v>791</v>
      </c>
      <c r="F532">
        <v>770217868</v>
      </c>
      <c r="G532" t="s">
        <v>22</v>
      </c>
      <c r="H532" t="s">
        <v>19</v>
      </c>
      <c r="I532" t="s">
        <v>28</v>
      </c>
      <c r="J532" s="4" t="s">
        <v>792</v>
      </c>
      <c r="K532" t="s">
        <v>27</v>
      </c>
      <c r="L532">
        <v>25</v>
      </c>
      <c r="M532" s="5">
        <v>26000</v>
      </c>
      <c r="N532" s="5">
        <v>650000</v>
      </c>
      <c r="O532" s="36" t="str">
        <f>"S"&amp;_xlfn.ISOWEEKNUM(Semaine_1[[#This Row],[Date]])</f>
        <v>S34</v>
      </c>
      <c r="P532" s="36" t="str">
        <f>TEXT(Semaine_1[[#This Row],[Date]],"MMMM")</f>
        <v>août</v>
      </c>
    </row>
    <row r="533" spans="1:16" ht="28.5" x14ac:dyDescent="0.45">
      <c r="A533" s="1">
        <v>45892</v>
      </c>
      <c r="B533" t="s">
        <v>81</v>
      </c>
      <c r="C533" t="s">
        <v>82</v>
      </c>
      <c r="D533" t="s">
        <v>749</v>
      </c>
      <c r="E533" t="s">
        <v>793</v>
      </c>
      <c r="F533">
        <v>778003741</v>
      </c>
      <c r="G533" t="s">
        <v>426</v>
      </c>
      <c r="H533" t="s">
        <v>19</v>
      </c>
      <c r="I533" t="s">
        <v>17</v>
      </c>
      <c r="J533" s="4" t="s">
        <v>794</v>
      </c>
      <c r="O533" s="36" t="str">
        <f>"S"&amp;_xlfn.ISOWEEKNUM(Semaine_1[[#This Row],[Date]])</f>
        <v>S34</v>
      </c>
      <c r="P533" s="36" t="str">
        <f>TEXT(Semaine_1[[#This Row],[Date]],"MMMM")</f>
        <v>août</v>
      </c>
    </row>
    <row r="534" spans="1:16" x14ac:dyDescent="0.45">
      <c r="A534" s="1">
        <v>45892</v>
      </c>
      <c r="B534" t="s">
        <v>81</v>
      </c>
      <c r="C534" t="s">
        <v>82</v>
      </c>
      <c r="D534" t="s">
        <v>749</v>
      </c>
      <c r="E534" t="s">
        <v>795</v>
      </c>
      <c r="F534">
        <v>776067914</v>
      </c>
      <c r="G534" t="s">
        <v>18</v>
      </c>
      <c r="H534" t="s">
        <v>19</v>
      </c>
      <c r="I534" t="s">
        <v>17</v>
      </c>
      <c r="J534" s="4" t="s">
        <v>567</v>
      </c>
      <c r="O534" s="36" t="str">
        <f>"S"&amp;_xlfn.ISOWEEKNUM(Semaine_1[[#This Row],[Date]])</f>
        <v>S34</v>
      </c>
      <c r="P534" s="36" t="str">
        <f>TEXT(Semaine_1[[#This Row],[Date]],"MMMM")</f>
        <v>août</v>
      </c>
    </row>
    <row r="535" spans="1:16" x14ac:dyDescent="0.45">
      <c r="A535" s="1">
        <v>45892</v>
      </c>
      <c r="B535" t="s">
        <v>81</v>
      </c>
      <c r="C535" t="s">
        <v>82</v>
      </c>
      <c r="D535" t="s">
        <v>749</v>
      </c>
      <c r="E535" t="s">
        <v>796</v>
      </c>
      <c r="F535">
        <v>779970282</v>
      </c>
      <c r="G535" t="s">
        <v>15</v>
      </c>
      <c r="H535" t="s">
        <v>16</v>
      </c>
      <c r="I535" t="s">
        <v>17</v>
      </c>
      <c r="J535" s="4" t="s">
        <v>797</v>
      </c>
      <c r="O535" s="36" t="str">
        <f>"S"&amp;_xlfn.ISOWEEKNUM(Semaine_1[[#This Row],[Date]])</f>
        <v>S34</v>
      </c>
      <c r="P535" s="36" t="str">
        <f>TEXT(Semaine_1[[#This Row],[Date]],"MMMM")</f>
        <v>août</v>
      </c>
    </row>
    <row r="536" spans="1:16" x14ac:dyDescent="0.45">
      <c r="A536" s="1">
        <v>45892</v>
      </c>
      <c r="B536" t="s">
        <v>30</v>
      </c>
      <c r="C536" t="s">
        <v>31</v>
      </c>
      <c r="D536" t="s">
        <v>759</v>
      </c>
      <c r="E536" t="s">
        <v>798</v>
      </c>
      <c r="F536">
        <v>777110521</v>
      </c>
      <c r="G536" t="s">
        <v>22</v>
      </c>
      <c r="H536" t="s">
        <v>16</v>
      </c>
      <c r="I536" t="s">
        <v>17</v>
      </c>
      <c r="J536" s="4" t="s">
        <v>137</v>
      </c>
      <c r="O536" s="36" t="str">
        <f>"S"&amp;_xlfn.ISOWEEKNUM(Semaine_1[[#This Row],[Date]])</f>
        <v>S34</v>
      </c>
      <c r="P536" s="36" t="str">
        <f>TEXT(Semaine_1[[#This Row],[Date]],"MMMM")</f>
        <v>août</v>
      </c>
    </row>
    <row r="537" spans="1:16" x14ac:dyDescent="0.45">
      <c r="A537" s="1">
        <v>45892</v>
      </c>
      <c r="B537" t="s">
        <v>81</v>
      </c>
      <c r="C537" t="s">
        <v>82</v>
      </c>
      <c r="D537" t="s">
        <v>749</v>
      </c>
      <c r="E537" t="s">
        <v>799</v>
      </c>
      <c r="F537">
        <v>778823579</v>
      </c>
      <c r="G537" t="s">
        <v>22</v>
      </c>
      <c r="H537" t="s">
        <v>19</v>
      </c>
      <c r="I537" t="s">
        <v>17</v>
      </c>
      <c r="J537" s="4" t="s">
        <v>800</v>
      </c>
      <c r="O537" s="36" t="str">
        <f>"S"&amp;_xlfn.ISOWEEKNUM(Semaine_1[[#This Row],[Date]])</f>
        <v>S34</v>
      </c>
      <c r="P537" s="36" t="str">
        <f>TEXT(Semaine_1[[#This Row],[Date]],"MMMM")</f>
        <v>août</v>
      </c>
    </row>
    <row r="538" spans="1:16" x14ac:dyDescent="0.45">
      <c r="A538" s="1">
        <v>45892</v>
      </c>
      <c r="B538" t="s">
        <v>30</v>
      </c>
      <c r="C538" t="s">
        <v>31</v>
      </c>
      <c r="D538" t="s">
        <v>759</v>
      </c>
      <c r="E538" t="s">
        <v>801</v>
      </c>
      <c r="F538">
        <v>772034200</v>
      </c>
      <c r="G538" t="s">
        <v>15</v>
      </c>
      <c r="H538" t="s">
        <v>19</v>
      </c>
      <c r="I538" t="s">
        <v>17</v>
      </c>
      <c r="J538" s="4" t="s">
        <v>166</v>
      </c>
      <c r="O538" s="36" t="str">
        <f>"S"&amp;_xlfn.ISOWEEKNUM(Semaine_1[[#This Row],[Date]])</f>
        <v>S34</v>
      </c>
      <c r="P538" s="36" t="str">
        <f>TEXT(Semaine_1[[#This Row],[Date]],"MMMM")</f>
        <v>août</v>
      </c>
    </row>
    <row r="539" spans="1:16" x14ac:dyDescent="0.45">
      <c r="A539" s="1">
        <v>45892</v>
      </c>
      <c r="B539" t="s">
        <v>20</v>
      </c>
      <c r="C539" t="s">
        <v>21</v>
      </c>
      <c r="D539" t="s">
        <v>802</v>
      </c>
      <c r="E539" t="s">
        <v>491</v>
      </c>
      <c r="F539">
        <v>771990476</v>
      </c>
      <c r="G539" t="s">
        <v>18</v>
      </c>
      <c r="H539" t="s">
        <v>19</v>
      </c>
      <c r="I539" t="s">
        <v>28</v>
      </c>
      <c r="J539" s="4" t="s">
        <v>803</v>
      </c>
      <c r="K539" t="s">
        <v>77</v>
      </c>
      <c r="L539">
        <v>1</v>
      </c>
      <c r="M539" s="5">
        <v>10250</v>
      </c>
      <c r="N539" s="5">
        <v>10250</v>
      </c>
      <c r="O539" s="36" t="str">
        <f>"S"&amp;_xlfn.ISOWEEKNUM(Semaine_1[[#This Row],[Date]])</f>
        <v>S34</v>
      </c>
      <c r="P539" s="36" t="str">
        <f>TEXT(Semaine_1[[#This Row],[Date]],"MMMM")</f>
        <v>août</v>
      </c>
    </row>
    <row r="540" spans="1:16" x14ac:dyDescent="0.45">
      <c r="A540" s="1">
        <v>45892</v>
      </c>
      <c r="B540" t="s">
        <v>20</v>
      </c>
      <c r="C540" t="s">
        <v>21</v>
      </c>
      <c r="D540" t="s">
        <v>802</v>
      </c>
      <c r="E540" t="s">
        <v>804</v>
      </c>
      <c r="F540">
        <v>770298942</v>
      </c>
      <c r="G540" t="s">
        <v>15</v>
      </c>
      <c r="H540" t="s">
        <v>19</v>
      </c>
      <c r="I540" t="s">
        <v>17</v>
      </c>
      <c r="J540" s="4" t="s">
        <v>80</v>
      </c>
      <c r="O540" s="36" t="str">
        <f>"S"&amp;_xlfn.ISOWEEKNUM(Semaine_1[[#This Row],[Date]])</f>
        <v>S34</v>
      </c>
      <c r="P540" s="36" t="str">
        <f>TEXT(Semaine_1[[#This Row],[Date]],"MMMM")</f>
        <v>août</v>
      </c>
    </row>
    <row r="541" spans="1:16" x14ac:dyDescent="0.45">
      <c r="A541" s="1">
        <v>45892</v>
      </c>
      <c r="B541" t="s">
        <v>20</v>
      </c>
      <c r="C541" t="s">
        <v>21</v>
      </c>
      <c r="D541" t="s">
        <v>802</v>
      </c>
      <c r="E541" t="s">
        <v>805</v>
      </c>
      <c r="F541">
        <v>766474442</v>
      </c>
      <c r="G541" t="s">
        <v>22</v>
      </c>
      <c r="H541" t="s">
        <v>19</v>
      </c>
      <c r="I541" t="s">
        <v>17</v>
      </c>
      <c r="J541" s="4" t="s">
        <v>806</v>
      </c>
      <c r="O541" s="36" t="str">
        <f>"S"&amp;_xlfn.ISOWEEKNUM(Semaine_1[[#This Row],[Date]])</f>
        <v>S34</v>
      </c>
      <c r="P541" s="36" t="str">
        <f>TEXT(Semaine_1[[#This Row],[Date]],"MMMM")</f>
        <v>août</v>
      </c>
    </row>
    <row r="542" spans="1:16" x14ac:dyDescent="0.45">
      <c r="A542" s="1">
        <v>45892</v>
      </c>
      <c r="B542" t="s">
        <v>20</v>
      </c>
      <c r="C542" t="s">
        <v>21</v>
      </c>
      <c r="D542" t="s">
        <v>802</v>
      </c>
      <c r="E542" t="s">
        <v>807</v>
      </c>
      <c r="F542">
        <v>705791884</v>
      </c>
      <c r="G542" t="s">
        <v>603</v>
      </c>
      <c r="H542" t="s">
        <v>16</v>
      </c>
      <c r="I542" t="s">
        <v>17</v>
      </c>
      <c r="J542" s="4" t="s">
        <v>806</v>
      </c>
      <c r="O542" s="36" t="str">
        <f>"S"&amp;_xlfn.ISOWEEKNUM(Semaine_1[[#This Row],[Date]])</f>
        <v>S34</v>
      </c>
      <c r="P542" s="36" t="str">
        <f>TEXT(Semaine_1[[#This Row],[Date]],"MMMM")</f>
        <v>août</v>
      </c>
    </row>
    <row r="543" spans="1:16" x14ac:dyDescent="0.45">
      <c r="A543" s="1">
        <v>45892</v>
      </c>
      <c r="B543" t="s">
        <v>20</v>
      </c>
      <c r="C543" t="s">
        <v>21</v>
      </c>
      <c r="D543" t="s">
        <v>802</v>
      </c>
      <c r="E543" t="s">
        <v>163</v>
      </c>
      <c r="F543">
        <v>778037533</v>
      </c>
      <c r="G543" t="s">
        <v>603</v>
      </c>
      <c r="H543" t="s">
        <v>16</v>
      </c>
      <c r="I543" t="s">
        <v>17</v>
      </c>
      <c r="J543" s="4" t="s">
        <v>808</v>
      </c>
      <c r="O543" s="36" t="str">
        <f>"S"&amp;_xlfn.ISOWEEKNUM(Semaine_1[[#This Row],[Date]])</f>
        <v>S34</v>
      </c>
      <c r="P543" s="36" t="str">
        <f>TEXT(Semaine_1[[#This Row],[Date]],"MMMM")</f>
        <v>août</v>
      </c>
    </row>
    <row r="544" spans="1:16" x14ac:dyDescent="0.45">
      <c r="A544" s="1">
        <v>45892</v>
      </c>
      <c r="B544" t="s">
        <v>20</v>
      </c>
      <c r="C544" t="s">
        <v>21</v>
      </c>
      <c r="D544" t="s">
        <v>802</v>
      </c>
      <c r="E544" t="s">
        <v>809</v>
      </c>
      <c r="F544">
        <v>778272783</v>
      </c>
      <c r="G544" t="s">
        <v>22</v>
      </c>
      <c r="H544" t="s">
        <v>16</v>
      </c>
      <c r="I544" t="s">
        <v>17</v>
      </c>
      <c r="J544" s="4" t="s">
        <v>810</v>
      </c>
      <c r="O544" s="36" t="str">
        <f>"S"&amp;_xlfn.ISOWEEKNUM(Semaine_1[[#This Row],[Date]])</f>
        <v>S34</v>
      </c>
      <c r="P544" s="36" t="str">
        <f>TEXT(Semaine_1[[#This Row],[Date]],"MMMM")</f>
        <v>août</v>
      </c>
    </row>
    <row r="545" spans="1:16" ht="28.5" x14ac:dyDescent="0.45">
      <c r="A545" s="1">
        <v>45892</v>
      </c>
      <c r="B545" t="s">
        <v>20</v>
      </c>
      <c r="C545" t="s">
        <v>21</v>
      </c>
      <c r="D545" t="s">
        <v>802</v>
      </c>
      <c r="E545" t="s">
        <v>606</v>
      </c>
      <c r="F545">
        <v>779083030</v>
      </c>
      <c r="G545" t="s">
        <v>18</v>
      </c>
      <c r="H545" t="s">
        <v>19</v>
      </c>
      <c r="I545" t="s">
        <v>17</v>
      </c>
      <c r="J545" s="4" t="s">
        <v>811</v>
      </c>
      <c r="O545" s="36" t="str">
        <f>"S"&amp;_xlfn.ISOWEEKNUM(Semaine_1[[#This Row],[Date]])</f>
        <v>S34</v>
      </c>
      <c r="P545" s="36" t="str">
        <f>TEXT(Semaine_1[[#This Row],[Date]],"MMMM")</f>
        <v>août</v>
      </c>
    </row>
    <row r="546" spans="1:16" x14ac:dyDescent="0.45">
      <c r="A546" s="1">
        <v>45892</v>
      </c>
      <c r="B546" t="s">
        <v>20</v>
      </c>
      <c r="C546" t="s">
        <v>21</v>
      </c>
      <c r="D546" t="s">
        <v>802</v>
      </c>
      <c r="E546" t="s">
        <v>812</v>
      </c>
      <c r="F546">
        <v>779362821</v>
      </c>
      <c r="G546" t="s">
        <v>15</v>
      </c>
      <c r="H546" t="s">
        <v>16</v>
      </c>
      <c r="I546" t="s">
        <v>28</v>
      </c>
      <c r="J546" s="4" t="s">
        <v>813</v>
      </c>
      <c r="K546" t="s">
        <v>77</v>
      </c>
      <c r="L546">
        <v>25</v>
      </c>
      <c r="M546" s="5">
        <v>9750</v>
      </c>
      <c r="N546" s="5">
        <v>243750</v>
      </c>
      <c r="O546" s="36" t="str">
        <f>"S"&amp;_xlfn.ISOWEEKNUM(Semaine_1[[#This Row],[Date]])</f>
        <v>S34</v>
      </c>
      <c r="P546" s="36" t="str">
        <f>TEXT(Semaine_1[[#This Row],[Date]],"MMMM")</f>
        <v>août</v>
      </c>
    </row>
    <row r="547" spans="1:16" x14ac:dyDescent="0.45">
      <c r="A547" s="1">
        <v>45892</v>
      </c>
      <c r="B547" t="s">
        <v>20</v>
      </c>
      <c r="C547" t="s">
        <v>21</v>
      </c>
      <c r="D547" t="s">
        <v>802</v>
      </c>
      <c r="E547" t="s">
        <v>118</v>
      </c>
      <c r="F547">
        <v>779759210</v>
      </c>
      <c r="G547" t="s">
        <v>22</v>
      </c>
      <c r="H547" t="s">
        <v>16</v>
      </c>
      <c r="I547" t="s">
        <v>17</v>
      </c>
      <c r="J547" s="4" t="s">
        <v>171</v>
      </c>
      <c r="O547" s="36" t="str">
        <f>"S"&amp;_xlfn.ISOWEEKNUM(Semaine_1[[#This Row],[Date]])</f>
        <v>S34</v>
      </c>
      <c r="P547" s="36" t="str">
        <f>TEXT(Semaine_1[[#This Row],[Date]],"MMMM")</f>
        <v>août</v>
      </c>
    </row>
    <row r="548" spans="1:16" ht="28.5" x14ac:dyDescent="0.45">
      <c r="A548" s="1">
        <v>45892</v>
      </c>
      <c r="B548" t="s">
        <v>20</v>
      </c>
      <c r="C548" t="s">
        <v>21</v>
      </c>
      <c r="D548" t="s">
        <v>802</v>
      </c>
      <c r="E548" t="s">
        <v>355</v>
      </c>
      <c r="F548">
        <v>338201907</v>
      </c>
      <c r="G548" t="s">
        <v>22</v>
      </c>
      <c r="H548" t="s">
        <v>16</v>
      </c>
      <c r="I548" t="s">
        <v>17</v>
      </c>
      <c r="J548" s="4" t="s">
        <v>672</v>
      </c>
      <c r="O548" s="36" t="str">
        <f>"S"&amp;_xlfn.ISOWEEKNUM(Semaine_1[[#This Row],[Date]])</f>
        <v>S34</v>
      </c>
      <c r="P548" s="36" t="str">
        <f>TEXT(Semaine_1[[#This Row],[Date]],"MMMM")</f>
        <v>août</v>
      </c>
    </row>
    <row r="549" spans="1:16" x14ac:dyDescent="0.45">
      <c r="A549" s="1">
        <v>45892</v>
      </c>
      <c r="B549" t="s">
        <v>24</v>
      </c>
      <c r="C549" t="s">
        <v>25</v>
      </c>
      <c r="D549" t="s">
        <v>79</v>
      </c>
      <c r="E549" t="s">
        <v>94</v>
      </c>
      <c r="F549">
        <v>773546192</v>
      </c>
      <c r="G549" t="s">
        <v>15</v>
      </c>
      <c r="H549" t="s">
        <v>19</v>
      </c>
      <c r="I549" t="s">
        <v>23</v>
      </c>
      <c r="J549" s="4" t="s">
        <v>26</v>
      </c>
      <c r="K549" t="s">
        <v>172</v>
      </c>
      <c r="L549">
        <v>2</v>
      </c>
      <c r="M549" s="5">
        <v>12250</v>
      </c>
      <c r="N549" s="5">
        <v>24500</v>
      </c>
      <c r="O549" s="36" t="str">
        <f>"S"&amp;_xlfn.ISOWEEKNUM(Semaine_1[[#This Row],[Date]])</f>
        <v>S34</v>
      </c>
      <c r="P549" s="36" t="str">
        <f>TEXT(Semaine_1[[#This Row],[Date]],"MMMM")</f>
        <v>août</v>
      </c>
    </row>
    <row r="550" spans="1:16" ht="28.5" x14ac:dyDescent="0.45">
      <c r="A550" s="1">
        <v>45892</v>
      </c>
      <c r="B550" t="s">
        <v>24</v>
      </c>
      <c r="C550" t="s">
        <v>25</v>
      </c>
      <c r="D550" t="s">
        <v>746</v>
      </c>
      <c r="E550" t="s">
        <v>814</v>
      </c>
      <c r="F550">
        <v>773750007</v>
      </c>
      <c r="G550" t="s">
        <v>18</v>
      </c>
      <c r="H550" t="s">
        <v>16</v>
      </c>
      <c r="I550" t="s">
        <v>17</v>
      </c>
      <c r="J550" s="4" t="s">
        <v>815</v>
      </c>
      <c r="O550" s="36" t="str">
        <f>"S"&amp;_xlfn.ISOWEEKNUM(Semaine_1[[#This Row],[Date]])</f>
        <v>S34</v>
      </c>
      <c r="P550" s="36" t="str">
        <f>TEXT(Semaine_1[[#This Row],[Date]],"MMMM")</f>
        <v>août</v>
      </c>
    </row>
    <row r="551" spans="1:16" ht="28.5" x14ac:dyDescent="0.45">
      <c r="A551" s="1">
        <v>45892</v>
      </c>
      <c r="B551" t="s">
        <v>24</v>
      </c>
      <c r="C551" t="s">
        <v>25</v>
      </c>
      <c r="D551" t="s">
        <v>746</v>
      </c>
      <c r="E551" t="s">
        <v>816</v>
      </c>
      <c r="F551">
        <v>781240407</v>
      </c>
      <c r="G551" t="s">
        <v>18</v>
      </c>
      <c r="H551" t="s">
        <v>16</v>
      </c>
      <c r="I551" t="s">
        <v>17</v>
      </c>
      <c r="J551" s="4" t="s">
        <v>817</v>
      </c>
      <c r="O551" s="36" t="str">
        <f>"S"&amp;_xlfn.ISOWEEKNUM(Semaine_1[[#This Row],[Date]])</f>
        <v>S34</v>
      </c>
      <c r="P551" s="36" t="str">
        <f>TEXT(Semaine_1[[#This Row],[Date]],"MMMM")</f>
        <v>août</v>
      </c>
    </row>
    <row r="552" spans="1:16" x14ac:dyDescent="0.45">
      <c r="A552" s="1">
        <v>45892</v>
      </c>
      <c r="B552" t="s">
        <v>30</v>
      </c>
      <c r="C552" t="s">
        <v>31</v>
      </c>
      <c r="D552" t="s">
        <v>759</v>
      </c>
      <c r="E552" t="s">
        <v>491</v>
      </c>
      <c r="F552">
        <v>774685418</v>
      </c>
      <c r="G552" t="s">
        <v>15</v>
      </c>
      <c r="H552" t="s">
        <v>16</v>
      </c>
      <c r="I552" t="s">
        <v>17</v>
      </c>
      <c r="J552" s="4" t="s">
        <v>818</v>
      </c>
      <c r="O552" s="36" t="str">
        <f>"S"&amp;_xlfn.ISOWEEKNUM(Semaine_1[[#This Row],[Date]])</f>
        <v>S34</v>
      </c>
      <c r="P552" s="36" t="str">
        <f>TEXT(Semaine_1[[#This Row],[Date]],"MMMM")</f>
        <v>août</v>
      </c>
    </row>
    <row r="553" spans="1:16" x14ac:dyDescent="0.45">
      <c r="A553" s="1">
        <v>45892</v>
      </c>
      <c r="B553" t="s">
        <v>24</v>
      </c>
      <c r="C553" t="s">
        <v>25</v>
      </c>
      <c r="D553" t="s">
        <v>746</v>
      </c>
      <c r="E553" t="s">
        <v>819</v>
      </c>
      <c r="F553">
        <v>774085200</v>
      </c>
      <c r="G553" t="s">
        <v>22</v>
      </c>
      <c r="H553" t="s">
        <v>16</v>
      </c>
      <c r="I553" t="s">
        <v>17</v>
      </c>
      <c r="J553" s="4" t="s">
        <v>820</v>
      </c>
      <c r="O553" s="36" t="str">
        <f>"S"&amp;_xlfn.ISOWEEKNUM(Semaine_1[[#This Row],[Date]])</f>
        <v>S34</v>
      </c>
      <c r="P553" s="36" t="str">
        <f>TEXT(Semaine_1[[#This Row],[Date]],"MMMM")</f>
        <v>août</v>
      </c>
    </row>
    <row r="554" spans="1:16" ht="28.5" x14ac:dyDescent="0.45">
      <c r="A554" s="1">
        <v>45892</v>
      </c>
      <c r="B554" t="s">
        <v>24</v>
      </c>
      <c r="C554" t="s">
        <v>25</v>
      </c>
      <c r="D554" t="s">
        <v>746</v>
      </c>
      <c r="E554" t="s">
        <v>821</v>
      </c>
      <c r="F554">
        <v>774756755</v>
      </c>
      <c r="G554" t="s">
        <v>22</v>
      </c>
      <c r="H554" t="s">
        <v>16</v>
      </c>
      <c r="I554" t="s">
        <v>17</v>
      </c>
      <c r="J554" s="4" t="s">
        <v>822</v>
      </c>
      <c r="O554" s="36" t="str">
        <f>"S"&amp;_xlfn.ISOWEEKNUM(Semaine_1[[#This Row],[Date]])</f>
        <v>S34</v>
      </c>
      <c r="P554" s="36" t="str">
        <f>TEXT(Semaine_1[[#This Row],[Date]],"MMMM")</f>
        <v>août</v>
      </c>
    </row>
    <row r="555" spans="1:16" x14ac:dyDescent="0.45">
      <c r="A555" s="1">
        <v>45892</v>
      </c>
      <c r="B555" t="s">
        <v>20</v>
      </c>
      <c r="C555" t="s">
        <v>21</v>
      </c>
      <c r="D555" t="s">
        <v>802</v>
      </c>
      <c r="E555" t="s">
        <v>713</v>
      </c>
      <c r="F555">
        <v>771247171</v>
      </c>
      <c r="G555" t="s">
        <v>15</v>
      </c>
      <c r="H555" t="s">
        <v>16</v>
      </c>
      <c r="I555" t="s">
        <v>17</v>
      </c>
      <c r="J555" s="4" t="s">
        <v>173</v>
      </c>
      <c r="O555" s="36" t="str">
        <f>"S"&amp;_xlfn.ISOWEEKNUM(Semaine_1[[#This Row],[Date]])</f>
        <v>S34</v>
      </c>
      <c r="P555" s="36" t="str">
        <f>TEXT(Semaine_1[[#This Row],[Date]],"MMMM")</f>
        <v>août</v>
      </c>
    </row>
    <row r="556" spans="1:16" ht="28.5" x14ac:dyDescent="0.45">
      <c r="A556" s="1">
        <v>45892</v>
      </c>
      <c r="B556" t="s">
        <v>24</v>
      </c>
      <c r="C556" t="s">
        <v>25</v>
      </c>
      <c r="D556" t="s">
        <v>746</v>
      </c>
      <c r="E556" t="s">
        <v>823</v>
      </c>
      <c r="F556">
        <v>771952926</v>
      </c>
      <c r="G556" t="s">
        <v>15</v>
      </c>
      <c r="H556" t="s">
        <v>19</v>
      </c>
      <c r="I556" t="s">
        <v>17</v>
      </c>
      <c r="J556" s="4" t="s">
        <v>824</v>
      </c>
      <c r="O556" s="36" t="str">
        <f>"S"&amp;_xlfn.ISOWEEKNUM(Semaine_1[[#This Row],[Date]])</f>
        <v>S34</v>
      </c>
      <c r="P556" s="36" t="str">
        <f>TEXT(Semaine_1[[#This Row],[Date]],"MMMM")</f>
        <v>août</v>
      </c>
    </row>
    <row r="557" spans="1:16" ht="28.5" x14ac:dyDescent="0.45">
      <c r="A557" s="1">
        <v>45892</v>
      </c>
      <c r="B557" t="s">
        <v>20</v>
      </c>
      <c r="C557" t="s">
        <v>21</v>
      </c>
      <c r="D557" t="s">
        <v>802</v>
      </c>
      <c r="E557" t="s">
        <v>825</v>
      </c>
      <c r="F557">
        <v>772345161</v>
      </c>
      <c r="G557" t="s">
        <v>15</v>
      </c>
      <c r="H557" t="s">
        <v>16</v>
      </c>
      <c r="I557" t="s">
        <v>17</v>
      </c>
      <c r="J557" s="4" t="s">
        <v>826</v>
      </c>
      <c r="O557" s="36" t="str">
        <f>"S"&amp;_xlfn.ISOWEEKNUM(Semaine_1[[#This Row],[Date]])</f>
        <v>S34</v>
      </c>
      <c r="P557" s="36" t="str">
        <f>TEXT(Semaine_1[[#This Row],[Date]],"MMMM")</f>
        <v>août</v>
      </c>
    </row>
    <row r="558" spans="1:16" x14ac:dyDescent="0.45">
      <c r="A558" s="1">
        <v>45892</v>
      </c>
      <c r="B558" t="s">
        <v>20</v>
      </c>
      <c r="C558" t="s">
        <v>21</v>
      </c>
      <c r="D558" t="s">
        <v>802</v>
      </c>
      <c r="E558" t="s">
        <v>827</v>
      </c>
      <c r="F558">
        <v>775623289</v>
      </c>
      <c r="G558" t="s">
        <v>22</v>
      </c>
      <c r="H558" t="s">
        <v>19</v>
      </c>
      <c r="I558" t="s">
        <v>17</v>
      </c>
      <c r="J558" s="4" t="s">
        <v>80</v>
      </c>
      <c r="O558" s="36" t="str">
        <f>"S"&amp;_xlfn.ISOWEEKNUM(Semaine_1[[#This Row],[Date]])</f>
        <v>S34</v>
      </c>
      <c r="P558" s="36" t="str">
        <f>TEXT(Semaine_1[[#This Row],[Date]],"MMMM")</f>
        <v>août</v>
      </c>
    </row>
    <row r="559" spans="1:16" ht="28.5" x14ac:dyDescent="0.45">
      <c r="A559" s="1">
        <v>45892</v>
      </c>
      <c r="B559" t="s">
        <v>20</v>
      </c>
      <c r="C559" t="s">
        <v>21</v>
      </c>
      <c r="D559" t="s">
        <v>802</v>
      </c>
      <c r="E559" t="s">
        <v>828</v>
      </c>
      <c r="F559">
        <v>773273433</v>
      </c>
      <c r="G559" t="s">
        <v>15</v>
      </c>
      <c r="H559" t="s">
        <v>16</v>
      </c>
      <c r="I559" t="s">
        <v>17</v>
      </c>
      <c r="J559" s="4" t="s">
        <v>829</v>
      </c>
      <c r="O559" s="36" t="str">
        <f>"S"&amp;_xlfn.ISOWEEKNUM(Semaine_1[[#This Row],[Date]])</f>
        <v>S34</v>
      </c>
      <c r="P559" s="36" t="str">
        <f>TEXT(Semaine_1[[#This Row],[Date]],"MMMM")</f>
        <v>août</v>
      </c>
    </row>
    <row r="560" spans="1:16" x14ac:dyDescent="0.45">
      <c r="A560" s="1">
        <v>45892</v>
      </c>
      <c r="B560" t="s">
        <v>30</v>
      </c>
      <c r="C560" t="s">
        <v>31</v>
      </c>
      <c r="D560" t="s">
        <v>759</v>
      </c>
      <c r="E560" t="s">
        <v>404</v>
      </c>
      <c r="F560">
        <v>775249776</v>
      </c>
      <c r="G560" t="s">
        <v>15</v>
      </c>
      <c r="H560" t="s">
        <v>16</v>
      </c>
      <c r="I560" t="s">
        <v>17</v>
      </c>
      <c r="J560" s="4" t="s">
        <v>830</v>
      </c>
      <c r="O560" s="36" t="str">
        <f>"S"&amp;_xlfn.ISOWEEKNUM(Semaine_1[[#This Row],[Date]])</f>
        <v>S34</v>
      </c>
      <c r="P560" s="36" t="str">
        <f>TEXT(Semaine_1[[#This Row],[Date]],"MMMM")</f>
        <v>août</v>
      </c>
    </row>
    <row r="561" spans="1:16" x14ac:dyDescent="0.45">
      <c r="A561" s="1">
        <v>45892</v>
      </c>
      <c r="B561" t="s">
        <v>30</v>
      </c>
      <c r="C561" t="s">
        <v>31</v>
      </c>
      <c r="D561" t="s">
        <v>759</v>
      </c>
      <c r="E561" t="s">
        <v>702</v>
      </c>
      <c r="F561">
        <v>784518710</v>
      </c>
      <c r="G561" t="s">
        <v>15</v>
      </c>
      <c r="H561" t="s">
        <v>16</v>
      </c>
      <c r="I561" t="s">
        <v>17</v>
      </c>
      <c r="J561" s="4" t="s">
        <v>137</v>
      </c>
      <c r="O561" s="36" t="str">
        <f>"S"&amp;_xlfn.ISOWEEKNUM(Semaine_1[[#This Row],[Date]])</f>
        <v>S34</v>
      </c>
      <c r="P561" s="36" t="str">
        <f>TEXT(Semaine_1[[#This Row],[Date]],"MMMM")</f>
        <v>août</v>
      </c>
    </row>
    <row r="562" spans="1:16" x14ac:dyDescent="0.45">
      <c r="A562" s="1">
        <v>45892</v>
      </c>
      <c r="B562" t="s">
        <v>20</v>
      </c>
      <c r="C562" t="s">
        <v>21</v>
      </c>
      <c r="D562" t="s">
        <v>802</v>
      </c>
      <c r="E562" t="s">
        <v>352</v>
      </c>
      <c r="F562">
        <v>777093511</v>
      </c>
      <c r="G562" t="s">
        <v>603</v>
      </c>
      <c r="H562" t="s">
        <v>19</v>
      </c>
      <c r="I562" t="s">
        <v>17</v>
      </c>
      <c r="J562" s="4" t="s">
        <v>80</v>
      </c>
      <c r="O562" s="36" t="str">
        <f>"S"&amp;_xlfn.ISOWEEKNUM(Semaine_1[[#This Row],[Date]])</f>
        <v>S34</v>
      </c>
      <c r="P562" s="36" t="str">
        <f>TEXT(Semaine_1[[#This Row],[Date]],"MMMM")</f>
        <v>août</v>
      </c>
    </row>
    <row r="563" spans="1:16" x14ac:dyDescent="0.45">
      <c r="A563" s="1">
        <v>45892</v>
      </c>
      <c r="B563" t="s">
        <v>20</v>
      </c>
      <c r="C563" t="s">
        <v>21</v>
      </c>
      <c r="D563" t="s">
        <v>802</v>
      </c>
      <c r="E563" t="s">
        <v>433</v>
      </c>
      <c r="F563">
        <v>776546598</v>
      </c>
      <c r="G563" t="s">
        <v>18</v>
      </c>
      <c r="H563" t="s">
        <v>16</v>
      </c>
      <c r="I563" t="s">
        <v>28</v>
      </c>
      <c r="J563" s="4" t="s">
        <v>831</v>
      </c>
      <c r="K563" t="s">
        <v>174</v>
      </c>
      <c r="L563">
        <v>1</v>
      </c>
      <c r="M563" s="5">
        <v>33500</v>
      </c>
      <c r="N563" s="5">
        <v>33500</v>
      </c>
      <c r="O563" s="36" t="str">
        <f>"S"&amp;_xlfn.ISOWEEKNUM(Semaine_1[[#This Row],[Date]])</f>
        <v>S34</v>
      </c>
      <c r="P563" s="36" t="str">
        <f>TEXT(Semaine_1[[#This Row],[Date]],"MMMM")</f>
        <v>août</v>
      </c>
    </row>
    <row r="564" spans="1:16" x14ac:dyDescent="0.45">
      <c r="A564" s="1">
        <v>45892</v>
      </c>
      <c r="B564" t="s">
        <v>20</v>
      </c>
      <c r="C564" s="37" t="s">
        <v>21</v>
      </c>
      <c r="D564" t="s">
        <v>802</v>
      </c>
      <c r="E564" t="s">
        <v>433</v>
      </c>
      <c r="F564">
        <v>776546598</v>
      </c>
      <c r="G564" t="s">
        <v>18</v>
      </c>
      <c r="H564" t="s">
        <v>16</v>
      </c>
      <c r="I564" t="s">
        <v>28</v>
      </c>
      <c r="J564" s="4" t="s">
        <v>831</v>
      </c>
      <c r="K564" t="s">
        <v>27</v>
      </c>
      <c r="L564">
        <v>1</v>
      </c>
      <c r="M564" s="5">
        <v>26000</v>
      </c>
      <c r="N564" s="5">
        <v>26000</v>
      </c>
      <c r="O564" s="36" t="str">
        <f>"S"&amp;_xlfn.ISOWEEKNUM(Semaine_1[[#This Row],[Date]])</f>
        <v>S34</v>
      </c>
      <c r="P564" s="36" t="str">
        <f>TEXT(Semaine_1[[#This Row],[Date]],"MMMM")</f>
        <v>août</v>
      </c>
    </row>
    <row r="565" spans="1:16" x14ac:dyDescent="0.45">
      <c r="A565" s="1">
        <v>45892</v>
      </c>
      <c r="B565" t="s">
        <v>20</v>
      </c>
      <c r="C565" t="s">
        <v>21</v>
      </c>
      <c r="D565" t="s">
        <v>802</v>
      </c>
      <c r="E565" t="s">
        <v>832</v>
      </c>
      <c r="F565">
        <v>776458744</v>
      </c>
      <c r="G565" t="s">
        <v>15</v>
      </c>
      <c r="H565" t="s">
        <v>16</v>
      </c>
      <c r="I565" t="s">
        <v>17</v>
      </c>
      <c r="J565" s="4" t="s">
        <v>80</v>
      </c>
      <c r="O565" s="36" t="str">
        <f>"S"&amp;_xlfn.ISOWEEKNUM(Semaine_1[[#This Row],[Date]])</f>
        <v>S34</v>
      </c>
      <c r="P565" s="36" t="str">
        <f>TEXT(Semaine_1[[#This Row],[Date]],"MMMM")</f>
        <v>août</v>
      </c>
    </row>
    <row r="566" spans="1:16" x14ac:dyDescent="0.45">
      <c r="A566" s="1">
        <v>45892</v>
      </c>
      <c r="B566" t="s">
        <v>30</v>
      </c>
      <c r="C566" t="s">
        <v>31</v>
      </c>
      <c r="D566" t="s">
        <v>759</v>
      </c>
      <c r="E566" t="s">
        <v>833</v>
      </c>
      <c r="F566">
        <v>775319143</v>
      </c>
      <c r="G566" t="s">
        <v>15</v>
      </c>
      <c r="H566" t="s">
        <v>16</v>
      </c>
      <c r="I566" t="s">
        <v>17</v>
      </c>
      <c r="J566" s="4" t="s">
        <v>834</v>
      </c>
      <c r="O566" s="36" t="str">
        <f>"S"&amp;_xlfn.ISOWEEKNUM(Semaine_1[[#This Row],[Date]])</f>
        <v>S34</v>
      </c>
      <c r="P566" s="36" t="str">
        <f>TEXT(Semaine_1[[#This Row],[Date]],"MMMM")</f>
        <v>août</v>
      </c>
    </row>
    <row r="567" spans="1:16" x14ac:dyDescent="0.45">
      <c r="A567" s="1">
        <v>45892</v>
      </c>
      <c r="B567" t="s">
        <v>20</v>
      </c>
      <c r="C567" t="s">
        <v>21</v>
      </c>
      <c r="D567" t="s">
        <v>802</v>
      </c>
      <c r="E567" t="s">
        <v>835</v>
      </c>
      <c r="F567">
        <v>775398902</v>
      </c>
      <c r="G567" t="s">
        <v>22</v>
      </c>
      <c r="H567" t="s">
        <v>16</v>
      </c>
      <c r="I567" t="s">
        <v>28</v>
      </c>
      <c r="J567" s="4" t="s">
        <v>836</v>
      </c>
      <c r="K567" t="s">
        <v>27</v>
      </c>
      <c r="L567">
        <v>1</v>
      </c>
      <c r="M567" s="5">
        <v>26000</v>
      </c>
      <c r="N567" s="5">
        <v>26000</v>
      </c>
      <c r="O567" s="36" t="str">
        <f>"S"&amp;_xlfn.ISOWEEKNUM(Semaine_1[[#This Row],[Date]])</f>
        <v>S34</v>
      </c>
      <c r="P567" s="36" t="str">
        <f>TEXT(Semaine_1[[#This Row],[Date]],"MMMM")</f>
        <v>août</v>
      </c>
    </row>
    <row r="568" spans="1:16" x14ac:dyDescent="0.45">
      <c r="A568" s="1">
        <v>45892</v>
      </c>
      <c r="B568" t="s">
        <v>20</v>
      </c>
      <c r="C568" s="37" t="s">
        <v>21</v>
      </c>
      <c r="D568" t="s">
        <v>802</v>
      </c>
      <c r="E568" t="s">
        <v>837</v>
      </c>
      <c r="F568">
        <v>773415748</v>
      </c>
      <c r="G568" t="s">
        <v>15</v>
      </c>
      <c r="H568" t="s">
        <v>19</v>
      </c>
      <c r="I568" t="s">
        <v>17</v>
      </c>
      <c r="J568" s="4" t="s">
        <v>806</v>
      </c>
      <c r="O568" s="36" t="str">
        <f>"S"&amp;_xlfn.ISOWEEKNUM(Semaine_1[[#This Row],[Date]])</f>
        <v>S34</v>
      </c>
      <c r="P568" s="36" t="str">
        <f>TEXT(Semaine_1[[#This Row],[Date]],"MMMM")</f>
        <v>août</v>
      </c>
    </row>
    <row r="569" spans="1:16" x14ac:dyDescent="0.45">
      <c r="A569" s="1">
        <v>45892</v>
      </c>
      <c r="B569" t="s">
        <v>20</v>
      </c>
      <c r="C569" t="s">
        <v>21</v>
      </c>
      <c r="D569" t="s">
        <v>802</v>
      </c>
      <c r="E569" t="s">
        <v>606</v>
      </c>
      <c r="F569">
        <v>777671841</v>
      </c>
      <c r="G569" t="s">
        <v>22</v>
      </c>
      <c r="H569" t="s">
        <v>16</v>
      </c>
      <c r="I569" t="s">
        <v>17</v>
      </c>
      <c r="J569" s="4" t="s">
        <v>114</v>
      </c>
      <c r="O569" s="36" t="str">
        <f>"S"&amp;_xlfn.ISOWEEKNUM(Semaine_1[[#This Row],[Date]])</f>
        <v>S34</v>
      </c>
      <c r="P569" s="36" t="str">
        <f>TEXT(Semaine_1[[#This Row],[Date]],"MMMM")</f>
        <v>août</v>
      </c>
    </row>
    <row r="570" spans="1:16" x14ac:dyDescent="0.45">
      <c r="A570" s="1">
        <v>45892</v>
      </c>
      <c r="B570" t="s">
        <v>20</v>
      </c>
      <c r="C570" t="s">
        <v>21</v>
      </c>
      <c r="D570" t="s">
        <v>802</v>
      </c>
      <c r="E570" t="s">
        <v>301</v>
      </c>
      <c r="F570">
        <v>774782155</v>
      </c>
      <c r="G570" t="s">
        <v>603</v>
      </c>
      <c r="H570" t="s">
        <v>16</v>
      </c>
      <c r="I570" t="s">
        <v>28</v>
      </c>
      <c r="J570" s="4" t="s">
        <v>838</v>
      </c>
      <c r="K570" t="s">
        <v>27</v>
      </c>
      <c r="L570">
        <v>1</v>
      </c>
      <c r="M570" s="5">
        <v>26000</v>
      </c>
      <c r="N570" s="5">
        <v>26000</v>
      </c>
      <c r="O570" s="36" t="str">
        <f>"S"&amp;_xlfn.ISOWEEKNUM(Semaine_1[[#This Row],[Date]])</f>
        <v>S34</v>
      </c>
      <c r="P570" s="36" t="str">
        <f>TEXT(Semaine_1[[#This Row],[Date]],"MMMM")</f>
        <v>août</v>
      </c>
    </row>
    <row r="571" spans="1:16" x14ac:dyDescent="0.45">
      <c r="A571" s="1">
        <v>45892</v>
      </c>
      <c r="B571" t="s">
        <v>20</v>
      </c>
      <c r="C571" t="s">
        <v>21</v>
      </c>
      <c r="D571" t="s">
        <v>802</v>
      </c>
      <c r="E571" t="s">
        <v>735</v>
      </c>
      <c r="F571">
        <v>773678975</v>
      </c>
      <c r="G571" t="s">
        <v>18</v>
      </c>
      <c r="H571" t="s">
        <v>16</v>
      </c>
      <c r="I571" t="s">
        <v>17</v>
      </c>
      <c r="J571" s="4" t="s">
        <v>839</v>
      </c>
      <c r="O571" s="36" t="str">
        <f>"S"&amp;_xlfn.ISOWEEKNUM(Semaine_1[[#This Row],[Date]])</f>
        <v>S34</v>
      </c>
      <c r="P571" s="36" t="str">
        <f>TEXT(Semaine_1[[#This Row],[Date]],"MMMM")</f>
        <v>août</v>
      </c>
    </row>
    <row r="572" spans="1:16" x14ac:dyDescent="0.45">
      <c r="A572" s="1">
        <v>45892</v>
      </c>
      <c r="B572" t="s">
        <v>20</v>
      </c>
      <c r="C572" t="s">
        <v>21</v>
      </c>
      <c r="D572" t="s">
        <v>802</v>
      </c>
      <c r="E572" t="s">
        <v>835</v>
      </c>
      <c r="F572">
        <v>775398902</v>
      </c>
      <c r="G572" t="s">
        <v>22</v>
      </c>
      <c r="H572" t="s">
        <v>16</v>
      </c>
      <c r="I572" t="s">
        <v>28</v>
      </c>
      <c r="J572" s="4" t="s">
        <v>836</v>
      </c>
      <c r="K572" t="s">
        <v>77</v>
      </c>
      <c r="L572">
        <v>1</v>
      </c>
      <c r="M572" s="5">
        <v>10250</v>
      </c>
      <c r="N572" s="5">
        <v>10250</v>
      </c>
      <c r="O572" s="36" t="str">
        <f>"S"&amp;_xlfn.ISOWEEKNUM(Semaine_1[[#This Row],[Date]])</f>
        <v>S34</v>
      </c>
      <c r="P572" s="36" t="str">
        <f>TEXT(Semaine_1[[#This Row],[Date]],"MMMM")</f>
        <v>août</v>
      </c>
    </row>
    <row r="573" spans="1:16" x14ac:dyDescent="0.45">
      <c r="A573" s="1">
        <v>45893</v>
      </c>
      <c r="B573" t="s">
        <v>32</v>
      </c>
      <c r="C573" t="s">
        <v>33</v>
      </c>
      <c r="D573" t="s">
        <v>840</v>
      </c>
      <c r="E573" t="s">
        <v>841</v>
      </c>
      <c r="F573">
        <v>784071086</v>
      </c>
      <c r="G573" t="s">
        <v>603</v>
      </c>
      <c r="H573" t="s">
        <v>19</v>
      </c>
      <c r="I573" t="s">
        <v>17</v>
      </c>
      <c r="J573" s="4" t="s">
        <v>49</v>
      </c>
      <c r="O573" s="36" t="str">
        <f>"S"&amp;_xlfn.ISOWEEKNUM(Semaine_1[[#This Row],[Date]])</f>
        <v>S34</v>
      </c>
      <c r="P573" s="36" t="str">
        <f>TEXT(Semaine_1[[#This Row],[Date]],"MMMM")</f>
        <v>août</v>
      </c>
    </row>
    <row r="574" spans="1:16" x14ac:dyDescent="0.45">
      <c r="A574" s="1">
        <v>45893</v>
      </c>
      <c r="B574" t="s">
        <v>32</v>
      </c>
      <c r="C574" t="s">
        <v>33</v>
      </c>
      <c r="D574" t="s">
        <v>840</v>
      </c>
      <c r="E574" t="s">
        <v>842</v>
      </c>
      <c r="F574">
        <v>774540017</v>
      </c>
      <c r="G574" t="s">
        <v>603</v>
      </c>
      <c r="H574" t="s">
        <v>19</v>
      </c>
      <c r="I574" t="s">
        <v>17</v>
      </c>
      <c r="J574" s="4" t="s">
        <v>49</v>
      </c>
      <c r="O574" s="36" t="str">
        <f>"S"&amp;_xlfn.ISOWEEKNUM(Semaine_1[[#This Row],[Date]])</f>
        <v>S34</v>
      </c>
      <c r="P574" s="36" t="str">
        <f>TEXT(Semaine_1[[#This Row],[Date]],"MMMM")</f>
        <v>août</v>
      </c>
    </row>
    <row r="575" spans="1:16" x14ac:dyDescent="0.45">
      <c r="A575" s="1">
        <v>45893</v>
      </c>
      <c r="B575" t="s">
        <v>32</v>
      </c>
      <c r="C575" t="s">
        <v>33</v>
      </c>
      <c r="D575" t="s">
        <v>840</v>
      </c>
      <c r="E575" t="s">
        <v>175</v>
      </c>
      <c r="F575">
        <v>773140899</v>
      </c>
      <c r="G575" t="s">
        <v>603</v>
      </c>
      <c r="H575" t="s">
        <v>19</v>
      </c>
      <c r="I575" t="s">
        <v>17</v>
      </c>
      <c r="J575" s="4" t="s">
        <v>29</v>
      </c>
      <c r="O575" s="36" t="str">
        <f>"S"&amp;_xlfn.ISOWEEKNUM(Semaine_1[[#This Row],[Date]])</f>
        <v>S34</v>
      </c>
      <c r="P575" s="36" t="str">
        <f>TEXT(Semaine_1[[#This Row],[Date]],"MMMM")</f>
        <v>août</v>
      </c>
    </row>
    <row r="576" spans="1:16" x14ac:dyDescent="0.45">
      <c r="A576" s="1">
        <v>45893</v>
      </c>
      <c r="B576" t="s">
        <v>32</v>
      </c>
      <c r="C576" t="s">
        <v>33</v>
      </c>
      <c r="D576" t="s">
        <v>840</v>
      </c>
      <c r="E576" t="s">
        <v>843</v>
      </c>
      <c r="F576">
        <v>780137992</v>
      </c>
      <c r="G576" t="s">
        <v>22</v>
      </c>
      <c r="H576" t="s">
        <v>19</v>
      </c>
      <c r="I576" t="s">
        <v>17</v>
      </c>
      <c r="J576" s="4" t="s">
        <v>844</v>
      </c>
      <c r="O576" s="36" t="str">
        <f>"S"&amp;_xlfn.ISOWEEKNUM(Semaine_1[[#This Row],[Date]])</f>
        <v>S34</v>
      </c>
      <c r="P576" s="36" t="str">
        <f>TEXT(Semaine_1[[#This Row],[Date]],"MMMM")</f>
        <v>août</v>
      </c>
    </row>
    <row r="577" spans="1:16" x14ac:dyDescent="0.45">
      <c r="A577" s="1">
        <v>45893</v>
      </c>
      <c r="B577" t="s">
        <v>32</v>
      </c>
      <c r="C577" t="s">
        <v>33</v>
      </c>
      <c r="D577" t="s">
        <v>840</v>
      </c>
      <c r="E577" t="s">
        <v>701</v>
      </c>
      <c r="F577">
        <v>778066928</v>
      </c>
      <c r="G577" t="s">
        <v>22</v>
      </c>
      <c r="H577" t="s">
        <v>19</v>
      </c>
      <c r="I577" t="s">
        <v>17</v>
      </c>
      <c r="J577" s="4" t="s">
        <v>29</v>
      </c>
      <c r="O577" s="36" t="str">
        <f>"S"&amp;_xlfn.ISOWEEKNUM(Semaine_1[[#This Row],[Date]])</f>
        <v>S34</v>
      </c>
      <c r="P577" s="36" t="str">
        <f>TEXT(Semaine_1[[#This Row],[Date]],"MMMM")</f>
        <v>août</v>
      </c>
    </row>
    <row r="578" spans="1:16" x14ac:dyDescent="0.45">
      <c r="A578" s="1">
        <v>45893</v>
      </c>
      <c r="B578" t="s">
        <v>32</v>
      </c>
      <c r="C578" t="s">
        <v>33</v>
      </c>
      <c r="D578" t="s">
        <v>840</v>
      </c>
      <c r="E578" t="s">
        <v>845</v>
      </c>
      <c r="F578">
        <v>779072194</v>
      </c>
      <c r="G578" t="s">
        <v>18</v>
      </c>
      <c r="H578" t="s">
        <v>19</v>
      </c>
      <c r="I578" t="s">
        <v>28</v>
      </c>
      <c r="J578" s="4" t="s">
        <v>29</v>
      </c>
      <c r="K578" t="s">
        <v>27</v>
      </c>
      <c r="L578">
        <v>1</v>
      </c>
      <c r="M578" s="5">
        <v>26000</v>
      </c>
      <c r="N578" s="5">
        <v>26000</v>
      </c>
      <c r="O578" s="36" t="str">
        <f>"S"&amp;_xlfn.ISOWEEKNUM(Semaine_1[[#This Row],[Date]])</f>
        <v>S34</v>
      </c>
      <c r="P578" s="36" t="str">
        <f>TEXT(Semaine_1[[#This Row],[Date]],"MMMM")</f>
        <v>août</v>
      </c>
    </row>
    <row r="579" spans="1:16" x14ac:dyDescent="0.45">
      <c r="A579" s="1">
        <v>45893</v>
      </c>
      <c r="B579" t="s">
        <v>32</v>
      </c>
      <c r="C579" t="s">
        <v>33</v>
      </c>
      <c r="D579" t="s">
        <v>840</v>
      </c>
      <c r="E579" t="s">
        <v>701</v>
      </c>
      <c r="F579">
        <v>778066928</v>
      </c>
      <c r="G579" t="s">
        <v>22</v>
      </c>
      <c r="H579" t="s">
        <v>19</v>
      </c>
      <c r="I579" t="s">
        <v>17</v>
      </c>
      <c r="J579" s="4" t="s">
        <v>29</v>
      </c>
      <c r="O579" s="36" t="str">
        <f>"S"&amp;_xlfn.ISOWEEKNUM(Semaine_1[[#This Row],[Date]])</f>
        <v>S34</v>
      </c>
      <c r="P579" s="36" t="str">
        <f>TEXT(Semaine_1[[#This Row],[Date]],"MMMM")</f>
        <v>août</v>
      </c>
    </row>
    <row r="580" spans="1:16" x14ac:dyDescent="0.45">
      <c r="A580" s="1">
        <v>45893</v>
      </c>
      <c r="B580" t="s">
        <v>32</v>
      </c>
      <c r="C580" t="s">
        <v>33</v>
      </c>
      <c r="D580" t="s">
        <v>840</v>
      </c>
      <c r="E580" t="s">
        <v>78</v>
      </c>
      <c r="F580">
        <v>777427919</v>
      </c>
      <c r="G580" t="s">
        <v>603</v>
      </c>
      <c r="H580" t="s">
        <v>19</v>
      </c>
      <c r="I580" t="s">
        <v>17</v>
      </c>
      <c r="J580" s="4" t="s">
        <v>29</v>
      </c>
      <c r="O580" s="36" t="str">
        <f>"S"&amp;_xlfn.ISOWEEKNUM(Semaine_1[[#This Row],[Date]])</f>
        <v>S34</v>
      </c>
      <c r="P580" s="36" t="str">
        <f>TEXT(Semaine_1[[#This Row],[Date]],"MMMM")</f>
        <v>août</v>
      </c>
    </row>
    <row r="581" spans="1:16" ht="28.5" x14ac:dyDescent="0.45">
      <c r="A581" s="1">
        <v>45897</v>
      </c>
      <c r="B581" t="s">
        <v>24</v>
      </c>
      <c r="C581" t="s">
        <v>25</v>
      </c>
      <c r="D581" s="49" t="s">
        <v>162</v>
      </c>
      <c r="E581" s="49" t="s">
        <v>872</v>
      </c>
      <c r="F581" s="49">
        <v>781164945</v>
      </c>
      <c r="G581" s="49" t="s">
        <v>15</v>
      </c>
      <c r="H581" s="49" t="s">
        <v>16</v>
      </c>
      <c r="I581" s="49" t="s">
        <v>17</v>
      </c>
      <c r="J581" s="50" t="s">
        <v>873</v>
      </c>
      <c r="K581" s="49"/>
      <c r="L581" s="49"/>
      <c r="M581" s="51"/>
      <c r="N581" s="51"/>
      <c r="O581" s="52" t="str">
        <f>"S"&amp;_xlfn.ISOWEEKNUM(Semaine_1[[#This Row],[Date]])</f>
        <v>S35</v>
      </c>
      <c r="P581" s="52" t="str">
        <f>TEXT(Semaine_1[[#This Row],[Date]],"MMMM")</f>
        <v>août</v>
      </c>
    </row>
    <row r="582" spans="1:16" x14ac:dyDescent="0.45">
      <c r="A582" s="1">
        <v>45897</v>
      </c>
      <c r="B582" t="s">
        <v>24</v>
      </c>
      <c r="C582" t="s">
        <v>25</v>
      </c>
      <c r="D582" s="49" t="s">
        <v>79</v>
      </c>
      <c r="E582" s="49" t="s">
        <v>86</v>
      </c>
      <c r="F582" s="49">
        <v>786323232</v>
      </c>
      <c r="G582" s="49" t="s">
        <v>22</v>
      </c>
      <c r="H582" s="49" t="s">
        <v>19</v>
      </c>
      <c r="I582" s="49" t="s">
        <v>28</v>
      </c>
      <c r="J582" s="50" t="s">
        <v>26</v>
      </c>
      <c r="K582" s="49" t="s">
        <v>27</v>
      </c>
      <c r="L582" s="49">
        <v>50</v>
      </c>
      <c r="M582" s="51">
        <v>26000</v>
      </c>
      <c r="N582" s="51">
        <v>1300000</v>
      </c>
      <c r="O582" s="52" t="str">
        <f>"S"&amp;_xlfn.ISOWEEKNUM(Semaine_1[[#This Row],[Date]])</f>
        <v>S35</v>
      </c>
      <c r="P582" s="52" t="str">
        <f>TEXT(Semaine_1[[#This Row],[Date]],"MMMM")</f>
        <v>août</v>
      </c>
    </row>
    <row r="583" spans="1:16" x14ac:dyDescent="0.45">
      <c r="A583" s="1">
        <v>45897</v>
      </c>
      <c r="B583" t="s">
        <v>24</v>
      </c>
      <c r="C583" t="s">
        <v>25</v>
      </c>
      <c r="D583" s="49" t="s">
        <v>162</v>
      </c>
      <c r="E583" s="49" t="s">
        <v>874</v>
      </c>
      <c r="F583" s="49">
        <v>338729194</v>
      </c>
      <c r="G583" s="49" t="s">
        <v>15</v>
      </c>
      <c r="H583" s="49" t="s">
        <v>16</v>
      </c>
      <c r="I583" s="49" t="s">
        <v>17</v>
      </c>
      <c r="J583" s="50" t="s">
        <v>875</v>
      </c>
      <c r="K583" s="49"/>
      <c r="L583" s="49"/>
      <c r="M583" s="51"/>
      <c r="N583" s="51"/>
      <c r="O583" s="52" t="str">
        <f>"S"&amp;_xlfn.ISOWEEKNUM(Semaine_1[[#This Row],[Date]])</f>
        <v>S35</v>
      </c>
      <c r="P583" s="52" t="str">
        <f>TEXT(Semaine_1[[#This Row],[Date]],"MMMM")</f>
        <v>août</v>
      </c>
    </row>
    <row r="584" spans="1:16" ht="28.5" x14ac:dyDescent="0.45">
      <c r="A584" s="1">
        <v>45897</v>
      </c>
      <c r="B584" t="s">
        <v>24</v>
      </c>
      <c r="C584" t="s">
        <v>25</v>
      </c>
      <c r="D584" s="49" t="s">
        <v>162</v>
      </c>
      <c r="E584" s="49" t="s">
        <v>876</v>
      </c>
      <c r="F584" s="49">
        <v>764631568</v>
      </c>
      <c r="G584" s="49" t="s">
        <v>15</v>
      </c>
      <c r="H584" s="49" t="s">
        <v>16</v>
      </c>
      <c r="I584" s="49" t="s">
        <v>17</v>
      </c>
      <c r="J584" s="50" t="s">
        <v>877</v>
      </c>
      <c r="K584" s="49"/>
      <c r="L584" s="49"/>
      <c r="M584" s="51"/>
      <c r="N584" s="51"/>
      <c r="O584" s="52" t="str">
        <f>"S"&amp;_xlfn.ISOWEEKNUM(Semaine_1[[#This Row],[Date]])</f>
        <v>S35</v>
      </c>
      <c r="P584" s="52" t="str">
        <f>TEXT(Semaine_1[[#This Row],[Date]],"MMMM")</f>
        <v>août</v>
      </c>
    </row>
    <row r="585" spans="1:16" ht="28.5" x14ac:dyDescent="0.45">
      <c r="A585" s="1">
        <v>45897</v>
      </c>
      <c r="B585" t="s">
        <v>24</v>
      </c>
      <c r="C585" t="s">
        <v>25</v>
      </c>
      <c r="D585" s="49" t="s">
        <v>162</v>
      </c>
      <c r="E585" s="49" t="s">
        <v>878</v>
      </c>
      <c r="F585" s="49">
        <v>775513483</v>
      </c>
      <c r="G585" s="49" t="s">
        <v>15</v>
      </c>
      <c r="H585" s="49" t="s">
        <v>16</v>
      </c>
      <c r="I585" s="49" t="s">
        <v>17</v>
      </c>
      <c r="J585" s="50" t="s">
        <v>879</v>
      </c>
      <c r="K585" s="49"/>
      <c r="L585" s="49"/>
      <c r="M585" s="51"/>
      <c r="N585" s="51"/>
      <c r="O585" s="52" t="str">
        <f>"S"&amp;_xlfn.ISOWEEKNUM(Semaine_1[[#This Row],[Date]])</f>
        <v>S35</v>
      </c>
      <c r="P585" s="52" t="str">
        <f>TEXT(Semaine_1[[#This Row],[Date]],"MMMM")</f>
        <v>août</v>
      </c>
    </row>
    <row r="586" spans="1:16" ht="28.5" x14ac:dyDescent="0.45">
      <c r="A586" s="1">
        <v>45897</v>
      </c>
      <c r="B586" t="s">
        <v>24</v>
      </c>
      <c r="C586" t="s">
        <v>25</v>
      </c>
      <c r="D586" s="49" t="s">
        <v>162</v>
      </c>
      <c r="E586" s="49" t="s">
        <v>880</v>
      </c>
      <c r="F586" s="49">
        <v>776156393</v>
      </c>
      <c r="G586" s="49" t="s">
        <v>15</v>
      </c>
      <c r="H586" s="49" t="s">
        <v>16</v>
      </c>
      <c r="I586" s="49" t="s">
        <v>17</v>
      </c>
      <c r="J586" s="50" t="s">
        <v>881</v>
      </c>
      <c r="K586" s="49"/>
      <c r="L586" s="49"/>
      <c r="M586" s="51"/>
      <c r="N586" s="51"/>
      <c r="O586" s="52" t="str">
        <f>"S"&amp;_xlfn.ISOWEEKNUM(Semaine_1[[#This Row],[Date]])</f>
        <v>S35</v>
      </c>
      <c r="P586" s="52" t="str">
        <f>TEXT(Semaine_1[[#This Row],[Date]],"MMMM")</f>
        <v>août</v>
      </c>
    </row>
    <row r="587" spans="1:16" x14ac:dyDescent="0.45">
      <c r="A587" s="1">
        <v>45897</v>
      </c>
      <c r="B587" t="s">
        <v>24</v>
      </c>
      <c r="C587" t="s">
        <v>25</v>
      </c>
      <c r="D587" s="49" t="s">
        <v>162</v>
      </c>
      <c r="E587" s="49" t="s">
        <v>882</v>
      </c>
      <c r="F587" s="49">
        <v>778368282</v>
      </c>
      <c r="G587" s="49" t="s">
        <v>15</v>
      </c>
      <c r="H587" s="49" t="s">
        <v>16</v>
      </c>
      <c r="I587" s="49" t="s">
        <v>17</v>
      </c>
      <c r="J587" s="50" t="s">
        <v>883</v>
      </c>
      <c r="K587" s="49"/>
      <c r="L587" s="49"/>
      <c r="M587" s="51"/>
      <c r="N587" s="51"/>
      <c r="O587" s="52" t="str">
        <f>"S"&amp;_xlfn.ISOWEEKNUM(Semaine_1[[#This Row],[Date]])</f>
        <v>S35</v>
      </c>
      <c r="P587" s="52" t="str">
        <f>TEXT(Semaine_1[[#This Row],[Date]],"MMMM")</f>
        <v>août</v>
      </c>
    </row>
    <row r="588" spans="1:16" ht="28.5" x14ac:dyDescent="0.45">
      <c r="A588" s="1">
        <v>45897</v>
      </c>
      <c r="B588" t="s">
        <v>24</v>
      </c>
      <c r="C588" t="s">
        <v>25</v>
      </c>
      <c r="D588" s="49" t="s">
        <v>162</v>
      </c>
      <c r="E588" s="49" t="s">
        <v>882</v>
      </c>
      <c r="F588" s="49">
        <v>778368284</v>
      </c>
      <c r="G588" s="49" t="s">
        <v>15</v>
      </c>
      <c r="H588" s="49" t="s">
        <v>16</v>
      </c>
      <c r="I588" s="49" t="s">
        <v>17</v>
      </c>
      <c r="J588" s="50" t="s">
        <v>884</v>
      </c>
      <c r="K588" s="49"/>
      <c r="L588" s="49"/>
      <c r="M588" s="51"/>
      <c r="N588" s="51"/>
      <c r="O588" s="52" t="str">
        <f>"S"&amp;_xlfn.ISOWEEKNUM(Semaine_1[[#This Row],[Date]])</f>
        <v>S35</v>
      </c>
      <c r="P588" s="52" t="str">
        <f>TEXT(Semaine_1[[#This Row],[Date]],"MMMM")</f>
        <v>août</v>
      </c>
    </row>
    <row r="589" spans="1:16" x14ac:dyDescent="0.45">
      <c r="A589" s="1">
        <v>45897</v>
      </c>
      <c r="B589" t="s">
        <v>30</v>
      </c>
      <c r="C589" t="s">
        <v>31</v>
      </c>
      <c r="D589" s="49" t="s">
        <v>582</v>
      </c>
      <c r="E589" s="49" t="s">
        <v>584</v>
      </c>
      <c r="F589" s="49">
        <v>775586253</v>
      </c>
      <c r="G589" s="49" t="s">
        <v>22</v>
      </c>
      <c r="H589" s="49" t="s">
        <v>16</v>
      </c>
      <c r="I589" s="49" t="s">
        <v>17</v>
      </c>
      <c r="J589" s="50" t="s">
        <v>885</v>
      </c>
      <c r="K589" s="49"/>
      <c r="L589" s="49"/>
      <c r="M589" s="51"/>
      <c r="N589" s="51"/>
      <c r="O589" s="52" t="str">
        <f>"S"&amp;_xlfn.ISOWEEKNUM(Semaine_1[[#This Row],[Date]])</f>
        <v>S35</v>
      </c>
      <c r="P589" s="52" t="str">
        <f>TEXT(Semaine_1[[#This Row],[Date]],"MMMM")</f>
        <v>août</v>
      </c>
    </row>
    <row r="590" spans="1:16" ht="42.75" x14ac:dyDescent="0.45">
      <c r="A590" s="1">
        <v>45897</v>
      </c>
      <c r="B590" t="s">
        <v>24</v>
      </c>
      <c r="C590" t="s">
        <v>25</v>
      </c>
      <c r="D590" s="49" t="s">
        <v>162</v>
      </c>
      <c r="E590" s="49" t="s">
        <v>886</v>
      </c>
      <c r="F590" s="49">
        <v>785158696</v>
      </c>
      <c r="G590" s="49" t="s">
        <v>15</v>
      </c>
      <c r="H590" s="49" t="s">
        <v>16</v>
      </c>
      <c r="I590" s="49" t="s">
        <v>17</v>
      </c>
      <c r="J590" s="50" t="s">
        <v>887</v>
      </c>
      <c r="K590" s="49"/>
      <c r="L590" s="49"/>
      <c r="M590" s="51"/>
      <c r="N590" s="51"/>
      <c r="O590" s="52" t="str">
        <f>"S"&amp;_xlfn.ISOWEEKNUM(Semaine_1[[#This Row],[Date]])</f>
        <v>S35</v>
      </c>
      <c r="P590" s="52" t="str">
        <f>TEXT(Semaine_1[[#This Row],[Date]],"MMMM")</f>
        <v>août</v>
      </c>
    </row>
    <row r="591" spans="1:16" x14ac:dyDescent="0.45">
      <c r="A591" s="1">
        <v>45897</v>
      </c>
      <c r="B591" t="s">
        <v>24</v>
      </c>
      <c r="C591" t="s">
        <v>25</v>
      </c>
      <c r="D591" s="49" t="s">
        <v>162</v>
      </c>
      <c r="E591" s="49" t="s">
        <v>888</v>
      </c>
      <c r="F591" s="49">
        <v>773633030</v>
      </c>
      <c r="G591" s="49" t="s">
        <v>22</v>
      </c>
      <c r="H591" s="49" t="s">
        <v>16</v>
      </c>
      <c r="I591" s="49" t="s">
        <v>17</v>
      </c>
      <c r="J591" s="50" t="s">
        <v>889</v>
      </c>
      <c r="K591" s="49"/>
      <c r="L591" s="49"/>
      <c r="M591" s="51"/>
      <c r="N591" s="51"/>
      <c r="O591" s="52" t="str">
        <f>"S"&amp;_xlfn.ISOWEEKNUM(Semaine_1[[#This Row],[Date]])</f>
        <v>S35</v>
      </c>
      <c r="P591" s="52" t="str">
        <f>TEXT(Semaine_1[[#This Row],[Date]],"MMMM")</f>
        <v>août</v>
      </c>
    </row>
    <row r="592" spans="1:16" x14ac:dyDescent="0.45">
      <c r="A592" s="1">
        <v>45897</v>
      </c>
      <c r="B592" t="s">
        <v>24</v>
      </c>
      <c r="C592" t="s">
        <v>25</v>
      </c>
      <c r="D592" s="49" t="s">
        <v>162</v>
      </c>
      <c r="E592" s="49" t="s">
        <v>890</v>
      </c>
      <c r="F592" s="49">
        <v>775376783</v>
      </c>
      <c r="G592" s="49" t="s">
        <v>22</v>
      </c>
      <c r="H592" s="49" t="s">
        <v>16</v>
      </c>
      <c r="I592" s="49" t="s">
        <v>17</v>
      </c>
      <c r="J592" s="50" t="s">
        <v>891</v>
      </c>
      <c r="K592" s="49"/>
      <c r="L592" s="49"/>
      <c r="M592" s="51"/>
      <c r="N592" s="51"/>
      <c r="O592" s="52" t="str">
        <f>"S"&amp;_xlfn.ISOWEEKNUM(Semaine_1[[#This Row],[Date]])</f>
        <v>S35</v>
      </c>
      <c r="P592" s="52" t="str">
        <f>TEXT(Semaine_1[[#This Row],[Date]],"MMMM")</f>
        <v>août</v>
      </c>
    </row>
    <row r="593" spans="1:16" x14ac:dyDescent="0.45">
      <c r="A593" s="1">
        <v>45897</v>
      </c>
      <c r="B593" t="s">
        <v>24</v>
      </c>
      <c r="C593" t="s">
        <v>25</v>
      </c>
      <c r="D593" s="49" t="s">
        <v>162</v>
      </c>
      <c r="E593" s="49" t="s">
        <v>90</v>
      </c>
      <c r="F593" s="49">
        <v>778056161</v>
      </c>
      <c r="G593" s="49" t="s">
        <v>22</v>
      </c>
      <c r="H593" s="49" t="s">
        <v>19</v>
      </c>
      <c r="I593" s="49" t="s">
        <v>17</v>
      </c>
      <c r="J593" s="50" t="s">
        <v>892</v>
      </c>
      <c r="K593" s="49"/>
      <c r="L593" s="49"/>
      <c r="M593" s="51"/>
      <c r="N593" s="51"/>
      <c r="O593" s="52" t="str">
        <f>"S"&amp;_xlfn.ISOWEEKNUM(Semaine_1[[#This Row],[Date]])</f>
        <v>S35</v>
      </c>
      <c r="P593" s="52" t="str">
        <f>TEXT(Semaine_1[[#This Row],[Date]],"MMMM")</f>
        <v>août</v>
      </c>
    </row>
    <row r="594" spans="1:16" ht="42.75" x14ac:dyDescent="0.45">
      <c r="A594" s="1">
        <v>45897</v>
      </c>
      <c r="B594" t="s">
        <v>81</v>
      </c>
      <c r="C594" t="s">
        <v>82</v>
      </c>
      <c r="D594" s="49" t="s">
        <v>893</v>
      </c>
      <c r="E594" s="49" t="s">
        <v>317</v>
      </c>
      <c r="F594" s="49">
        <v>779110400</v>
      </c>
      <c r="G594" s="49" t="s">
        <v>22</v>
      </c>
      <c r="H594" s="49" t="s">
        <v>16</v>
      </c>
      <c r="I594" s="49" t="s">
        <v>17</v>
      </c>
      <c r="J594" s="50" t="s">
        <v>894</v>
      </c>
      <c r="K594" s="49"/>
      <c r="L594" s="49"/>
      <c r="M594" s="51"/>
      <c r="N594" s="51"/>
      <c r="O594" s="52" t="str">
        <f>"S"&amp;_xlfn.ISOWEEKNUM(Semaine_1[[#This Row],[Date]])</f>
        <v>S35</v>
      </c>
      <c r="P594" s="52" t="str">
        <f>TEXT(Semaine_1[[#This Row],[Date]],"MMMM")</f>
        <v>août</v>
      </c>
    </row>
    <row r="595" spans="1:16" x14ac:dyDescent="0.45">
      <c r="A595" s="1">
        <v>45897</v>
      </c>
      <c r="B595" t="s">
        <v>30</v>
      </c>
      <c r="C595" t="s">
        <v>31</v>
      </c>
      <c r="D595" s="49" t="s">
        <v>582</v>
      </c>
      <c r="E595" s="49" t="s">
        <v>584</v>
      </c>
      <c r="F595" s="49">
        <v>775586253</v>
      </c>
      <c r="G595" s="49" t="s">
        <v>22</v>
      </c>
      <c r="H595" s="49" t="s">
        <v>16</v>
      </c>
      <c r="I595" s="49" t="s">
        <v>17</v>
      </c>
      <c r="J595" s="50" t="s">
        <v>895</v>
      </c>
      <c r="K595" s="49"/>
      <c r="L595" s="49"/>
      <c r="M595" s="51"/>
      <c r="N595" s="51"/>
      <c r="O595" s="52" t="str">
        <f>"S"&amp;_xlfn.ISOWEEKNUM(Semaine_1[[#This Row],[Date]])</f>
        <v>S35</v>
      </c>
      <c r="P595" s="52" t="str">
        <f>TEXT(Semaine_1[[#This Row],[Date]],"MMMM")</f>
        <v>août</v>
      </c>
    </row>
    <row r="596" spans="1:16" x14ac:dyDescent="0.45">
      <c r="A596" s="1">
        <v>45897</v>
      </c>
      <c r="B596" t="s">
        <v>30</v>
      </c>
      <c r="C596" t="s">
        <v>31</v>
      </c>
      <c r="D596" s="49" t="s">
        <v>582</v>
      </c>
      <c r="E596" s="49" t="s">
        <v>896</v>
      </c>
      <c r="F596" s="49">
        <v>771165277</v>
      </c>
      <c r="G596" s="49" t="s">
        <v>22</v>
      </c>
      <c r="H596" s="49" t="s">
        <v>19</v>
      </c>
      <c r="I596" s="49" t="s">
        <v>17</v>
      </c>
      <c r="J596" s="50" t="s">
        <v>897</v>
      </c>
      <c r="K596" s="49"/>
      <c r="L596" s="49"/>
      <c r="M596" s="51"/>
      <c r="N596" s="51"/>
      <c r="O596" s="52" t="str">
        <f>"S"&amp;_xlfn.ISOWEEKNUM(Semaine_1[[#This Row],[Date]])</f>
        <v>S35</v>
      </c>
      <c r="P596" s="52" t="str">
        <f>TEXT(Semaine_1[[#This Row],[Date]],"MMMM")</f>
        <v>août</v>
      </c>
    </row>
    <row r="597" spans="1:16" x14ac:dyDescent="0.45">
      <c r="A597" s="1">
        <v>45897</v>
      </c>
      <c r="B597" t="s">
        <v>81</v>
      </c>
      <c r="C597" t="s">
        <v>82</v>
      </c>
      <c r="D597" s="49" t="s">
        <v>893</v>
      </c>
      <c r="E597" s="49" t="s">
        <v>898</v>
      </c>
      <c r="F597" s="49">
        <v>772810635</v>
      </c>
      <c r="G597" s="49" t="s">
        <v>15</v>
      </c>
      <c r="H597" s="49" t="s">
        <v>16</v>
      </c>
      <c r="I597" s="49" t="s">
        <v>17</v>
      </c>
      <c r="J597" s="50" t="s">
        <v>899</v>
      </c>
      <c r="K597" s="49"/>
      <c r="L597" s="49"/>
      <c r="M597" s="51"/>
      <c r="N597" s="51"/>
      <c r="O597" s="52" t="str">
        <f>"S"&amp;_xlfn.ISOWEEKNUM(Semaine_1[[#This Row],[Date]])</f>
        <v>S35</v>
      </c>
      <c r="P597" s="52" t="str">
        <f>TEXT(Semaine_1[[#This Row],[Date]],"MMMM")</f>
        <v>août</v>
      </c>
    </row>
    <row r="598" spans="1:16" ht="28.5" x14ac:dyDescent="0.45">
      <c r="A598" s="1">
        <v>45897</v>
      </c>
      <c r="B598" t="s">
        <v>81</v>
      </c>
      <c r="C598" t="s">
        <v>82</v>
      </c>
      <c r="D598" s="49" t="s">
        <v>893</v>
      </c>
      <c r="E598" s="49" t="s">
        <v>355</v>
      </c>
      <c r="F598" s="49">
        <v>781350615</v>
      </c>
      <c r="G598" s="49" t="s">
        <v>22</v>
      </c>
      <c r="H598" s="49" t="s">
        <v>16</v>
      </c>
      <c r="I598" s="49" t="s">
        <v>17</v>
      </c>
      <c r="J598" s="50" t="s">
        <v>900</v>
      </c>
      <c r="K598" s="49"/>
      <c r="L598" s="49"/>
      <c r="M598" s="51"/>
      <c r="N598" s="51"/>
      <c r="O598" s="52" t="str">
        <f>"S"&amp;_xlfn.ISOWEEKNUM(Semaine_1[[#This Row],[Date]])</f>
        <v>S35</v>
      </c>
      <c r="P598" s="52" t="str">
        <f>TEXT(Semaine_1[[#This Row],[Date]],"MMMM")</f>
        <v>août</v>
      </c>
    </row>
    <row r="599" spans="1:16" x14ac:dyDescent="0.45">
      <c r="A599" s="1">
        <v>45897</v>
      </c>
      <c r="B599" t="s">
        <v>81</v>
      </c>
      <c r="C599" t="s">
        <v>82</v>
      </c>
      <c r="D599" s="49" t="s">
        <v>893</v>
      </c>
      <c r="E599" s="49" t="s">
        <v>347</v>
      </c>
      <c r="F599" s="49">
        <v>772595320</v>
      </c>
      <c r="G599" s="49" t="s">
        <v>15</v>
      </c>
      <c r="H599" s="49" t="s">
        <v>16</v>
      </c>
      <c r="I599" s="49" t="s">
        <v>17</v>
      </c>
      <c r="J599" s="50" t="s">
        <v>901</v>
      </c>
      <c r="K599" s="49"/>
      <c r="L599" s="49"/>
      <c r="M599" s="51"/>
      <c r="N599" s="51"/>
      <c r="O599" s="52" t="str">
        <f>"S"&amp;_xlfn.ISOWEEKNUM(Semaine_1[[#This Row],[Date]])</f>
        <v>S35</v>
      </c>
      <c r="P599" s="52" t="str">
        <f>TEXT(Semaine_1[[#This Row],[Date]],"MMMM")</f>
        <v>août</v>
      </c>
    </row>
    <row r="600" spans="1:16" ht="28.5" x14ac:dyDescent="0.45">
      <c r="A600" s="1">
        <v>45897</v>
      </c>
      <c r="B600" t="s">
        <v>13</v>
      </c>
      <c r="C600" t="s">
        <v>14</v>
      </c>
      <c r="D600" s="49" t="s">
        <v>902</v>
      </c>
      <c r="E600" s="49" t="s">
        <v>718</v>
      </c>
      <c r="F600" s="49">
        <v>773247171</v>
      </c>
      <c r="G600" s="49" t="s">
        <v>22</v>
      </c>
      <c r="H600" s="49" t="s">
        <v>16</v>
      </c>
      <c r="I600" s="49" t="s">
        <v>17</v>
      </c>
      <c r="J600" s="50" t="s">
        <v>903</v>
      </c>
      <c r="K600" s="49"/>
      <c r="L600" s="49"/>
      <c r="M600" s="51"/>
      <c r="N600" s="51"/>
      <c r="O600" s="52" t="str">
        <f>"S"&amp;_xlfn.ISOWEEKNUM(Semaine_1[[#This Row],[Date]])</f>
        <v>S35</v>
      </c>
      <c r="P600" s="52" t="str">
        <f>TEXT(Semaine_1[[#This Row],[Date]],"MMMM")</f>
        <v>août</v>
      </c>
    </row>
    <row r="601" spans="1:16" x14ac:dyDescent="0.45">
      <c r="A601" s="1">
        <v>45897</v>
      </c>
      <c r="B601" t="s">
        <v>13</v>
      </c>
      <c r="C601" t="s">
        <v>14</v>
      </c>
      <c r="D601" s="49" t="s">
        <v>902</v>
      </c>
      <c r="E601" s="49" t="s">
        <v>904</v>
      </c>
      <c r="F601" s="49">
        <v>785529269</v>
      </c>
      <c r="G601" s="49" t="s">
        <v>15</v>
      </c>
      <c r="H601" s="49" t="s">
        <v>16</v>
      </c>
      <c r="I601" s="49" t="s">
        <v>17</v>
      </c>
      <c r="J601" s="50" t="s">
        <v>61</v>
      </c>
      <c r="K601" s="49"/>
      <c r="L601" s="49"/>
      <c r="M601" s="51"/>
      <c r="N601" s="51"/>
      <c r="O601" s="52" t="str">
        <f>"S"&amp;_xlfn.ISOWEEKNUM(Semaine_1[[#This Row],[Date]])</f>
        <v>S35</v>
      </c>
      <c r="P601" s="52" t="str">
        <f>TEXT(Semaine_1[[#This Row],[Date]],"MMMM")</f>
        <v>août</v>
      </c>
    </row>
    <row r="602" spans="1:16" x14ac:dyDescent="0.45">
      <c r="A602" s="1">
        <v>45897</v>
      </c>
      <c r="B602" t="s">
        <v>13</v>
      </c>
      <c r="C602" t="s">
        <v>14</v>
      </c>
      <c r="D602" s="49" t="s">
        <v>902</v>
      </c>
      <c r="E602" s="49" t="s">
        <v>905</v>
      </c>
      <c r="F602" s="49">
        <v>781208128</v>
      </c>
      <c r="G602" s="49" t="s">
        <v>15</v>
      </c>
      <c r="H602" s="49" t="s">
        <v>16</v>
      </c>
      <c r="I602" s="49" t="s">
        <v>17</v>
      </c>
      <c r="J602" s="50" t="s">
        <v>143</v>
      </c>
      <c r="K602" s="49"/>
      <c r="L602" s="49"/>
      <c r="M602" s="51"/>
      <c r="N602" s="51"/>
      <c r="O602" s="52" t="str">
        <f>"S"&amp;_xlfn.ISOWEEKNUM(Semaine_1[[#This Row],[Date]])</f>
        <v>S35</v>
      </c>
      <c r="P602" s="52" t="str">
        <f>TEXT(Semaine_1[[#This Row],[Date]],"MMMM")</f>
        <v>août</v>
      </c>
    </row>
    <row r="603" spans="1:16" x14ac:dyDescent="0.45">
      <c r="A603" s="1">
        <v>45897</v>
      </c>
      <c r="B603" t="s">
        <v>13</v>
      </c>
      <c r="C603" t="s">
        <v>14</v>
      </c>
      <c r="D603" s="49" t="s">
        <v>902</v>
      </c>
      <c r="E603" s="49" t="s">
        <v>906</v>
      </c>
      <c r="F603" s="49">
        <v>775079426</v>
      </c>
      <c r="G603" s="49" t="s">
        <v>15</v>
      </c>
      <c r="H603" s="49" t="s">
        <v>16</v>
      </c>
      <c r="I603" s="49" t="s">
        <v>17</v>
      </c>
      <c r="J603" s="50" t="s">
        <v>61</v>
      </c>
      <c r="K603" s="49"/>
      <c r="L603" s="49"/>
      <c r="M603" s="51"/>
      <c r="N603" s="51"/>
      <c r="O603" s="52" t="str">
        <f>"S"&amp;_xlfn.ISOWEEKNUM(Semaine_1[[#This Row],[Date]])</f>
        <v>S35</v>
      </c>
      <c r="P603" s="52" t="str">
        <f>TEXT(Semaine_1[[#This Row],[Date]],"MMMM")</f>
        <v>août</v>
      </c>
    </row>
    <row r="604" spans="1:16" x14ac:dyDescent="0.45">
      <c r="A604" s="1">
        <v>45897</v>
      </c>
      <c r="B604" t="s">
        <v>13</v>
      </c>
      <c r="C604" t="s">
        <v>14</v>
      </c>
      <c r="D604" s="49" t="s">
        <v>902</v>
      </c>
      <c r="E604" s="49" t="s">
        <v>606</v>
      </c>
      <c r="F604" s="49">
        <v>776548448</v>
      </c>
      <c r="G604" s="49" t="s">
        <v>22</v>
      </c>
      <c r="H604" s="49" t="s">
        <v>16</v>
      </c>
      <c r="I604" s="49" t="s">
        <v>17</v>
      </c>
      <c r="J604" s="50" t="s">
        <v>61</v>
      </c>
      <c r="K604" s="49"/>
      <c r="L604" s="49"/>
      <c r="M604" s="51"/>
      <c r="N604" s="51"/>
      <c r="O604" s="52" t="str">
        <f>"S"&amp;_xlfn.ISOWEEKNUM(Semaine_1[[#This Row],[Date]])</f>
        <v>S35</v>
      </c>
      <c r="P604" s="52" t="str">
        <f>TEXT(Semaine_1[[#This Row],[Date]],"MMMM")</f>
        <v>août</v>
      </c>
    </row>
    <row r="605" spans="1:16" x14ac:dyDescent="0.45">
      <c r="A605" s="1">
        <v>45897</v>
      </c>
      <c r="B605" t="s">
        <v>13</v>
      </c>
      <c r="C605" t="s">
        <v>14</v>
      </c>
      <c r="D605" s="49" t="s">
        <v>902</v>
      </c>
      <c r="E605" s="49" t="s">
        <v>716</v>
      </c>
      <c r="F605" s="49">
        <v>771327935</v>
      </c>
      <c r="G605" s="49" t="s">
        <v>18</v>
      </c>
      <c r="H605" s="49" t="s">
        <v>16</v>
      </c>
      <c r="I605" s="49" t="s">
        <v>17</v>
      </c>
      <c r="J605" s="50" t="s">
        <v>61</v>
      </c>
      <c r="K605" s="49"/>
      <c r="L605" s="49"/>
      <c r="M605" s="51"/>
      <c r="N605" s="51"/>
      <c r="O605" s="52" t="str">
        <f>"S"&amp;_xlfn.ISOWEEKNUM(Semaine_1[[#This Row],[Date]])</f>
        <v>S35</v>
      </c>
      <c r="P605" s="52" t="str">
        <f>TEXT(Semaine_1[[#This Row],[Date]],"MMMM")</f>
        <v>août</v>
      </c>
    </row>
    <row r="606" spans="1:16" ht="28.5" x14ac:dyDescent="0.45">
      <c r="A606" s="1">
        <v>45897</v>
      </c>
      <c r="B606" t="s">
        <v>13</v>
      </c>
      <c r="C606" t="s">
        <v>14</v>
      </c>
      <c r="D606" s="49" t="s">
        <v>902</v>
      </c>
      <c r="E606" s="49" t="s">
        <v>907</v>
      </c>
      <c r="F606" s="49">
        <v>338643675</v>
      </c>
      <c r="G606" s="49" t="s">
        <v>22</v>
      </c>
      <c r="H606" s="49" t="s">
        <v>16</v>
      </c>
      <c r="I606" s="49" t="s">
        <v>17</v>
      </c>
      <c r="J606" s="50" t="s">
        <v>908</v>
      </c>
      <c r="K606" s="49"/>
      <c r="L606" s="49"/>
      <c r="M606" s="51"/>
      <c r="N606" s="51"/>
      <c r="O606" s="52" t="str">
        <f>"S"&amp;_xlfn.ISOWEEKNUM(Semaine_1[[#This Row],[Date]])</f>
        <v>S35</v>
      </c>
      <c r="P606" s="52" t="str">
        <f>TEXT(Semaine_1[[#This Row],[Date]],"MMMM")</f>
        <v>août</v>
      </c>
    </row>
    <row r="607" spans="1:16" ht="28.5" x14ac:dyDescent="0.45">
      <c r="A607" s="1">
        <v>45897</v>
      </c>
      <c r="B607" t="s">
        <v>13</v>
      </c>
      <c r="C607" t="s">
        <v>14</v>
      </c>
      <c r="D607" s="49" t="s">
        <v>902</v>
      </c>
      <c r="E607" s="49" t="s">
        <v>736</v>
      </c>
      <c r="F607" s="49">
        <v>781400202</v>
      </c>
      <c r="G607" s="49" t="s">
        <v>22</v>
      </c>
      <c r="H607" s="49" t="s">
        <v>16</v>
      </c>
      <c r="I607" s="49" t="s">
        <v>17</v>
      </c>
      <c r="J607" s="50" t="s">
        <v>909</v>
      </c>
      <c r="K607" s="49"/>
      <c r="L607" s="49"/>
      <c r="M607" s="51"/>
      <c r="N607" s="51"/>
      <c r="O607" s="52" t="str">
        <f>"S"&amp;_xlfn.ISOWEEKNUM(Semaine_1[[#This Row],[Date]])</f>
        <v>S35</v>
      </c>
      <c r="P607" s="52" t="str">
        <f>TEXT(Semaine_1[[#This Row],[Date]],"MMMM")</f>
        <v>août</v>
      </c>
    </row>
    <row r="608" spans="1:16" ht="28.5" x14ac:dyDescent="0.45">
      <c r="A608" s="1">
        <v>45897</v>
      </c>
      <c r="B608" t="s">
        <v>81</v>
      </c>
      <c r="C608" t="s">
        <v>82</v>
      </c>
      <c r="D608" s="49" t="s">
        <v>893</v>
      </c>
      <c r="E608" s="49" t="s">
        <v>898</v>
      </c>
      <c r="F608" s="49">
        <v>772810635</v>
      </c>
      <c r="G608" s="49" t="s">
        <v>15</v>
      </c>
      <c r="H608" s="49" t="s">
        <v>16</v>
      </c>
      <c r="I608" s="49" t="s">
        <v>17</v>
      </c>
      <c r="J608" s="50" t="s">
        <v>910</v>
      </c>
      <c r="K608" s="49"/>
      <c r="L608" s="49"/>
      <c r="M608" s="51"/>
      <c r="N608" s="51"/>
      <c r="O608" s="52" t="str">
        <f>"S"&amp;_xlfn.ISOWEEKNUM(Semaine_1[[#This Row],[Date]])</f>
        <v>S35</v>
      </c>
      <c r="P608" s="52" t="str">
        <f>TEXT(Semaine_1[[#This Row],[Date]],"MMMM")</f>
        <v>août</v>
      </c>
    </row>
    <row r="609" spans="1:16" x14ac:dyDescent="0.45">
      <c r="A609" s="1">
        <v>45897</v>
      </c>
      <c r="B609" t="s">
        <v>13</v>
      </c>
      <c r="C609" t="s">
        <v>14</v>
      </c>
      <c r="D609" s="49" t="s">
        <v>902</v>
      </c>
      <c r="E609" s="49" t="s">
        <v>429</v>
      </c>
      <c r="F609" s="49">
        <v>773170826</v>
      </c>
      <c r="G609" s="49" t="s">
        <v>15</v>
      </c>
      <c r="H609" s="49" t="s">
        <v>16</v>
      </c>
      <c r="I609" s="49" t="s">
        <v>17</v>
      </c>
      <c r="J609" s="50" t="s">
        <v>911</v>
      </c>
      <c r="K609" s="49"/>
      <c r="L609" s="49"/>
      <c r="M609" s="51"/>
      <c r="N609" s="51"/>
      <c r="O609" s="52" t="str">
        <f>"S"&amp;_xlfn.ISOWEEKNUM(Semaine_1[[#This Row],[Date]])</f>
        <v>S35</v>
      </c>
      <c r="P609" s="52" t="str">
        <f>TEXT(Semaine_1[[#This Row],[Date]],"MMMM")</f>
        <v>août</v>
      </c>
    </row>
    <row r="610" spans="1:16" ht="28.5" x14ac:dyDescent="0.45">
      <c r="A610" s="1">
        <v>45897</v>
      </c>
      <c r="B610" t="s">
        <v>13</v>
      </c>
      <c r="C610" t="s">
        <v>14</v>
      </c>
      <c r="D610" s="49" t="s">
        <v>902</v>
      </c>
      <c r="E610" s="49" t="s">
        <v>735</v>
      </c>
      <c r="F610" s="49">
        <v>771837885</v>
      </c>
      <c r="G610" s="49" t="s">
        <v>15</v>
      </c>
      <c r="H610" s="49" t="s">
        <v>19</v>
      </c>
      <c r="I610" s="49" t="s">
        <v>17</v>
      </c>
      <c r="J610" s="50" t="s">
        <v>912</v>
      </c>
      <c r="K610" s="49"/>
      <c r="L610" s="49"/>
      <c r="M610" s="51"/>
      <c r="N610" s="51"/>
      <c r="O610" s="52" t="str">
        <f>"S"&amp;_xlfn.ISOWEEKNUM(Semaine_1[[#This Row],[Date]])</f>
        <v>S35</v>
      </c>
      <c r="P610" s="52" t="str">
        <f>TEXT(Semaine_1[[#This Row],[Date]],"MMMM")</f>
        <v>août</v>
      </c>
    </row>
    <row r="611" spans="1:16" x14ac:dyDescent="0.45">
      <c r="A611" s="1">
        <v>45897</v>
      </c>
      <c r="B611" t="s">
        <v>81</v>
      </c>
      <c r="C611" t="s">
        <v>82</v>
      </c>
      <c r="D611" s="49" t="s">
        <v>893</v>
      </c>
      <c r="E611" s="49" t="s">
        <v>352</v>
      </c>
      <c r="F611" s="49">
        <v>776491918</v>
      </c>
      <c r="G611" s="49" t="s">
        <v>15</v>
      </c>
      <c r="H611" s="49" t="s">
        <v>16</v>
      </c>
      <c r="I611" s="49" t="s">
        <v>17</v>
      </c>
      <c r="J611" s="50" t="s">
        <v>913</v>
      </c>
      <c r="K611" s="49"/>
      <c r="L611" s="49"/>
      <c r="M611" s="51"/>
      <c r="N611" s="51"/>
      <c r="O611" s="52" t="str">
        <f>"S"&amp;_xlfn.ISOWEEKNUM(Semaine_1[[#This Row],[Date]])</f>
        <v>S35</v>
      </c>
      <c r="P611" s="52" t="str">
        <f>TEXT(Semaine_1[[#This Row],[Date]],"MMMM")</f>
        <v>août</v>
      </c>
    </row>
    <row r="612" spans="1:16" x14ac:dyDescent="0.45">
      <c r="A612" s="1">
        <v>45897</v>
      </c>
      <c r="B612" t="s">
        <v>30</v>
      </c>
      <c r="C612" t="s">
        <v>31</v>
      </c>
      <c r="D612" s="49" t="s">
        <v>582</v>
      </c>
      <c r="E612" s="49" t="s">
        <v>586</v>
      </c>
      <c r="F612" s="49">
        <v>773708303</v>
      </c>
      <c r="G612" s="49" t="s">
        <v>22</v>
      </c>
      <c r="H612" s="49" t="s">
        <v>19</v>
      </c>
      <c r="I612" s="49" t="s">
        <v>17</v>
      </c>
      <c r="J612" s="50" t="s">
        <v>914</v>
      </c>
      <c r="K612" s="49"/>
      <c r="L612" s="49"/>
      <c r="M612" s="51"/>
      <c r="N612" s="51"/>
      <c r="O612" s="52" t="str">
        <f>"S"&amp;_xlfn.ISOWEEKNUM(Semaine_1[[#This Row],[Date]])</f>
        <v>S35</v>
      </c>
      <c r="P612" s="52" t="str">
        <f>TEXT(Semaine_1[[#This Row],[Date]],"MMMM")</f>
        <v>août</v>
      </c>
    </row>
    <row r="613" spans="1:16" ht="28.5" x14ac:dyDescent="0.45">
      <c r="A613" s="1">
        <v>45897</v>
      </c>
      <c r="B613" t="s">
        <v>81</v>
      </c>
      <c r="C613" t="s">
        <v>82</v>
      </c>
      <c r="D613" s="49" t="s">
        <v>893</v>
      </c>
      <c r="E613" s="49" t="s">
        <v>349</v>
      </c>
      <c r="F613" s="49">
        <v>783751627</v>
      </c>
      <c r="G613" s="49" t="s">
        <v>22</v>
      </c>
      <c r="H613" s="49" t="s">
        <v>16</v>
      </c>
      <c r="I613" s="49" t="s">
        <v>17</v>
      </c>
      <c r="J613" s="50" t="s">
        <v>915</v>
      </c>
      <c r="K613" s="49"/>
      <c r="L613" s="49"/>
      <c r="M613" s="51"/>
      <c r="N613" s="51"/>
      <c r="O613" s="52" t="str">
        <f>"S"&amp;_xlfn.ISOWEEKNUM(Semaine_1[[#This Row],[Date]])</f>
        <v>S35</v>
      </c>
      <c r="P613" s="52" t="str">
        <f>TEXT(Semaine_1[[#This Row],[Date]],"MMMM")</f>
        <v>août</v>
      </c>
    </row>
    <row r="614" spans="1:16" ht="28.5" x14ac:dyDescent="0.45">
      <c r="A614" s="1">
        <v>45897</v>
      </c>
      <c r="B614" t="s">
        <v>81</v>
      </c>
      <c r="C614" t="s">
        <v>82</v>
      </c>
      <c r="D614" s="49" t="s">
        <v>893</v>
      </c>
      <c r="E614" s="49" t="s">
        <v>356</v>
      </c>
      <c r="F614" s="49">
        <v>772403781</v>
      </c>
      <c r="G614" s="49" t="s">
        <v>22</v>
      </c>
      <c r="H614" s="49" t="s">
        <v>19</v>
      </c>
      <c r="I614" s="49" t="s">
        <v>17</v>
      </c>
      <c r="J614" s="50" t="s">
        <v>916</v>
      </c>
      <c r="K614" s="49"/>
      <c r="L614" s="49"/>
      <c r="M614" s="51"/>
      <c r="N614" s="51"/>
      <c r="O614" s="52" t="str">
        <f>"S"&amp;_xlfn.ISOWEEKNUM(Semaine_1[[#This Row],[Date]])</f>
        <v>S35</v>
      </c>
      <c r="P614" s="52" t="str">
        <f>TEXT(Semaine_1[[#This Row],[Date]],"MMMM")</f>
        <v>août</v>
      </c>
    </row>
    <row r="615" spans="1:16" x14ac:dyDescent="0.45">
      <c r="A615" s="1">
        <v>45897</v>
      </c>
      <c r="B615" t="s">
        <v>30</v>
      </c>
      <c r="C615" t="s">
        <v>31</v>
      </c>
      <c r="D615" s="49" t="s">
        <v>582</v>
      </c>
      <c r="E615" s="49" t="s">
        <v>585</v>
      </c>
      <c r="F615" s="49">
        <v>772131614</v>
      </c>
      <c r="G615" s="49" t="s">
        <v>22</v>
      </c>
      <c r="H615" s="49" t="s">
        <v>19</v>
      </c>
      <c r="I615" s="49" t="s">
        <v>17</v>
      </c>
      <c r="J615" s="50" t="s">
        <v>917</v>
      </c>
      <c r="K615" s="49"/>
      <c r="L615" s="49"/>
      <c r="M615" s="51"/>
      <c r="N615" s="51"/>
      <c r="O615" s="52" t="str">
        <f>"S"&amp;_xlfn.ISOWEEKNUM(Semaine_1[[#This Row],[Date]])</f>
        <v>S35</v>
      </c>
      <c r="P615" s="52" t="str">
        <f>TEXT(Semaine_1[[#This Row],[Date]],"MMMM")</f>
        <v>août</v>
      </c>
    </row>
    <row r="616" spans="1:16" x14ac:dyDescent="0.45">
      <c r="A616" s="1">
        <v>45897</v>
      </c>
      <c r="B616" t="s">
        <v>24</v>
      </c>
      <c r="C616" t="s">
        <v>25</v>
      </c>
      <c r="D616" s="49" t="s">
        <v>162</v>
      </c>
      <c r="E616" s="49" t="s">
        <v>918</v>
      </c>
      <c r="F616" s="49">
        <v>774381151</v>
      </c>
      <c r="G616" s="49" t="s">
        <v>15</v>
      </c>
      <c r="H616" s="49" t="s">
        <v>16</v>
      </c>
      <c r="I616" s="49" t="s">
        <v>17</v>
      </c>
      <c r="J616" s="50" t="s">
        <v>919</v>
      </c>
      <c r="K616" s="49"/>
      <c r="L616" s="49"/>
      <c r="M616" s="51"/>
      <c r="N616" s="51"/>
      <c r="O616" s="52" t="str">
        <f>"S"&amp;_xlfn.ISOWEEKNUM(Semaine_1[[#This Row],[Date]])</f>
        <v>S35</v>
      </c>
      <c r="P616" s="52" t="str">
        <f>TEXT(Semaine_1[[#This Row],[Date]],"MMMM")</f>
        <v>août</v>
      </c>
    </row>
    <row r="617" spans="1:16" x14ac:dyDescent="0.45">
      <c r="A617" s="1">
        <v>45897</v>
      </c>
      <c r="B617" t="s">
        <v>30</v>
      </c>
      <c r="C617" t="s">
        <v>31</v>
      </c>
      <c r="D617" s="49" t="s">
        <v>582</v>
      </c>
      <c r="E617" s="49" t="s">
        <v>588</v>
      </c>
      <c r="F617" s="49">
        <v>774483791</v>
      </c>
      <c r="G617" s="49" t="s">
        <v>22</v>
      </c>
      <c r="H617" s="49" t="s">
        <v>19</v>
      </c>
      <c r="I617" s="49" t="s">
        <v>17</v>
      </c>
      <c r="J617" s="50" t="s">
        <v>920</v>
      </c>
      <c r="K617" s="49"/>
      <c r="L617" s="49"/>
      <c r="M617" s="51"/>
      <c r="N617" s="51"/>
      <c r="O617" s="52" t="str">
        <f>"S"&amp;_xlfn.ISOWEEKNUM(Semaine_1[[#This Row],[Date]])</f>
        <v>S35</v>
      </c>
      <c r="P617" s="52" t="str">
        <f>TEXT(Semaine_1[[#This Row],[Date]],"MMMM")</f>
        <v>août</v>
      </c>
    </row>
    <row r="618" spans="1:16" x14ac:dyDescent="0.45">
      <c r="A618" s="1">
        <v>45897</v>
      </c>
      <c r="B618" t="s">
        <v>32</v>
      </c>
      <c r="C618" t="s">
        <v>33</v>
      </c>
      <c r="D618" s="49" t="s">
        <v>167</v>
      </c>
      <c r="E618" s="49" t="s">
        <v>169</v>
      </c>
      <c r="F618" s="49">
        <v>775250570</v>
      </c>
      <c r="G618" s="49" t="s">
        <v>22</v>
      </c>
      <c r="H618" s="49" t="s">
        <v>19</v>
      </c>
      <c r="I618" s="49" t="s">
        <v>17</v>
      </c>
      <c r="J618" s="50" t="s">
        <v>29</v>
      </c>
      <c r="K618" s="49"/>
      <c r="L618" s="49"/>
      <c r="M618" s="51"/>
      <c r="N618" s="51"/>
      <c r="O618" s="52" t="str">
        <f>"S"&amp;_xlfn.ISOWEEKNUM(Semaine_1[[#This Row],[Date]])</f>
        <v>S35</v>
      </c>
      <c r="P618" s="52" t="str">
        <f>TEXT(Semaine_1[[#This Row],[Date]],"MMMM")</f>
        <v>août</v>
      </c>
    </row>
    <row r="619" spans="1:16" x14ac:dyDescent="0.45">
      <c r="A619" s="1">
        <v>45897</v>
      </c>
      <c r="B619" t="s">
        <v>32</v>
      </c>
      <c r="C619" t="s">
        <v>33</v>
      </c>
      <c r="D619" s="49" t="s">
        <v>571</v>
      </c>
      <c r="E619" s="49" t="s">
        <v>506</v>
      </c>
      <c r="F619" s="49">
        <v>786352424</v>
      </c>
      <c r="G619" s="49" t="s">
        <v>22</v>
      </c>
      <c r="H619" s="49" t="s">
        <v>19</v>
      </c>
      <c r="I619" s="49" t="s">
        <v>17</v>
      </c>
      <c r="J619" s="50" t="s">
        <v>29</v>
      </c>
      <c r="K619" s="49"/>
      <c r="L619" s="49"/>
      <c r="M619" s="51"/>
      <c r="N619" s="51"/>
      <c r="O619" s="52" t="str">
        <f>"S"&amp;_xlfn.ISOWEEKNUM(Semaine_1[[#This Row],[Date]])</f>
        <v>S35</v>
      </c>
      <c r="P619" s="52" t="str">
        <f>TEXT(Semaine_1[[#This Row],[Date]],"MMMM")</f>
        <v>août</v>
      </c>
    </row>
    <row r="620" spans="1:16" x14ac:dyDescent="0.45">
      <c r="A620" s="1">
        <v>45897</v>
      </c>
      <c r="B620" t="s">
        <v>32</v>
      </c>
      <c r="C620" t="s">
        <v>33</v>
      </c>
      <c r="D620" s="49" t="s">
        <v>571</v>
      </c>
      <c r="E620" s="49" t="s">
        <v>635</v>
      </c>
      <c r="F620" s="49">
        <v>772361840</v>
      </c>
      <c r="G620" s="49" t="s">
        <v>22</v>
      </c>
      <c r="H620" s="49" t="s">
        <v>19</v>
      </c>
      <c r="I620" s="49" t="s">
        <v>28</v>
      </c>
      <c r="J620" s="50" t="s">
        <v>636</v>
      </c>
      <c r="K620" s="49" t="s">
        <v>27</v>
      </c>
      <c r="L620" s="49">
        <v>25</v>
      </c>
      <c r="M620" s="51">
        <v>26000</v>
      </c>
      <c r="N620" s="51">
        <v>650000</v>
      </c>
      <c r="O620" s="52" t="str">
        <f>"S"&amp;_xlfn.ISOWEEKNUM(Semaine_1[[#This Row],[Date]])</f>
        <v>S35</v>
      </c>
      <c r="P620" s="52" t="str">
        <f>TEXT(Semaine_1[[#This Row],[Date]],"MMMM")</f>
        <v>août</v>
      </c>
    </row>
    <row r="621" spans="1:16" x14ac:dyDescent="0.45">
      <c r="A621" s="1">
        <v>45897</v>
      </c>
      <c r="B621" t="s">
        <v>32</v>
      </c>
      <c r="C621" t="s">
        <v>33</v>
      </c>
      <c r="D621" s="49" t="s">
        <v>571</v>
      </c>
      <c r="E621" s="49" t="s">
        <v>135</v>
      </c>
      <c r="F621" s="49">
        <v>772257934</v>
      </c>
      <c r="G621" s="49" t="s">
        <v>22</v>
      </c>
      <c r="H621" s="49" t="s">
        <v>19</v>
      </c>
      <c r="I621" s="49" t="s">
        <v>17</v>
      </c>
      <c r="J621" s="50" t="s">
        <v>29</v>
      </c>
      <c r="K621" s="49"/>
      <c r="L621" s="49"/>
      <c r="M621" s="51"/>
      <c r="N621" s="51"/>
      <c r="O621" s="52" t="str">
        <f>"S"&amp;_xlfn.ISOWEEKNUM(Semaine_1[[#This Row],[Date]])</f>
        <v>S35</v>
      </c>
      <c r="P621" s="52" t="str">
        <f>TEXT(Semaine_1[[#This Row],[Date]],"MMMM")</f>
        <v>août</v>
      </c>
    </row>
    <row r="622" spans="1:16" x14ac:dyDescent="0.45">
      <c r="A622" s="1">
        <v>45897</v>
      </c>
      <c r="B622" t="s">
        <v>32</v>
      </c>
      <c r="C622" t="s">
        <v>33</v>
      </c>
      <c r="D622" s="49" t="s">
        <v>571</v>
      </c>
      <c r="E622" s="49" t="s">
        <v>921</v>
      </c>
      <c r="F622" s="49">
        <v>771681949</v>
      </c>
      <c r="G622" s="49" t="s">
        <v>22</v>
      </c>
      <c r="H622" s="49" t="s">
        <v>19</v>
      </c>
      <c r="I622" s="49" t="s">
        <v>17</v>
      </c>
      <c r="J622" s="50" t="s">
        <v>29</v>
      </c>
      <c r="K622" s="49"/>
      <c r="L622" s="49"/>
      <c r="M622" s="51"/>
      <c r="N622" s="51"/>
      <c r="O622" s="52" t="str">
        <f>"S"&amp;_xlfn.ISOWEEKNUM(Semaine_1[[#This Row],[Date]])</f>
        <v>S35</v>
      </c>
      <c r="P622" s="52" t="str">
        <f>TEXT(Semaine_1[[#This Row],[Date]],"MMMM")</f>
        <v>août</v>
      </c>
    </row>
    <row r="623" spans="1:16" x14ac:dyDescent="0.45">
      <c r="A623" s="1">
        <v>45897</v>
      </c>
      <c r="B623" t="s">
        <v>32</v>
      </c>
      <c r="C623" t="s">
        <v>33</v>
      </c>
      <c r="D623" s="49" t="s">
        <v>571</v>
      </c>
      <c r="E623" s="49" t="s">
        <v>370</v>
      </c>
      <c r="F623" s="49">
        <v>763888972</v>
      </c>
      <c r="G623" s="49" t="s">
        <v>22</v>
      </c>
      <c r="H623" s="49" t="s">
        <v>19</v>
      </c>
      <c r="I623" s="49" t="s">
        <v>17</v>
      </c>
      <c r="J623" s="50" t="s">
        <v>49</v>
      </c>
      <c r="K623" s="49"/>
      <c r="L623" s="49"/>
      <c r="M623" s="51"/>
      <c r="N623" s="51"/>
      <c r="O623" s="52" t="str">
        <f>"S"&amp;_xlfn.ISOWEEKNUM(Semaine_1[[#This Row],[Date]])</f>
        <v>S35</v>
      </c>
      <c r="P623" s="52" t="str">
        <f>TEXT(Semaine_1[[#This Row],[Date]],"MMMM")</f>
        <v>août</v>
      </c>
    </row>
    <row r="624" spans="1:16" x14ac:dyDescent="0.45">
      <c r="A624" s="1">
        <v>45897</v>
      </c>
      <c r="B624" t="s">
        <v>32</v>
      </c>
      <c r="C624" t="s">
        <v>33</v>
      </c>
      <c r="D624" s="49" t="s">
        <v>571</v>
      </c>
      <c r="E624" s="49" t="s">
        <v>640</v>
      </c>
      <c r="F624" s="49">
        <v>763469670</v>
      </c>
      <c r="G624" s="49" t="s">
        <v>22</v>
      </c>
      <c r="H624" s="49" t="s">
        <v>19</v>
      </c>
      <c r="I624" s="49" t="s">
        <v>23</v>
      </c>
      <c r="J624" s="50" t="s">
        <v>116</v>
      </c>
      <c r="K624" s="49" t="s">
        <v>27</v>
      </c>
      <c r="L624" s="49">
        <v>50</v>
      </c>
      <c r="M624" s="51">
        <v>26000</v>
      </c>
      <c r="N624" s="51">
        <v>1300000</v>
      </c>
      <c r="O624" s="52" t="str">
        <f>"S"&amp;_xlfn.ISOWEEKNUM(Semaine_1[[#This Row],[Date]])</f>
        <v>S35</v>
      </c>
      <c r="P624" s="52" t="str">
        <f>TEXT(Semaine_1[[#This Row],[Date]],"MMMM")</f>
        <v>août</v>
      </c>
    </row>
    <row r="625" spans="1:16" x14ac:dyDescent="0.45">
      <c r="A625" s="1">
        <v>45897</v>
      </c>
      <c r="B625" t="s">
        <v>32</v>
      </c>
      <c r="C625" t="s">
        <v>33</v>
      </c>
      <c r="D625" s="49" t="s">
        <v>571</v>
      </c>
      <c r="E625" s="49" t="s">
        <v>922</v>
      </c>
      <c r="F625" s="49">
        <v>782353502</v>
      </c>
      <c r="G625" s="49" t="s">
        <v>22</v>
      </c>
      <c r="H625" s="49" t="s">
        <v>16</v>
      </c>
      <c r="I625" s="49" t="s">
        <v>17</v>
      </c>
      <c r="J625" s="50" t="s">
        <v>29</v>
      </c>
      <c r="K625" s="49"/>
      <c r="L625" s="49"/>
      <c r="M625" s="51"/>
      <c r="N625" s="51"/>
      <c r="O625" s="52" t="str">
        <f>"S"&amp;_xlfn.ISOWEEKNUM(Semaine_1[[#This Row],[Date]])</f>
        <v>S35</v>
      </c>
      <c r="P625" s="52" t="str">
        <f>TEXT(Semaine_1[[#This Row],[Date]],"MMMM")</f>
        <v>août</v>
      </c>
    </row>
    <row r="626" spans="1:16" x14ac:dyDescent="0.45">
      <c r="A626" s="1">
        <v>45897</v>
      </c>
      <c r="B626" t="s">
        <v>32</v>
      </c>
      <c r="C626" t="s">
        <v>33</v>
      </c>
      <c r="D626" s="49" t="s">
        <v>571</v>
      </c>
      <c r="E626" s="49" t="s">
        <v>633</v>
      </c>
      <c r="F626" s="49">
        <v>779585990</v>
      </c>
      <c r="G626" s="49" t="s">
        <v>22</v>
      </c>
      <c r="H626" s="49" t="s">
        <v>16</v>
      </c>
      <c r="I626" s="49" t="s">
        <v>17</v>
      </c>
      <c r="J626" s="50" t="s">
        <v>29</v>
      </c>
      <c r="K626" s="49"/>
      <c r="L626" s="49"/>
      <c r="M626" s="51"/>
      <c r="N626" s="51"/>
      <c r="O626" s="52" t="str">
        <f>"S"&amp;_xlfn.ISOWEEKNUM(Semaine_1[[#This Row],[Date]])</f>
        <v>S35</v>
      </c>
      <c r="P626" s="52" t="str">
        <f>TEXT(Semaine_1[[#This Row],[Date]],"MMMM")</f>
        <v>août</v>
      </c>
    </row>
    <row r="627" spans="1:16" x14ac:dyDescent="0.45">
      <c r="A627" s="1">
        <v>45897</v>
      </c>
      <c r="B627" t="s">
        <v>32</v>
      </c>
      <c r="C627" t="s">
        <v>33</v>
      </c>
      <c r="D627" s="49" t="s">
        <v>571</v>
      </c>
      <c r="E627" s="49" t="s">
        <v>923</v>
      </c>
      <c r="F627" s="49">
        <v>775944647</v>
      </c>
      <c r="G627" s="49" t="s">
        <v>22</v>
      </c>
      <c r="H627" s="49" t="s">
        <v>16</v>
      </c>
      <c r="I627" s="49" t="s">
        <v>17</v>
      </c>
      <c r="J627" s="50" t="s">
        <v>49</v>
      </c>
      <c r="K627" s="49"/>
      <c r="L627" s="49"/>
      <c r="M627" s="51"/>
      <c r="N627" s="51"/>
      <c r="O627" s="52" t="str">
        <f>"S"&amp;_xlfn.ISOWEEKNUM(Semaine_1[[#This Row],[Date]])</f>
        <v>S35</v>
      </c>
      <c r="P627" s="52" t="str">
        <f>TEXT(Semaine_1[[#This Row],[Date]],"MMMM")</f>
        <v>août</v>
      </c>
    </row>
    <row r="628" spans="1:16" x14ac:dyDescent="0.45">
      <c r="A628" s="1">
        <v>45897</v>
      </c>
      <c r="B628" t="s">
        <v>32</v>
      </c>
      <c r="C628" t="s">
        <v>33</v>
      </c>
      <c r="D628" s="49" t="s">
        <v>571</v>
      </c>
      <c r="E628" s="49" t="s">
        <v>924</v>
      </c>
      <c r="F628" s="49">
        <v>775513903</v>
      </c>
      <c r="G628" s="49" t="s">
        <v>22</v>
      </c>
      <c r="H628" s="49" t="s">
        <v>16</v>
      </c>
      <c r="I628" s="49" t="s">
        <v>17</v>
      </c>
      <c r="J628" s="50" t="s">
        <v>29</v>
      </c>
      <c r="K628" s="49"/>
      <c r="L628" s="49"/>
      <c r="M628" s="51"/>
      <c r="N628" s="51"/>
      <c r="O628" s="52" t="str">
        <f>"S"&amp;_xlfn.ISOWEEKNUM(Semaine_1[[#This Row],[Date]])</f>
        <v>S35</v>
      </c>
      <c r="P628" s="52" t="str">
        <f>TEXT(Semaine_1[[#This Row],[Date]],"MMMM")</f>
        <v>août</v>
      </c>
    </row>
    <row r="629" spans="1:16" x14ac:dyDescent="0.45">
      <c r="A629" s="1">
        <v>45897</v>
      </c>
      <c r="B629" t="s">
        <v>32</v>
      </c>
      <c r="C629" t="s">
        <v>33</v>
      </c>
      <c r="D629" s="49" t="s">
        <v>571</v>
      </c>
      <c r="E629" s="49" t="s">
        <v>364</v>
      </c>
      <c r="F629" s="49">
        <v>774445089</v>
      </c>
      <c r="G629" s="49" t="s">
        <v>22</v>
      </c>
      <c r="H629" s="49" t="s">
        <v>16</v>
      </c>
      <c r="I629" s="49" t="s">
        <v>17</v>
      </c>
      <c r="J629" s="50" t="s">
        <v>29</v>
      </c>
      <c r="K629" s="49"/>
      <c r="L629" s="49"/>
      <c r="M629" s="51"/>
      <c r="N629" s="51"/>
      <c r="O629" s="52" t="str">
        <f>"S"&amp;_xlfn.ISOWEEKNUM(Semaine_1[[#This Row],[Date]])</f>
        <v>S35</v>
      </c>
      <c r="P629" s="52" t="str">
        <f>TEXT(Semaine_1[[#This Row],[Date]],"MMMM")</f>
        <v>août</v>
      </c>
    </row>
    <row r="630" spans="1:16" x14ac:dyDescent="0.45">
      <c r="A630" s="1">
        <v>45897</v>
      </c>
      <c r="B630" t="s">
        <v>32</v>
      </c>
      <c r="C630" t="s">
        <v>33</v>
      </c>
      <c r="D630" s="49" t="s">
        <v>571</v>
      </c>
      <c r="E630" s="49" t="s">
        <v>921</v>
      </c>
      <c r="F630" s="49">
        <v>706994949</v>
      </c>
      <c r="G630" s="49" t="s">
        <v>22</v>
      </c>
      <c r="H630" s="49" t="s">
        <v>16</v>
      </c>
      <c r="I630" s="49" t="s">
        <v>17</v>
      </c>
      <c r="J630" s="50" t="s">
        <v>150</v>
      </c>
      <c r="K630" s="49"/>
      <c r="L630" s="49"/>
      <c r="M630" s="51"/>
      <c r="N630" s="51"/>
      <c r="O630" s="52" t="str">
        <f>"S"&amp;_xlfn.ISOWEEKNUM(Semaine_1[[#This Row],[Date]])</f>
        <v>S35</v>
      </c>
      <c r="P630" s="52" t="str">
        <f>TEXT(Semaine_1[[#This Row],[Date]],"MMMM")</f>
        <v>août</v>
      </c>
    </row>
    <row r="631" spans="1:16" x14ac:dyDescent="0.45">
      <c r="A631" s="1">
        <v>45897</v>
      </c>
      <c r="B631" t="s">
        <v>32</v>
      </c>
      <c r="C631" t="s">
        <v>33</v>
      </c>
      <c r="D631" s="49" t="s">
        <v>571</v>
      </c>
      <c r="E631" s="49" t="s">
        <v>925</v>
      </c>
      <c r="F631" s="49">
        <v>775518292</v>
      </c>
      <c r="G631" s="49" t="s">
        <v>18</v>
      </c>
      <c r="H631" s="49" t="s">
        <v>19</v>
      </c>
      <c r="I631" s="49" t="s">
        <v>17</v>
      </c>
      <c r="J631" s="50" t="s">
        <v>926</v>
      </c>
      <c r="K631" s="49"/>
      <c r="L631" s="49"/>
      <c r="M631" s="51"/>
      <c r="N631" s="51"/>
      <c r="O631" s="52" t="str">
        <f>"S"&amp;_xlfn.ISOWEEKNUM(Semaine_1[[#This Row],[Date]])</f>
        <v>S35</v>
      </c>
      <c r="P631" s="52" t="str">
        <f>TEXT(Semaine_1[[#This Row],[Date]],"MMMM")</f>
        <v>août</v>
      </c>
    </row>
    <row r="632" spans="1:16" x14ac:dyDescent="0.45">
      <c r="A632" s="1">
        <v>45897</v>
      </c>
      <c r="B632" t="s">
        <v>32</v>
      </c>
      <c r="C632" t="s">
        <v>33</v>
      </c>
      <c r="D632" s="49" t="s">
        <v>571</v>
      </c>
      <c r="E632" s="49" t="s">
        <v>927</v>
      </c>
      <c r="F632" s="49">
        <v>707396415</v>
      </c>
      <c r="G632" s="49" t="s">
        <v>15</v>
      </c>
      <c r="H632" s="49" t="s">
        <v>19</v>
      </c>
      <c r="I632" s="49" t="s">
        <v>17</v>
      </c>
      <c r="J632" s="50" t="s">
        <v>29</v>
      </c>
      <c r="K632" s="49"/>
      <c r="L632" s="49"/>
      <c r="M632" s="51"/>
      <c r="N632" s="51"/>
      <c r="O632" s="52" t="str">
        <f>"S"&amp;_xlfn.ISOWEEKNUM(Semaine_1[[#This Row],[Date]])</f>
        <v>S35</v>
      </c>
      <c r="P632" s="52" t="str">
        <f>TEXT(Semaine_1[[#This Row],[Date]],"MMMM")</f>
        <v>août</v>
      </c>
    </row>
    <row r="633" spans="1:16" x14ac:dyDescent="0.45">
      <c r="A633" s="1">
        <v>45897</v>
      </c>
      <c r="B633" t="s">
        <v>30</v>
      </c>
      <c r="C633" t="s">
        <v>31</v>
      </c>
      <c r="D633" s="49" t="s">
        <v>582</v>
      </c>
      <c r="E633" s="49" t="s">
        <v>118</v>
      </c>
      <c r="F633" s="49">
        <v>774849293</v>
      </c>
      <c r="G633" s="49" t="s">
        <v>22</v>
      </c>
      <c r="H633" s="49" t="s">
        <v>19</v>
      </c>
      <c r="I633" s="49" t="s">
        <v>17</v>
      </c>
      <c r="J633" s="50" t="s">
        <v>928</v>
      </c>
      <c r="K633" s="49"/>
      <c r="L633" s="49"/>
      <c r="M633" s="51"/>
      <c r="N633" s="51"/>
      <c r="O633" s="52" t="str">
        <f>"S"&amp;_xlfn.ISOWEEKNUM(Semaine_1[[#This Row],[Date]])</f>
        <v>S35</v>
      </c>
      <c r="P633" s="52" t="str">
        <f>TEXT(Semaine_1[[#This Row],[Date]],"MMMM")</f>
        <v>août</v>
      </c>
    </row>
    <row r="634" spans="1:16" x14ac:dyDescent="0.45">
      <c r="A634" s="1">
        <v>45897</v>
      </c>
      <c r="B634" t="s">
        <v>32</v>
      </c>
      <c r="C634" t="s">
        <v>33</v>
      </c>
      <c r="D634" s="49" t="s">
        <v>571</v>
      </c>
      <c r="E634" s="49" t="s">
        <v>645</v>
      </c>
      <c r="F634" s="49">
        <v>782340433</v>
      </c>
      <c r="G634" s="49" t="s">
        <v>22</v>
      </c>
      <c r="H634" s="49" t="s">
        <v>19</v>
      </c>
      <c r="I634" s="49" t="s">
        <v>17</v>
      </c>
      <c r="J634" s="50" t="s">
        <v>29</v>
      </c>
      <c r="K634" s="49"/>
      <c r="L634" s="49"/>
      <c r="M634" s="51"/>
      <c r="N634" s="51"/>
      <c r="O634" s="52" t="str">
        <f>"S"&amp;_xlfn.ISOWEEKNUM(Semaine_1[[#This Row],[Date]])</f>
        <v>S35</v>
      </c>
      <c r="P634" s="52" t="str">
        <f>TEXT(Semaine_1[[#This Row],[Date]],"MMMM")</f>
        <v>août</v>
      </c>
    </row>
    <row r="635" spans="1:16" x14ac:dyDescent="0.45">
      <c r="A635" s="1">
        <v>45897</v>
      </c>
      <c r="B635" t="s">
        <v>32</v>
      </c>
      <c r="C635" t="s">
        <v>33</v>
      </c>
      <c r="D635" s="49" t="s">
        <v>571</v>
      </c>
      <c r="E635" s="49" t="s">
        <v>642</v>
      </c>
      <c r="F635" s="49">
        <v>763809306</v>
      </c>
      <c r="G635" s="49" t="s">
        <v>22</v>
      </c>
      <c r="H635" s="49" t="s">
        <v>19</v>
      </c>
      <c r="I635" s="49" t="s">
        <v>17</v>
      </c>
      <c r="J635" s="50" t="s">
        <v>29</v>
      </c>
      <c r="K635" s="49"/>
      <c r="L635" s="49"/>
      <c r="M635" s="51"/>
      <c r="N635" s="51"/>
      <c r="O635" s="52" t="str">
        <f>"S"&amp;_xlfn.ISOWEEKNUM(Semaine_1[[#This Row],[Date]])</f>
        <v>S35</v>
      </c>
      <c r="P635" s="52" t="str">
        <f>TEXT(Semaine_1[[#This Row],[Date]],"MMMM")</f>
        <v>août</v>
      </c>
    </row>
    <row r="636" spans="1:16" ht="28.5" x14ac:dyDescent="0.45">
      <c r="A636" s="1">
        <v>45897</v>
      </c>
      <c r="B636" t="s">
        <v>20</v>
      </c>
      <c r="C636" t="s">
        <v>21</v>
      </c>
      <c r="D636" s="49" t="s">
        <v>929</v>
      </c>
      <c r="E636" s="49" t="s">
        <v>363</v>
      </c>
      <c r="F636" s="49">
        <v>773125434</v>
      </c>
      <c r="G636" s="49" t="s">
        <v>22</v>
      </c>
      <c r="H636" s="49" t="s">
        <v>19</v>
      </c>
      <c r="I636" s="49" t="s">
        <v>17</v>
      </c>
      <c r="J636" s="50" t="s">
        <v>930</v>
      </c>
      <c r="K636" s="49"/>
      <c r="L636" s="49"/>
      <c r="M636" s="51"/>
      <c r="N636" s="51"/>
      <c r="O636" s="52" t="str">
        <f>"S"&amp;_xlfn.ISOWEEKNUM(Semaine_1[[#This Row],[Date]])</f>
        <v>S35</v>
      </c>
      <c r="P636" s="52" t="str">
        <f>TEXT(Semaine_1[[#This Row],[Date]],"MMMM")</f>
        <v>août</v>
      </c>
    </row>
    <row r="637" spans="1:16" x14ac:dyDescent="0.45">
      <c r="A637" s="1">
        <v>45897</v>
      </c>
      <c r="B637" t="s">
        <v>20</v>
      </c>
      <c r="C637" t="s">
        <v>21</v>
      </c>
      <c r="D637" s="49" t="s">
        <v>625</v>
      </c>
      <c r="E637" s="49" t="s">
        <v>606</v>
      </c>
      <c r="F637" s="49">
        <v>781468744</v>
      </c>
      <c r="G637" s="49" t="s">
        <v>22</v>
      </c>
      <c r="H637" s="49" t="s">
        <v>16</v>
      </c>
      <c r="I637" s="49" t="s">
        <v>17</v>
      </c>
      <c r="J637" s="50" t="s">
        <v>839</v>
      </c>
      <c r="K637" s="49"/>
      <c r="L637" s="49"/>
      <c r="M637" s="51"/>
      <c r="N637" s="51"/>
      <c r="O637" s="52" t="str">
        <f>"S"&amp;_xlfn.ISOWEEKNUM(Semaine_1[[#This Row],[Date]])</f>
        <v>S35</v>
      </c>
      <c r="P637" s="52" t="str">
        <f>TEXT(Semaine_1[[#This Row],[Date]],"MMMM")</f>
        <v>août</v>
      </c>
    </row>
    <row r="638" spans="1:16" ht="28.5" x14ac:dyDescent="0.45">
      <c r="A638" s="1">
        <v>45897</v>
      </c>
      <c r="B638" t="s">
        <v>20</v>
      </c>
      <c r="C638" t="s">
        <v>21</v>
      </c>
      <c r="D638" s="49" t="s">
        <v>929</v>
      </c>
      <c r="E638" s="49" t="s">
        <v>362</v>
      </c>
      <c r="F638" s="49">
        <v>773199049</v>
      </c>
      <c r="G638" s="49" t="s">
        <v>22</v>
      </c>
      <c r="H638" s="49" t="s">
        <v>19</v>
      </c>
      <c r="I638" s="49" t="s">
        <v>17</v>
      </c>
      <c r="J638" s="50" t="s">
        <v>931</v>
      </c>
      <c r="K638" s="49"/>
      <c r="L638" s="49"/>
      <c r="M638" s="51"/>
      <c r="N638" s="51"/>
      <c r="O638" s="52" t="str">
        <f>"S"&amp;_xlfn.ISOWEEKNUM(Semaine_1[[#This Row],[Date]])</f>
        <v>S35</v>
      </c>
      <c r="P638" s="52" t="str">
        <f>TEXT(Semaine_1[[#This Row],[Date]],"MMMM")</f>
        <v>août</v>
      </c>
    </row>
    <row r="639" spans="1:16" x14ac:dyDescent="0.45">
      <c r="A639" s="1">
        <v>45897</v>
      </c>
      <c r="B639" t="s">
        <v>30</v>
      </c>
      <c r="C639" t="s">
        <v>31</v>
      </c>
      <c r="D639" s="49" t="s">
        <v>582</v>
      </c>
      <c r="E639" s="49" t="s">
        <v>592</v>
      </c>
      <c r="F639" s="49">
        <v>778291515</v>
      </c>
      <c r="G639" s="49" t="s">
        <v>22</v>
      </c>
      <c r="H639" s="49" t="s">
        <v>19</v>
      </c>
      <c r="I639" s="49" t="s">
        <v>17</v>
      </c>
      <c r="J639" s="50" t="s">
        <v>932</v>
      </c>
      <c r="K639" s="49"/>
      <c r="L639" s="49"/>
      <c r="M639" s="51"/>
      <c r="N639" s="51"/>
      <c r="O639" s="52" t="str">
        <f>"S"&amp;_xlfn.ISOWEEKNUM(Semaine_1[[#This Row],[Date]])</f>
        <v>S35</v>
      </c>
      <c r="P639" s="52" t="str">
        <f>TEXT(Semaine_1[[#This Row],[Date]],"MMMM")</f>
        <v>août</v>
      </c>
    </row>
    <row r="640" spans="1:16" x14ac:dyDescent="0.45">
      <c r="A640" s="1">
        <v>45897</v>
      </c>
      <c r="B640" t="s">
        <v>30</v>
      </c>
      <c r="C640" t="s">
        <v>31</v>
      </c>
      <c r="D640" s="49" t="s">
        <v>582</v>
      </c>
      <c r="E640" s="49" t="s">
        <v>593</v>
      </c>
      <c r="F640" s="49">
        <v>781985160</v>
      </c>
      <c r="G640" s="49" t="s">
        <v>22</v>
      </c>
      <c r="H640" s="49" t="s">
        <v>19</v>
      </c>
      <c r="I640" s="49" t="s">
        <v>28</v>
      </c>
      <c r="J640" s="50" t="s">
        <v>377</v>
      </c>
      <c r="K640" s="49" t="s">
        <v>115</v>
      </c>
      <c r="L640" s="49">
        <v>1</v>
      </c>
      <c r="M640" s="51">
        <v>19500</v>
      </c>
      <c r="N640" s="51">
        <v>19500</v>
      </c>
      <c r="O640" s="52" t="str">
        <f>"S"&amp;_xlfn.ISOWEEKNUM(Semaine_1[[#This Row],[Date]])</f>
        <v>S35</v>
      </c>
      <c r="P640" s="52" t="str">
        <f>TEXT(Semaine_1[[#This Row],[Date]],"MMMM")</f>
        <v>août</v>
      </c>
    </row>
    <row r="641" spans="1:16" x14ac:dyDescent="0.45">
      <c r="A641" s="1">
        <v>45897</v>
      </c>
      <c r="B641" t="s">
        <v>30</v>
      </c>
      <c r="C641" t="s">
        <v>31</v>
      </c>
      <c r="D641" s="49" t="s">
        <v>582</v>
      </c>
      <c r="E641" s="49" t="s">
        <v>593</v>
      </c>
      <c r="F641" s="49">
        <v>781985160</v>
      </c>
      <c r="G641" s="49" t="s">
        <v>22</v>
      </c>
      <c r="H641" s="49" t="s">
        <v>19</v>
      </c>
      <c r="I641" s="49" t="s">
        <v>28</v>
      </c>
      <c r="J641" s="50" t="s">
        <v>377</v>
      </c>
      <c r="K641" s="49" t="s">
        <v>27</v>
      </c>
      <c r="L641" s="49">
        <v>5</v>
      </c>
      <c r="M641" s="51">
        <v>26000</v>
      </c>
      <c r="N641" s="51">
        <v>130000</v>
      </c>
      <c r="O641" s="52" t="str">
        <f>"S"&amp;_xlfn.ISOWEEKNUM(Semaine_1[[#This Row],[Date]])</f>
        <v>S35</v>
      </c>
      <c r="P641" s="52" t="str">
        <f>TEXT(Semaine_1[[#This Row],[Date]],"MMMM")</f>
        <v>août</v>
      </c>
    </row>
    <row r="642" spans="1:16" x14ac:dyDescent="0.45">
      <c r="A642" s="1">
        <v>45897</v>
      </c>
      <c r="B642" t="s">
        <v>30</v>
      </c>
      <c r="C642" t="s">
        <v>31</v>
      </c>
      <c r="D642" s="49" t="s">
        <v>582</v>
      </c>
      <c r="E642" s="49" t="s">
        <v>933</v>
      </c>
      <c r="F642" s="49">
        <v>705677612</v>
      </c>
      <c r="G642" s="49" t="s">
        <v>15</v>
      </c>
      <c r="H642" s="49" t="s">
        <v>16</v>
      </c>
      <c r="I642" s="49" t="s">
        <v>17</v>
      </c>
      <c r="J642" s="50" t="s">
        <v>934</v>
      </c>
      <c r="K642" s="49"/>
      <c r="L642" s="49"/>
      <c r="M642" s="51"/>
      <c r="N642" s="51"/>
      <c r="O642" s="52" t="str">
        <f>"S"&amp;_xlfn.ISOWEEKNUM(Semaine_1[[#This Row],[Date]])</f>
        <v>S35</v>
      </c>
      <c r="P642" s="52" t="str">
        <f>TEXT(Semaine_1[[#This Row],[Date]],"MMMM")</f>
        <v>août</v>
      </c>
    </row>
    <row r="643" spans="1:16" x14ac:dyDescent="0.45">
      <c r="A643" s="1">
        <v>45897</v>
      </c>
      <c r="B643" t="s">
        <v>30</v>
      </c>
      <c r="C643" t="s">
        <v>31</v>
      </c>
      <c r="D643" s="49" t="s">
        <v>582</v>
      </c>
      <c r="E643" s="49" t="s">
        <v>595</v>
      </c>
      <c r="F643" s="49">
        <v>779117562</v>
      </c>
      <c r="G643" s="49" t="s">
        <v>15</v>
      </c>
      <c r="H643" s="49" t="s">
        <v>19</v>
      </c>
      <c r="I643" s="49" t="s">
        <v>28</v>
      </c>
      <c r="J643" s="50" t="s">
        <v>275</v>
      </c>
      <c r="K643" s="49" t="s">
        <v>27</v>
      </c>
      <c r="L643" s="49">
        <v>5</v>
      </c>
      <c r="M643" s="51">
        <v>26000</v>
      </c>
      <c r="N643" s="51">
        <v>130000</v>
      </c>
      <c r="O643" s="52" t="str">
        <f>"S"&amp;_xlfn.ISOWEEKNUM(Semaine_1[[#This Row],[Date]])</f>
        <v>S35</v>
      </c>
      <c r="P643" s="52" t="str">
        <f>TEXT(Semaine_1[[#This Row],[Date]],"MMMM")</f>
        <v>août</v>
      </c>
    </row>
    <row r="644" spans="1:16" x14ac:dyDescent="0.45">
      <c r="A644" s="1">
        <v>45897</v>
      </c>
      <c r="B644" t="s">
        <v>20</v>
      </c>
      <c r="C644" t="s">
        <v>21</v>
      </c>
      <c r="D644" s="49" t="s">
        <v>256</v>
      </c>
      <c r="E644" s="49" t="s">
        <v>270</v>
      </c>
      <c r="F644" s="49">
        <v>776169696</v>
      </c>
      <c r="G644" s="49" t="s">
        <v>22</v>
      </c>
      <c r="H644" s="49" t="s">
        <v>19</v>
      </c>
      <c r="I644" s="49" t="s">
        <v>23</v>
      </c>
      <c r="J644" s="50" t="s">
        <v>161</v>
      </c>
      <c r="K644" s="49" t="s">
        <v>189</v>
      </c>
      <c r="L644" s="49">
        <v>25</v>
      </c>
      <c r="M644" s="51">
        <v>6000</v>
      </c>
      <c r="N644" s="51">
        <v>150000</v>
      </c>
      <c r="O644" s="52" t="str">
        <f>"S"&amp;_xlfn.ISOWEEKNUM(Semaine_1[[#This Row],[Date]])</f>
        <v>S35</v>
      </c>
      <c r="P644" s="52" t="str">
        <f>TEXT(Semaine_1[[#This Row],[Date]],"MMMM")</f>
        <v>août</v>
      </c>
    </row>
    <row r="645" spans="1:16" x14ac:dyDescent="0.45">
      <c r="A645" s="1">
        <v>45897</v>
      </c>
      <c r="B645" t="s">
        <v>30</v>
      </c>
      <c r="C645" t="s">
        <v>31</v>
      </c>
      <c r="D645" s="49" t="s">
        <v>582</v>
      </c>
      <c r="E645" s="49" t="s">
        <v>590</v>
      </c>
      <c r="F645" s="49">
        <v>775630094</v>
      </c>
      <c r="G645" s="49" t="s">
        <v>22</v>
      </c>
      <c r="H645" s="49" t="s">
        <v>19</v>
      </c>
      <c r="I645" s="49" t="s">
        <v>17</v>
      </c>
      <c r="J645" s="50" t="s">
        <v>935</v>
      </c>
      <c r="K645" s="49"/>
      <c r="L645" s="49"/>
      <c r="M645" s="51"/>
      <c r="N645" s="51"/>
      <c r="O645" s="52" t="str">
        <f>"S"&amp;_xlfn.ISOWEEKNUM(Semaine_1[[#This Row],[Date]])</f>
        <v>S35</v>
      </c>
      <c r="P645" s="52" t="str">
        <f>TEXT(Semaine_1[[#This Row],[Date]],"MMMM")</f>
        <v>août</v>
      </c>
    </row>
    <row r="646" spans="1:16" x14ac:dyDescent="0.45">
      <c r="A646" s="1">
        <v>45897</v>
      </c>
      <c r="B646" t="s">
        <v>20</v>
      </c>
      <c r="C646" t="s">
        <v>21</v>
      </c>
      <c r="D646" s="49" t="s">
        <v>625</v>
      </c>
      <c r="E646" s="49" t="s">
        <v>628</v>
      </c>
      <c r="F646" s="49">
        <v>776893330</v>
      </c>
      <c r="G646" s="49" t="s">
        <v>629</v>
      </c>
      <c r="H646" s="49" t="s">
        <v>16</v>
      </c>
      <c r="I646" s="49" t="s">
        <v>17</v>
      </c>
      <c r="J646" s="50" t="s">
        <v>173</v>
      </c>
      <c r="K646" s="49"/>
      <c r="L646" s="49"/>
      <c r="M646" s="51"/>
      <c r="N646" s="51"/>
      <c r="O646" s="52" t="str">
        <f>"S"&amp;_xlfn.ISOWEEKNUM(Semaine_1[[#This Row],[Date]])</f>
        <v>S35</v>
      </c>
      <c r="P646" s="52" t="str">
        <f>TEXT(Semaine_1[[#This Row],[Date]],"MMMM")</f>
        <v>août</v>
      </c>
    </row>
    <row r="647" spans="1:16" x14ac:dyDescent="0.45">
      <c r="A647" s="1">
        <v>45897</v>
      </c>
      <c r="B647" t="s">
        <v>20</v>
      </c>
      <c r="C647" t="s">
        <v>21</v>
      </c>
      <c r="D647" s="49" t="s">
        <v>625</v>
      </c>
      <c r="E647" s="49" t="s">
        <v>643</v>
      </c>
      <c r="F647" s="49">
        <v>774452553</v>
      </c>
      <c r="G647" s="49" t="s">
        <v>15</v>
      </c>
      <c r="H647" s="49" t="s">
        <v>16</v>
      </c>
      <c r="I647" s="49" t="s">
        <v>17</v>
      </c>
      <c r="J647" s="50" t="s">
        <v>114</v>
      </c>
      <c r="K647" s="49"/>
      <c r="L647" s="49"/>
      <c r="M647" s="51"/>
      <c r="N647" s="51"/>
      <c r="O647" s="52" t="str">
        <f>"S"&amp;_xlfn.ISOWEEKNUM(Semaine_1[[#This Row],[Date]])</f>
        <v>S35</v>
      </c>
      <c r="P647" s="52" t="str">
        <f>TEXT(Semaine_1[[#This Row],[Date]],"MMMM")</f>
        <v>août</v>
      </c>
    </row>
    <row r="648" spans="1:16" ht="28.5" x14ac:dyDescent="0.45">
      <c r="A648" s="1">
        <v>45897</v>
      </c>
      <c r="B648" t="s">
        <v>20</v>
      </c>
      <c r="C648" t="s">
        <v>21</v>
      </c>
      <c r="D648" s="49" t="s">
        <v>625</v>
      </c>
      <c r="E648" s="49" t="s">
        <v>637</v>
      </c>
      <c r="F648" s="49">
        <v>772555234</v>
      </c>
      <c r="G648" s="49" t="s">
        <v>15</v>
      </c>
      <c r="H648" s="49" t="s">
        <v>16</v>
      </c>
      <c r="I648" s="49" t="s">
        <v>17</v>
      </c>
      <c r="J648" s="50" t="s">
        <v>936</v>
      </c>
      <c r="K648" s="49"/>
      <c r="L648" s="49"/>
      <c r="M648" s="51"/>
      <c r="N648" s="51"/>
      <c r="O648" s="52" t="str">
        <f>"S"&amp;_xlfn.ISOWEEKNUM(Semaine_1[[#This Row],[Date]])</f>
        <v>S35</v>
      </c>
      <c r="P648" s="52" t="str">
        <f>TEXT(Semaine_1[[#This Row],[Date]],"MMMM")</f>
        <v>août</v>
      </c>
    </row>
    <row r="649" spans="1:16" ht="99.75" x14ac:dyDescent="0.45">
      <c r="A649" s="1">
        <v>45897</v>
      </c>
      <c r="B649" t="s">
        <v>20</v>
      </c>
      <c r="C649" t="s">
        <v>21</v>
      </c>
      <c r="D649" s="49" t="s">
        <v>929</v>
      </c>
      <c r="E649" s="49" t="s">
        <v>366</v>
      </c>
      <c r="F649" s="49">
        <v>778096419</v>
      </c>
      <c r="G649" s="49" t="s">
        <v>15</v>
      </c>
      <c r="H649" s="49" t="s">
        <v>19</v>
      </c>
      <c r="I649" s="49" t="s">
        <v>17</v>
      </c>
      <c r="J649" s="50" t="s">
        <v>937</v>
      </c>
      <c r="K649" s="49"/>
      <c r="L649" s="49"/>
      <c r="M649" s="51"/>
      <c r="N649" s="51"/>
      <c r="O649" s="52" t="str">
        <f>"S"&amp;_xlfn.ISOWEEKNUM(Semaine_1[[#This Row],[Date]])</f>
        <v>S35</v>
      </c>
      <c r="P649" s="52" t="str">
        <f>TEXT(Semaine_1[[#This Row],[Date]],"MMMM")</f>
        <v>août</v>
      </c>
    </row>
    <row r="650" spans="1:16" ht="28.5" x14ac:dyDescent="0.45">
      <c r="A650" s="1">
        <v>45897</v>
      </c>
      <c r="B650" t="s">
        <v>20</v>
      </c>
      <c r="C650" t="s">
        <v>21</v>
      </c>
      <c r="D650" s="49" t="s">
        <v>929</v>
      </c>
      <c r="E650" s="49" t="s">
        <v>360</v>
      </c>
      <c r="F650" s="49">
        <v>773661109</v>
      </c>
      <c r="G650" s="49" t="s">
        <v>22</v>
      </c>
      <c r="H650" s="49" t="s">
        <v>19</v>
      </c>
      <c r="I650" s="49" t="s">
        <v>17</v>
      </c>
      <c r="J650" s="50" t="s">
        <v>938</v>
      </c>
      <c r="K650" s="49"/>
      <c r="L650" s="49"/>
      <c r="M650" s="51"/>
      <c r="N650" s="51"/>
      <c r="O650" s="52" t="str">
        <f>"S"&amp;_xlfn.ISOWEEKNUM(Semaine_1[[#This Row],[Date]])</f>
        <v>S35</v>
      </c>
      <c r="P650" s="52" t="str">
        <f>TEXT(Semaine_1[[#This Row],[Date]],"MMMM")</f>
        <v>août</v>
      </c>
    </row>
    <row r="651" spans="1:16" ht="42.75" x14ac:dyDescent="0.45">
      <c r="A651" s="1">
        <v>45897</v>
      </c>
      <c r="B651" t="s">
        <v>20</v>
      </c>
      <c r="C651" t="s">
        <v>21</v>
      </c>
      <c r="D651" s="49" t="s">
        <v>625</v>
      </c>
      <c r="E651" s="49" t="s">
        <v>626</v>
      </c>
      <c r="F651" s="49">
        <v>775653543</v>
      </c>
      <c r="G651" s="49" t="s">
        <v>22</v>
      </c>
      <c r="H651" s="49" t="s">
        <v>19</v>
      </c>
      <c r="I651" s="49" t="s">
        <v>17</v>
      </c>
      <c r="J651" s="50" t="s">
        <v>939</v>
      </c>
      <c r="K651" s="49"/>
      <c r="L651" s="49"/>
      <c r="M651" s="51"/>
      <c r="N651" s="51"/>
      <c r="O651" s="52" t="str">
        <f>"S"&amp;_xlfn.ISOWEEKNUM(Semaine_1[[#This Row],[Date]])</f>
        <v>S35</v>
      </c>
      <c r="P651" s="52" t="str">
        <f>TEXT(Semaine_1[[#This Row],[Date]],"MMMM")</f>
        <v>août</v>
      </c>
    </row>
    <row r="652" spans="1:16" x14ac:dyDescent="0.45">
      <c r="A652" s="1">
        <v>45896</v>
      </c>
      <c r="B652" t="s">
        <v>30</v>
      </c>
      <c r="C652" t="s">
        <v>31</v>
      </c>
      <c r="D652" s="49" t="s">
        <v>465</v>
      </c>
      <c r="E652" s="49" t="s">
        <v>472</v>
      </c>
      <c r="F652" s="49">
        <v>775724732</v>
      </c>
      <c r="G652" s="49" t="s">
        <v>22</v>
      </c>
      <c r="H652" s="49" t="s">
        <v>19</v>
      </c>
      <c r="I652" s="49" t="s">
        <v>17</v>
      </c>
      <c r="J652" s="50" t="s">
        <v>594</v>
      </c>
      <c r="K652" s="49"/>
      <c r="L652" s="49"/>
      <c r="M652" s="51"/>
      <c r="N652" s="51"/>
      <c r="O652" s="52" t="str">
        <f>"S"&amp;_xlfn.ISOWEEKNUM(Semaine_1[[#This Row],[Date]])</f>
        <v>S35</v>
      </c>
      <c r="P652" s="52" t="str">
        <f>TEXT(Semaine_1[[#This Row],[Date]],"MMMM")</f>
        <v>août</v>
      </c>
    </row>
    <row r="653" spans="1:16" x14ac:dyDescent="0.45">
      <c r="A653" s="1">
        <v>45896</v>
      </c>
      <c r="B653" t="s">
        <v>30</v>
      </c>
      <c r="C653" t="s">
        <v>31</v>
      </c>
      <c r="D653" s="49" t="s">
        <v>465</v>
      </c>
      <c r="E653" s="49" t="s">
        <v>355</v>
      </c>
      <c r="F653" s="49">
        <v>779117863</v>
      </c>
      <c r="G653" s="49" t="s">
        <v>22</v>
      </c>
      <c r="H653" s="49" t="s">
        <v>16</v>
      </c>
      <c r="I653" s="49" t="s">
        <v>17</v>
      </c>
      <c r="J653" s="50" t="s">
        <v>589</v>
      </c>
      <c r="K653" s="49"/>
      <c r="L653" s="49"/>
      <c r="M653" s="51"/>
      <c r="N653" s="51"/>
      <c r="O653" s="52" t="str">
        <f>"S"&amp;_xlfn.ISOWEEKNUM(Semaine_1[[#This Row],[Date]])</f>
        <v>S35</v>
      </c>
      <c r="P653" s="52" t="str">
        <f>TEXT(Semaine_1[[#This Row],[Date]],"MMMM")</f>
        <v>août</v>
      </c>
    </row>
    <row r="654" spans="1:16" x14ac:dyDescent="0.45">
      <c r="A654" s="1">
        <v>45896</v>
      </c>
      <c r="B654" t="s">
        <v>30</v>
      </c>
      <c r="C654" t="s">
        <v>31</v>
      </c>
      <c r="D654" s="49" t="s">
        <v>465</v>
      </c>
      <c r="E654" s="49" t="s">
        <v>479</v>
      </c>
      <c r="F654" s="49">
        <v>775942864</v>
      </c>
      <c r="G654" s="49" t="s">
        <v>22</v>
      </c>
      <c r="H654" s="49" t="s">
        <v>16</v>
      </c>
      <c r="I654" s="49" t="s">
        <v>28</v>
      </c>
      <c r="J654" s="50" t="s">
        <v>940</v>
      </c>
      <c r="K654" s="49" t="s">
        <v>27</v>
      </c>
      <c r="L654" s="49">
        <v>1</v>
      </c>
      <c r="M654" s="51">
        <v>26000</v>
      </c>
      <c r="N654" s="51">
        <v>26000</v>
      </c>
      <c r="O654" s="52" t="str">
        <f>"S"&amp;_xlfn.ISOWEEKNUM(Semaine_1[[#This Row],[Date]])</f>
        <v>S35</v>
      </c>
      <c r="P654" s="52" t="str">
        <f>TEXT(Semaine_1[[#This Row],[Date]],"MMMM")</f>
        <v>août</v>
      </c>
    </row>
    <row r="655" spans="1:16" x14ac:dyDescent="0.45">
      <c r="A655" s="1">
        <v>45896</v>
      </c>
      <c r="B655" t="s">
        <v>30</v>
      </c>
      <c r="C655" t="s">
        <v>31</v>
      </c>
      <c r="D655" s="49" t="s">
        <v>465</v>
      </c>
      <c r="E655" s="49" t="s">
        <v>941</v>
      </c>
      <c r="F655" s="49">
        <v>777829130</v>
      </c>
      <c r="G655" s="49" t="s">
        <v>22</v>
      </c>
      <c r="H655" s="49" t="s">
        <v>16</v>
      </c>
      <c r="I655" s="49" t="s">
        <v>17</v>
      </c>
      <c r="J655" s="50" t="s">
        <v>589</v>
      </c>
      <c r="K655" s="49"/>
      <c r="L655" s="49"/>
      <c r="M655" s="51"/>
      <c r="N655" s="51"/>
      <c r="O655" s="52" t="str">
        <f>"S"&amp;_xlfn.ISOWEEKNUM(Semaine_1[[#This Row],[Date]])</f>
        <v>S35</v>
      </c>
      <c r="P655" s="52" t="str">
        <f>TEXT(Semaine_1[[#This Row],[Date]],"MMMM")</f>
        <v>août</v>
      </c>
    </row>
    <row r="656" spans="1:16" x14ac:dyDescent="0.45">
      <c r="A656" s="1">
        <v>45896</v>
      </c>
      <c r="B656" t="s">
        <v>30</v>
      </c>
      <c r="C656" t="s">
        <v>31</v>
      </c>
      <c r="D656" s="49" t="s">
        <v>465</v>
      </c>
      <c r="E656" s="49" t="s">
        <v>355</v>
      </c>
      <c r="F656" s="49">
        <v>779117863</v>
      </c>
      <c r="G656" s="49" t="s">
        <v>22</v>
      </c>
      <c r="H656" s="49" t="s">
        <v>16</v>
      </c>
      <c r="I656" s="49" t="s">
        <v>17</v>
      </c>
      <c r="J656" s="50" t="s">
        <v>942</v>
      </c>
      <c r="K656" s="49"/>
      <c r="L656" s="49"/>
      <c r="M656" s="51"/>
      <c r="N656" s="51"/>
      <c r="O656" s="52" t="str">
        <f>"S"&amp;_xlfn.ISOWEEKNUM(Semaine_1[[#This Row],[Date]])</f>
        <v>S35</v>
      </c>
      <c r="P656" s="52" t="str">
        <f>TEXT(Semaine_1[[#This Row],[Date]],"MMMM")</f>
        <v>août</v>
      </c>
    </row>
    <row r="657" spans="1:16" x14ac:dyDescent="0.45">
      <c r="A657" s="1">
        <v>45896</v>
      </c>
      <c r="B657" t="s">
        <v>30</v>
      </c>
      <c r="C657" t="s">
        <v>31</v>
      </c>
      <c r="D657" s="49" t="s">
        <v>465</v>
      </c>
      <c r="E657" s="49" t="s">
        <v>477</v>
      </c>
      <c r="F657" s="49">
        <v>338347554</v>
      </c>
      <c r="G657" s="49" t="s">
        <v>22</v>
      </c>
      <c r="H657" s="49" t="s">
        <v>19</v>
      </c>
      <c r="I657" s="49" t="s">
        <v>17</v>
      </c>
      <c r="J657" s="50" t="s">
        <v>943</v>
      </c>
      <c r="K657" s="49"/>
      <c r="L657" s="49"/>
      <c r="M657" s="51"/>
      <c r="N657" s="51"/>
      <c r="O657" s="52" t="str">
        <f>"S"&amp;_xlfn.ISOWEEKNUM(Semaine_1[[#This Row],[Date]])</f>
        <v>S35</v>
      </c>
      <c r="P657" s="52" t="str">
        <f>TEXT(Semaine_1[[#This Row],[Date]],"MMMM")</f>
        <v>août</v>
      </c>
    </row>
    <row r="658" spans="1:16" x14ac:dyDescent="0.45">
      <c r="A658" s="1">
        <v>45896</v>
      </c>
      <c r="B658" t="s">
        <v>30</v>
      </c>
      <c r="C658" t="s">
        <v>31</v>
      </c>
      <c r="D658" s="49" t="s">
        <v>465</v>
      </c>
      <c r="E658" s="49" t="s">
        <v>475</v>
      </c>
      <c r="F658" s="49">
        <v>707523461</v>
      </c>
      <c r="G658" s="49" t="s">
        <v>22</v>
      </c>
      <c r="H658" s="49" t="s">
        <v>19</v>
      </c>
      <c r="I658" s="49" t="s">
        <v>17</v>
      </c>
      <c r="J658" s="50" t="s">
        <v>944</v>
      </c>
      <c r="K658" s="49"/>
      <c r="L658" s="49"/>
      <c r="M658" s="51"/>
      <c r="N658" s="51"/>
      <c r="O658" s="52" t="str">
        <f>"S"&amp;_xlfn.ISOWEEKNUM(Semaine_1[[#This Row],[Date]])</f>
        <v>S35</v>
      </c>
      <c r="P658" s="52" t="str">
        <f>TEXT(Semaine_1[[#This Row],[Date]],"MMMM")</f>
        <v>août</v>
      </c>
    </row>
    <row r="659" spans="1:16" x14ac:dyDescent="0.45">
      <c r="A659" s="1">
        <v>45896</v>
      </c>
      <c r="B659" t="s">
        <v>30</v>
      </c>
      <c r="C659" t="s">
        <v>31</v>
      </c>
      <c r="D659" s="49" t="s">
        <v>465</v>
      </c>
      <c r="E659" s="49" t="s">
        <v>363</v>
      </c>
      <c r="F659" s="49">
        <v>774580822</v>
      </c>
      <c r="G659" s="49" t="s">
        <v>22</v>
      </c>
      <c r="H659" s="49" t="s">
        <v>19</v>
      </c>
      <c r="I659" s="49" t="s">
        <v>17</v>
      </c>
      <c r="J659" s="50" t="s">
        <v>945</v>
      </c>
      <c r="K659" s="49"/>
      <c r="L659" s="49"/>
      <c r="M659" s="51"/>
      <c r="N659" s="51"/>
      <c r="O659" s="52" t="str">
        <f>"S"&amp;_xlfn.ISOWEEKNUM(Semaine_1[[#This Row],[Date]])</f>
        <v>S35</v>
      </c>
      <c r="P659" s="52" t="str">
        <f>TEXT(Semaine_1[[#This Row],[Date]],"MMMM")</f>
        <v>août</v>
      </c>
    </row>
    <row r="660" spans="1:16" x14ac:dyDescent="0.45">
      <c r="A660" s="1">
        <v>45896</v>
      </c>
      <c r="B660" t="s">
        <v>30</v>
      </c>
      <c r="C660" t="s">
        <v>31</v>
      </c>
      <c r="D660" s="49" t="s">
        <v>465</v>
      </c>
      <c r="E660" s="49" t="s">
        <v>468</v>
      </c>
      <c r="F660" s="49">
        <v>784872626</v>
      </c>
      <c r="G660" s="49" t="s">
        <v>22</v>
      </c>
      <c r="H660" s="49" t="s">
        <v>19</v>
      </c>
      <c r="I660" s="49" t="s">
        <v>17</v>
      </c>
      <c r="J660" s="50" t="s">
        <v>946</v>
      </c>
      <c r="K660" s="49"/>
      <c r="L660" s="49"/>
      <c r="M660" s="51"/>
      <c r="N660" s="51"/>
      <c r="O660" s="52" t="str">
        <f>"S"&amp;_xlfn.ISOWEEKNUM(Semaine_1[[#This Row],[Date]])</f>
        <v>S35</v>
      </c>
      <c r="P660" s="52" t="str">
        <f>TEXT(Semaine_1[[#This Row],[Date]],"MMMM")</f>
        <v>août</v>
      </c>
    </row>
    <row r="661" spans="1:16" x14ac:dyDescent="0.45">
      <c r="A661" s="1">
        <v>45896</v>
      </c>
      <c r="B661" t="s">
        <v>30</v>
      </c>
      <c r="C661" t="s">
        <v>31</v>
      </c>
      <c r="D661" s="49" t="s">
        <v>465</v>
      </c>
      <c r="E661" s="49" t="s">
        <v>470</v>
      </c>
      <c r="F661" s="49">
        <v>778080493</v>
      </c>
      <c r="G661" s="49" t="s">
        <v>22</v>
      </c>
      <c r="H661" s="49" t="s">
        <v>19</v>
      </c>
      <c r="I661" s="49" t="s">
        <v>17</v>
      </c>
      <c r="J661" s="50" t="s">
        <v>947</v>
      </c>
      <c r="K661" s="49"/>
      <c r="L661" s="49"/>
      <c r="M661" s="51"/>
      <c r="N661" s="51"/>
      <c r="O661" s="52" t="str">
        <f>"S"&amp;_xlfn.ISOWEEKNUM(Semaine_1[[#This Row],[Date]])</f>
        <v>S35</v>
      </c>
      <c r="P661" s="52" t="str">
        <f>TEXT(Semaine_1[[#This Row],[Date]],"MMMM")</f>
        <v>août</v>
      </c>
    </row>
    <row r="662" spans="1:16" x14ac:dyDescent="0.45">
      <c r="A662" s="1">
        <v>45896</v>
      </c>
      <c r="B662" t="s">
        <v>30</v>
      </c>
      <c r="C662" t="s">
        <v>31</v>
      </c>
      <c r="D662" s="49" t="s">
        <v>465</v>
      </c>
      <c r="E662" s="49" t="s">
        <v>470</v>
      </c>
      <c r="F662" s="49">
        <v>778080493</v>
      </c>
      <c r="G662" s="49" t="s">
        <v>22</v>
      </c>
      <c r="H662" s="49" t="s">
        <v>19</v>
      </c>
      <c r="I662" s="49" t="s">
        <v>17</v>
      </c>
      <c r="J662" s="50"/>
      <c r="K662" s="49"/>
      <c r="L662" s="49"/>
      <c r="M662" s="51"/>
      <c r="N662" s="51"/>
      <c r="O662" s="52" t="str">
        <f>"S"&amp;_xlfn.ISOWEEKNUM(Semaine_1[[#This Row],[Date]])</f>
        <v>S35</v>
      </c>
      <c r="P662" s="52" t="str">
        <f>TEXT(Semaine_1[[#This Row],[Date]],"MMMM")</f>
        <v>août</v>
      </c>
    </row>
    <row r="663" spans="1:16" x14ac:dyDescent="0.45">
      <c r="A663" s="1">
        <v>45896</v>
      </c>
      <c r="B663" t="s">
        <v>30</v>
      </c>
      <c r="C663" t="s">
        <v>31</v>
      </c>
      <c r="D663" s="49" t="s">
        <v>465</v>
      </c>
      <c r="E663" s="49" t="s">
        <v>502</v>
      </c>
      <c r="F663" s="49">
        <v>772401517</v>
      </c>
      <c r="G663" s="49" t="s">
        <v>15</v>
      </c>
      <c r="H663" s="49" t="s">
        <v>19</v>
      </c>
      <c r="I663" s="49" t="s">
        <v>17</v>
      </c>
      <c r="J663" s="50" t="s">
        <v>948</v>
      </c>
      <c r="K663" s="49"/>
      <c r="L663" s="49"/>
      <c r="M663" s="51"/>
      <c r="N663" s="51"/>
      <c r="O663" s="52" t="str">
        <f>"S"&amp;_xlfn.ISOWEEKNUM(Semaine_1[[#This Row],[Date]])</f>
        <v>S35</v>
      </c>
      <c r="P663" s="52" t="str">
        <f>TEXT(Semaine_1[[#This Row],[Date]],"MMMM")</f>
        <v>août</v>
      </c>
    </row>
    <row r="664" spans="1:16" x14ac:dyDescent="0.45">
      <c r="A664" s="1">
        <v>45896</v>
      </c>
      <c r="B664" t="s">
        <v>30</v>
      </c>
      <c r="C664" t="s">
        <v>31</v>
      </c>
      <c r="D664" s="49" t="s">
        <v>465</v>
      </c>
      <c r="E664" s="49" t="s">
        <v>466</v>
      </c>
      <c r="F664" s="49">
        <v>774230518</v>
      </c>
      <c r="G664" s="49" t="s">
        <v>15</v>
      </c>
      <c r="H664" s="49" t="s">
        <v>19</v>
      </c>
      <c r="I664" s="49" t="s">
        <v>17</v>
      </c>
      <c r="J664" s="50" t="s">
        <v>949</v>
      </c>
      <c r="K664" s="49"/>
      <c r="L664" s="49"/>
      <c r="M664" s="51"/>
      <c r="N664" s="51"/>
      <c r="O664" s="52" t="str">
        <f>"S"&amp;_xlfn.ISOWEEKNUM(Semaine_1[[#This Row],[Date]])</f>
        <v>S35</v>
      </c>
      <c r="P664" s="52" t="str">
        <f>TEXT(Semaine_1[[#This Row],[Date]],"MMMM")</f>
        <v>août</v>
      </c>
    </row>
    <row r="665" spans="1:16" x14ac:dyDescent="0.45">
      <c r="A665" s="1">
        <v>45896</v>
      </c>
      <c r="B665" t="s">
        <v>30</v>
      </c>
      <c r="C665" t="s">
        <v>31</v>
      </c>
      <c r="D665" s="49" t="s">
        <v>465</v>
      </c>
      <c r="E665" s="49" t="s">
        <v>506</v>
      </c>
      <c r="F665" s="49">
        <v>779274722</v>
      </c>
      <c r="G665" s="49" t="s">
        <v>15</v>
      </c>
      <c r="H665" s="49" t="s">
        <v>19</v>
      </c>
      <c r="I665" s="49" t="s">
        <v>17</v>
      </c>
      <c r="J665" s="50" t="s">
        <v>950</v>
      </c>
      <c r="K665" s="49"/>
      <c r="L665" s="49"/>
      <c r="M665" s="51"/>
      <c r="N665" s="51"/>
      <c r="O665" s="52" t="str">
        <f>"S"&amp;_xlfn.ISOWEEKNUM(Semaine_1[[#This Row],[Date]])</f>
        <v>S35</v>
      </c>
      <c r="P665" s="52" t="str">
        <f>TEXT(Semaine_1[[#This Row],[Date]],"MMMM")</f>
        <v>août</v>
      </c>
    </row>
    <row r="666" spans="1:16" x14ac:dyDescent="0.45">
      <c r="A666" s="1">
        <v>45896</v>
      </c>
      <c r="B666" t="s">
        <v>30</v>
      </c>
      <c r="C666" t="s">
        <v>31</v>
      </c>
      <c r="D666" s="49" t="s">
        <v>465</v>
      </c>
      <c r="E666" s="49" t="s">
        <v>509</v>
      </c>
      <c r="F666" s="49">
        <v>788260947</v>
      </c>
      <c r="G666" s="49" t="s">
        <v>15</v>
      </c>
      <c r="H666" s="49" t="s">
        <v>19</v>
      </c>
      <c r="I666" s="49" t="s">
        <v>17</v>
      </c>
      <c r="J666" s="50" t="s">
        <v>951</v>
      </c>
      <c r="K666" s="49"/>
      <c r="L666" s="49"/>
      <c r="M666" s="51"/>
      <c r="N666" s="51"/>
      <c r="O666" s="52" t="str">
        <f>"S"&amp;_xlfn.ISOWEEKNUM(Semaine_1[[#This Row],[Date]])</f>
        <v>S35</v>
      </c>
      <c r="P666" s="52" t="str">
        <f>TEXT(Semaine_1[[#This Row],[Date]],"MMMM")</f>
        <v>août</v>
      </c>
    </row>
    <row r="667" spans="1:16" x14ac:dyDescent="0.45">
      <c r="A667" s="1">
        <v>45896</v>
      </c>
      <c r="B667" t="s">
        <v>32</v>
      </c>
      <c r="C667" t="s">
        <v>33</v>
      </c>
      <c r="D667" s="49" t="s">
        <v>35</v>
      </c>
      <c r="E667" s="49" t="s">
        <v>858</v>
      </c>
      <c r="F667" s="49">
        <v>771108484</v>
      </c>
      <c r="G667" s="49" t="s">
        <v>22</v>
      </c>
      <c r="H667" s="49" t="s">
        <v>16</v>
      </c>
      <c r="I667" s="49" t="s">
        <v>17</v>
      </c>
      <c r="J667" s="50" t="s">
        <v>29</v>
      </c>
      <c r="K667" s="49"/>
      <c r="L667" s="49"/>
      <c r="M667" s="51"/>
      <c r="N667" s="51"/>
      <c r="O667" s="52" t="str">
        <f>"S"&amp;_xlfn.ISOWEEKNUM(Semaine_1[[#This Row],[Date]])</f>
        <v>S35</v>
      </c>
      <c r="P667" s="52" t="str">
        <f>TEXT(Semaine_1[[#This Row],[Date]],"MMMM")</f>
        <v>août</v>
      </c>
    </row>
    <row r="668" spans="1:16" ht="28.5" x14ac:dyDescent="0.45">
      <c r="A668" s="1">
        <v>45896</v>
      </c>
      <c r="B668" t="s">
        <v>81</v>
      </c>
      <c r="C668" t="s">
        <v>82</v>
      </c>
      <c r="D668" s="49" t="s">
        <v>952</v>
      </c>
      <c r="E668" s="49" t="s">
        <v>953</v>
      </c>
      <c r="F668" s="49">
        <v>784063374</v>
      </c>
      <c r="G668" s="49" t="s">
        <v>22</v>
      </c>
      <c r="H668" s="49" t="s">
        <v>19</v>
      </c>
      <c r="I668" s="49" t="s">
        <v>17</v>
      </c>
      <c r="J668" s="50" t="s">
        <v>954</v>
      </c>
      <c r="K668" s="49"/>
      <c r="L668" s="49"/>
      <c r="M668" s="51"/>
      <c r="N668" s="51"/>
      <c r="O668" s="52" t="str">
        <f>"S"&amp;_xlfn.ISOWEEKNUM(Semaine_1[[#This Row],[Date]])</f>
        <v>S35</v>
      </c>
      <c r="P668" s="52" t="str">
        <f>TEXT(Semaine_1[[#This Row],[Date]],"MMMM")</f>
        <v>août</v>
      </c>
    </row>
    <row r="669" spans="1:16" ht="28.5" x14ac:dyDescent="0.45">
      <c r="A669" s="1">
        <v>45896</v>
      </c>
      <c r="B669" t="s">
        <v>81</v>
      </c>
      <c r="C669" t="s">
        <v>82</v>
      </c>
      <c r="D669" s="49" t="s">
        <v>952</v>
      </c>
      <c r="E669" s="49" t="s">
        <v>955</v>
      </c>
      <c r="F669" s="49">
        <v>784362607</v>
      </c>
      <c r="G669" s="49" t="s">
        <v>22</v>
      </c>
      <c r="H669" s="49" t="s">
        <v>19</v>
      </c>
      <c r="I669" s="49" t="s">
        <v>17</v>
      </c>
      <c r="J669" s="50" t="s">
        <v>956</v>
      </c>
      <c r="K669" s="49"/>
      <c r="L669" s="49"/>
      <c r="M669" s="51"/>
      <c r="N669" s="51"/>
      <c r="O669" s="52" t="str">
        <f>"S"&amp;_xlfn.ISOWEEKNUM(Semaine_1[[#This Row],[Date]])</f>
        <v>S35</v>
      </c>
      <c r="P669" s="52" t="str">
        <f>TEXT(Semaine_1[[#This Row],[Date]],"MMMM")</f>
        <v>août</v>
      </c>
    </row>
    <row r="670" spans="1:16" x14ac:dyDescent="0.45">
      <c r="A670" s="1">
        <v>45896</v>
      </c>
      <c r="B670" t="s">
        <v>81</v>
      </c>
      <c r="C670" t="s">
        <v>82</v>
      </c>
      <c r="D670" s="49" t="s">
        <v>952</v>
      </c>
      <c r="E670" s="49" t="s">
        <v>957</v>
      </c>
      <c r="F670" s="49">
        <v>771368327</v>
      </c>
      <c r="G670" s="49" t="s">
        <v>22</v>
      </c>
      <c r="H670" s="49" t="s">
        <v>16</v>
      </c>
      <c r="I670" s="49" t="s">
        <v>17</v>
      </c>
      <c r="J670" s="50" t="s">
        <v>103</v>
      </c>
      <c r="K670" s="49"/>
      <c r="L670" s="49"/>
      <c r="M670" s="51"/>
      <c r="N670" s="51"/>
      <c r="O670" s="52" t="str">
        <f>"S"&amp;_xlfn.ISOWEEKNUM(Semaine_1[[#This Row],[Date]])</f>
        <v>S35</v>
      </c>
      <c r="P670" s="52" t="str">
        <f>TEXT(Semaine_1[[#This Row],[Date]],"MMMM")</f>
        <v>août</v>
      </c>
    </row>
    <row r="671" spans="1:16" x14ac:dyDescent="0.45">
      <c r="A671" s="1">
        <v>45896</v>
      </c>
      <c r="B671" t="s">
        <v>81</v>
      </c>
      <c r="C671" t="s">
        <v>82</v>
      </c>
      <c r="D671" s="49" t="s">
        <v>952</v>
      </c>
      <c r="E671" s="49" t="s">
        <v>958</v>
      </c>
      <c r="F671" s="49">
        <v>779650702</v>
      </c>
      <c r="G671" s="49" t="s">
        <v>22</v>
      </c>
      <c r="H671" s="49" t="s">
        <v>19</v>
      </c>
      <c r="I671" s="49" t="s">
        <v>17</v>
      </c>
      <c r="J671" s="50" t="s">
        <v>959</v>
      </c>
      <c r="K671" s="49"/>
      <c r="L671" s="49"/>
      <c r="M671" s="51"/>
      <c r="N671" s="51"/>
      <c r="O671" s="52" t="str">
        <f>"S"&amp;_xlfn.ISOWEEKNUM(Semaine_1[[#This Row],[Date]])</f>
        <v>S35</v>
      </c>
      <c r="P671" s="52" t="str">
        <f>TEXT(Semaine_1[[#This Row],[Date]],"MMMM")</f>
        <v>août</v>
      </c>
    </row>
    <row r="672" spans="1:16" x14ac:dyDescent="0.45">
      <c r="A672" s="1">
        <v>45896</v>
      </c>
      <c r="B672" t="s">
        <v>81</v>
      </c>
      <c r="C672" t="s">
        <v>82</v>
      </c>
      <c r="D672" s="49" t="s">
        <v>952</v>
      </c>
      <c r="E672" s="49" t="s">
        <v>514</v>
      </c>
      <c r="F672" s="49">
        <v>771630365</v>
      </c>
      <c r="G672" s="49" t="s">
        <v>22</v>
      </c>
      <c r="H672" s="49" t="s">
        <v>16</v>
      </c>
      <c r="I672" s="49" t="s">
        <v>17</v>
      </c>
      <c r="J672" s="50" t="s">
        <v>960</v>
      </c>
      <c r="K672" s="49"/>
      <c r="L672" s="49"/>
      <c r="M672" s="51"/>
      <c r="N672" s="51"/>
      <c r="O672" s="52" t="str">
        <f>"S"&amp;_xlfn.ISOWEEKNUM(Semaine_1[[#This Row],[Date]])</f>
        <v>S35</v>
      </c>
      <c r="P672" s="52" t="str">
        <f>TEXT(Semaine_1[[#This Row],[Date]],"MMMM")</f>
        <v>août</v>
      </c>
    </row>
    <row r="673" spans="1:16" x14ac:dyDescent="0.45">
      <c r="A673" s="1">
        <v>45896</v>
      </c>
      <c r="B673" t="s">
        <v>32</v>
      </c>
      <c r="C673" t="s">
        <v>33</v>
      </c>
      <c r="D673" s="49" t="s">
        <v>35</v>
      </c>
      <c r="E673" s="49" t="s">
        <v>857</v>
      </c>
      <c r="F673" s="49">
        <v>763500909</v>
      </c>
      <c r="G673" s="49" t="s">
        <v>22</v>
      </c>
      <c r="H673" s="49" t="s">
        <v>16</v>
      </c>
      <c r="I673" s="49" t="s">
        <v>17</v>
      </c>
      <c r="J673" s="50" t="s">
        <v>29</v>
      </c>
      <c r="K673" s="49"/>
      <c r="L673" s="49"/>
      <c r="M673" s="51"/>
      <c r="N673" s="51"/>
      <c r="O673" s="52" t="str">
        <f>"S"&amp;_xlfn.ISOWEEKNUM(Semaine_1[[#This Row],[Date]])</f>
        <v>S35</v>
      </c>
      <c r="P673" s="52" t="str">
        <f>TEXT(Semaine_1[[#This Row],[Date]],"MMMM")</f>
        <v>août</v>
      </c>
    </row>
    <row r="674" spans="1:16" ht="28.5" x14ac:dyDescent="0.45">
      <c r="A674" s="1">
        <v>45896</v>
      </c>
      <c r="B674" t="s">
        <v>81</v>
      </c>
      <c r="C674" t="s">
        <v>82</v>
      </c>
      <c r="D674" s="49" t="s">
        <v>952</v>
      </c>
      <c r="E674" s="49" t="s">
        <v>961</v>
      </c>
      <c r="F674" s="49">
        <v>773068732</v>
      </c>
      <c r="G674" s="49" t="s">
        <v>15</v>
      </c>
      <c r="H674" s="49" t="s">
        <v>19</v>
      </c>
      <c r="I674" s="49" t="s">
        <v>17</v>
      </c>
      <c r="J674" s="50" t="s">
        <v>962</v>
      </c>
      <c r="K674" s="49"/>
      <c r="L674" s="49"/>
      <c r="M674" s="51"/>
      <c r="N674" s="51"/>
      <c r="O674" s="52" t="str">
        <f>"S"&amp;_xlfn.ISOWEEKNUM(Semaine_1[[#This Row],[Date]])</f>
        <v>S35</v>
      </c>
      <c r="P674" s="52" t="str">
        <f>TEXT(Semaine_1[[#This Row],[Date]],"MMMM")</f>
        <v>août</v>
      </c>
    </row>
    <row r="675" spans="1:16" x14ac:dyDescent="0.45">
      <c r="A675" s="1">
        <v>45896</v>
      </c>
      <c r="B675" t="s">
        <v>81</v>
      </c>
      <c r="C675" t="s">
        <v>82</v>
      </c>
      <c r="D675" s="49" t="s">
        <v>952</v>
      </c>
      <c r="E675" s="49" t="s">
        <v>963</v>
      </c>
      <c r="F675" s="49">
        <v>776994558</v>
      </c>
      <c r="G675" s="49" t="s">
        <v>15</v>
      </c>
      <c r="H675" s="49" t="s">
        <v>16</v>
      </c>
      <c r="I675" s="49" t="s">
        <v>17</v>
      </c>
      <c r="J675" s="50" t="s">
        <v>103</v>
      </c>
      <c r="K675" s="49"/>
      <c r="L675" s="49"/>
      <c r="M675" s="51"/>
      <c r="N675" s="51"/>
      <c r="O675" s="52" t="str">
        <f>"S"&amp;_xlfn.ISOWEEKNUM(Semaine_1[[#This Row],[Date]])</f>
        <v>S35</v>
      </c>
      <c r="P675" s="52" t="str">
        <f>TEXT(Semaine_1[[#This Row],[Date]],"MMMM")</f>
        <v>août</v>
      </c>
    </row>
    <row r="676" spans="1:16" x14ac:dyDescent="0.45">
      <c r="A676" s="1">
        <v>45896</v>
      </c>
      <c r="B676" t="s">
        <v>81</v>
      </c>
      <c r="C676" t="s">
        <v>82</v>
      </c>
      <c r="D676" s="49" t="s">
        <v>952</v>
      </c>
      <c r="E676" s="49" t="s">
        <v>964</v>
      </c>
      <c r="F676" s="49">
        <v>775215135</v>
      </c>
      <c r="G676" s="49" t="s">
        <v>15</v>
      </c>
      <c r="H676" s="49" t="s">
        <v>16</v>
      </c>
      <c r="I676" s="49" t="s">
        <v>17</v>
      </c>
      <c r="J676" s="50" t="s">
        <v>102</v>
      </c>
      <c r="K676" s="49"/>
      <c r="L676" s="49"/>
      <c r="M676" s="51"/>
      <c r="N676" s="51"/>
      <c r="O676" s="52" t="str">
        <f>"S"&amp;_xlfn.ISOWEEKNUM(Semaine_1[[#This Row],[Date]])</f>
        <v>S35</v>
      </c>
      <c r="P676" s="52" t="str">
        <f>TEXT(Semaine_1[[#This Row],[Date]],"MMMM")</f>
        <v>août</v>
      </c>
    </row>
    <row r="677" spans="1:16" x14ac:dyDescent="0.45">
      <c r="A677" s="1">
        <v>45896</v>
      </c>
      <c r="B677" t="s">
        <v>81</v>
      </c>
      <c r="C677" t="s">
        <v>82</v>
      </c>
      <c r="D677" s="49" t="s">
        <v>952</v>
      </c>
      <c r="E677" s="49" t="s">
        <v>965</v>
      </c>
      <c r="F677" s="49">
        <v>775060715</v>
      </c>
      <c r="G677" s="49" t="s">
        <v>15</v>
      </c>
      <c r="H677" s="49" t="s">
        <v>16</v>
      </c>
      <c r="I677" s="49" t="s">
        <v>17</v>
      </c>
      <c r="J677" s="50" t="s">
        <v>966</v>
      </c>
      <c r="K677" s="49"/>
      <c r="L677" s="49"/>
      <c r="M677" s="51"/>
      <c r="N677" s="51"/>
      <c r="O677" s="52" t="str">
        <f>"S"&amp;_xlfn.ISOWEEKNUM(Semaine_1[[#This Row],[Date]])</f>
        <v>S35</v>
      </c>
      <c r="P677" s="52" t="str">
        <f>TEXT(Semaine_1[[#This Row],[Date]],"MMMM")</f>
        <v>août</v>
      </c>
    </row>
    <row r="678" spans="1:16" x14ac:dyDescent="0.45">
      <c r="A678" s="1">
        <v>45896</v>
      </c>
      <c r="B678" t="s">
        <v>81</v>
      </c>
      <c r="C678" t="s">
        <v>82</v>
      </c>
      <c r="D678" s="49" t="s">
        <v>952</v>
      </c>
      <c r="E678" s="49" t="s">
        <v>967</v>
      </c>
      <c r="F678" s="49">
        <v>763376724</v>
      </c>
      <c r="G678" s="49" t="s">
        <v>15</v>
      </c>
      <c r="H678" s="49" t="s">
        <v>16</v>
      </c>
      <c r="I678" s="49" t="s">
        <v>17</v>
      </c>
      <c r="J678" s="50" t="s">
        <v>103</v>
      </c>
      <c r="K678" s="49"/>
      <c r="L678" s="49"/>
      <c r="M678" s="51"/>
      <c r="N678" s="51"/>
      <c r="O678" s="52" t="str">
        <f>"S"&amp;_xlfn.ISOWEEKNUM(Semaine_1[[#This Row],[Date]])</f>
        <v>S35</v>
      </c>
      <c r="P678" s="52" t="str">
        <f>TEXT(Semaine_1[[#This Row],[Date]],"MMMM")</f>
        <v>août</v>
      </c>
    </row>
    <row r="679" spans="1:16" x14ac:dyDescent="0.45">
      <c r="A679" s="1">
        <v>45896</v>
      </c>
      <c r="B679" t="s">
        <v>81</v>
      </c>
      <c r="C679" t="s">
        <v>82</v>
      </c>
      <c r="D679" s="49" t="s">
        <v>952</v>
      </c>
      <c r="E679" s="49" t="s">
        <v>651</v>
      </c>
      <c r="F679" s="49">
        <v>777236558</v>
      </c>
      <c r="G679" s="49" t="s">
        <v>15</v>
      </c>
      <c r="H679" s="49" t="s">
        <v>16</v>
      </c>
      <c r="I679" s="49" t="s">
        <v>17</v>
      </c>
      <c r="J679" s="50" t="s">
        <v>968</v>
      </c>
      <c r="K679" s="49"/>
      <c r="L679" s="49"/>
      <c r="M679" s="51"/>
      <c r="N679" s="51"/>
      <c r="O679" s="52" t="str">
        <f>"S"&amp;_xlfn.ISOWEEKNUM(Semaine_1[[#This Row],[Date]])</f>
        <v>S35</v>
      </c>
      <c r="P679" s="52" t="str">
        <f>TEXT(Semaine_1[[#This Row],[Date]],"MMMM")</f>
        <v>août</v>
      </c>
    </row>
    <row r="680" spans="1:16" x14ac:dyDescent="0.45">
      <c r="A680" s="1">
        <v>45896</v>
      </c>
      <c r="B680" t="s">
        <v>81</v>
      </c>
      <c r="C680" t="s">
        <v>82</v>
      </c>
      <c r="D680" s="49" t="s">
        <v>952</v>
      </c>
      <c r="E680" s="49" t="s">
        <v>969</v>
      </c>
      <c r="F680" s="49">
        <v>775216418</v>
      </c>
      <c r="G680" s="49" t="s">
        <v>22</v>
      </c>
      <c r="H680" s="49" t="s">
        <v>16</v>
      </c>
      <c r="I680" s="49" t="s">
        <v>17</v>
      </c>
      <c r="J680" s="50" t="s">
        <v>236</v>
      </c>
      <c r="K680" s="49"/>
      <c r="L680" s="49"/>
      <c r="M680" s="51"/>
      <c r="N680" s="51"/>
      <c r="O680" s="52" t="str">
        <f>"S"&amp;_xlfn.ISOWEEKNUM(Semaine_1[[#This Row],[Date]])</f>
        <v>S35</v>
      </c>
      <c r="P680" s="52" t="str">
        <f>TEXT(Semaine_1[[#This Row],[Date]],"MMMM")</f>
        <v>août</v>
      </c>
    </row>
    <row r="681" spans="1:16" x14ac:dyDescent="0.45">
      <c r="A681" s="1">
        <v>45896</v>
      </c>
      <c r="B681" t="s">
        <v>81</v>
      </c>
      <c r="C681" t="s">
        <v>82</v>
      </c>
      <c r="D681" s="49" t="s">
        <v>952</v>
      </c>
      <c r="E681" s="49" t="s">
        <v>970</v>
      </c>
      <c r="F681" s="49">
        <v>774249184</v>
      </c>
      <c r="G681" s="49" t="s">
        <v>22</v>
      </c>
      <c r="H681" s="49" t="s">
        <v>19</v>
      </c>
      <c r="I681" s="49" t="s">
        <v>28</v>
      </c>
      <c r="J681" s="50" t="s">
        <v>971</v>
      </c>
      <c r="K681" s="49" t="s">
        <v>27</v>
      </c>
      <c r="L681" s="49">
        <v>5</v>
      </c>
      <c r="M681" s="51">
        <v>26000</v>
      </c>
      <c r="N681" s="51">
        <v>130000</v>
      </c>
      <c r="O681" s="52" t="str">
        <f>"S"&amp;_xlfn.ISOWEEKNUM(Semaine_1[[#This Row],[Date]])</f>
        <v>S35</v>
      </c>
      <c r="P681" s="52" t="str">
        <f>TEXT(Semaine_1[[#This Row],[Date]],"MMMM")</f>
        <v>août</v>
      </c>
    </row>
    <row r="682" spans="1:16" x14ac:dyDescent="0.45">
      <c r="A682" s="1">
        <v>45896</v>
      </c>
      <c r="B682" t="s">
        <v>81</v>
      </c>
      <c r="C682" t="s">
        <v>82</v>
      </c>
      <c r="D682" s="49" t="s">
        <v>952</v>
      </c>
      <c r="E682" s="49" t="s">
        <v>972</v>
      </c>
      <c r="F682" s="49">
        <v>775420354</v>
      </c>
      <c r="G682" s="49" t="s">
        <v>22</v>
      </c>
      <c r="H682" s="49" t="s">
        <v>16</v>
      </c>
      <c r="I682" s="49" t="s">
        <v>17</v>
      </c>
      <c r="J682" s="50" t="s">
        <v>973</v>
      </c>
      <c r="K682" s="49"/>
      <c r="L682" s="49"/>
      <c r="M682" s="51"/>
      <c r="N682" s="51"/>
      <c r="O682" s="52" t="str">
        <f>"S"&amp;_xlfn.ISOWEEKNUM(Semaine_1[[#This Row],[Date]])</f>
        <v>S35</v>
      </c>
      <c r="P682" s="52" t="str">
        <f>TEXT(Semaine_1[[#This Row],[Date]],"MMMM")</f>
        <v>août</v>
      </c>
    </row>
    <row r="683" spans="1:16" x14ac:dyDescent="0.45">
      <c r="A683" s="1">
        <v>45896</v>
      </c>
      <c r="B683" t="s">
        <v>81</v>
      </c>
      <c r="C683" t="s">
        <v>82</v>
      </c>
      <c r="D683" s="49" t="s">
        <v>952</v>
      </c>
      <c r="E683" s="49" t="s">
        <v>974</v>
      </c>
      <c r="F683" s="49">
        <v>781230417</v>
      </c>
      <c r="G683" s="49" t="s">
        <v>22</v>
      </c>
      <c r="H683" s="49" t="s">
        <v>16</v>
      </c>
      <c r="I683" s="49" t="s">
        <v>17</v>
      </c>
      <c r="J683" s="50" t="s">
        <v>103</v>
      </c>
      <c r="K683" s="49"/>
      <c r="L683" s="49"/>
      <c r="M683" s="51"/>
      <c r="N683" s="51"/>
      <c r="O683" s="52" t="str">
        <f>"S"&amp;_xlfn.ISOWEEKNUM(Semaine_1[[#This Row],[Date]])</f>
        <v>S35</v>
      </c>
      <c r="P683" s="52" t="str">
        <f>TEXT(Semaine_1[[#This Row],[Date]],"MMMM")</f>
        <v>août</v>
      </c>
    </row>
    <row r="684" spans="1:16" x14ac:dyDescent="0.45">
      <c r="A684" s="1">
        <v>45896</v>
      </c>
      <c r="B684" t="s">
        <v>81</v>
      </c>
      <c r="C684" t="s">
        <v>82</v>
      </c>
      <c r="D684" s="49" t="s">
        <v>952</v>
      </c>
      <c r="E684" s="49" t="s">
        <v>768</v>
      </c>
      <c r="F684" s="49">
        <v>787025496</v>
      </c>
      <c r="G684" s="49" t="s">
        <v>22</v>
      </c>
      <c r="H684" s="49" t="s">
        <v>16</v>
      </c>
      <c r="I684" s="49" t="s">
        <v>17</v>
      </c>
      <c r="J684" s="50" t="s">
        <v>103</v>
      </c>
      <c r="K684" s="49"/>
      <c r="L684" s="49"/>
      <c r="M684" s="51"/>
      <c r="N684" s="51"/>
      <c r="O684" s="52" t="str">
        <f>"S"&amp;_xlfn.ISOWEEKNUM(Semaine_1[[#This Row],[Date]])</f>
        <v>S35</v>
      </c>
      <c r="P684" s="52" t="str">
        <f>TEXT(Semaine_1[[#This Row],[Date]],"MMMM")</f>
        <v>août</v>
      </c>
    </row>
    <row r="685" spans="1:16" x14ac:dyDescent="0.45">
      <c r="A685" s="1">
        <v>45896</v>
      </c>
      <c r="B685" t="s">
        <v>81</v>
      </c>
      <c r="C685" t="s">
        <v>82</v>
      </c>
      <c r="D685" s="49" t="s">
        <v>952</v>
      </c>
      <c r="E685" s="49" t="s">
        <v>975</v>
      </c>
      <c r="F685" s="49">
        <v>766174009</v>
      </c>
      <c r="G685" s="49" t="s">
        <v>22</v>
      </c>
      <c r="H685" s="49" t="s">
        <v>19</v>
      </c>
      <c r="I685" s="49" t="s">
        <v>17</v>
      </c>
      <c r="J685" s="50" t="s">
        <v>567</v>
      </c>
      <c r="K685" s="49"/>
      <c r="L685" s="49"/>
      <c r="M685" s="51"/>
      <c r="N685" s="51"/>
      <c r="O685" s="52" t="str">
        <f>"S"&amp;_xlfn.ISOWEEKNUM(Semaine_1[[#This Row],[Date]])</f>
        <v>S35</v>
      </c>
      <c r="P685" s="52" t="str">
        <f>TEXT(Semaine_1[[#This Row],[Date]],"MMMM")</f>
        <v>août</v>
      </c>
    </row>
    <row r="686" spans="1:16" x14ac:dyDescent="0.45">
      <c r="A686" s="1">
        <v>45896</v>
      </c>
      <c r="B686" t="s">
        <v>81</v>
      </c>
      <c r="C686" t="s">
        <v>82</v>
      </c>
      <c r="D686" s="49" t="s">
        <v>952</v>
      </c>
      <c r="E686" s="49" t="s">
        <v>976</v>
      </c>
      <c r="F686" s="49">
        <v>766657313</v>
      </c>
      <c r="G686" s="49" t="s">
        <v>22</v>
      </c>
      <c r="H686" s="49" t="s">
        <v>19</v>
      </c>
      <c r="I686" s="49" t="s">
        <v>28</v>
      </c>
      <c r="J686" s="50" t="s">
        <v>977</v>
      </c>
      <c r="K686" s="49" t="s">
        <v>27</v>
      </c>
      <c r="L686" s="49">
        <v>25</v>
      </c>
      <c r="M686" s="51">
        <v>26000</v>
      </c>
      <c r="N686" s="51">
        <v>650000</v>
      </c>
      <c r="O686" s="52" t="str">
        <f>"S"&amp;_xlfn.ISOWEEKNUM(Semaine_1[[#This Row],[Date]])</f>
        <v>S35</v>
      </c>
      <c r="P686" s="52" t="str">
        <f>TEXT(Semaine_1[[#This Row],[Date]],"MMMM")</f>
        <v>août</v>
      </c>
    </row>
    <row r="687" spans="1:16" x14ac:dyDescent="0.45">
      <c r="A687" s="1">
        <v>45896</v>
      </c>
      <c r="B687" t="s">
        <v>81</v>
      </c>
      <c r="C687" t="s">
        <v>82</v>
      </c>
      <c r="D687" s="49" t="s">
        <v>952</v>
      </c>
      <c r="E687" s="49" t="s">
        <v>978</v>
      </c>
      <c r="F687" s="49">
        <v>770706706</v>
      </c>
      <c r="G687" s="49" t="s">
        <v>22</v>
      </c>
      <c r="H687" s="49" t="s">
        <v>19</v>
      </c>
      <c r="I687" s="49" t="s">
        <v>17</v>
      </c>
      <c r="J687" s="50" t="s">
        <v>979</v>
      </c>
      <c r="K687" s="49"/>
      <c r="L687" s="49"/>
      <c r="M687" s="51"/>
      <c r="N687" s="51"/>
      <c r="O687" s="52" t="str">
        <f>"S"&amp;_xlfn.ISOWEEKNUM(Semaine_1[[#This Row],[Date]])</f>
        <v>S35</v>
      </c>
      <c r="P687" s="52" t="str">
        <f>TEXT(Semaine_1[[#This Row],[Date]],"MMMM")</f>
        <v>août</v>
      </c>
    </row>
    <row r="688" spans="1:16" ht="28.5" x14ac:dyDescent="0.45">
      <c r="A688" s="1">
        <v>45896</v>
      </c>
      <c r="B688" t="s">
        <v>81</v>
      </c>
      <c r="C688" t="s">
        <v>82</v>
      </c>
      <c r="D688" s="49" t="s">
        <v>952</v>
      </c>
      <c r="E688" s="49" t="s">
        <v>980</v>
      </c>
      <c r="F688" s="49">
        <v>772921235</v>
      </c>
      <c r="G688" s="49" t="s">
        <v>22</v>
      </c>
      <c r="H688" s="49" t="s">
        <v>19</v>
      </c>
      <c r="I688" s="49" t="s">
        <v>17</v>
      </c>
      <c r="J688" s="50" t="s">
        <v>981</v>
      </c>
      <c r="K688" s="49"/>
      <c r="L688" s="49"/>
      <c r="M688" s="51"/>
      <c r="N688" s="51"/>
      <c r="O688" s="52" t="str">
        <f>"S"&amp;_xlfn.ISOWEEKNUM(Semaine_1[[#This Row],[Date]])</f>
        <v>S35</v>
      </c>
      <c r="P688" s="52" t="str">
        <f>TEXT(Semaine_1[[#This Row],[Date]],"MMMM")</f>
        <v>août</v>
      </c>
    </row>
    <row r="689" spans="1:16" x14ac:dyDescent="0.45">
      <c r="A689" s="1">
        <v>45896</v>
      </c>
      <c r="B689" t="s">
        <v>32</v>
      </c>
      <c r="C689" t="s">
        <v>33</v>
      </c>
      <c r="D689" s="49" t="s">
        <v>35</v>
      </c>
      <c r="E689" s="49" t="s">
        <v>129</v>
      </c>
      <c r="F689" s="49">
        <v>771020606</v>
      </c>
      <c r="G689" s="49" t="s">
        <v>22</v>
      </c>
      <c r="H689" s="49" t="s">
        <v>16</v>
      </c>
      <c r="I689" s="49" t="s">
        <v>17</v>
      </c>
      <c r="J689" s="50" t="s">
        <v>29</v>
      </c>
      <c r="K689" s="49"/>
      <c r="L689" s="49"/>
      <c r="M689" s="51"/>
      <c r="N689" s="51"/>
      <c r="O689" s="52" t="str">
        <f>"S"&amp;_xlfn.ISOWEEKNUM(Semaine_1[[#This Row],[Date]])</f>
        <v>S35</v>
      </c>
      <c r="P689" s="52" t="str">
        <f>TEXT(Semaine_1[[#This Row],[Date]],"MMMM")</f>
        <v>août</v>
      </c>
    </row>
    <row r="690" spans="1:16" ht="42.75" x14ac:dyDescent="0.45">
      <c r="A690" s="1">
        <v>45896</v>
      </c>
      <c r="B690" t="s">
        <v>24</v>
      </c>
      <c r="C690" t="s">
        <v>25</v>
      </c>
      <c r="D690" s="49" t="s">
        <v>646</v>
      </c>
      <c r="E690" s="49" t="s">
        <v>656</v>
      </c>
      <c r="F690" s="49">
        <v>775213948</v>
      </c>
      <c r="G690" s="49" t="s">
        <v>15</v>
      </c>
      <c r="H690" s="49" t="s">
        <v>19</v>
      </c>
      <c r="I690" s="49" t="s">
        <v>17</v>
      </c>
      <c r="J690" s="50" t="s">
        <v>870</v>
      </c>
      <c r="K690" s="49"/>
      <c r="L690" s="49"/>
      <c r="M690" s="51"/>
      <c r="N690" s="51"/>
      <c r="O690" s="52" t="str">
        <f>"S"&amp;_xlfn.ISOWEEKNUM(Semaine_1[[#This Row],[Date]])</f>
        <v>S35</v>
      </c>
      <c r="P690" s="52" t="str">
        <f>TEXT(Semaine_1[[#This Row],[Date]],"MMMM")</f>
        <v>août</v>
      </c>
    </row>
    <row r="691" spans="1:16" x14ac:dyDescent="0.45">
      <c r="A691" s="1">
        <v>45896</v>
      </c>
      <c r="B691" t="s">
        <v>32</v>
      </c>
      <c r="C691" t="s">
        <v>33</v>
      </c>
      <c r="D691" s="49" t="s">
        <v>35</v>
      </c>
      <c r="E691" s="49" t="s">
        <v>856</v>
      </c>
      <c r="F691" s="49">
        <v>760289192</v>
      </c>
      <c r="G691" s="49" t="s">
        <v>22</v>
      </c>
      <c r="H691" s="49" t="s">
        <v>16</v>
      </c>
      <c r="I691" s="49" t="s">
        <v>17</v>
      </c>
      <c r="J691" s="50" t="s">
        <v>29</v>
      </c>
      <c r="K691" s="49"/>
      <c r="L691" s="49"/>
      <c r="M691" s="51"/>
      <c r="N691" s="51"/>
      <c r="O691" s="52" t="str">
        <f>"S"&amp;_xlfn.ISOWEEKNUM(Semaine_1[[#This Row],[Date]])</f>
        <v>S35</v>
      </c>
      <c r="P691" s="52" t="str">
        <f>TEXT(Semaine_1[[#This Row],[Date]],"MMMM")</f>
        <v>août</v>
      </c>
    </row>
    <row r="692" spans="1:16" x14ac:dyDescent="0.45">
      <c r="A692" s="1">
        <v>45896</v>
      </c>
      <c r="B692" t="s">
        <v>20</v>
      </c>
      <c r="C692" t="s">
        <v>21</v>
      </c>
      <c r="D692" s="49" t="s">
        <v>463</v>
      </c>
      <c r="E692" s="49" t="s">
        <v>464</v>
      </c>
      <c r="F692" s="49">
        <v>771923397</v>
      </c>
      <c r="G692" s="49" t="s">
        <v>15</v>
      </c>
      <c r="H692" s="49" t="s">
        <v>19</v>
      </c>
      <c r="I692" s="49" t="s">
        <v>17</v>
      </c>
      <c r="J692" s="50" t="s">
        <v>271</v>
      </c>
      <c r="K692" s="49"/>
      <c r="L692" s="49"/>
      <c r="M692" s="51"/>
      <c r="N692" s="51"/>
      <c r="O692" s="52" t="str">
        <f>"S"&amp;_xlfn.ISOWEEKNUM(Semaine_1[[#This Row],[Date]])</f>
        <v>S35</v>
      </c>
      <c r="P692" s="52" t="str">
        <f>TEXT(Semaine_1[[#This Row],[Date]],"MMMM")</f>
        <v>août</v>
      </c>
    </row>
    <row r="693" spans="1:16" ht="28.5" x14ac:dyDescent="0.45">
      <c r="A693" s="1">
        <v>45896</v>
      </c>
      <c r="B693" t="s">
        <v>24</v>
      </c>
      <c r="C693" t="s">
        <v>25</v>
      </c>
      <c r="D693" s="49" t="s">
        <v>646</v>
      </c>
      <c r="E693" s="49" t="s">
        <v>664</v>
      </c>
      <c r="F693" s="49">
        <v>775792864</v>
      </c>
      <c r="G693" s="49" t="s">
        <v>15</v>
      </c>
      <c r="H693" s="49" t="s">
        <v>19</v>
      </c>
      <c r="I693" s="49" t="s">
        <v>17</v>
      </c>
      <c r="J693" s="50" t="s">
        <v>869</v>
      </c>
      <c r="K693" s="49"/>
      <c r="L693" s="49"/>
      <c r="M693" s="51"/>
      <c r="N693" s="51"/>
      <c r="O693" s="52" t="str">
        <f>"S"&amp;_xlfn.ISOWEEKNUM(Semaine_1[[#This Row],[Date]])</f>
        <v>S35</v>
      </c>
      <c r="P693" s="52" t="str">
        <f>TEXT(Semaine_1[[#This Row],[Date]],"MMMM")</f>
        <v>août</v>
      </c>
    </row>
    <row r="694" spans="1:16" x14ac:dyDescent="0.45">
      <c r="A694" s="1">
        <v>45896</v>
      </c>
      <c r="B694" t="s">
        <v>24</v>
      </c>
      <c r="C694" t="s">
        <v>25</v>
      </c>
      <c r="D694" s="49" t="s">
        <v>646</v>
      </c>
      <c r="E694" s="49" t="s">
        <v>658</v>
      </c>
      <c r="F694" s="49">
        <v>779420909</v>
      </c>
      <c r="G694" s="49" t="s">
        <v>15</v>
      </c>
      <c r="H694" s="49" t="s">
        <v>19</v>
      </c>
      <c r="I694" s="49" t="s">
        <v>17</v>
      </c>
      <c r="J694" s="50" t="s">
        <v>868</v>
      </c>
      <c r="K694" s="49"/>
      <c r="L694" s="49"/>
      <c r="M694" s="51"/>
      <c r="N694" s="51"/>
      <c r="O694" s="52" t="str">
        <f>"S"&amp;_xlfn.ISOWEEKNUM(Semaine_1[[#This Row],[Date]])</f>
        <v>S35</v>
      </c>
      <c r="P694" s="52" t="str">
        <f>TEXT(Semaine_1[[#This Row],[Date]],"MMMM")</f>
        <v>août</v>
      </c>
    </row>
    <row r="695" spans="1:16" x14ac:dyDescent="0.45">
      <c r="A695" s="1">
        <v>45896</v>
      </c>
      <c r="B695" t="s">
        <v>24</v>
      </c>
      <c r="C695" t="s">
        <v>25</v>
      </c>
      <c r="D695" s="49" t="s">
        <v>646</v>
      </c>
      <c r="E695" s="49" t="s">
        <v>660</v>
      </c>
      <c r="F695" s="49">
        <v>781532059</v>
      </c>
      <c r="G695" s="49" t="s">
        <v>15</v>
      </c>
      <c r="H695" s="49" t="s">
        <v>19</v>
      </c>
      <c r="I695" s="49" t="s">
        <v>17</v>
      </c>
      <c r="J695" s="50" t="s">
        <v>867</v>
      </c>
      <c r="K695" s="49"/>
      <c r="L695" s="49"/>
      <c r="M695" s="51"/>
      <c r="N695" s="51"/>
      <c r="O695" s="52" t="str">
        <f>"S"&amp;_xlfn.ISOWEEKNUM(Semaine_1[[#This Row],[Date]])</f>
        <v>S35</v>
      </c>
      <c r="P695" s="52" t="str">
        <f>TEXT(Semaine_1[[#This Row],[Date]],"MMMM")</f>
        <v>août</v>
      </c>
    </row>
    <row r="696" spans="1:16" x14ac:dyDescent="0.45">
      <c r="A696" s="1">
        <v>45896</v>
      </c>
      <c r="B696" t="s">
        <v>24</v>
      </c>
      <c r="C696" t="s">
        <v>25</v>
      </c>
      <c r="D696" s="49" t="s">
        <v>646</v>
      </c>
      <c r="E696" s="49" t="s">
        <v>662</v>
      </c>
      <c r="F696" s="49">
        <v>762974040</v>
      </c>
      <c r="G696" s="49" t="s">
        <v>22</v>
      </c>
      <c r="H696" s="49" t="s">
        <v>19</v>
      </c>
      <c r="I696" s="49" t="s">
        <v>17</v>
      </c>
      <c r="J696" s="50" t="s">
        <v>318</v>
      </c>
      <c r="K696" s="49"/>
      <c r="L696" s="49"/>
      <c r="M696" s="51"/>
      <c r="N696" s="51"/>
      <c r="O696" s="52" t="str">
        <f>"S"&amp;_xlfn.ISOWEEKNUM(Semaine_1[[#This Row],[Date]])</f>
        <v>S35</v>
      </c>
      <c r="P696" s="52" t="str">
        <f>TEXT(Semaine_1[[#This Row],[Date]],"MMMM")</f>
        <v>août</v>
      </c>
    </row>
    <row r="697" spans="1:16" ht="28.5" x14ac:dyDescent="0.45">
      <c r="A697" s="1">
        <v>45896</v>
      </c>
      <c r="B697" t="s">
        <v>24</v>
      </c>
      <c r="C697" t="s">
        <v>25</v>
      </c>
      <c r="D697" s="49" t="s">
        <v>646</v>
      </c>
      <c r="E697" s="49" t="s">
        <v>666</v>
      </c>
      <c r="F697" s="49">
        <v>768059355</v>
      </c>
      <c r="G697" s="49" t="s">
        <v>22</v>
      </c>
      <c r="H697" s="49" t="s">
        <v>19</v>
      </c>
      <c r="I697" s="49" t="s">
        <v>17</v>
      </c>
      <c r="J697" s="50" t="s">
        <v>866</v>
      </c>
      <c r="K697" s="49"/>
      <c r="L697" s="49"/>
      <c r="M697" s="51"/>
      <c r="N697" s="51"/>
      <c r="O697" s="52" t="str">
        <f>"S"&amp;_xlfn.ISOWEEKNUM(Semaine_1[[#This Row],[Date]])</f>
        <v>S35</v>
      </c>
      <c r="P697" s="52" t="str">
        <f>TEXT(Semaine_1[[#This Row],[Date]],"MMMM")</f>
        <v>août</v>
      </c>
    </row>
    <row r="698" spans="1:16" x14ac:dyDescent="0.45">
      <c r="A698" s="1">
        <v>45896</v>
      </c>
      <c r="B698" t="s">
        <v>24</v>
      </c>
      <c r="C698" t="s">
        <v>25</v>
      </c>
      <c r="D698" s="49" t="s">
        <v>646</v>
      </c>
      <c r="E698" s="49" t="s">
        <v>647</v>
      </c>
      <c r="F698" s="49">
        <v>778380324</v>
      </c>
      <c r="G698" s="49" t="s">
        <v>22</v>
      </c>
      <c r="H698" s="49" t="s">
        <v>19</v>
      </c>
      <c r="I698" s="49" t="s">
        <v>17</v>
      </c>
      <c r="J698" s="50" t="s">
        <v>862</v>
      </c>
      <c r="K698" s="49"/>
      <c r="L698" s="49"/>
      <c r="M698" s="51"/>
      <c r="N698" s="51"/>
      <c r="O698" s="52" t="str">
        <f>"S"&amp;_xlfn.ISOWEEKNUM(Semaine_1[[#This Row],[Date]])</f>
        <v>S35</v>
      </c>
      <c r="P698" s="52" t="str">
        <f>TEXT(Semaine_1[[#This Row],[Date]],"MMMM")</f>
        <v>août</v>
      </c>
    </row>
    <row r="699" spans="1:16" ht="28.5" x14ac:dyDescent="0.45">
      <c r="A699" s="1">
        <v>45896</v>
      </c>
      <c r="B699" t="s">
        <v>20</v>
      </c>
      <c r="C699" t="s">
        <v>21</v>
      </c>
      <c r="D699" s="49" t="s">
        <v>256</v>
      </c>
      <c r="E699" s="49" t="s">
        <v>270</v>
      </c>
      <c r="F699" s="49">
        <v>776169696</v>
      </c>
      <c r="G699" s="49" t="s">
        <v>22</v>
      </c>
      <c r="H699" s="49" t="s">
        <v>19</v>
      </c>
      <c r="I699" s="49" t="s">
        <v>28</v>
      </c>
      <c r="J699" s="50" t="s">
        <v>863</v>
      </c>
      <c r="K699" s="49" t="s">
        <v>189</v>
      </c>
      <c r="L699" s="49">
        <v>25</v>
      </c>
      <c r="M699" s="51">
        <v>6000</v>
      </c>
      <c r="N699" s="51">
        <v>150000</v>
      </c>
      <c r="O699" s="52" t="str">
        <f>"S"&amp;_xlfn.ISOWEEKNUM(Semaine_1[[#This Row],[Date]])</f>
        <v>S35</v>
      </c>
      <c r="P699" s="52" t="str">
        <f>TEXT(Semaine_1[[#This Row],[Date]],"MMMM")</f>
        <v>août</v>
      </c>
    </row>
    <row r="700" spans="1:16" x14ac:dyDescent="0.45">
      <c r="A700" s="1">
        <v>45896</v>
      </c>
      <c r="B700" t="s">
        <v>20</v>
      </c>
      <c r="C700" t="s">
        <v>21</v>
      </c>
      <c r="D700" s="49" t="s">
        <v>463</v>
      </c>
      <c r="E700" s="49" t="s">
        <v>501</v>
      </c>
      <c r="F700" s="49">
        <v>757454545</v>
      </c>
      <c r="G700" s="49" t="s">
        <v>15</v>
      </c>
      <c r="H700" s="49" t="s">
        <v>19</v>
      </c>
      <c r="I700" s="49" t="s">
        <v>17</v>
      </c>
      <c r="J700" s="50" t="s">
        <v>80</v>
      </c>
      <c r="K700" s="49"/>
      <c r="L700" s="49"/>
      <c r="M700" s="51"/>
      <c r="N700" s="51"/>
      <c r="O700" s="52" t="str">
        <f>"S"&amp;_xlfn.ISOWEEKNUM(Semaine_1[[#This Row],[Date]])</f>
        <v>S35</v>
      </c>
      <c r="P700" s="52" t="str">
        <f>TEXT(Semaine_1[[#This Row],[Date]],"MMMM")</f>
        <v>août</v>
      </c>
    </row>
    <row r="701" spans="1:16" x14ac:dyDescent="0.45">
      <c r="A701" s="1">
        <v>45896</v>
      </c>
      <c r="B701" t="s">
        <v>24</v>
      </c>
      <c r="C701" t="s">
        <v>25</v>
      </c>
      <c r="D701" s="49" t="s">
        <v>119</v>
      </c>
      <c r="E701" s="49" t="s">
        <v>192</v>
      </c>
      <c r="F701" s="49">
        <v>786312198</v>
      </c>
      <c r="G701" s="49" t="s">
        <v>22</v>
      </c>
      <c r="H701" s="49" t="s">
        <v>19</v>
      </c>
      <c r="I701" s="49" t="s">
        <v>23</v>
      </c>
      <c r="J701" s="50" t="s">
        <v>26</v>
      </c>
      <c r="K701" s="49" t="s">
        <v>77</v>
      </c>
      <c r="L701" s="49">
        <v>25</v>
      </c>
      <c r="M701" s="51">
        <v>9750</v>
      </c>
      <c r="N701" s="51">
        <v>243750</v>
      </c>
      <c r="O701" s="52" t="str">
        <f>"S"&amp;_xlfn.ISOWEEKNUM(Semaine_1[[#This Row],[Date]])</f>
        <v>S35</v>
      </c>
      <c r="P701" s="52" t="str">
        <f>TEXT(Semaine_1[[#This Row],[Date]],"MMMM")</f>
        <v>août</v>
      </c>
    </row>
    <row r="702" spans="1:16" x14ac:dyDescent="0.45">
      <c r="A702" s="1">
        <v>45896</v>
      </c>
      <c r="B702" t="s">
        <v>20</v>
      </c>
      <c r="C702" t="s">
        <v>21</v>
      </c>
      <c r="D702" s="49" t="s">
        <v>463</v>
      </c>
      <c r="E702" s="49" t="s">
        <v>511</v>
      </c>
      <c r="F702" s="49">
        <v>776347177</v>
      </c>
      <c r="G702" s="49" t="s">
        <v>22</v>
      </c>
      <c r="H702" s="49" t="s">
        <v>16</v>
      </c>
      <c r="I702" s="49" t="s">
        <v>17</v>
      </c>
      <c r="J702" s="50" t="s">
        <v>114</v>
      </c>
      <c r="K702" s="49"/>
      <c r="L702" s="49"/>
      <c r="M702" s="51"/>
      <c r="N702" s="51"/>
      <c r="O702" s="52" t="str">
        <f>"S"&amp;_xlfn.ISOWEEKNUM(Semaine_1[[#This Row],[Date]])</f>
        <v>S35</v>
      </c>
      <c r="P702" s="52" t="str">
        <f>TEXT(Semaine_1[[#This Row],[Date]],"MMMM")</f>
        <v>août</v>
      </c>
    </row>
    <row r="703" spans="1:16" x14ac:dyDescent="0.45">
      <c r="A703" s="1">
        <v>45896</v>
      </c>
      <c r="B703" t="s">
        <v>20</v>
      </c>
      <c r="C703" t="s">
        <v>21</v>
      </c>
      <c r="D703" s="49" t="s">
        <v>463</v>
      </c>
      <c r="E703" s="49" t="s">
        <v>512</v>
      </c>
      <c r="F703" s="49">
        <v>776345625</v>
      </c>
      <c r="G703" s="49" t="s">
        <v>22</v>
      </c>
      <c r="H703" s="49" t="s">
        <v>19</v>
      </c>
      <c r="I703" s="49" t="s">
        <v>17</v>
      </c>
      <c r="J703" s="50" t="s">
        <v>271</v>
      </c>
      <c r="K703" s="49"/>
      <c r="L703" s="49"/>
      <c r="M703" s="51"/>
      <c r="N703" s="51"/>
      <c r="O703" s="52" t="str">
        <f>"S"&amp;_xlfn.ISOWEEKNUM(Semaine_1[[#This Row],[Date]])</f>
        <v>S35</v>
      </c>
      <c r="P703" s="52" t="str">
        <f>TEXT(Semaine_1[[#This Row],[Date]],"MMMM")</f>
        <v>août</v>
      </c>
    </row>
    <row r="704" spans="1:16" x14ac:dyDescent="0.45">
      <c r="A704" s="1">
        <v>45896</v>
      </c>
      <c r="B704" t="s">
        <v>20</v>
      </c>
      <c r="C704" t="s">
        <v>21</v>
      </c>
      <c r="D704" s="49" t="s">
        <v>463</v>
      </c>
      <c r="E704" s="49" t="s">
        <v>139</v>
      </c>
      <c r="F704" s="49">
        <v>776256670</v>
      </c>
      <c r="G704" s="49" t="s">
        <v>22</v>
      </c>
      <c r="H704" s="49" t="s">
        <v>19</v>
      </c>
      <c r="I704" s="49" t="s">
        <v>17</v>
      </c>
      <c r="J704" s="50" t="s">
        <v>80</v>
      </c>
      <c r="K704" s="49"/>
      <c r="L704" s="49"/>
      <c r="M704" s="51"/>
      <c r="N704" s="51"/>
      <c r="O704" s="52" t="str">
        <f>"S"&amp;_xlfn.ISOWEEKNUM(Semaine_1[[#This Row],[Date]])</f>
        <v>S35</v>
      </c>
      <c r="P704" s="52" t="str">
        <f>TEXT(Semaine_1[[#This Row],[Date]],"MMMM")</f>
        <v>août</v>
      </c>
    </row>
    <row r="705" spans="1:16" x14ac:dyDescent="0.45">
      <c r="A705" s="1">
        <v>45896</v>
      </c>
      <c r="B705" t="s">
        <v>20</v>
      </c>
      <c r="C705" t="s">
        <v>21</v>
      </c>
      <c r="D705" s="49" t="s">
        <v>463</v>
      </c>
      <c r="E705" s="49" t="s">
        <v>514</v>
      </c>
      <c r="F705" s="49">
        <v>775742357</v>
      </c>
      <c r="G705" s="49" t="s">
        <v>22</v>
      </c>
      <c r="H705" s="49" t="s">
        <v>19</v>
      </c>
      <c r="I705" s="49" t="s">
        <v>17</v>
      </c>
      <c r="J705" s="50" t="s">
        <v>80</v>
      </c>
      <c r="K705" s="49"/>
      <c r="L705" s="49"/>
      <c r="M705" s="51"/>
      <c r="N705" s="51"/>
      <c r="O705" s="52" t="str">
        <f>"S"&amp;_xlfn.ISOWEEKNUM(Semaine_1[[#This Row],[Date]])</f>
        <v>S35</v>
      </c>
      <c r="P705" s="52" t="str">
        <f>TEXT(Semaine_1[[#This Row],[Date]],"MMMM")</f>
        <v>août</v>
      </c>
    </row>
    <row r="706" spans="1:16" ht="28.5" x14ac:dyDescent="0.45">
      <c r="A706" s="1">
        <v>45896</v>
      </c>
      <c r="B706" t="s">
        <v>20</v>
      </c>
      <c r="C706" t="s">
        <v>21</v>
      </c>
      <c r="D706" s="49" t="s">
        <v>463</v>
      </c>
      <c r="E706" s="49" t="s">
        <v>864</v>
      </c>
      <c r="F706" s="49">
        <v>775661455</v>
      </c>
      <c r="G706" s="49" t="s">
        <v>22</v>
      </c>
      <c r="H706" s="49" t="s">
        <v>19</v>
      </c>
      <c r="I706" s="49" t="s">
        <v>17</v>
      </c>
      <c r="J706" s="50" t="s">
        <v>865</v>
      </c>
      <c r="K706" s="49"/>
      <c r="L706" s="49"/>
      <c r="M706" s="51"/>
      <c r="N706" s="51"/>
      <c r="O706" s="52" t="str">
        <f>"S"&amp;_xlfn.ISOWEEKNUM(Semaine_1[[#This Row],[Date]])</f>
        <v>S35</v>
      </c>
      <c r="P706" s="52" t="str">
        <f>TEXT(Semaine_1[[#This Row],[Date]],"MMMM")</f>
        <v>août</v>
      </c>
    </row>
    <row r="707" spans="1:16" x14ac:dyDescent="0.45">
      <c r="A707" s="1">
        <v>45896</v>
      </c>
      <c r="B707" t="s">
        <v>32</v>
      </c>
      <c r="C707" t="s">
        <v>33</v>
      </c>
      <c r="D707" s="49" t="s">
        <v>35</v>
      </c>
      <c r="E707" s="49" t="s">
        <v>283</v>
      </c>
      <c r="F707" s="49">
        <v>704917338</v>
      </c>
      <c r="G707" s="49" t="s">
        <v>22</v>
      </c>
      <c r="H707" s="49" t="s">
        <v>16</v>
      </c>
      <c r="I707" s="49" t="s">
        <v>17</v>
      </c>
      <c r="J707" s="50" t="s">
        <v>150</v>
      </c>
      <c r="K707" s="49"/>
      <c r="L707" s="49"/>
      <c r="M707" s="51"/>
      <c r="N707" s="51"/>
      <c r="O707" s="52" t="str">
        <f>"S"&amp;_xlfn.ISOWEEKNUM(Semaine_1[[#This Row],[Date]])</f>
        <v>S35</v>
      </c>
      <c r="P707" s="52" t="str">
        <f>TEXT(Semaine_1[[#This Row],[Date]],"MMMM")</f>
        <v>août</v>
      </c>
    </row>
    <row r="708" spans="1:16" ht="28.5" x14ac:dyDescent="0.45">
      <c r="A708" s="1">
        <v>45896</v>
      </c>
      <c r="B708" t="s">
        <v>20</v>
      </c>
      <c r="C708" t="s">
        <v>21</v>
      </c>
      <c r="D708" s="49" t="s">
        <v>463</v>
      </c>
      <c r="E708" s="49" t="s">
        <v>518</v>
      </c>
      <c r="F708" s="49">
        <v>708418609</v>
      </c>
      <c r="G708" s="49" t="s">
        <v>22</v>
      </c>
      <c r="H708" s="49" t="s">
        <v>19</v>
      </c>
      <c r="I708" s="49" t="s">
        <v>17</v>
      </c>
      <c r="J708" s="50" t="s">
        <v>846</v>
      </c>
      <c r="K708" s="49"/>
      <c r="L708" s="49"/>
      <c r="M708" s="51"/>
      <c r="N708" s="51"/>
      <c r="O708" s="52" t="str">
        <f>"S"&amp;_xlfn.ISOWEEKNUM(Semaine_1[[#This Row],[Date]])</f>
        <v>S35</v>
      </c>
      <c r="P708" s="52" t="str">
        <f>TEXT(Semaine_1[[#This Row],[Date]],"MMMM")</f>
        <v>août</v>
      </c>
    </row>
    <row r="709" spans="1:16" x14ac:dyDescent="0.45">
      <c r="A709" s="1">
        <v>45896</v>
      </c>
      <c r="B709" t="s">
        <v>24</v>
      </c>
      <c r="C709" t="s">
        <v>25</v>
      </c>
      <c r="D709" s="49" t="s">
        <v>646</v>
      </c>
      <c r="E709" s="49" t="s">
        <v>656</v>
      </c>
      <c r="F709" s="49">
        <v>775213948</v>
      </c>
      <c r="G709" s="49" t="s">
        <v>15</v>
      </c>
      <c r="H709" s="49" t="s">
        <v>19</v>
      </c>
      <c r="I709" s="49" t="s">
        <v>17</v>
      </c>
      <c r="J709" s="50" t="s">
        <v>871</v>
      </c>
      <c r="K709" s="49"/>
      <c r="L709" s="49"/>
      <c r="M709" s="51"/>
      <c r="N709" s="51"/>
      <c r="O709" s="52" t="str">
        <f>"S"&amp;_xlfn.ISOWEEKNUM(Semaine_1[[#This Row],[Date]])</f>
        <v>S35</v>
      </c>
      <c r="P709" s="52" t="str">
        <f>TEXT(Semaine_1[[#This Row],[Date]],"MMMM")</f>
        <v>août</v>
      </c>
    </row>
    <row r="710" spans="1:16" ht="28.5" x14ac:dyDescent="0.45">
      <c r="A710" s="1">
        <v>45896</v>
      </c>
      <c r="B710" t="s">
        <v>20</v>
      </c>
      <c r="C710" t="s">
        <v>21</v>
      </c>
      <c r="D710" s="49" t="s">
        <v>463</v>
      </c>
      <c r="E710" s="49" t="s">
        <v>516</v>
      </c>
      <c r="F710" s="49">
        <v>774388361</v>
      </c>
      <c r="G710" s="49" t="s">
        <v>22</v>
      </c>
      <c r="H710" s="49" t="s">
        <v>16</v>
      </c>
      <c r="I710" s="49" t="s">
        <v>17</v>
      </c>
      <c r="J710" s="50" t="s">
        <v>860</v>
      </c>
      <c r="K710" s="49"/>
      <c r="L710" s="49"/>
      <c r="M710" s="51"/>
      <c r="N710" s="51"/>
      <c r="O710" s="52" t="str">
        <f>"S"&amp;_xlfn.ISOWEEKNUM(Semaine_1[[#This Row],[Date]])</f>
        <v>S35</v>
      </c>
      <c r="P710" s="52" t="str">
        <f>TEXT(Semaine_1[[#This Row],[Date]],"MMMM")</f>
        <v>août</v>
      </c>
    </row>
    <row r="711" spans="1:16" x14ac:dyDescent="0.45">
      <c r="A711" s="1">
        <v>45896</v>
      </c>
      <c r="B711" t="s">
        <v>24</v>
      </c>
      <c r="C711" t="s">
        <v>25</v>
      </c>
      <c r="D711" s="49" t="s">
        <v>119</v>
      </c>
      <c r="E711" s="49" t="s">
        <v>192</v>
      </c>
      <c r="F711" s="49">
        <v>786312198</v>
      </c>
      <c r="G711" s="49" t="s">
        <v>22</v>
      </c>
      <c r="H711" s="49" t="s">
        <v>19</v>
      </c>
      <c r="I711" s="49" t="s">
        <v>23</v>
      </c>
      <c r="J711" s="50" t="s">
        <v>26</v>
      </c>
      <c r="K711" s="49" t="s">
        <v>115</v>
      </c>
      <c r="L711" s="49">
        <v>25</v>
      </c>
      <c r="M711" s="51">
        <v>19500</v>
      </c>
      <c r="N711" s="51">
        <v>487500</v>
      </c>
      <c r="O711" s="52" t="str">
        <f>"S"&amp;_xlfn.ISOWEEKNUM(Semaine_1[[#This Row],[Date]])</f>
        <v>S35</v>
      </c>
      <c r="P711" s="52" t="str">
        <f>TEXT(Semaine_1[[#This Row],[Date]],"MMMM")</f>
        <v>août</v>
      </c>
    </row>
    <row r="712" spans="1:16" x14ac:dyDescent="0.45">
      <c r="A712" s="1">
        <v>45896</v>
      </c>
      <c r="B712" t="s">
        <v>13</v>
      </c>
      <c r="C712" t="s">
        <v>14</v>
      </c>
      <c r="D712" s="49" t="s">
        <v>313</v>
      </c>
      <c r="E712" s="49" t="s">
        <v>316</v>
      </c>
      <c r="F712" s="49">
        <v>777772248</v>
      </c>
      <c r="G712" s="49" t="s">
        <v>15</v>
      </c>
      <c r="H712" s="49" t="s">
        <v>16</v>
      </c>
      <c r="I712" s="49" t="s">
        <v>17</v>
      </c>
      <c r="J712" s="50" t="s">
        <v>851</v>
      </c>
      <c r="K712" s="49"/>
      <c r="L712" s="49"/>
      <c r="M712" s="51"/>
      <c r="N712" s="51"/>
      <c r="O712" s="52" t="str">
        <f>"S"&amp;_xlfn.ISOWEEKNUM(Semaine_1[[#This Row],[Date]])</f>
        <v>S35</v>
      </c>
      <c r="P712" s="52" t="str">
        <f>TEXT(Semaine_1[[#This Row],[Date]],"MMMM")</f>
        <v>août</v>
      </c>
    </row>
    <row r="713" spans="1:16" x14ac:dyDescent="0.45">
      <c r="A713" s="1">
        <v>45896</v>
      </c>
      <c r="B713" t="s">
        <v>24</v>
      </c>
      <c r="C713" t="s">
        <v>25</v>
      </c>
      <c r="D713" s="49" t="s">
        <v>119</v>
      </c>
      <c r="E713" s="49" t="s">
        <v>123</v>
      </c>
      <c r="F713" s="49">
        <v>777132186</v>
      </c>
      <c r="G713" s="49" t="s">
        <v>22</v>
      </c>
      <c r="H713" s="49" t="s">
        <v>19</v>
      </c>
      <c r="I713" s="49" t="s">
        <v>23</v>
      </c>
      <c r="J713" s="50" t="s">
        <v>26</v>
      </c>
      <c r="K713" s="49" t="s">
        <v>27</v>
      </c>
      <c r="L713" s="49">
        <v>5</v>
      </c>
      <c r="M713" s="51">
        <v>26000</v>
      </c>
      <c r="N713" s="51">
        <v>130000</v>
      </c>
      <c r="O713" s="52" t="str">
        <f>"S"&amp;_xlfn.ISOWEEKNUM(Semaine_1[[#This Row],[Date]])</f>
        <v>S35</v>
      </c>
      <c r="P713" s="52" t="str">
        <f>TEXT(Semaine_1[[#This Row],[Date]],"MMMM")</f>
        <v>août</v>
      </c>
    </row>
    <row r="714" spans="1:16" x14ac:dyDescent="0.45">
      <c r="A714" s="1">
        <v>45896</v>
      </c>
      <c r="B714" t="s">
        <v>32</v>
      </c>
      <c r="C714" t="s">
        <v>33</v>
      </c>
      <c r="D714" s="49" t="s">
        <v>35</v>
      </c>
      <c r="E714" s="49" t="s">
        <v>255</v>
      </c>
      <c r="F714" s="49">
        <v>708066928</v>
      </c>
      <c r="G714" s="49" t="s">
        <v>603</v>
      </c>
      <c r="H714" s="49" t="s">
        <v>19</v>
      </c>
      <c r="I714" s="49" t="s">
        <v>17</v>
      </c>
      <c r="J714" s="50" t="s">
        <v>29</v>
      </c>
      <c r="K714" s="49"/>
      <c r="L714" s="49"/>
      <c r="M714" s="51"/>
      <c r="N714" s="51"/>
      <c r="O714" s="52" t="str">
        <f>"S"&amp;_xlfn.ISOWEEKNUM(Semaine_1[[#This Row],[Date]])</f>
        <v>S35</v>
      </c>
      <c r="P714" s="52" t="str">
        <f>TEXT(Semaine_1[[#This Row],[Date]],"MMMM")</f>
        <v>août</v>
      </c>
    </row>
    <row r="715" spans="1:16" x14ac:dyDescent="0.45">
      <c r="A715" s="1">
        <v>45896</v>
      </c>
      <c r="B715" t="s">
        <v>32</v>
      </c>
      <c r="C715" t="s">
        <v>33</v>
      </c>
      <c r="D715" s="49" t="s">
        <v>35</v>
      </c>
      <c r="E715" s="49" t="s">
        <v>169</v>
      </c>
      <c r="F715" s="49">
        <v>781566500</v>
      </c>
      <c r="G715" s="49" t="s">
        <v>603</v>
      </c>
      <c r="H715" s="49" t="s">
        <v>16</v>
      </c>
      <c r="I715" s="49" t="s">
        <v>17</v>
      </c>
      <c r="J715" s="50" t="s">
        <v>49</v>
      </c>
      <c r="K715" s="49"/>
      <c r="L715" s="49"/>
      <c r="M715" s="51"/>
      <c r="N715" s="51"/>
      <c r="O715" s="52" t="str">
        <f>"S"&amp;_xlfn.ISOWEEKNUM(Semaine_1[[#This Row],[Date]])</f>
        <v>S35</v>
      </c>
      <c r="P715" s="52" t="str">
        <f>TEXT(Semaine_1[[#This Row],[Date]],"MMMM")</f>
        <v>août</v>
      </c>
    </row>
    <row r="716" spans="1:16" x14ac:dyDescent="0.45">
      <c r="A716" s="1">
        <v>45896</v>
      </c>
      <c r="B716" t="s">
        <v>32</v>
      </c>
      <c r="C716" t="s">
        <v>33</v>
      </c>
      <c r="D716" s="49" t="s">
        <v>35</v>
      </c>
      <c r="E716" s="49" t="s">
        <v>853</v>
      </c>
      <c r="F716" s="49">
        <v>707788922</v>
      </c>
      <c r="G716" s="49" t="s">
        <v>603</v>
      </c>
      <c r="H716" s="49" t="s">
        <v>16</v>
      </c>
      <c r="I716" s="49" t="s">
        <v>17</v>
      </c>
      <c r="J716" s="50" t="s">
        <v>29</v>
      </c>
      <c r="K716" s="49"/>
      <c r="L716" s="49"/>
      <c r="M716" s="51"/>
      <c r="N716" s="51"/>
      <c r="O716" s="52" t="str">
        <f>"S"&amp;_xlfn.ISOWEEKNUM(Semaine_1[[#This Row],[Date]])</f>
        <v>S35</v>
      </c>
      <c r="P716" s="52" t="str">
        <f>TEXT(Semaine_1[[#This Row],[Date]],"MMMM")</f>
        <v>août</v>
      </c>
    </row>
    <row r="717" spans="1:16" x14ac:dyDescent="0.45">
      <c r="A717" s="1">
        <v>45896</v>
      </c>
      <c r="B717" t="s">
        <v>32</v>
      </c>
      <c r="C717" t="s">
        <v>33</v>
      </c>
      <c r="D717" s="49" t="s">
        <v>571</v>
      </c>
      <c r="E717" s="49" t="s">
        <v>640</v>
      </c>
      <c r="F717" s="49">
        <v>763469670</v>
      </c>
      <c r="G717" s="49" t="s">
        <v>22</v>
      </c>
      <c r="H717" s="49" t="s">
        <v>19</v>
      </c>
      <c r="I717" s="49" t="s">
        <v>23</v>
      </c>
      <c r="J717" s="50" t="s">
        <v>116</v>
      </c>
      <c r="K717" s="49" t="s">
        <v>847</v>
      </c>
      <c r="L717" s="49">
        <v>50</v>
      </c>
      <c r="M717" s="51">
        <v>31000</v>
      </c>
      <c r="N717" s="51">
        <v>1550000</v>
      </c>
      <c r="O717" s="52" t="str">
        <f>"S"&amp;_xlfn.ISOWEEKNUM(Semaine_1[[#This Row],[Date]])</f>
        <v>S35</v>
      </c>
      <c r="P717" s="52" t="str">
        <f>TEXT(Semaine_1[[#This Row],[Date]],"MMMM")</f>
        <v>août</v>
      </c>
    </row>
    <row r="718" spans="1:16" x14ac:dyDescent="0.45">
      <c r="A718" s="1">
        <v>45896</v>
      </c>
      <c r="B718" t="s">
        <v>32</v>
      </c>
      <c r="C718" t="s">
        <v>33</v>
      </c>
      <c r="D718" s="49" t="s">
        <v>571</v>
      </c>
      <c r="E718" s="49" t="s">
        <v>640</v>
      </c>
      <c r="F718" s="49">
        <v>763469670</v>
      </c>
      <c r="G718" s="49" t="s">
        <v>22</v>
      </c>
      <c r="H718" s="49" t="s">
        <v>19</v>
      </c>
      <c r="I718" s="49" t="s">
        <v>23</v>
      </c>
      <c r="J718" s="50" t="s">
        <v>116</v>
      </c>
      <c r="K718" s="49" t="s">
        <v>27</v>
      </c>
      <c r="L718" s="49">
        <v>50</v>
      </c>
      <c r="M718" s="51">
        <v>26000</v>
      </c>
      <c r="N718" s="51">
        <v>1300000</v>
      </c>
      <c r="O718" s="52" t="str">
        <f>"S"&amp;_xlfn.ISOWEEKNUM(Semaine_1[[#This Row],[Date]])</f>
        <v>S35</v>
      </c>
      <c r="P718" s="52" t="str">
        <f>TEXT(Semaine_1[[#This Row],[Date]],"MMMM")</f>
        <v>août</v>
      </c>
    </row>
    <row r="719" spans="1:16" ht="28.5" x14ac:dyDescent="0.45">
      <c r="A719" s="1">
        <v>45896</v>
      </c>
      <c r="B719" t="s">
        <v>30</v>
      </c>
      <c r="C719" t="s">
        <v>31</v>
      </c>
      <c r="D719" s="49" t="s">
        <v>582</v>
      </c>
      <c r="E719" s="49" t="s">
        <v>586</v>
      </c>
      <c r="F719" s="49">
        <v>773708303</v>
      </c>
      <c r="G719" s="49" t="s">
        <v>22</v>
      </c>
      <c r="H719" s="49" t="s">
        <v>19</v>
      </c>
      <c r="I719" s="49" t="s">
        <v>23</v>
      </c>
      <c r="J719" s="50" t="s">
        <v>852</v>
      </c>
      <c r="K719" s="49" t="s">
        <v>610</v>
      </c>
      <c r="L719" s="49">
        <v>50</v>
      </c>
      <c r="M719" s="51">
        <v>7000</v>
      </c>
      <c r="N719" s="51">
        <v>350000</v>
      </c>
      <c r="O719" s="52" t="str">
        <f>"S"&amp;_xlfn.ISOWEEKNUM(Semaine_1[[#This Row],[Date]])</f>
        <v>S35</v>
      </c>
      <c r="P719" s="52" t="str">
        <f>TEXT(Semaine_1[[#This Row],[Date]],"MMMM")</f>
        <v>août</v>
      </c>
    </row>
    <row r="720" spans="1:16" x14ac:dyDescent="0.45">
      <c r="A720" s="1">
        <v>45896</v>
      </c>
      <c r="B720" t="s">
        <v>13</v>
      </c>
      <c r="C720" t="s">
        <v>14</v>
      </c>
      <c r="D720" s="49" t="s">
        <v>313</v>
      </c>
      <c r="E720" s="49" t="s">
        <v>314</v>
      </c>
      <c r="F720" s="49">
        <v>775884054</v>
      </c>
      <c r="G720" s="49" t="s">
        <v>15</v>
      </c>
      <c r="H720" s="49" t="s">
        <v>16</v>
      </c>
      <c r="I720" s="49" t="s">
        <v>17</v>
      </c>
      <c r="J720" s="50" t="s">
        <v>61</v>
      </c>
      <c r="K720" s="49"/>
      <c r="L720" s="49"/>
      <c r="M720" s="51"/>
      <c r="N720" s="51"/>
      <c r="O720" s="52" t="str">
        <f>"S"&amp;_xlfn.ISOWEEKNUM(Semaine_1[[#This Row],[Date]])</f>
        <v>S35</v>
      </c>
      <c r="P720" s="52" t="str">
        <f>TEXT(Semaine_1[[#This Row],[Date]],"MMMM")</f>
        <v>août</v>
      </c>
    </row>
    <row r="721" spans="1:16" x14ac:dyDescent="0.45">
      <c r="A721" s="1">
        <v>45896</v>
      </c>
      <c r="B721" t="s">
        <v>32</v>
      </c>
      <c r="C721" t="s">
        <v>33</v>
      </c>
      <c r="D721" s="49" t="s">
        <v>35</v>
      </c>
      <c r="E721" s="49" t="s">
        <v>855</v>
      </c>
      <c r="F721" s="49">
        <v>775904086</v>
      </c>
      <c r="G721" s="49" t="s">
        <v>603</v>
      </c>
      <c r="H721" s="49" t="s">
        <v>19</v>
      </c>
      <c r="I721" s="49" t="s">
        <v>17</v>
      </c>
      <c r="J721" s="50" t="s">
        <v>29</v>
      </c>
      <c r="K721" s="49"/>
      <c r="L721" s="49"/>
      <c r="M721" s="51"/>
      <c r="N721" s="51"/>
      <c r="O721" s="52" t="str">
        <f>"S"&amp;_xlfn.ISOWEEKNUM(Semaine_1[[#This Row],[Date]])</f>
        <v>S35</v>
      </c>
      <c r="P721" s="52" t="str">
        <f>TEXT(Semaine_1[[#This Row],[Date]],"MMMM")</f>
        <v>août</v>
      </c>
    </row>
    <row r="722" spans="1:16" x14ac:dyDescent="0.45">
      <c r="A722" s="1">
        <v>45896</v>
      </c>
      <c r="B722" t="s">
        <v>13</v>
      </c>
      <c r="C722" t="s">
        <v>14</v>
      </c>
      <c r="D722" s="49" t="s">
        <v>313</v>
      </c>
      <c r="E722" s="49" t="s">
        <v>319</v>
      </c>
      <c r="F722" s="49">
        <v>772900705</v>
      </c>
      <c r="G722" s="49" t="s">
        <v>22</v>
      </c>
      <c r="H722" s="49" t="s">
        <v>16</v>
      </c>
      <c r="I722" s="49" t="s">
        <v>17</v>
      </c>
      <c r="J722" s="50" t="s">
        <v>850</v>
      </c>
      <c r="K722" s="49"/>
      <c r="L722" s="49"/>
      <c r="M722" s="51"/>
      <c r="N722" s="51"/>
      <c r="O722" s="52" t="str">
        <f>"S"&amp;_xlfn.ISOWEEKNUM(Semaine_1[[#This Row],[Date]])</f>
        <v>S35</v>
      </c>
      <c r="P722" s="52" t="str">
        <f>TEXT(Semaine_1[[#This Row],[Date]],"MMMM")</f>
        <v>août</v>
      </c>
    </row>
    <row r="723" spans="1:16" x14ac:dyDescent="0.45">
      <c r="A723" s="1">
        <v>45896</v>
      </c>
      <c r="B723" t="s">
        <v>13</v>
      </c>
      <c r="C723" t="s">
        <v>14</v>
      </c>
      <c r="D723" s="49" t="s">
        <v>313</v>
      </c>
      <c r="E723" s="49" t="s">
        <v>382</v>
      </c>
      <c r="F723" s="49">
        <v>775538380</v>
      </c>
      <c r="G723" s="49" t="s">
        <v>22</v>
      </c>
      <c r="H723" s="49" t="s">
        <v>16</v>
      </c>
      <c r="I723" s="49" t="s">
        <v>17</v>
      </c>
      <c r="J723" s="50" t="s">
        <v>849</v>
      </c>
      <c r="K723" s="49"/>
      <c r="L723" s="49"/>
      <c r="M723" s="51"/>
      <c r="N723" s="51"/>
      <c r="O723" s="52" t="str">
        <f>"S"&amp;_xlfn.ISOWEEKNUM(Semaine_1[[#This Row],[Date]])</f>
        <v>S35</v>
      </c>
      <c r="P723" s="52" t="str">
        <f>TEXT(Semaine_1[[#This Row],[Date]],"MMMM")</f>
        <v>août</v>
      </c>
    </row>
    <row r="724" spans="1:16" ht="28.5" x14ac:dyDescent="0.45">
      <c r="A724" s="1">
        <v>45896</v>
      </c>
      <c r="B724" t="s">
        <v>13</v>
      </c>
      <c r="C724" t="s">
        <v>14</v>
      </c>
      <c r="D724" s="49" t="s">
        <v>313</v>
      </c>
      <c r="E724" s="49" t="s">
        <v>370</v>
      </c>
      <c r="F724" s="49">
        <v>776582607</v>
      </c>
      <c r="G724" s="49" t="s">
        <v>22</v>
      </c>
      <c r="H724" s="49" t="s">
        <v>16</v>
      </c>
      <c r="I724" s="49" t="s">
        <v>17</v>
      </c>
      <c r="J724" s="50" t="s">
        <v>848</v>
      </c>
      <c r="K724" s="49"/>
      <c r="L724" s="49"/>
      <c r="M724" s="51"/>
      <c r="N724" s="51"/>
      <c r="O724" s="52" t="str">
        <f>"S"&amp;_xlfn.ISOWEEKNUM(Semaine_1[[#This Row],[Date]])</f>
        <v>S35</v>
      </c>
      <c r="P724" s="52" t="str">
        <f>TEXT(Semaine_1[[#This Row],[Date]],"MMMM")</f>
        <v>août</v>
      </c>
    </row>
    <row r="725" spans="1:16" ht="28.5" x14ac:dyDescent="0.45">
      <c r="A725" s="1">
        <v>45896</v>
      </c>
      <c r="B725" t="s">
        <v>13</v>
      </c>
      <c r="C725" t="s">
        <v>14</v>
      </c>
      <c r="D725" s="49" t="s">
        <v>313</v>
      </c>
      <c r="E725" s="49" t="s">
        <v>371</v>
      </c>
      <c r="F725" s="49">
        <v>777262311</v>
      </c>
      <c r="G725" s="49" t="s">
        <v>22</v>
      </c>
      <c r="H725" s="49" t="s">
        <v>16</v>
      </c>
      <c r="I725" s="49" t="s">
        <v>17</v>
      </c>
      <c r="J725" s="50" t="s">
        <v>859</v>
      </c>
      <c r="K725" s="49"/>
      <c r="L725" s="49"/>
      <c r="M725" s="51"/>
      <c r="N725" s="51"/>
      <c r="O725" s="52" t="str">
        <f>"S"&amp;_xlfn.ISOWEEKNUM(Semaine_1[[#This Row],[Date]])</f>
        <v>S35</v>
      </c>
      <c r="P725" s="52" t="str">
        <f>TEXT(Semaine_1[[#This Row],[Date]],"MMMM")</f>
        <v>août</v>
      </c>
    </row>
    <row r="726" spans="1:16" x14ac:dyDescent="0.45">
      <c r="A726" s="1">
        <v>45896</v>
      </c>
      <c r="B726" t="s">
        <v>13</v>
      </c>
      <c r="C726" t="s">
        <v>14</v>
      </c>
      <c r="D726" s="49" t="s">
        <v>313</v>
      </c>
      <c r="E726" s="49" t="s">
        <v>374</v>
      </c>
      <c r="F726" s="49">
        <v>776634479</v>
      </c>
      <c r="G726" s="49" t="s">
        <v>22</v>
      </c>
      <c r="H726" s="49" t="s">
        <v>19</v>
      </c>
      <c r="I726" s="49" t="s">
        <v>17</v>
      </c>
      <c r="J726" s="50" t="s">
        <v>854</v>
      </c>
      <c r="K726" s="49"/>
      <c r="L726" s="49"/>
      <c r="M726" s="51"/>
      <c r="N726" s="51"/>
      <c r="O726" s="52" t="str">
        <f>"S"&amp;_xlfn.ISOWEEKNUM(Semaine_1[[#This Row],[Date]])</f>
        <v>S35</v>
      </c>
      <c r="P726" s="52" t="str">
        <f>TEXT(Semaine_1[[#This Row],[Date]],"MMMM")</f>
        <v>août</v>
      </c>
    </row>
    <row r="727" spans="1:16" x14ac:dyDescent="0.45">
      <c r="A727" s="1">
        <v>45896</v>
      </c>
      <c r="B727" t="s">
        <v>13</v>
      </c>
      <c r="C727" t="s">
        <v>14</v>
      </c>
      <c r="D727" s="49" t="s">
        <v>313</v>
      </c>
      <c r="E727" s="49" t="s">
        <v>375</v>
      </c>
      <c r="F727" s="49">
        <v>773248259</v>
      </c>
      <c r="G727" s="49" t="s">
        <v>18</v>
      </c>
      <c r="H727" s="49" t="s">
        <v>19</v>
      </c>
      <c r="I727" s="49" t="s">
        <v>17</v>
      </c>
      <c r="J727" s="50" t="s">
        <v>861</v>
      </c>
      <c r="K727" s="49"/>
      <c r="L727" s="49"/>
      <c r="M727" s="51"/>
      <c r="N727" s="51"/>
      <c r="O727" s="52" t="str">
        <f>"S"&amp;_xlfn.ISOWEEKNUM(Semaine_1[[#This Row],[Date]])</f>
        <v>S35</v>
      </c>
      <c r="P727" s="52" t="str">
        <f>TEXT(Semaine_1[[#This Row],[Date]],"MMMM")</f>
        <v>août</v>
      </c>
    </row>
    <row r="728" spans="1:16" x14ac:dyDescent="0.45">
      <c r="A728" s="1">
        <v>45896</v>
      </c>
      <c r="B728" t="s">
        <v>13</v>
      </c>
      <c r="C728" t="s">
        <v>14</v>
      </c>
      <c r="D728" s="49" t="s">
        <v>313</v>
      </c>
      <c r="E728" s="49" t="s">
        <v>342</v>
      </c>
      <c r="F728" s="49">
        <v>772957336</v>
      </c>
      <c r="G728" s="49" t="s">
        <v>22</v>
      </c>
      <c r="H728" s="49" t="s">
        <v>16</v>
      </c>
      <c r="I728" s="49" t="s">
        <v>17</v>
      </c>
      <c r="J728" s="50" t="s">
        <v>61</v>
      </c>
      <c r="K728" s="49"/>
      <c r="L728" s="49"/>
      <c r="M728" s="51"/>
      <c r="N728" s="51"/>
      <c r="O728" s="52" t="str">
        <f>"S"&amp;_xlfn.ISOWEEKNUM(Semaine_1[[#This Row],[Date]])</f>
        <v>S35</v>
      </c>
      <c r="P728" s="52" t="str">
        <f>TEXT(Semaine_1[[#This Row],[Date]],"MMMM")</f>
        <v>août</v>
      </c>
    </row>
  </sheetData>
  <phoneticPr fontId="11" type="noConversion"/>
  <pageMargins left="0.75" right="0.75" top="1" bottom="1" header="0.5" footer="0.5"/>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6" customWidth="1"/>
    <col min="2" max="2" width="13.73046875" style="6" customWidth="1"/>
    <col min="3" max="3" width="12.33203125" style="6" bestFit="1" customWidth="1"/>
    <col min="4" max="4" width="12.19921875" style="6" customWidth="1"/>
    <col min="5" max="5" width="11.59765625" style="6" customWidth="1"/>
    <col min="6" max="6" width="16.33203125" style="6" bestFit="1" customWidth="1"/>
    <col min="7" max="7" width="22.86328125" style="6" customWidth="1"/>
    <col min="8" max="8" width="27" style="6" customWidth="1"/>
    <col min="9" max="9" width="16.265625" style="6" bestFit="1" customWidth="1"/>
    <col min="10" max="10" width="1.06640625" style="6" customWidth="1"/>
    <col min="11" max="11" width="9" style="6" customWidth="1"/>
    <col min="12" max="12" width="19.265625" style="6" customWidth="1"/>
    <col min="13" max="13" width="17.46484375" style="6" customWidth="1"/>
    <col min="14" max="14" width="27.796875" style="6" bestFit="1" customWidth="1"/>
    <col min="15" max="15" width="16.73046875" style="6" bestFit="1" customWidth="1"/>
    <col min="16" max="16" width="13.796875" style="6" bestFit="1" customWidth="1"/>
    <col min="17" max="17" width="10.6640625" style="6"/>
    <col min="18" max="18" width="15.265625" style="6" customWidth="1"/>
    <col min="19" max="19" width="11.06640625" style="6" customWidth="1"/>
    <col min="20" max="20" width="14.06640625" style="6" bestFit="1" customWidth="1"/>
    <col min="21" max="16384" width="10.6640625" style="6"/>
  </cols>
  <sheetData>
    <row r="1" spans="1:18" ht="14.25" customHeight="1" x14ac:dyDescent="1.1000000000000001">
      <c r="A1" s="40" t="s">
        <v>47</v>
      </c>
      <c r="B1" s="40"/>
      <c r="C1" s="40"/>
      <c r="D1" s="40"/>
      <c r="E1" s="40"/>
      <c r="F1" s="40"/>
      <c r="G1" s="40"/>
      <c r="H1" s="40"/>
      <c r="I1" s="40"/>
      <c r="J1" s="40"/>
      <c r="K1" s="40"/>
      <c r="L1" s="40"/>
      <c r="M1" s="40"/>
      <c r="N1" s="40"/>
      <c r="O1" s="40"/>
      <c r="P1" s="29"/>
      <c r="Q1" s="29"/>
      <c r="R1" s="29"/>
    </row>
    <row r="2" spans="1:18" ht="14.25" customHeight="1" x14ac:dyDescent="1.1000000000000001">
      <c r="A2" s="40"/>
      <c r="B2" s="40"/>
      <c r="C2" s="40"/>
      <c r="D2" s="40"/>
      <c r="E2" s="40"/>
      <c r="F2" s="40"/>
      <c r="G2" s="40"/>
      <c r="H2" s="40"/>
      <c r="I2" s="40"/>
      <c r="J2" s="40"/>
      <c r="K2" s="40"/>
      <c r="L2" s="40"/>
      <c r="M2" s="40"/>
      <c r="N2" s="40"/>
      <c r="O2" s="40"/>
      <c r="P2" s="29"/>
      <c r="Q2" s="29"/>
      <c r="R2" s="29"/>
    </row>
    <row r="3" spans="1:18" ht="15.4" x14ac:dyDescent="0.45">
      <c r="A3" s="13"/>
      <c r="B3" s="42" t="s">
        <v>37</v>
      </c>
      <c r="C3" s="42"/>
      <c r="D3" s="42"/>
      <c r="E3" s="43" t="s">
        <v>38</v>
      </c>
      <c r="F3" s="43"/>
      <c r="G3" s="41" t="s">
        <v>44</v>
      </c>
      <c r="H3" s="41"/>
      <c r="I3" s="41"/>
      <c r="J3" s="41"/>
      <c r="K3" s="41"/>
      <c r="L3" s="41"/>
      <c r="M3" s="41"/>
      <c r="N3" s="39" t="s">
        <v>46</v>
      </c>
      <c r="O3" s="39"/>
    </row>
    <row r="4" spans="1:18" ht="15.4" x14ac:dyDescent="0.45">
      <c r="A4" s="13"/>
      <c r="B4" s="15" t="s">
        <v>43</v>
      </c>
      <c r="C4" s="16" t="s">
        <v>59</v>
      </c>
      <c r="D4" s="15" t="s">
        <v>63</v>
      </c>
      <c r="E4" s="14" t="s">
        <v>40</v>
      </c>
      <c r="F4" s="15" t="s">
        <v>58</v>
      </c>
      <c r="G4" s="17" t="s">
        <v>39</v>
      </c>
      <c r="H4" s="15" t="s">
        <v>41</v>
      </c>
      <c r="I4" s="18" t="s">
        <v>42</v>
      </c>
      <c r="J4" s="19"/>
      <c r="K4" s="41" t="s">
        <v>28</v>
      </c>
      <c r="L4" s="41"/>
      <c r="M4" s="14" t="s">
        <v>57</v>
      </c>
      <c r="N4" t="s">
        <v>45</v>
      </c>
      <c r="O4" t="s">
        <v>64</v>
      </c>
    </row>
    <row r="5" spans="1:18" ht="17.25" x14ac:dyDescent="0.45">
      <c r="A5" s="13"/>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f>IFERROR(H5/K5,0)</f>
        <v>0</v>
      </c>
      <c r="N5" s="13" t="e">
        <f>IF(OR(#REF!="(vide)",#REF!=0,Tableau1[[#This Row],[Quantités]]=""),"",#REF!)</f>
        <v>#REF!</v>
      </c>
      <c r="O5" s="13" t="e">
        <f>IF(#REF!=0,"",#REF!)</f>
        <v>#REF!</v>
      </c>
    </row>
    <row r="6" spans="1:18" x14ac:dyDescent="0.45">
      <c r="A6" s="7"/>
      <c r="B6" s="7"/>
      <c r="C6" s="7"/>
      <c r="D6" s="7"/>
      <c r="E6" s="7"/>
      <c r="F6" s="7"/>
      <c r="G6" s="7"/>
      <c r="H6" s="7"/>
      <c r="I6" s="7"/>
      <c r="J6" s="7"/>
      <c r="K6" s="7"/>
      <c r="L6" s="7"/>
      <c r="M6" s="7"/>
      <c r="N6" s="13" t="e">
        <f>IF(OR(#REF!="(vide)",#REF!=0,Tableau1[[#This Row],[Quantités]]=""),"",#REF!)</f>
        <v>#REF!</v>
      </c>
      <c r="O6" s="13" t="e">
        <f>IF(#REF!=0,"",#REF!)</f>
        <v>#REF!</v>
      </c>
    </row>
    <row r="7" spans="1:18" x14ac:dyDescent="0.45">
      <c r="A7" s="7"/>
      <c r="B7" s="7"/>
      <c r="C7" s="7"/>
      <c r="D7" s="7"/>
      <c r="E7" s="7"/>
      <c r="F7" s="7"/>
      <c r="G7" s="7"/>
      <c r="H7" s="7"/>
      <c r="I7" s="7"/>
      <c r="J7" s="7"/>
      <c r="K7" s="7"/>
      <c r="L7" s="7"/>
      <c r="M7" s="7"/>
      <c r="N7" s="13" t="e">
        <f>IF(OR(#REF!="(vide)",#REF!=0,Tableau1[[#This Row],[Quantités]]=""),"",#REF!)</f>
        <v>#REF!</v>
      </c>
      <c r="O7" s="13" t="e">
        <f>IF(#REF!=0,"",#REF!)</f>
        <v>#REF!</v>
      </c>
    </row>
    <row r="8" spans="1:18" x14ac:dyDescent="0.45">
      <c r="A8" s="7"/>
      <c r="B8" s="7"/>
      <c r="C8" s="7"/>
      <c r="D8" s="7"/>
      <c r="E8" s="7"/>
      <c r="F8" s="7"/>
      <c r="G8" s="7"/>
      <c r="H8" s="7"/>
      <c r="I8" s="7"/>
      <c r="J8" s="7"/>
      <c r="K8" s="7"/>
      <c r="L8" s="7"/>
      <c r="M8" s="7"/>
      <c r="N8" s="13" t="e">
        <f>IF(OR(#REF!="(vide)",#REF!=0,Tableau1[[#This Row],[Quantités]]=""),"",#REF!)</f>
        <v>#REF!</v>
      </c>
      <c r="O8" s="13" t="e">
        <f>IF(#REF!=0,"",#REF!)</f>
        <v>#REF!</v>
      </c>
    </row>
    <row r="9" spans="1:18" x14ac:dyDescent="0.45">
      <c r="A9" s="7"/>
      <c r="B9" s="7"/>
      <c r="C9" s="7"/>
      <c r="D9" s="7"/>
      <c r="E9" s="7"/>
      <c r="F9" s="7"/>
      <c r="G9" s="7"/>
      <c r="H9" s="7"/>
      <c r="I9" s="7"/>
      <c r="J9" s="7"/>
      <c r="K9" s="7"/>
      <c r="L9" s="7"/>
      <c r="M9" s="7"/>
      <c r="N9" s="13" t="e">
        <f>IF(OR(#REF!="(vide)",#REF!=0,Tableau1[[#This Row],[Quantités]]=""),"",#REF!)</f>
        <v>#REF!</v>
      </c>
      <c r="O9" s="13" t="e">
        <f>IF(#REF!=0,"",#REF!)</f>
        <v>#REF!</v>
      </c>
    </row>
    <row r="10" spans="1:18" x14ac:dyDescent="0.45">
      <c r="A10" s="7"/>
      <c r="B10" s="7"/>
      <c r="C10" s="7"/>
      <c r="D10" s="7"/>
      <c r="E10" s="7"/>
      <c r="F10" s="7"/>
      <c r="G10" s="7"/>
      <c r="H10" s="7"/>
      <c r="I10" s="7"/>
      <c r="J10" s="7"/>
      <c r="K10" s="7"/>
      <c r="L10" s="7"/>
      <c r="M10" s="7"/>
      <c r="N10" s="13" t="e">
        <f>IF(OR(#REF!="(vide)",#REF!=0,Tableau1[[#This Row],[Quantités]]=""),"",#REF!)</f>
        <v>#REF!</v>
      </c>
      <c r="O10" s="13" t="e">
        <f>IF(#REF!=0,"",#REF!)</f>
        <v>#REF!</v>
      </c>
    </row>
    <row r="11" spans="1:18" x14ac:dyDescent="0.45">
      <c r="A11" s="7"/>
      <c r="B11" s="7"/>
      <c r="C11" s="7"/>
      <c r="D11" s="7"/>
      <c r="E11" s="7"/>
      <c r="F11" s="7"/>
      <c r="G11" s="7"/>
      <c r="H11" s="7"/>
      <c r="I11" s="7"/>
      <c r="J11" s="7"/>
      <c r="K11" s="7"/>
      <c r="L11" s="7"/>
      <c r="M11" s="7"/>
      <c r="N11" s="13" t="e">
        <f>IF(OR(#REF!="(vide)",#REF!=0,Tableau1[[#This Row],[Quantités]]=""),"",#REF!)</f>
        <v>#REF!</v>
      </c>
      <c r="O11" s="13" t="e">
        <f>IF(#REF!=0,"",#REF!)</f>
        <v>#REF!</v>
      </c>
    </row>
    <row r="12" spans="1:18" x14ac:dyDescent="0.45">
      <c r="A12" s="7"/>
      <c r="B12" s="7"/>
      <c r="C12" s="7"/>
      <c r="D12" s="7"/>
      <c r="E12" s="7"/>
      <c r="F12" s="7"/>
      <c r="G12" s="7"/>
      <c r="H12" s="7"/>
      <c r="I12" s="7"/>
      <c r="J12" s="7"/>
      <c r="K12" s="7"/>
      <c r="L12" s="7"/>
      <c r="M12" s="7"/>
      <c r="N12" s="13" t="e">
        <f>IF(OR(#REF!="(vide)",#REF!=0,Tableau1[[#This Row],[Quantités]]=""),"",#REF!)</f>
        <v>#REF!</v>
      </c>
      <c r="O12" s="13" t="e">
        <f>IF(#REF!=0,"",#REF!)</f>
        <v>#REF!</v>
      </c>
    </row>
    <row r="13" spans="1:18" x14ac:dyDescent="0.45">
      <c r="A13" s="7"/>
      <c r="B13" s="7"/>
      <c r="C13" s="7"/>
      <c r="D13" s="7"/>
      <c r="E13" s="7"/>
      <c r="F13" s="7"/>
      <c r="G13" s="7"/>
      <c r="H13" s="7"/>
      <c r="I13" s="7"/>
      <c r="J13" s="7"/>
      <c r="K13" s="7"/>
      <c r="L13" s="7"/>
      <c r="M13" s="7"/>
      <c r="N13" s="13" t="e">
        <f>IF(OR(#REF!="(vide)",#REF!=0,Tableau1[[#This Row],[Quantités]]=""),"",#REF!)</f>
        <v>#REF!</v>
      </c>
      <c r="O13" s="13" t="e">
        <f>IF(#REF!=0,"",#REF!)</f>
        <v>#REF!</v>
      </c>
    </row>
    <row r="14" spans="1:18" x14ac:dyDescent="0.45">
      <c r="A14" s="7"/>
      <c r="B14" s="7"/>
      <c r="C14" s="7"/>
      <c r="D14" s="7"/>
      <c r="E14" s="7"/>
      <c r="F14" s="7"/>
      <c r="G14" s="7"/>
      <c r="H14" s="7"/>
      <c r="I14" s="7"/>
      <c r="J14" s="7"/>
      <c r="K14" s="7"/>
      <c r="L14" s="7"/>
      <c r="M14" s="7"/>
      <c r="N14" s="13" t="e">
        <f>IF(OR(#REF!="(vide)",#REF!=0,Tableau1[[#This Row],[Quantités]]=""),"",#REF!)</f>
        <v>#REF!</v>
      </c>
      <c r="O14" s="13" t="e">
        <f>IF(#REF!=0,"",#REF!)</f>
        <v>#REF!</v>
      </c>
    </row>
    <row r="15" spans="1:18" x14ac:dyDescent="0.45">
      <c r="A15" s="7"/>
      <c r="B15" s="7"/>
      <c r="C15" s="7"/>
      <c r="D15" s="7"/>
      <c r="E15" s="7"/>
      <c r="F15" s="7"/>
      <c r="G15" s="7"/>
      <c r="H15" s="7"/>
      <c r="I15" s="7"/>
      <c r="J15" s="7"/>
      <c r="K15" s="7"/>
      <c r="L15" s="7"/>
      <c r="M15" s="7"/>
      <c r="N15" s="13" t="e">
        <f>IF(OR(#REF!="(vide)",#REF!=0,Tableau1[[#This Row],[Quantités]]=""),"",#REF!)</f>
        <v>#REF!</v>
      </c>
      <c r="O15" s="13" t="e">
        <f>IF(#REF!=0,"",#REF!)</f>
        <v>#REF!</v>
      </c>
    </row>
    <row r="16" spans="1:18" x14ac:dyDescent="0.45">
      <c r="A16" s="7"/>
      <c r="B16" s="7"/>
      <c r="C16" s="7"/>
      <c r="D16" s="7"/>
      <c r="E16" s="7"/>
      <c r="F16" s="7"/>
      <c r="G16" s="7"/>
      <c r="H16" s="7"/>
      <c r="I16" s="7"/>
      <c r="J16" s="7"/>
      <c r="K16" s="7"/>
      <c r="L16" s="7"/>
      <c r="M16" s="7"/>
      <c r="N16" s="13" t="e">
        <f>IF(OR(#REF!="(vide)",#REF!=0,Tableau1[[#This Row],[Quantités]]=""),"",#REF!)</f>
        <v>#REF!</v>
      </c>
      <c r="O16" s="13" t="e">
        <f>IF(#REF!=0,"",#REF!)</f>
        <v>#REF!</v>
      </c>
    </row>
    <row r="17" spans="1:15" x14ac:dyDescent="0.45">
      <c r="A17" s="7"/>
      <c r="B17" s="7"/>
      <c r="C17" s="7"/>
      <c r="D17" s="7"/>
      <c r="E17" s="7"/>
      <c r="F17" s="7"/>
      <c r="G17" s="7"/>
      <c r="H17" s="7"/>
      <c r="I17" s="7"/>
      <c r="J17" s="7"/>
      <c r="K17" s="7"/>
      <c r="L17" s="7"/>
      <c r="M17" s="7"/>
      <c r="N17" s="7"/>
      <c r="O17" s="7"/>
    </row>
    <row r="18" spans="1:15" x14ac:dyDescent="0.45">
      <c r="A18" s="7"/>
      <c r="B18" s="7"/>
      <c r="C18" s="7"/>
      <c r="D18" s="7"/>
      <c r="E18" s="7"/>
      <c r="F18" s="7"/>
      <c r="G18" s="7"/>
      <c r="H18" s="7"/>
      <c r="I18" s="7"/>
      <c r="J18" s="7"/>
      <c r="K18" s="7"/>
      <c r="L18" s="7"/>
      <c r="M18" s="7"/>
      <c r="N18" s="7"/>
      <c r="O18" s="7"/>
    </row>
    <row r="19" spans="1:15" x14ac:dyDescent="0.45">
      <c r="A19" s="7"/>
      <c r="B19" s="7"/>
      <c r="C19" s="7"/>
      <c r="D19" s="7"/>
      <c r="E19" s="7"/>
      <c r="F19" s="7"/>
      <c r="G19" s="7"/>
      <c r="H19" s="7"/>
      <c r="I19" s="7"/>
      <c r="J19" s="7"/>
      <c r="K19" s="7"/>
      <c r="L19" s="7"/>
      <c r="M19" s="7"/>
      <c r="N19" s="7"/>
      <c r="O19" s="7"/>
    </row>
    <row r="20" spans="1:15" x14ac:dyDescent="0.45">
      <c r="A20" s="7"/>
      <c r="B20" s="7"/>
      <c r="C20" s="7"/>
      <c r="D20" s="7"/>
      <c r="E20" s="7"/>
      <c r="F20" s="7"/>
      <c r="G20" s="7"/>
      <c r="H20" s="7"/>
      <c r="I20" s="7"/>
      <c r="J20" s="7"/>
      <c r="K20" s="7"/>
      <c r="L20" s="7"/>
      <c r="M20" s="7"/>
      <c r="N20" s="7"/>
      <c r="O20" s="7"/>
    </row>
    <row r="21" spans="1:15" x14ac:dyDescent="0.45">
      <c r="A21" s="7"/>
      <c r="B21" s="7"/>
      <c r="C21" s="7"/>
      <c r="D21" s="7"/>
      <c r="E21" s="7"/>
      <c r="F21" s="7"/>
      <c r="G21" s="7"/>
      <c r="H21" s="7"/>
      <c r="I21" s="7"/>
      <c r="J21" s="7"/>
      <c r="K21" s="7"/>
      <c r="L21" s="7"/>
      <c r="M21" s="7"/>
      <c r="N21" s="7"/>
      <c r="O21" s="7"/>
    </row>
    <row r="22" spans="1:15" x14ac:dyDescent="0.45">
      <c r="A22" s="7"/>
      <c r="B22" s="7"/>
      <c r="C22" s="7"/>
      <c r="D22" s="7"/>
      <c r="E22" s="7"/>
      <c r="F22" s="7"/>
      <c r="G22" s="7"/>
      <c r="H22" s="7"/>
      <c r="I22" s="7"/>
      <c r="J22" s="7"/>
      <c r="K22" s="7"/>
      <c r="L22" s="7"/>
      <c r="M22" s="7"/>
      <c r="N22" s="7"/>
      <c r="O22" s="7"/>
    </row>
    <row r="23" spans="1:15" x14ac:dyDescent="0.45">
      <c r="A23" s="7"/>
      <c r="B23" s="7"/>
      <c r="C23" s="7"/>
      <c r="D23" s="7"/>
      <c r="E23" s="7"/>
      <c r="F23" s="7"/>
      <c r="G23" s="7"/>
      <c r="H23" s="7"/>
      <c r="I23" s="7"/>
      <c r="J23" s="7"/>
      <c r="K23" s="7"/>
      <c r="L23" s="7"/>
      <c r="M23" s="7"/>
      <c r="N23" s="7"/>
      <c r="O23" s="7"/>
    </row>
    <row r="24" spans="1:15" x14ac:dyDescent="0.45">
      <c r="A24" s="7"/>
      <c r="B24" s="7"/>
      <c r="C24" s="7"/>
      <c r="D24" s="7"/>
      <c r="E24" s="7"/>
      <c r="F24" s="7"/>
      <c r="G24" s="7"/>
      <c r="H24" s="7"/>
      <c r="I24" s="7"/>
      <c r="J24" s="7"/>
      <c r="K24" s="7"/>
      <c r="L24" s="7"/>
      <c r="M24" s="7"/>
      <c r="N24" s="7"/>
      <c r="O24" s="7"/>
    </row>
    <row r="25" spans="1:15" x14ac:dyDescent="0.45">
      <c r="A25" s="7"/>
      <c r="B25" s="7"/>
      <c r="C25" s="7"/>
      <c r="D25" s="7"/>
      <c r="E25" s="7"/>
      <c r="F25" s="7"/>
      <c r="G25" s="7"/>
      <c r="H25" s="7"/>
      <c r="I25" s="7"/>
      <c r="J25" s="7"/>
      <c r="K25" s="7"/>
      <c r="L25" s="7"/>
      <c r="M25" s="7"/>
      <c r="N25" s="7"/>
      <c r="O25" s="7"/>
    </row>
    <row r="26" spans="1:15" x14ac:dyDescent="0.45">
      <c r="A26" s="7"/>
      <c r="B26" s="7"/>
      <c r="C26" s="7"/>
      <c r="D26" s="7"/>
      <c r="E26" s="7"/>
      <c r="F26" s="7"/>
      <c r="G26" s="7"/>
      <c r="H26" s="7"/>
      <c r="I26" s="7"/>
      <c r="J26" s="7"/>
      <c r="K26" s="7"/>
      <c r="L26" s="7"/>
      <c r="M26" s="7"/>
      <c r="N26" s="7"/>
      <c r="O26" s="7"/>
    </row>
    <row r="27" spans="1:15" x14ac:dyDescent="0.45">
      <c r="A27" s="7"/>
      <c r="B27" s="7"/>
      <c r="C27" s="7"/>
      <c r="D27" s="7"/>
      <c r="E27" s="7"/>
      <c r="F27" s="7"/>
      <c r="G27" s="7"/>
      <c r="H27" s="7"/>
      <c r="I27" s="7"/>
      <c r="J27" s="7"/>
      <c r="K27" s="7"/>
      <c r="L27" s="7"/>
      <c r="M27" s="7"/>
      <c r="N27" s="7"/>
      <c r="O27" s="7"/>
    </row>
    <row r="28" spans="1:15" x14ac:dyDescent="0.45">
      <c r="A28" s="7"/>
      <c r="B28" s="7"/>
      <c r="C28" s="7"/>
      <c r="D28" s="7"/>
      <c r="E28" s="7"/>
      <c r="F28" s="7"/>
      <c r="G28" s="7"/>
      <c r="H28" s="7"/>
      <c r="I28" s="7"/>
      <c r="J28" s="7"/>
      <c r="K28" s="7"/>
      <c r="L28" s="7"/>
      <c r="M28" s="7"/>
      <c r="N28" s="7"/>
      <c r="O28" s="7"/>
    </row>
    <row r="29" spans="1:15" x14ac:dyDescent="0.45">
      <c r="A29" s="7"/>
      <c r="B29" s="7"/>
      <c r="C29" s="7"/>
      <c r="D29" s="7"/>
      <c r="E29" s="7"/>
      <c r="F29" s="7"/>
      <c r="G29" s="7"/>
      <c r="H29" s="7"/>
      <c r="I29" s="7"/>
      <c r="J29" s="7"/>
      <c r="K29" s="7"/>
      <c r="L29" s="7"/>
      <c r="M29" s="7"/>
      <c r="N29" s="7"/>
      <c r="O29" s="7"/>
    </row>
    <row r="30" spans="1:15" x14ac:dyDescent="0.45">
      <c r="A30" s="7"/>
      <c r="B30" s="7"/>
      <c r="C30" s="7"/>
      <c r="D30" s="7"/>
      <c r="E30" s="7"/>
      <c r="F30" s="7"/>
      <c r="G30" s="7"/>
      <c r="H30" s="7"/>
      <c r="I30" s="7"/>
      <c r="J30" s="7"/>
      <c r="K30" s="7"/>
      <c r="L30" s="7"/>
      <c r="M30" s="7"/>
      <c r="N30" s="7"/>
      <c r="O30" s="7"/>
    </row>
    <row r="31" spans="1:15" x14ac:dyDescent="0.45">
      <c r="A31" s="7"/>
      <c r="B31" s="7"/>
      <c r="C31" s="7"/>
      <c r="D31" s="7"/>
      <c r="E31" s="7"/>
      <c r="F31" s="7"/>
      <c r="G31" s="7"/>
      <c r="H31" s="7"/>
      <c r="I31" s="7"/>
      <c r="J31" s="7"/>
      <c r="K31" s="7"/>
      <c r="L31" s="7"/>
      <c r="M31" s="7"/>
      <c r="N31" s="7"/>
      <c r="O31" s="7"/>
    </row>
    <row r="32" spans="1:15" x14ac:dyDescent="0.45">
      <c r="A32" s="7"/>
      <c r="B32" s="7"/>
      <c r="C32" s="7"/>
      <c r="D32" s="7"/>
      <c r="E32" s="7"/>
      <c r="F32" s="7"/>
      <c r="G32" s="7"/>
      <c r="H32" s="7"/>
      <c r="I32" s="7"/>
      <c r="J32" s="7"/>
      <c r="K32" s="7"/>
      <c r="L32" s="7"/>
      <c r="M32" s="7"/>
      <c r="N32" s="7"/>
      <c r="O32" s="7"/>
    </row>
    <row r="33" spans="1:15" x14ac:dyDescent="0.45">
      <c r="A33" s="7"/>
      <c r="B33" s="7"/>
      <c r="C33" s="7"/>
      <c r="D33" s="7"/>
      <c r="E33" s="7"/>
      <c r="F33" s="7"/>
      <c r="G33" s="7"/>
      <c r="H33" s="7"/>
      <c r="I33" s="7"/>
      <c r="J33" s="7"/>
      <c r="K33" s="7"/>
      <c r="L33" s="7"/>
      <c r="M33" s="7"/>
      <c r="N33" s="7"/>
      <c r="O33" s="7"/>
    </row>
    <row r="34" spans="1:15" x14ac:dyDescent="0.45">
      <c r="A34" s="7"/>
      <c r="B34" s="7"/>
      <c r="C34" s="7"/>
      <c r="D34" s="7"/>
      <c r="E34" s="7"/>
      <c r="F34" s="7"/>
      <c r="G34" s="7"/>
      <c r="H34" s="7"/>
      <c r="I34" s="7"/>
      <c r="J34" s="7"/>
      <c r="K34" s="7"/>
      <c r="L34" s="7"/>
      <c r="M34" s="7"/>
      <c r="N34" s="7"/>
      <c r="O34" s="7"/>
    </row>
    <row r="35" spans="1:15" x14ac:dyDescent="0.45">
      <c r="A35" s="7"/>
      <c r="B35" s="7"/>
      <c r="C35" s="7"/>
      <c r="D35" s="7"/>
      <c r="E35" s="7"/>
      <c r="F35" s="7"/>
      <c r="G35" s="7"/>
      <c r="H35" s="7"/>
      <c r="I35" s="7"/>
      <c r="J35" s="7"/>
      <c r="K35" s="7"/>
      <c r="L35" s="7"/>
      <c r="M35" s="7"/>
      <c r="N35" s="7"/>
      <c r="O35" s="7"/>
    </row>
    <row r="36" spans="1:15" x14ac:dyDescent="0.45">
      <c r="A36" s="7"/>
      <c r="B36" s="7"/>
      <c r="C36" s="7"/>
      <c r="D36" s="7"/>
      <c r="E36" s="7"/>
      <c r="F36" s="7"/>
      <c r="G36" s="7"/>
      <c r="H36" s="7"/>
      <c r="I36" s="7"/>
      <c r="J36" s="7"/>
      <c r="K36" s="7"/>
      <c r="L36" s="7"/>
      <c r="M36" s="7"/>
      <c r="N36" s="7"/>
      <c r="O36" s="7"/>
    </row>
    <row r="37" spans="1:15" x14ac:dyDescent="0.45">
      <c r="A37" s="7"/>
      <c r="B37" s="7"/>
      <c r="C37" s="7"/>
      <c r="D37" s="7"/>
      <c r="E37" s="7"/>
      <c r="F37" s="7"/>
      <c r="G37" s="7"/>
      <c r="H37" s="7"/>
      <c r="I37" s="7"/>
      <c r="J37" s="7"/>
      <c r="K37" s="7"/>
      <c r="L37" s="7"/>
      <c r="M37" s="7"/>
      <c r="N37" s="7"/>
      <c r="O37" s="7"/>
    </row>
    <row r="38" spans="1:15" x14ac:dyDescent="0.45">
      <c r="A38" s="7"/>
      <c r="B38" s="7"/>
      <c r="C38" s="7"/>
      <c r="D38" s="7"/>
      <c r="E38" s="7"/>
      <c r="F38" s="7"/>
      <c r="G38" s="7"/>
      <c r="H38" s="7"/>
      <c r="I38" s="7"/>
      <c r="J38" s="7"/>
      <c r="K38" s="7"/>
      <c r="L38" s="7"/>
      <c r="M38" s="7"/>
      <c r="N38" s="7"/>
      <c r="O38" s="7"/>
    </row>
    <row r="39" spans="1:15" x14ac:dyDescent="0.45">
      <c r="A39" s="7"/>
      <c r="B39" s="7"/>
      <c r="C39" s="7"/>
      <c r="D39" s="7"/>
      <c r="E39" s="7"/>
      <c r="F39" s="7"/>
      <c r="G39" s="7"/>
      <c r="H39" s="7"/>
      <c r="I39" s="7"/>
      <c r="J39" s="7"/>
      <c r="K39" s="7"/>
      <c r="L39" s="7"/>
      <c r="M39" s="7"/>
      <c r="N39" s="7"/>
      <c r="O39" s="7"/>
    </row>
    <row r="40" spans="1:15" x14ac:dyDescent="0.45">
      <c r="A40" s="7"/>
      <c r="B40" s="7"/>
      <c r="C40" s="7"/>
      <c r="D40" s="7"/>
      <c r="E40" s="7"/>
      <c r="F40" s="7"/>
      <c r="G40" s="7"/>
      <c r="H40" s="7"/>
      <c r="I40" s="7"/>
      <c r="J40" s="7"/>
      <c r="K40" s="7"/>
      <c r="L40" s="7"/>
      <c r="M40" s="7"/>
      <c r="N40" s="7"/>
      <c r="O40" s="7"/>
    </row>
    <row r="41" spans="1:15" x14ac:dyDescent="0.45">
      <c r="A41" s="7"/>
      <c r="B41" s="7"/>
      <c r="C41" s="7"/>
      <c r="D41" s="7"/>
      <c r="E41" s="7"/>
      <c r="F41" s="7"/>
      <c r="G41" s="7"/>
      <c r="H41" s="7"/>
      <c r="I41" s="7"/>
      <c r="J41" s="7"/>
      <c r="K41" s="7"/>
      <c r="L41" s="7"/>
      <c r="M41" s="7"/>
      <c r="N41" s="7"/>
      <c r="O41" s="7"/>
    </row>
    <row r="42" spans="1:15" x14ac:dyDescent="0.45">
      <c r="A42" s="7"/>
      <c r="B42" s="7"/>
      <c r="C42" s="7"/>
      <c r="D42" s="7"/>
      <c r="E42" s="7"/>
      <c r="F42" s="7"/>
      <c r="G42" s="7"/>
      <c r="H42" s="7"/>
      <c r="I42" s="7"/>
      <c r="J42" s="7"/>
      <c r="K42" s="7"/>
      <c r="L42" s="7"/>
      <c r="M42" s="7"/>
      <c r="N42" s="7"/>
      <c r="O42" s="7"/>
    </row>
    <row r="43" spans="1:15" x14ac:dyDescent="0.45">
      <c r="A43" s="7"/>
      <c r="B43" s="7"/>
      <c r="C43" s="7"/>
      <c r="D43" s="7"/>
      <c r="E43" s="7"/>
      <c r="F43" s="7"/>
      <c r="G43" s="7"/>
      <c r="H43" s="7"/>
      <c r="I43" s="7"/>
      <c r="J43" s="7"/>
      <c r="K43" s="7"/>
      <c r="L43" s="7"/>
      <c r="M43" s="7"/>
      <c r="N43" s="7"/>
      <c r="O43" s="7"/>
    </row>
    <row r="44" spans="1:15" x14ac:dyDescent="0.45">
      <c r="A44" s="7"/>
      <c r="B44" s="7"/>
      <c r="C44" s="7"/>
      <c r="D44" s="7"/>
      <c r="E44" s="7"/>
      <c r="F44" s="7"/>
      <c r="G44" s="7"/>
      <c r="H44" s="7"/>
      <c r="I44" s="7"/>
      <c r="J44" s="7"/>
      <c r="K44" s="7"/>
      <c r="L44" s="7"/>
      <c r="M44" s="7"/>
      <c r="N44" s="7"/>
      <c r="O44" s="7"/>
    </row>
    <row r="45" spans="1:15" x14ac:dyDescent="0.45">
      <c r="A45" s="7"/>
      <c r="B45" s="7"/>
      <c r="C45" s="7"/>
      <c r="D45" s="7"/>
      <c r="E45" s="7"/>
      <c r="F45" s="7"/>
      <c r="G45" s="7"/>
      <c r="H45" s="7"/>
      <c r="I45" s="7"/>
      <c r="J45" s="7"/>
      <c r="K45" s="7"/>
      <c r="L45" s="7"/>
      <c r="M45" s="7"/>
      <c r="N45" s="7"/>
      <c r="O45" s="7"/>
    </row>
    <row r="46" spans="1:15" x14ac:dyDescent="0.45">
      <c r="A46" s="7"/>
      <c r="B46" s="7"/>
      <c r="C46" s="7"/>
      <c r="D46" s="7"/>
      <c r="E46" s="7"/>
      <c r="F46" s="7"/>
      <c r="G46" s="7"/>
      <c r="H46" s="7"/>
      <c r="I46" s="7"/>
      <c r="J46" s="7"/>
      <c r="K46" s="7"/>
      <c r="L46" s="7"/>
      <c r="M46" s="7"/>
      <c r="N46" s="7"/>
      <c r="O46" s="7"/>
    </row>
    <row r="47" spans="1:15" x14ac:dyDescent="0.45">
      <c r="A47" s="7"/>
      <c r="B47" s="7"/>
      <c r="C47" s="7"/>
      <c r="D47" s="7"/>
      <c r="E47" s="7"/>
      <c r="F47" s="7"/>
      <c r="G47" s="7"/>
      <c r="H47" s="7"/>
      <c r="I47" s="7"/>
      <c r="J47" s="7"/>
      <c r="K47" s="7"/>
      <c r="L47" s="7"/>
      <c r="M47" s="7"/>
      <c r="N47" s="7"/>
      <c r="O47" s="7"/>
    </row>
    <row r="48" spans="1:15" x14ac:dyDescent="0.45">
      <c r="A48" s="7"/>
      <c r="B48" s="7"/>
      <c r="C48" s="7"/>
      <c r="D48" s="7"/>
      <c r="E48" s="7"/>
      <c r="F48" s="7"/>
      <c r="G48" s="7"/>
      <c r="H48" s="7"/>
      <c r="I48" s="7"/>
      <c r="J48" s="7"/>
      <c r="K48" s="7"/>
      <c r="L48" s="7"/>
      <c r="M48" s="7"/>
      <c r="N48" s="7"/>
      <c r="O48" s="7"/>
    </row>
    <row r="49" spans="1:15" x14ac:dyDescent="0.45">
      <c r="A49" s="7"/>
      <c r="B49" s="7"/>
      <c r="C49" s="7"/>
      <c r="D49" s="7"/>
      <c r="E49" s="7"/>
      <c r="F49" s="7"/>
      <c r="G49" s="7"/>
      <c r="H49" s="7"/>
      <c r="I49" s="7"/>
      <c r="J49" s="7"/>
      <c r="K49" s="7"/>
      <c r="L49" s="7"/>
      <c r="M49" s="7"/>
      <c r="N49" s="7"/>
      <c r="O49" s="7"/>
    </row>
    <row r="50" spans="1:15" x14ac:dyDescent="0.45">
      <c r="A50" s="7"/>
      <c r="B50" s="7"/>
      <c r="C50" s="7"/>
      <c r="D50" s="7"/>
      <c r="E50" s="7"/>
      <c r="F50" s="7"/>
      <c r="G50" s="7"/>
      <c r="H50" s="7"/>
      <c r="I50" s="7"/>
      <c r="J50" s="7"/>
      <c r="K50" s="7"/>
      <c r="L50" s="7"/>
      <c r="M50" s="7"/>
      <c r="N50" s="7"/>
      <c r="O50" s="7"/>
    </row>
    <row r="51" spans="1:15" x14ac:dyDescent="0.45">
      <c r="A51" s="7"/>
      <c r="B51" s="7"/>
      <c r="C51" s="7"/>
      <c r="D51" s="7"/>
      <c r="E51" s="7"/>
      <c r="F51" s="7"/>
      <c r="G51" s="7"/>
      <c r="H51" s="7"/>
      <c r="I51" s="7"/>
      <c r="J51" s="7"/>
      <c r="K51" s="7"/>
      <c r="L51" s="7"/>
      <c r="M51" s="7"/>
      <c r="N51" s="7"/>
      <c r="O51" s="7"/>
    </row>
    <row r="52" spans="1:15" x14ac:dyDescent="0.45">
      <c r="A52" s="7"/>
      <c r="B52" s="7"/>
      <c r="C52" s="7"/>
      <c r="D52" s="7"/>
      <c r="E52" s="7"/>
      <c r="F52" s="7"/>
      <c r="G52" s="7"/>
      <c r="H52" s="7"/>
      <c r="I52" s="7"/>
      <c r="J52" s="7"/>
      <c r="K52" s="7"/>
      <c r="L52" s="7"/>
      <c r="M52" s="7"/>
      <c r="N52" s="7"/>
      <c r="O52" s="7"/>
    </row>
    <row r="53" spans="1:15" x14ac:dyDescent="0.45">
      <c r="A53" s="7"/>
      <c r="B53" s="7"/>
      <c r="C53" s="7"/>
      <c r="D53" s="7"/>
      <c r="E53" s="7"/>
      <c r="F53" s="7"/>
      <c r="G53" s="7"/>
      <c r="H53" s="7"/>
      <c r="I53" s="7"/>
      <c r="J53" s="7"/>
      <c r="K53" s="7"/>
      <c r="L53" s="7"/>
      <c r="M53" s="7"/>
      <c r="N53" s="7"/>
      <c r="O53" s="7"/>
    </row>
    <row r="54" spans="1:15" x14ac:dyDescent="0.45">
      <c r="A54" s="7"/>
      <c r="B54" s="7"/>
      <c r="C54" s="7"/>
      <c r="D54" s="7"/>
      <c r="E54" s="7"/>
      <c r="F54" s="7"/>
      <c r="G54" s="7"/>
      <c r="H54" s="7"/>
      <c r="I54" s="7"/>
      <c r="J54" s="7"/>
      <c r="K54" s="7"/>
      <c r="L54" s="7"/>
      <c r="M54" s="7"/>
      <c r="N54" s="7"/>
      <c r="O54" s="7"/>
    </row>
    <row r="55" spans="1:15" x14ac:dyDescent="0.45">
      <c r="A55" s="7"/>
      <c r="B55" s="7"/>
      <c r="C55" s="7"/>
      <c r="D55" s="7"/>
      <c r="E55" s="7"/>
      <c r="F55" s="7"/>
      <c r="G55" s="7"/>
      <c r="H55" s="7"/>
      <c r="I55" s="7"/>
      <c r="J55" s="7"/>
      <c r="K55" s="7"/>
      <c r="L55" s="7"/>
      <c r="M55" s="7"/>
      <c r="N55" s="7"/>
      <c r="O55" s="7"/>
    </row>
    <row r="56" spans="1:15" x14ac:dyDescent="0.45">
      <c r="A56" s="7"/>
      <c r="B56" s="7"/>
      <c r="C56" s="7"/>
      <c r="D56" s="7"/>
      <c r="E56" s="7"/>
      <c r="F56" s="7"/>
      <c r="G56" s="7"/>
      <c r="H56" s="7"/>
      <c r="I56" s="7"/>
      <c r="J56" s="7"/>
      <c r="K56" s="7"/>
      <c r="L56" s="7"/>
      <c r="M56" s="7"/>
      <c r="N56" s="7"/>
      <c r="O56" s="7"/>
    </row>
  </sheetData>
  <sheetProtection sheet="1"/>
  <mergeCells count="7">
    <mergeCell ref="K5:L5"/>
    <mergeCell ref="N3:O3"/>
    <mergeCell ref="A1:O2"/>
    <mergeCell ref="G3:M3"/>
    <mergeCell ref="K4:L4"/>
    <mergeCell ref="B3:D3"/>
    <mergeCell ref="E3:F3"/>
  </mergeCells>
  <conditionalFormatting sqref="D5">
    <cfRule type="cellIs" dxfId="23" priority="5" operator="lessThan">
      <formula>0.5</formula>
    </cfRule>
    <cfRule type="cellIs" dxfId="22" priority="6" operator="greaterThan">
      <formula>0.5</formula>
    </cfRule>
    <cfRule type="cellIs" dxfId="21" priority="7" operator="equal">
      <formula>0.5</formula>
    </cfRule>
  </conditionalFormatting>
  <conditionalFormatting sqref="F5">
    <cfRule type="cellIs" dxfId="20" priority="2" operator="lessThan">
      <formula>0.5</formula>
    </cfRule>
    <cfRule type="cellIs" dxfId="19" priority="3" operator="greaterThan">
      <formula>0.5</formula>
    </cfRule>
    <cfRule type="cellIs" dxfId="18" priority="4" operator="equal">
      <formula>0.5</formula>
    </cfRule>
  </conditionalFormatting>
  <conditionalFormatting sqref="I5">
    <cfRule type="cellIs" dxfId="17" priority="13" operator="lessThan">
      <formula>0.5</formula>
    </cfRule>
    <cfRule type="cellIs" dxfId="16" priority="14" operator="greaterThan">
      <formula>0.5</formula>
    </cfRule>
    <cfRule type="cellIs" dxfId="15" priority="15" operator="equal">
      <formula>0.5</formula>
    </cfRule>
  </conditionalFormatting>
  <conditionalFormatting sqref="M5">
    <cfRule type="cellIs" dxfId="14" priority="16" operator="equal">
      <formula>0.5</formula>
    </cfRule>
    <cfRule type="cellIs" dxfId="13" priority="17" operator="greaterThan">
      <formula>0.5</formula>
    </cfRule>
    <cfRule type="cellIs" dxfId="1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6" bestFit="1" customWidth="1"/>
    <col min="2" max="2" width="17.19921875" style="6" bestFit="1" customWidth="1"/>
    <col min="3" max="3" width="12.3984375" style="6" bestFit="1" customWidth="1"/>
    <col min="4" max="4" width="14.73046875" style="6" customWidth="1"/>
    <col min="5" max="5" width="11.33203125" style="6" customWidth="1"/>
    <col min="6" max="6" width="15.59765625" style="6" customWidth="1"/>
    <col min="7" max="7" width="26" style="6" customWidth="1"/>
    <col min="8" max="8" width="29.33203125" style="6" customWidth="1"/>
    <col min="9" max="9" width="16.265625" style="6" bestFit="1" customWidth="1"/>
    <col min="10" max="10" width="1.06640625" style="6" customWidth="1"/>
    <col min="11" max="11" width="9" style="6" customWidth="1"/>
    <col min="12" max="12" width="19.265625" style="6" customWidth="1"/>
    <col min="13" max="13" width="23.9296875" style="6" bestFit="1" customWidth="1"/>
    <col min="14" max="14" width="23" style="6" bestFit="1" customWidth="1"/>
    <col min="15" max="15" width="17.19921875" style="10" bestFit="1" customWidth="1"/>
    <col min="16" max="16" width="13.86328125" style="10" bestFit="1" customWidth="1"/>
    <col min="17" max="17" width="10.6640625" style="6"/>
    <col min="18" max="18" width="17.1328125" style="6" customWidth="1"/>
    <col min="19" max="19" width="11.06640625" style="6" customWidth="1"/>
    <col min="20" max="20" width="14.06640625" style="6" bestFit="1" customWidth="1"/>
    <col min="21" max="16384" width="10.6640625" style="6"/>
  </cols>
  <sheetData>
    <row r="1" spans="1:18" ht="14.25" customHeight="1" x14ac:dyDescent="0.45">
      <c r="A1" s="45" t="s">
        <v>47</v>
      </c>
      <c r="B1" s="45"/>
      <c r="C1" s="45"/>
      <c r="D1" s="45"/>
      <c r="E1" s="45"/>
      <c r="F1" s="45"/>
      <c r="G1" s="45"/>
      <c r="H1" s="45"/>
      <c r="I1" s="45"/>
      <c r="J1" s="45"/>
      <c r="K1" s="45"/>
      <c r="L1" s="45"/>
      <c r="M1" s="45"/>
      <c r="N1" s="45"/>
      <c r="O1" s="45"/>
      <c r="P1" s="45"/>
      <c r="Q1" s="45"/>
      <c r="R1" s="45"/>
    </row>
    <row r="2" spans="1:18" ht="14.25" customHeight="1" x14ac:dyDescent="0.45">
      <c r="A2" s="45"/>
      <c r="B2" s="45"/>
      <c r="C2" s="45"/>
      <c r="D2" s="45"/>
      <c r="E2" s="45"/>
      <c r="F2" s="45"/>
      <c r="G2" s="45"/>
      <c r="H2" s="45"/>
      <c r="I2" s="45"/>
      <c r="J2" s="45"/>
      <c r="K2" s="45"/>
      <c r="L2" s="45"/>
      <c r="M2" s="45"/>
      <c r="N2" s="45"/>
      <c r="O2" s="45"/>
      <c r="P2" s="45"/>
      <c r="Q2" s="45"/>
      <c r="R2" s="45"/>
    </row>
    <row r="3" spans="1:18" ht="15.4" x14ac:dyDescent="0.45">
      <c r="A3" s="7"/>
      <c r="B3" s="48" t="s">
        <v>37</v>
      </c>
      <c r="C3" s="48"/>
      <c r="D3" s="48"/>
      <c r="E3" s="43" t="s">
        <v>38</v>
      </c>
      <c r="F3" s="43"/>
      <c r="G3" s="46" t="s">
        <v>44</v>
      </c>
      <c r="H3" s="46"/>
      <c r="I3" s="46"/>
      <c r="J3" s="46"/>
      <c r="K3" s="46"/>
      <c r="L3" s="46"/>
      <c r="M3" s="46"/>
      <c r="N3" s="47" t="s">
        <v>67</v>
      </c>
      <c r="O3" s="47"/>
      <c r="P3" s="47"/>
      <c r="Q3" s="7"/>
      <c r="R3" s="7"/>
    </row>
    <row r="4" spans="1:18" ht="15.75" thickBot="1" x14ac:dyDescent="0.5">
      <c r="A4" s="7"/>
      <c r="B4" s="15" t="s">
        <v>43</v>
      </c>
      <c r="C4" s="16" t="s">
        <v>59</v>
      </c>
      <c r="D4" s="15" t="s">
        <v>60</v>
      </c>
      <c r="E4" s="14" t="s">
        <v>40</v>
      </c>
      <c r="F4" s="15" t="s">
        <v>58</v>
      </c>
      <c r="G4" s="17" t="s">
        <v>39</v>
      </c>
      <c r="H4" s="15" t="s">
        <v>41</v>
      </c>
      <c r="I4" s="18" t="s">
        <v>42</v>
      </c>
      <c r="J4" s="19"/>
      <c r="K4" s="41" t="s">
        <v>28</v>
      </c>
      <c r="L4" s="41"/>
      <c r="M4" s="14" t="s">
        <v>57</v>
      </c>
      <c r="N4" s="30" t="s">
        <v>65</v>
      </c>
      <c r="O4" s="31" t="s">
        <v>64</v>
      </c>
      <c r="P4" s="31" t="s">
        <v>66</v>
      </c>
      <c r="Q4" s="7"/>
      <c r="R4" s="7"/>
    </row>
    <row r="5" spans="1:18" ht="18" thickTop="1" thickBot="1" x14ac:dyDescent="0.5">
      <c r="A5" s="7"/>
      <c r="B5" s="20">
        <f>IFERROR(GETPIVOTDATA("Quantites",#REF!,"Operation","Livraison"),0)</f>
        <v>0</v>
      </c>
      <c r="C5" s="21">
        <f>IFERROR(GETPIVOTDATA("Quantites",#REF!,"Operation","Commande"),0)</f>
        <v>0</v>
      </c>
      <c r="D5" s="22">
        <f>IFERROR(B5/C5,0)</f>
        <v>0</v>
      </c>
      <c r="E5" s="23">
        <f>IFERROR(COUNTA(#REF!),0)</f>
        <v>1</v>
      </c>
      <c r="F5" s="8">
        <f>IFERROR(IFERROR(COUNTA(#REF!),0)/IFERROR(COUNTA(#REF!),1),0)</f>
        <v>1</v>
      </c>
      <c r="G5" s="24" t="e">
        <f>IF(AND(#REF!="S25",#REF!="S26",#REF!="S27",#REF!="S28",#REF!="S29"),61250000,IF(OR(#REF!="S27",#REF!="S29"),10937500,13125000))</f>
        <v>#REF!</v>
      </c>
      <c r="H5" s="25">
        <f>IFERROR(GETPIVOTDATA("Prix Total",#REF!,"Operation","Livraison"),0)</f>
        <v>0</v>
      </c>
      <c r="I5" s="26">
        <f>IFERROR(H5/G5,0)</f>
        <v>0</v>
      </c>
      <c r="J5" s="27"/>
      <c r="K5" s="38">
        <f>IFERROR(GETPIVOTDATA("Prix Total",#REF!,"Operation","Commande"),0)</f>
        <v>0</v>
      </c>
      <c r="L5" s="38"/>
      <c r="M5" s="28" t="e">
        <f>H5/K5</f>
        <v>#DIV/0!</v>
      </c>
      <c r="N5" s="32" t="e">
        <f>IF(#REF!=0,"",#REF!)</f>
        <v>#REF!</v>
      </c>
      <c r="O5" s="33" t="e">
        <f>IF(#REF!=0,"",#REF!)</f>
        <v>#REF!</v>
      </c>
      <c r="P5" s="33" t="e">
        <f>IF(#REF!=0,"",#REF!)</f>
        <v>#REF!</v>
      </c>
      <c r="Q5" s="7"/>
      <c r="R5" s="7"/>
    </row>
    <row r="6" spans="1:18" ht="15" thickTop="1" thickBot="1" x14ac:dyDescent="0.5">
      <c r="A6" s="7"/>
      <c r="B6" s="7"/>
      <c r="C6" s="7"/>
      <c r="D6" s="7"/>
      <c r="E6" s="7"/>
      <c r="F6" s="7"/>
      <c r="G6" s="7"/>
      <c r="H6" s="7"/>
      <c r="I6" s="7"/>
      <c r="J6" s="7"/>
      <c r="K6" s="7"/>
      <c r="L6" s="7"/>
      <c r="M6" s="7"/>
      <c r="N6" s="32" t="e">
        <f>IF(#REF!=0,"",#REF!)</f>
        <v>#REF!</v>
      </c>
      <c r="O6" s="33" t="e">
        <f>IF(#REF!=0,"",#REF!)</f>
        <v>#REF!</v>
      </c>
      <c r="P6" s="33" t="e">
        <f>IF(#REF!=0,"",#REF!)</f>
        <v>#REF!</v>
      </c>
      <c r="Q6" s="7"/>
      <c r="R6" s="7"/>
    </row>
    <row r="7" spans="1:18" ht="15" thickTop="1" thickBot="1" x14ac:dyDescent="0.5">
      <c r="A7" s="7"/>
      <c r="B7" s="7"/>
      <c r="C7" s="7"/>
      <c r="D7" s="7"/>
      <c r="E7" s="7"/>
      <c r="F7" s="7"/>
      <c r="G7" s="7"/>
      <c r="H7" s="7"/>
      <c r="I7" s="7"/>
      <c r="J7" s="7"/>
      <c r="K7" s="7"/>
      <c r="L7" s="7"/>
      <c r="M7" s="7"/>
      <c r="N7" s="32" t="e">
        <f>IF(#REF!=0,"",#REF!)</f>
        <v>#REF!</v>
      </c>
      <c r="O7" s="33" t="e">
        <f>IF(#REF!=0,"",#REF!)</f>
        <v>#REF!</v>
      </c>
      <c r="P7" s="33" t="e">
        <f>IF(#REF!=0,"",#REF!)</f>
        <v>#REF!</v>
      </c>
      <c r="Q7" s="7"/>
      <c r="R7" s="7"/>
    </row>
    <row r="8" spans="1:18" ht="15" thickTop="1" thickBot="1" x14ac:dyDescent="0.5">
      <c r="A8" s="7"/>
      <c r="B8" s="7"/>
      <c r="C8" s="7"/>
      <c r="D8" s="7"/>
      <c r="E8" s="7"/>
      <c r="F8" s="7"/>
      <c r="G8" s="7"/>
      <c r="H8" s="7"/>
      <c r="I8" s="7"/>
      <c r="J8" s="7"/>
      <c r="K8" s="7"/>
      <c r="L8" s="7"/>
      <c r="M8" s="7"/>
      <c r="N8" s="32" t="e">
        <f>IF(#REF!=0,"",#REF!)</f>
        <v>#REF!</v>
      </c>
      <c r="O8" s="33" t="e">
        <f>IF(#REF!=0,"",#REF!)</f>
        <v>#REF!</v>
      </c>
      <c r="P8" s="33" t="e">
        <f>IF(#REF!=0,"",#REF!)</f>
        <v>#REF!</v>
      </c>
      <c r="Q8" s="7"/>
      <c r="R8" s="7"/>
    </row>
    <row r="9" spans="1:18" ht="15" thickTop="1" thickBot="1" x14ac:dyDescent="0.5">
      <c r="A9" s="7"/>
      <c r="B9" s="7"/>
      <c r="C9" s="7"/>
      <c r="D9" s="7"/>
      <c r="E9" s="7"/>
      <c r="F9" s="7"/>
      <c r="G9" s="7"/>
      <c r="H9" s="7"/>
      <c r="I9" s="7"/>
      <c r="J9" s="7"/>
      <c r="K9" s="7"/>
      <c r="L9" s="7"/>
      <c r="M9" s="7"/>
      <c r="N9" s="32" t="e">
        <f>IF(#REF!=0,"",#REF!)</f>
        <v>#REF!</v>
      </c>
      <c r="O9" s="33" t="e">
        <f>IF(#REF!=0,"",#REF!)</f>
        <v>#REF!</v>
      </c>
      <c r="P9" s="33" t="e">
        <f>IF(#REF!=0,"",#REF!)</f>
        <v>#REF!</v>
      </c>
      <c r="Q9" s="7"/>
      <c r="R9" s="7"/>
    </row>
    <row r="10" spans="1:18" ht="15" thickTop="1" thickBot="1" x14ac:dyDescent="0.5">
      <c r="A10" s="7"/>
      <c r="B10" s="7"/>
      <c r="C10" s="7"/>
      <c r="D10" s="7"/>
      <c r="E10" s="7"/>
      <c r="F10" s="7"/>
      <c r="G10" s="7"/>
      <c r="H10" s="7"/>
      <c r="I10" s="7"/>
      <c r="J10" s="7"/>
      <c r="K10" s="7"/>
      <c r="L10" s="7"/>
      <c r="M10" s="7"/>
      <c r="N10" s="32" t="e">
        <f>IF(#REF!=0,"",#REF!)</f>
        <v>#REF!</v>
      </c>
      <c r="O10" s="33" t="e">
        <f>IF(#REF!=0,"",#REF!)</f>
        <v>#REF!</v>
      </c>
      <c r="P10" s="33" t="e">
        <f>IF(#REF!=0,"",#REF!)</f>
        <v>#REF!</v>
      </c>
      <c r="Q10" s="7"/>
      <c r="R10" s="7"/>
    </row>
    <row r="11" spans="1:18" ht="15" thickTop="1" thickBot="1" x14ac:dyDescent="0.5">
      <c r="A11" s="7"/>
      <c r="B11" s="7"/>
      <c r="C11" s="7"/>
      <c r="D11" s="7"/>
      <c r="E11" s="7"/>
      <c r="F11" s="7"/>
      <c r="G11" s="7"/>
      <c r="H11" s="7"/>
      <c r="I11" s="7"/>
      <c r="J11" s="7"/>
      <c r="K11" s="7"/>
      <c r="L11" s="7"/>
      <c r="M11" s="7"/>
      <c r="N11" s="32" t="e">
        <f>IF(#REF!=0,"",#REF!)</f>
        <v>#REF!</v>
      </c>
      <c r="O11" s="33" t="e">
        <f>IF(#REF!=0,"",#REF!)</f>
        <v>#REF!</v>
      </c>
      <c r="P11" s="33" t="e">
        <f>IF(#REF!=0,"",#REF!)</f>
        <v>#REF!</v>
      </c>
      <c r="Q11" s="7"/>
      <c r="R11" s="7"/>
    </row>
    <row r="12" spans="1:18" ht="15" thickTop="1" thickBot="1" x14ac:dyDescent="0.5">
      <c r="A12" s="7"/>
      <c r="B12" s="7"/>
      <c r="C12" s="7"/>
      <c r="D12" s="7"/>
      <c r="E12" s="7"/>
      <c r="F12" s="7"/>
      <c r="G12" s="7"/>
      <c r="H12" s="7"/>
      <c r="I12" s="7"/>
      <c r="J12" s="7"/>
      <c r="K12" s="7"/>
      <c r="L12" s="7"/>
      <c r="M12" s="7"/>
      <c r="N12" s="32" t="e">
        <f>IF(#REF!=0,"",#REF!)</f>
        <v>#REF!</v>
      </c>
      <c r="O12" s="33" t="e">
        <f>IF(#REF!=0,"",#REF!)</f>
        <v>#REF!</v>
      </c>
      <c r="P12" s="33" t="e">
        <f>IF(#REF!=0,"",#REF!)</f>
        <v>#REF!</v>
      </c>
      <c r="Q12" s="7"/>
      <c r="R12" s="7"/>
    </row>
    <row r="13" spans="1:18" ht="15" thickTop="1" thickBot="1" x14ac:dyDescent="0.5">
      <c r="A13" s="7"/>
      <c r="B13" s="7"/>
      <c r="C13" s="7"/>
      <c r="D13" s="7"/>
      <c r="E13" s="7"/>
      <c r="F13" s="7"/>
      <c r="G13" s="7"/>
      <c r="H13" s="7"/>
      <c r="I13" s="7"/>
      <c r="J13" s="7"/>
      <c r="K13" s="7"/>
      <c r="L13" s="7"/>
      <c r="M13" s="7"/>
      <c r="N13" s="32" t="e">
        <f>IF(#REF!=0,"",#REF!)</f>
        <v>#REF!</v>
      </c>
      <c r="O13" s="33" t="e">
        <f>IF(#REF!=0,"",#REF!)</f>
        <v>#REF!</v>
      </c>
      <c r="P13" s="33" t="e">
        <f>IF(#REF!=0,"",#REF!)</f>
        <v>#REF!</v>
      </c>
      <c r="Q13" s="7"/>
      <c r="R13" s="7"/>
    </row>
    <row r="14" spans="1:18" ht="15" thickTop="1" thickBot="1" x14ac:dyDescent="0.5">
      <c r="A14" s="7"/>
      <c r="B14" s="7"/>
      <c r="C14" s="7"/>
      <c r="D14" s="7"/>
      <c r="E14" s="7"/>
      <c r="F14" s="7"/>
      <c r="G14" s="7"/>
      <c r="H14" s="7"/>
      <c r="I14" s="7"/>
      <c r="J14" s="7"/>
      <c r="K14" s="7"/>
      <c r="L14" s="7"/>
      <c r="M14" s="7"/>
      <c r="N14" s="32" t="e">
        <f>IF(#REF!=0,"",#REF!)</f>
        <v>#REF!</v>
      </c>
      <c r="O14" s="33" t="e">
        <f>IF(#REF!=0,"",#REF!)</f>
        <v>#REF!</v>
      </c>
      <c r="P14" s="33" t="e">
        <f>IF(#REF!=0,"",#REF!)</f>
        <v>#REF!</v>
      </c>
      <c r="Q14" s="7"/>
      <c r="R14" s="7"/>
    </row>
    <row r="15" spans="1:18" ht="15" thickTop="1" thickBot="1" x14ac:dyDescent="0.5">
      <c r="A15" s="7"/>
      <c r="B15" s="7"/>
      <c r="C15" s="7"/>
      <c r="D15" s="7"/>
      <c r="E15" s="7"/>
      <c r="F15" s="7"/>
      <c r="G15" s="7"/>
      <c r="H15" s="7"/>
      <c r="I15" s="7"/>
      <c r="J15" s="7"/>
      <c r="K15" s="7"/>
      <c r="L15" s="7"/>
      <c r="M15" s="7"/>
      <c r="N15" s="32" t="e">
        <f>IF(#REF!=0,"",#REF!)</f>
        <v>#REF!</v>
      </c>
      <c r="O15" s="33" t="e">
        <f>IF(#REF!=0,"",#REF!)</f>
        <v>#REF!</v>
      </c>
      <c r="P15" s="33" t="e">
        <f>IF(#REF!=0,"",#REF!)</f>
        <v>#REF!</v>
      </c>
      <c r="Q15" s="7"/>
      <c r="R15" s="7"/>
    </row>
    <row r="16" spans="1:18" ht="15" thickTop="1" thickBot="1" x14ac:dyDescent="0.5">
      <c r="A16" s="7"/>
      <c r="B16" s="7"/>
      <c r="C16" s="7"/>
      <c r="D16" s="7"/>
      <c r="E16" s="7"/>
      <c r="F16" s="7"/>
      <c r="G16" s="7"/>
      <c r="H16" s="7"/>
      <c r="I16" s="7"/>
      <c r="J16" s="7"/>
      <c r="K16" s="7"/>
      <c r="L16" s="7"/>
      <c r="M16" s="7"/>
      <c r="N16" s="32" t="e">
        <f>IF(#REF!=0,"",#REF!)</f>
        <v>#REF!</v>
      </c>
      <c r="O16" s="33" t="e">
        <f>IF(#REF!=0,"",#REF!)</f>
        <v>#REF!</v>
      </c>
      <c r="P16" s="33" t="e">
        <f>IF(#REF!=0,"",#REF!)</f>
        <v>#REF!</v>
      </c>
      <c r="Q16" s="7"/>
      <c r="R16" s="7"/>
    </row>
    <row r="17" spans="1:18" ht="15" thickTop="1" thickBot="1" x14ac:dyDescent="0.5">
      <c r="A17" s="7"/>
      <c r="B17" s="7"/>
      <c r="C17" s="7"/>
      <c r="D17" s="7"/>
      <c r="E17" s="7"/>
      <c r="F17" s="7"/>
      <c r="G17" s="7"/>
      <c r="H17" s="7"/>
      <c r="I17" s="7"/>
      <c r="J17" s="7"/>
      <c r="K17" s="7"/>
      <c r="L17" s="7"/>
      <c r="M17" s="7"/>
      <c r="N17" s="32" t="e">
        <f>IF(#REF!=0,"",#REF!)</f>
        <v>#REF!</v>
      </c>
      <c r="O17" s="33" t="e">
        <f>IF(#REF!=0,"",#REF!)</f>
        <v>#REF!</v>
      </c>
      <c r="P17" s="33" t="e">
        <f>IF(#REF!=0,"",#REF!)</f>
        <v>#REF!</v>
      </c>
      <c r="Q17" s="7"/>
      <c r="R17" s="7"/>
    </row>
    <row r="18" spans="1:18" ht="15" thickTop="1" thickBot="1" x14ac:dyDescent="0.5">
      <c r="A18" s="7"/>
      <c r="B18" s="7"/>
      <c r="C18" s="7"/>
      <c r="D18" s="7"/>
      <c r="E18" s="7"/>
      <c r="F18" s="7"/>
      <c r="G18" s="7"/>
      <c r="H18" s="7"/>
      <c r="I18" s="7"/>
      <c r="J18" s="7"/>
      <c r="K18" s="7"/>
      <c r="L18" s="7"/>
      <c r="M18" s="7"/>
      <c r="N18" s="32" t="e">
        <f>IF(#REF!=0,"",#REF!)</f>
        <v>#REF!</v>
      </c>
      <c r="O18" s="33" t="e">
        <f>IF(#REF!=0,"",#REF!)</f>
        <v>#REF!</v>
      </c>
      <c r="P18" s="33" t="e">
        <f>IF(#REF!=0,"",#REF!)</f>
        <v>#REF!</v>
      </c>
      <c r="Q18" s="7"/>
      <c r="R18" s="7"/>
    </row>
    <row r="19" spans="1:18" ht="15" thickTop="1" thickBot="1" x14ac:dyDescent="0.5">
      <c r="A19" s="7"/>
      <c r="B19" s="7"/>
      <c r="C19" s="7"/>
      <c r="D19" s="7"/>
      <c r="E19" s="7"/>
      <c r="F19" s="7"/>
      <c r="G19" s="7"/>
      <c r="H19" s="7"/>
      <c r="I19" s="7"/>
      <c r="J19" s="7"/>
      <c r="K19" s="7"/>
      <c r="L19" s="7"/>
      <c r="M19" s="7"/>
      <c r="N19" s="32" t="e">
        <f>IF(#REF!=0,"",#REF!)</f>
        <v>#REF!</v>
      </c>
      <c r="O19" s="33" t="e">
        <f>IF(#REF!=0,"",#REF!)</f>
        <v>#REF!</v>
      </c>
      <c r="P19" s="33" t="e">
        <f>IF(#REF!=0,"",#REF!)</f>
        <v>#REF!</v>
      </c>
      <c r="Q19" s="7"/>
      <c r="R19" s="7"/>
    </row>
    <row r="20" spans="1:18" ht="15" thickTop="1" thickBot="1" x14ac:dyDescent="0.5">
      <c r="A20" s="7"/>
      <c r="B20" s="7"/>
      <c r="C20" s="7"/>
      <c r="D20" s="7"/>
      <c r="E20" s="7"/>
      <c r="F20" s="7"/>
      <c r="G20" s="7"/>
      <c r="H20" s="7"/>
      <c r="I20" s="7"/>
      <c r="J20" s="7"/>
      <c r="K20" s="7"/>
      <c r="L20" s="7"/>
      <c r="M20" s="7"/>
      <c r="N20" s="32" t="e">
        <f>IF(#REF!=0,"",#REF!)</f>
        <v>#REF!</v>
      </c>
      <c r="O20" s="33" t="e">
        <f>IF(#REF!=0,"",#REF!)</f>
        <v>#REF!</v>
      </c>
      <c r="P20" s="33" t="e">
        <f>IF(#REF!=0,"",#REF!)</f>
        <v>#REF!</v>
      </c>
      <c r="Q20" s="7"/>
      <c r="R20" s="7"/>
    </row>
    <row r="21" spans="1:18" ht="15" thickTop="1" thickBot="1" x14ac:dyDescent="0.5">
      <c r="A21" s="7"/>
      <c r="B21" s="7"/>
      <c r="C21" s="7"/>
      <c r="D21" s="7"/>
      <c r="E21" s="7"/>
      <c r="F21" s="7"/>
      <c r="G21" s="7"/>
      <c r="H21" s="7"/>
      <c r="I21" s="7"/>
      <c r="J21" s="7"/>
      <c r="K21" s="7"/>
      <c r="L21" s="7"/>
      <c r="M21" s="7"/>
      <c r="N21" s="32" t="e">
        <f>IF(#REF!=0,"",#REF!)</f>
        <v>#REF!</v>
      </c>
      <c r="O21" s="33" t="e">
        <f>IF(#REF!=0,"",#REF!)</f>
        <v>#REF!</v>
      </c>
      <c r="P21" s="33" t="e">
        <f>IF(#REF!=0,"",#REF!)</f>
        <v>#REF!</v>
      </c>
      <c r="Q21" s="7"/>
      <c r="R21" s="7"/>
    </row>
    <row r="22" spans="1:18" ht="15" thickTop="1" thickBot="1" x14ac:dyDescent="0.5">
      <c r="A22" s="7"/>
      <c r="B22" s="7"/>
      <c r="C22" s="7"/>
      <c r="D22" s="7"/>
      <c r="E22" s="7"/>
      <c r="F22" s="7"/>
      <c r="G22" s="7"/>
      <c r="H22" s="7"/>
      <c r="I22" s="7"/>
      <c r="J22" s="7"/>
      <c r="K22" s="7"/>
      <c r="L22" s="7"/>
      <c r="M22" s="7"/>
      <c r="N22" s="32" t="e">
        <f>IF(#REF!=0,"",#REF!)</f>
        <v>#REF!</v>
      </c>
      <c r="O22" s="33" t="e">
        <f>IF(#REF!=0,"",#REF!)</f>
        <v>#REF!</v>
      </c>
      <c r="P22" s="33" t="e">
        <f>IF(#REF!=0,"",#REF!)</f>
        <v>#REF!</v>
      </c>
      <c r="Q22" s="7"/>
      <c r="R22" s="7"/>
    </row>
    <row r="23" spans="1:18" ht="15" thickTop="1" thickBot="1" x14ac:dyDescent="0.5">
      <c r="A23" s="7"/>
      <c r="B23" s="7"/>
      <c r="C23" s="7"/>
      <c r="D23" s="7"/>
      <c r="E23" s="7"/>
      <c r="F23" s="7"/>
      <c r="G23" s="7"/>
      <c r="H23" s="7"/>
      <c r="I23" s="7"/>
      <c r="J23" s="7"/>
      <c r="K23" s="7"/>
      <c r="L23" s="7"/>
      <c r="M23" s="7"/>
      <c r="N23" s="32" t="e">
        <f>IF(#REF!=0,"",#REF!)</f>
        <v>#REF!</v>
      </c>
      <c r="O23" s="33" t="e">
        <f>IF(#REF!=0,"",#REF!)</f>
        <v>#REF!</v>
      </c>
      <c r="P23" s="33" t="e">
        <f>IF(#REF!=0,"",#REF!)</f>
        <v>#REF!</v>
      </c>
      <c r="Q23" s="7"/>
      <c r="R23" s="7"/>
    </row>
    <row r="24" spans="1:18" ht="15" thickTop="1" thickBot="1" x14ac:dyDescent="0.5">
      <c r="A24" s="7"/>
      <c r="B24" s="7"/>
      <c r="C24" s="7"/>
      <c r="D24" s="7"/>
      <c r="E24" s="7"/>
      <c r="F24" s="7"/>
      <c r="G24" s="7"/>
      <c r="H24" s="7"/>
      <c r="I24" s="7"/>
      <c r="J24" s="7"/>
      <c r="K24" s="7"/>
      <c r="L24" s="7"/>
      <c r="M24" s="7"/>
      <c r="N24" s="32" t="e">
        <f>IF(#REF!=0,"",#REF!)</f>
        <v>#REF!</v>
      </c>
      <c r="O24" s="33" t="e">
        <f>IF(#REF!=0,"",#REF!)</f>
        <v>#REF!</v>
      </c>
      <c r="P24" s="33" t="e">
        <f>IF(#REF!=0,"",#REF!)</f>
        <v>#REF!</v>
      </c>
      <c r="Q24" s="7"/>
      <c r="R24" s="7"/>
    </row>
    <row r="25" spans="1:18" ht="15" thickTop="1" thickBot="1" x14ac:dyDescent="0.5">
      <c r="A25" s="7"/>
      <c r="B25" s="7"/>
      <c r="C25" s="7"/>
      <c r="D25" s="7"/>
      <c r="E25" s="7"/>
      <c r="F25" s="7"/>
      <c r="G25" s="7"/>
      <c r="H25" s="7"/>
      <c r="I25" s="7"/>
      <c r="J25" s="7"/>
      <c r="K25" s="7"/>
      <c r="L25" s="7"/>
      <c r="M25" s="7"/>
      <c r="N25" s="32" t="e">
        <f>IF(#REF!=0,"",#REF!)</f>
        <v>#REF!</v>
      </c>
      <c r="O25" s="33" t="e">
        <f>IF(#REF!=0,"",#REF!)</f>
        <v>#REF!</v>
      </c>
      <c r="P25" s="33" t="e">
        <f>IF(#REF!=0,"",#REF!)</f>
        <v>#REF!</v>
      </c>
      <c r="Q25" s="7"/>
      <c r="R25" s="7"/>
    </row>
    <row r="26" spans="1:18" ht="15" thickTop="1" thickBot="1" x14ac:dyDescent="0.5">
      <c r="A26" s="7"/>
      <c r="B26" s="7"/>
      <c r="C26" s="7"/>
      <c r="D26" s="7"/>
      <c r="E26" s="7"/>
      <c r="F26" s="7"/>
      <c r="G26" s="7"/>
      <c r="H26" s="7"/>
      <c r="I26" s="7"/>
      <c r="J26" s="7"/>
      <c r="K26" s="7"/>
      <c r="L26" s="7"/>
      <c r="M26" s="7"/>
      <c r="N26" s="32" t="e">
        <f>IF(#REF!=0,"",#REF!)</f>
        <v>#REF!</v>
      </c>
      <c r="O26" s="33" t="e">
        <f>IF(#REF!=0,"",#REF!)</f>
        <v>#REF!</v>
      </c>
      <c r="P26" s="33" t="e">
        <f>IF(#REF!=0,"",#REF!)</f>
        <v>#REF!</v>
      </c>
      <c r="Q26" s="7"/>
      <c r="R26" s="7"/>
    </row>
    <row r="27" spans="1:18" ht="15" thickTop="1" thickBot="1" x14ac:dyDescent="0.5">
      <c r="A27" s="7"/>
      <c r="B27" s="7"/>
      <c r="C27" s="7"/>
      <c r="D27" s="7"/>
      <c r="E27" s="7"/>
      <c r="F27" s="7"/>
      <c r="G27" s="7"/>
      <c r="H27" s="7"/>
      <c r="I27" s="7"/>
      <c r="J27" s="7"/>
      <c r="K27" s="7"/>
      <c r="L27" s="7"/>
      <c r="M27" s="7"/>
      <c r="N27" s="32" t="e">
        <f>IF(#REF!=0,"",#REF!)</f>
        <v>#REF!</v>
      </c>
      <c r="O27" s="33" t="e">
        <f>IF(#REF!=0,"",#REF!)</f>
        <v>#REF!</v>
      </c>
      <c r="P27" s="33" t="e">
        <f>IF(#REF!=0,"",#REF!)</f>
        <v>#REF!</v>
      </c>
      <c r="Q27" s="7"/>
      <c r="R27" s="7"/>
    </row>
    <row r="28" spans="1:18" ht="15" thickTop="1" thickBot="1" x14ac:dyDescent="0.5">
      <c r="A28" s="7"/>
      <c r="B28" s="7"/>
      <c r="C28" s="7"/>
      <c r="D28" s="7"/>
      <c r="E28" s="7"/>
      <c r="F28" s="7"/>
      <c r="G28" s="7"/>
      <c r="H28" s="7"/>
      <c r="I28" s="7"/>
      <c r="J28" s="7"/>
      <c r="K28" s="7"/>
      <c r="L28" s="7"/>
      <c r="M28" s="7"/>
      <c r="N28" s="32" t="e">
        <f>IF(#REF!=0,"",#REF!)</f>
        <v>#REF!</v>
      </c>
      <c r="O28" s="33" t="e">
        <f>IF(#REF!=0,"",#REF!)</f>
        <v>#REF!</v>
      </c>
      <c r="P28" s="33" t="e">
        <f>IF(#REF!=0,"",#REF!)</f>
        <v>#REF!</v>
      </c>
      <c r="Q28" s="7"/>
      <c r="R28" s="7"/>
    </row>
    <row r="29" spans="1:18" ht="15" thickTop="1" thickBot="1" x14ac:dyDescent="0.5">
      <c r="A29" s="7"/>
      <c r="B29" s="7"/>
      <c r="C29" s="7"/>
      <c r="D29" s="7"/>
      <c r="E29" s="7"/>
      <c r="F29" s="7"/>
      <c r="G29" s="7"/>
      <c r="H29" s="7"/>
      <c r="I29" s="7"/>
      <c r="J29" s="7"/>
      <c r="K29" s="7"/>
      <c r="L29" s="7"/>
      <c r="M29" s="7"/>
      <c r="N29" s="32" t="e">
        <f>IF(#REF!=0,"",#REF!)</f>
        <v>#REF!</v>
      </c>
      <c r="O29" s="33" t="e">
        <f>IF(#REF!=0,"",#REF!)</f>
        <v>#REF!</v>
      </c>
      <c r="P29" s="33" t="e">
        <f>IF(#REF!=0,"",#REF!)</f>
        <v>#REF!</v>
      </c>
      <c r="Q29" s="7"/>
      <c r="R29" s="7"/>
    </row>
    <row r="30" spans="1:18" ht="15" thickTop="1" thickBot="1" x14ac:dyDescent="0.5">
      <c r="A30" s="7"/>
      <c r="B30" s="7"/>
      <c r="C30" s="7"/>
      <c r="D30" s="7"/>
      <c r="E30" s="7"/>
      <c r="F30" s="7"/>
      <c r="G30" s="7"/>
      <c r="H30" s="7"/>
      <c r="I30" s="7"/>
      <c r="J30" s="7"/>
      <c r="K30" s="7"/>
      <c r="L30" s="7"/>
      <c r="M30" s="7"/>
      <c r="N30" s="32" t="e">
        <f>IF(#REF!=0,"",#REF!)</f>
        <v>#REF!</v>
      </c>
      <c r="O30" s="33" t="e">
        <f>IF(#REF!=0,"",#REF!)</f>
        <v>#REF!</v>
      </c>
      <c r="P30" s="33" t="e">
        <f>IF(#REF!=0,"",#REF!)</f>
        <v>#REF!</v>
      </c>
      <c r="Q30" s="7"/>
      <c r="R30" s="7"/>
    </row>
    <row r="31" spans="1:18" ht="15" thickTop="1" thickBot="1" x14ac:dyDescent="0.5">
      <c r="A31" s="7"/>
      <c r="B31" s="7"/>
      <c r="C31" s="7"/>
      <c r="D31" s="7"/>
      <c r="E31" s="7"/>
      <c r="F31" s="7"/>
      <c r="G31" s="7"/>
      <c r="H31" s="7"/>
      <c r="I31" s="7"/>
      <c r="J31" s="7"/>
      <c r="K31" s="7"/>
      <c r="L31" s="7"/>
      <c r="M31" s="7"/>
      <c r="N31" s="32" t="e">
        <f>IF(#REF!=0,"",#REF!)</f>
        <v>#REF!</v>
      </c>
      <c r="O31" s="33" t="e">
        <f>IF(#REF!=0,"",#REF!)</f>
        <v>#REF!</v>
      </c>
      <c r="P31" s="33" t="e">
        <f>IF(#REF!=0,"",#REF!)</f>
        <v>#REF!</v>
      </c>
      <c r="Q31" s="7"/>
      <c r="R31" s="7"/>
    </row>
    <row r="32" spans="1:18" ht="15" thickTop="1" thickBot="1" x14ac:dyDescent="0.5">
      <c r="A32" s="7"/>
      <c r="B32" s="7"/>
      <c r="C32" s="7"/>
      <c r="D32" s="7"/>
      <c r="E32" s="7"/>
      <c r="F32" s="7"/>
      <c r="G32" s="7"/>
      <c r="H32" s="7"/>
      <c r="I32" s="7"/>
      <c r="J32" s="7"/>
      <c r="K32" s="7"/>
      <c r="L32" s="7"/>
      <c r="M32" s="7"/>
      <c r="N32" s="32" t="e">
        <f>IF(#REF!=0,"",#REF!)</f>
        <v>#REF!</v>
      </c>
      <c r="O32" s="33" t="e">
        <f>IF(#REF!=0,"",#REF!)</f>
        <v>#REF!</v>
      </c>
      <c r="P32" s="33" t="e">
        <f>IF(#REF!=0,"",#REF!)</f>
        <v>#REF!</v>
      </c>
      <c r="Q32" s="7"/>
      <c r="R32" s="7"/>
    </row>
    <row r="33" spans="1:18" ht="15" thickTop="1" thickBot="1" x14ac:dyDescent="0.5">
      <c r="A33" s="7"/>
      <c r="B33" s="7"/>
      <c r="C33" s="7"/>
      <c r="D33" s="7"/>
      <c r="E33" s="7"/>
      <c r="F33" s="7"/>
      <c r="G33" s="7"/>
      <c r="H33" s="7"/>
      <c r="I33" s="7"/>
      <c r="J33" s="7"/>
      <c r="K33" s="7"/>
      <c r="L33" s="7"/>
      <c r="M33" s="7"/>
      <c r="N33" s="32" t="e">
        <f>IF(#REF!=0,"",#REF!)</f>
        <v>#REF!</v>
      </c>
      <c r="O33" s="33" t="e">
        <f>IF(#REF!=0,"",#REF!)</f>
        <v>#REF!</v>
      </c>
      <c r="P33" s="33" t="e">
        <f>IF(#REF!=0,"",#REF!)</f>
        <v>#REF!</v>
      </c>
      <c r="Q33" s="7"/>
      <c r="R33" s="7"/>
    </row>
    <row r="34" spans="1:18" ht="18" thickTop="1" thickBot="1" x14ac:dyDescent="0.5">
      <c r="A34" s="44" t="s">
        <v>46</v>
      </c>
      <c r="B34" s="44"/>
      <c r="C34" s="7"/>
      <c r="D34" s="7"/>
      <c r="E34" s="7"/>
      <c r="F34" s="7"/>
      <c r="G34" s="7"/>
      <c r="H34" s="7"/>
      <c r="I34" s="7"/>
      <c r="J34" s="7"/>
      <c r="K34" s="7"/>
      <c r="L34" s="7"/>
      <c r="M34" s="7"/>
      <c r="N34" s="32" t="e">
        <f>IF(#REF!=0,"",#REF!)</f>
        <v>#REF!</v>
      </c>
      <c r="O34" s="33" t="e">
        <f>IF(#REF!=0,"",#REF!)</f>
        <v>#REF!</v>
      </c>
      <c r="P34" s="33" t="e">
        <f>IF(#REF!=0,"",#REF!)</f>
        <v>#REF!</v>
      </c>
      <c r="Q34" s="7"/>
      <c r="R34" s="7"/>
    </row>
    <row r="35" spans="1:18" ht="15" thickTop="1" thickBot="1" x14ac:dyDescent="0.5">
      <c r="A35" s="34" t="s">
        <v>45</v>
      </c>
      <c r="B35" s="34" t="s">
        <v>64</v>
      </c>
      <c r="C35" s="7"/>
      <c r="D35" s="7"/>
      <c r="E35" s="7"/>
      <c r="F35" s="7"/>
      <c r="G35" s="7"/>
      <c r="H35" s="7"/>
      <c r="I35" s="7"/>
      <c r="J35" s="7"/>
      <c r="K35" s="7"/>
      <c r="L35" s="7"/>
      <c r="M35" s="7"/>
      <c r="N35" s="32" t="e">
        <f>IF(#REF!=0,"",#REF!)</f>
        <v>#REF!</v>
      </c>
      <c r="O35" s="33" t="e">
        <f>IF(#REF!=0,"",#REF!)</f>
        <v>#REF!</v>
      </c>
      <c r="P35" s="33" t="e">
        <f>IF(#REF!=0,"",#REF!)</f>
        <v>#REF!</v>
      </c>
      <c r="Q35" s="7"/>
      <c r="R35" s="7"/>
    </row>
    <row r="36" spans="1:18" ht="15" thickTop="1" thickBot="1" x14ac:dyDescent="0.5">
      <c r="A36" s="13" t="e">
        <f>IF(OR(#REF!=0,#REF!="(vide)"),"",#REF!)</f>
        <v>#REF!</v>
      </c>
      <c r="B36" s="13" t="e">
        <f>IF(OR(#REF!=0,#REF!="(vide)"),"",#REF!)</f>
        <v>#REF!</v>
      </c>
      <c r="C36" s="7"/>
      <c r="D36" s="7"/>
      <c r="E36" s="7"/>
      <c r="F36" s="7"/>
      <c r="G36" s="7"/>
      <c r="H36" s="7"/>
      <c r="I36" s="7"/>
      <c r="J36" s="7"/>
      <c r="K36" s="7"/>
      <c r="L36" s="7"/>
      <c r="M36" s="7"/>
      <c r="N36" s="32" t="e">
        <f>IF(#REF!=0,"",#REF!)</f>
        <v>#REF!</v>
      </c>
      <c r="O36" s="33" t="e">
        <f>IF(#REF!=0,"",#REF!)</f>
        <v>#REF!</v>
      </c>
      <c r="P36" s="33" t="e">
        <f>IF(#REF!=0,"",#REF!)</f>
        <v>#REF!</v>
      </c>
      <c r="Q36" s="7"/>
      <c r="R36" s="7"/>
    </row>
    <row r="37" spans="1:18" ht="15" thickTop="1" thickBot="1" x14ac:dyDescent="0.5">
      <c r="A37" s="13" t="e">
        <f>IF(OR(#REF!=0,#REF!="(vide)"),"",#REF!)</f>
        <v>#REF!</v>
      </c>
      <c r="B37" s="13" t="e">
        <f>IF(OR(#REF!=0,#REF!="(vide)"),"",#REF!)</f>
        <v>#REF!</v>
      </c>
      <c r="C37" s="7"/>
      <c r="D37" s="7"/>
      <c r="E37" s="7"/>
      <c r="F37" s="7"/>
      <c r="G37" s="7"/>
      <c r="H37" s="7"/>
      <c r="I37" s="7"/>
      <c r="J37" s="7"/>
      <c r="K37" s="7"/>
      <c r="L37" s="7"/>
      <c r="M37" s="7"/>
      <c r="N37" s="32" t="e">
        <f>IF(#REF!=0,"",#REF!)</f>
        <v>#REF!</v>
      </c>
      <c r="O37" s="33" t="e">
        <f>IF(#REF!=0,"",#REF!)</f>
        <v>#REF!</v>
      </c>
      <c r="P37" s="33" t="e">
        <f>IF(#REF!=0,"",#REF!)</f>
        <v>#REF!</v>
      </c>
      <c r="Q37" s="7"/>
      <c r="R37" s="7"/>
    </row>
    <row r="38" spans="1:18" ht="15" thickTop="1" thickBot="1" x14ac:dyDescent="0.5">
      <c r="A38" s="13" t="e">
        <f>IF(OR(#REF!=0,#REF!="(vide)"),"",#REF!)</f>
        <v>#REF!</v>
      </c>
      <c r="B38" s="13" t="e">
        <f>IF(OR(#REF!=0,#REF!="(vide)"),"",#REF!)</f>
        <v>#REF!</v>
      </c>
      <c r="C38" s="7"/>
      <c r="D38" s="7"/>
      <c r="E38" s="7"/>
      <c r="F38" s="7"/>
      <c r="G38" s="7"/>
      <c r="H38" s="7"/>
      <c r="I38" s="7"/>
      <c r="J38" s="7"/>
      <c r="K38" s="7"/>
      <c r="L38" s="7"/>
      <c r="M38" s="7"/>
      <c r="N38" s="32" t="e">
        <f>IF(#REF!=0,"",#REF!)</f>
        <v>#REF!</v>
      </c>
      <c r="O38" s="33" t="e">
        <f>IF(#REF!=0,"",#REF!)</f>
        <v>#REF!</v>
      </c>
      <c r="P38" s="33" t="e">
        <f>IF(#REF!=0,"",#REF!)</f>
        <v>#REF!</v>
      </c>
      <c r="Q38" s="7"/>
      <c r="R38" s="7"/>
    </row>
    <row r="39" spans="1:18" ht="15" thickTop="1" thickBot="1" x14ac:dyDescent="0.5">
      <c r="A39" s="13" t="e">
        <f>IF(OR(#REF!=0,#REF!="(vide)"),"",#REF!)</f>
        <v>#REF!</v>
      </c>
      <c r="B39" s="13" t="e">
        <f>IF(OR(#REF!=0,#REF!="(vide)"),"",#REF!)</f>
        <v>#REF!</v>
      </c>
      <c r="C39" s="7"/>
      <c r="D39" s="7"/>
      <c r="E39" s="7"/>
      <c r="F39" s="7"/>
      <c r="G39" s="7"/>
      <c r="H39" s="7"/>
      <c r="I39" s="7"/>
      <c r="J39" s="7"/>
      <c r="K39" s="7"/>
      <c r="L39" s="7"/>
      <c r="M39" s="7"/>
      <c r="N39" s="32" t="e">
        <f>IF(#REF!=0,"",#REF!)</f>
        <v>#REF!</v>
      </c>
      <c r="O39" s="33" t="e">
        <f>IF(#REF!=0,"",#REF!)</f>
        <v>#REF!</v>
      </c>
      <c r="P39" s="33" t="e">
        <f>IF(#REF!=0,"",#REF!)</f>
        <v>#REF!</v>
      </c>
      <c r="Q39" s="7"/>
      <c r="R39" s="7"/>
    </row>
    <row r="40" spans="1:18" ht="15" thickTop="1" thickBot="1" x14ac:dyDescent="0.5">
      <c r="A40" s="13" t="e">
        <f>IF(OR(#REF!=0,#REF!="(vide)"),"",#REF!)</f>
        <v>#REF!</v>
      </c>
      <c r="B40" s="13" t="e">
        <f>IF(OR(#REF!=0,#REF!="(vide)"),"",#REF!)</f>
        <v>#REF!</v>
      </c>
      <c r="C40" s="7"/>
      <c r="D40" s="7"/>
      <c r="E40" s="7"/>
      <c r="F40" s="7"/>
      <c r="G40" s="7"/>
      <c r="H40" s="7"/>
      <c r="I40" s="7"/>
      <c r="J40" s="7"/>
      <c r="K40" s="7"/>
      <c r="L40" s="7"/>
      <c r="M40" s="7"/>
      <c r="N40" s="32" t="e">
        <f>IF(#REF!=0,"",#REF!)</f>
        <v>#REF!</v>
      </c>
      <c r="O40" s="33" t="e">
        <f>IF(#REF!=0,"",#REF!)</f>
        <v>#REF!</v>
      </c>
      <c r="P40" s="33" t="e">
        <f>IF(#REF!=0,"",#REF!)</f>
        <v>#REF!</v>
      </c>
      <c r="Q40" s="7"/>
      <c r="R40" s="7"/>
    </row>
    <row r="41" spans="1:18" ht="15" thickTop="1" thickBot="1" x14ac:dyDescent="0.5">
      <c r="A41" s="13" t="e">
        <f>IF(OR(#REF!=0,#REF!="(vide)"),"",#REF!)</f>
        <v>#REF!</v>
      </c>
      <c r="B41" s="13" t="e">
        <f>IF(OR(#REF!=0,#REF!="(vide)"),"",#REF!)</f>
        <v>#REF!</v>
      </c>
      <c r="C41" s="7"/>
      <c r="D41" s="7"/>
      <c r="E41" s="7"/>
      <c r="F41" s="7"/>
      <c r="G41" s="7"/>
      <c r="H41" s="7"/>
      <c r="I41" s="7"/>
      <c r="J41" s="7"/>
      <c r="K41" s="7"/>
      <c r="L41" s="7"/>
      <c r="M41" s="7"/>
      <c r="N41" s="32" t="e">
        <f>IF(#REF!=0,"",#REF!)</f>
        <v>#REF!</v>
      </c>
      <c r="O41" s="33" t="e">
        <f>IF(#REF!=0,"",#REF!)</f>
        <v>#REF!</v>
      </c>
      <c r="P41" s="33" t="e">
        <f>IF(#REF!=0,"",#REF!)</f>
        <v>#REF!</v>
      </c>
      <c r="Q41" s="7"/>
      <c r="R41" s="7"/>
    </row>
    <row r="42" spans="1:18" ht="15" thickTop="1" thickBot="1" x14ac:dyDescent="0.5">
      <c r="A42" s="13" t="e">
        <f>IF(OR(#REF!=0,#REF!="(vide)"),"",#REF!)</f>
        <v>#REF!</v>
      </c>
      <c r="B42" s="13" t="e">
        <f>IF(OR(#REF!=0,#REF!="(vide)"),"",#REF!)</f>
        <v>#REF!</v>
      </c>
      <c r="C42" s="7"/>
      <c r="D42" s="7"/>
      <c r="E42" s="7"/>
      <c r="F42" s="7"/>
      <c r="G42" s="7"/>
      <c r="H42" s="7"/>
      <c r="I42" s="7"/>
      <c r="J42" s="7"/>
      <c r="K42" s="7"/>
      <c r="L42" s="7"/>
      <c r="M42" s="7"/>
      <c r="N42" s="32" t="e">
        <f>IF(#REF!=0,"",#REF!)</f>
        <v>#REF!</v>
      </c>
      <c r="O42" s="33" t="e">
        <f>IF(#REF!=0,"",#REF!)</f>
        <v>#REF!</v>
      </c>
      <c r="P42" s="33" t="e">
        <f>IF(#REF!=0,"",#REF!)</f>
        <v>#REF!</v>
      </c>
      <c r="Q42" s="7"/>
      <c r="R42" s="7"/>
    </row>
    <row r="43" spans="1:18" ht="15" thickTop="1" thickBot="1" x14ac:dyDescent="0.5">
      <c r="A43" s="13" t="e">
        <f>IF(OR(#REF!=0,#REF!="(vide)"),"",#REF!)</f>
        <v>#REF!</v>
      </c>
      <c r="B43" s="13" t="e">
        <f>IF(OR(#REF!=0,#REF!="(vide)"),"",#REF!)</f>
        <v>#REF!</v>
      </c>
      <c r="C43" s="7"/>
      <c r="D43" s="7"/>
      <c r="E43" s="7"/>
      <c r="F43" s="7"/>
      <c r="G43" s="7"/>
      <c r="H43" s="7"/>
      <c r="I43" s="7"/>
      <c r="J43" s="7"/>
      <c r="K43" s="7"/>
      <c r="L43" s="7"/>
      <c r="M43" s="7"/>
      <c r="N43" s="32" t="e">
        <f>IF(#REF!=0,"",#REF!)</f>
        <v>#REF!</v>
      </c>
      <c r="O43" s="33" t="e">
        <f>IF(#REF!=0,"",#REF!)</f>
        <v>#REF!</v>
      </c>
      <c r="P43" s="33" t="e">
        <f>IF(#REF!=0,"",#REF!)</f>
        <v>#REF!</v>
      </c>
      <c r="Q43" s="7"/>
      <c r="R43" s="7"/>
    </row>
    <row r="44" spans="1:18" ht="15" thickTop="1" thickBot="1" x14ac:dyDescent="0.5">
      <c r="A44" s="13" t="e">
        <f>IF(OR(#REF!=0,#REF!="(vide)"),"",#REF!)</f>
        <v>#REF!</v>
      </c>
      <c r="B44" s="13" t="e">
        <f>IF(OR(#REF!=0,#REF!="(vide)"),"",#REF!)</f>
        <v>#REF!</v>
      </c>
      <c r="C44" s="7"/>
      <c r="D44" s="7"/>
      <c r="E44" s="7"/>
      <c r="F44" s="7"/>
      <c r="G44" s="7"/>
      <c r="H44" s="7"/>
      <c r="I44" s="7"/>
      <c r="J44" s="7"/>
      <c r="K44" s="7"/>
      <c r="L44" s="7"/>
      <c r="M44" s="7"/>
      <c r="N44" s="32" t="e">
        <f>IF(#REF!=0,"",#REF!)</f>
        <v>#REF!</v>
      </c>
      <c r="O44" s="33" t="e">
        <f>IF(#REF!=0,"",#REF!)</f>
        <v>#REF!</v>
      </c>
      <c r="P44" s="33" t="e">
        <f>IF(#REF!=0,"",#REF!)</f>
        <v>#REF!</v>
      </c>
      <c r="Q44" s="7"/>
      <c r="R44" s="7"/>
    </row>
    <row r="45" spans="1:18" ht="15" thickTop="1" thickBot="1" x14ac:dyDescent="0.5">
      <c r="A45" s="13" t="e">
        <f>IF(OR(#REF!=0,#REF!="(vide)"),"",#REF!)</f>
        <v>#REF!</v>
      </c>
      <c r="B45" s="13" t="e">
        <f>IF(OR(#REF!=0,#REF!="(vide)"),"",#REF!)</f>
        <v>#REF!</v>
      </c>
      <c r="C45" s="7"/>
      <c r="D45" s="7"/>
      <c r="E45" s="7"/>
      <c r="F45" s="7"/>
      <c r="G45" s="7"/>
      <c r="H45" s="7"/>
      <c r="I45" s="7"/>
      <c r="J45" s="7"/>
      <c r="K45" s="7"/>
      <c r="L45" s="7"/>
      <c r="M45" s="7"/>
      <c r="N45" s="32" t="e">
        <f>IF(#REF!=0,"",#REF!)</f>
        <v>#REF!</v>
      </c>
      <c r="O45" s="33" t="e">
        <f>IF(#REF!=0,"",#REF!)</f>
        <v>#REF!</v>
      </c>
      <c r="P45" s="33" t="e">
        <f>IF(#REF!=0,"",#REF!)</f>
        <v>#REF!</v>
      </c>
      <c r="Q45" s="7"/>
      <c r="R45" s="7"/>
    </row>
    <row r="46" spans="1:18" ht="15" thickTop="1" thickBot="1" x14ac:dyDescent="0.5">
      <c r="A46" s="13" t="e">
        <f>IF(OR(#REF!=0,#REF!="(vide)"),"",#REF!)</f>
        <v>#REF!</v>
      </c>
      <c r="B46" s="13" t="e">
        <f>IF(OR(#REF!=0,#REF!="(vide)"),"",#REF!)</f>
        <v>#REF!</v>
      </c>
      <c r="C46" s="7"/>
      <c r="D46" s="7"/>
      <c r="E46" s="7"/>
      <c r="F46" s="7"/>
      <c r="G46" s="7"/>
      <c r="H46" s="7"/>
      <c r="I46" s="7"/>
      <c r="J46" s="7"/>
      <c r="K46" s="7"/>
      <c r="L46" s="7"/>
      <c r="M46" s="7"/>
      <c r="N46" s="32" t="e">
        <f>IF(#REF!=0,"",#REF!)</f>
        <v>#REF!</v>
      </c>
      <c r="O46" s="33" t="e">
        <f>IF(#REF!=0,"",#REF!)</f>
        <v>#REF!</v>
      </c>
      <c r="P46" s="33" t="e">
        <f>IF(#REF!=0,"",#REF!)</f>
        <v>#REF!</v>
      </c>
      <c r="Q46" s="7"/>
      <c r="R46" s="7"/>
    </row>
    <row r="47" spans="1:18" ht="15" thickTop="1" thickBot="1" x14ac:dyDescent="0.5">
      <c r="A47" s="13" t="e">
        <f>IF(OR(#REF!=0,#REF!="(vide)"),"",#REF!)</f>
        <v>#REF!</v>
      </c>
      <c r="B47" s="13" t="e">
        <f>IF(OR(#REF!=0,#REF!="(vide)"),"",#REF!)</f>
        <v>#REF!</v>
      </c>
      <c r="C47" s="7"/>
      <c r="D47" s="7"/>
      <c r="E47" s="7"/>
      <c r="F47" s="7"/>
      <c r="G47" s="7"/>
      <c r="H47" s="7"/>
      <c r="I47" s="7"/>
      <c r="J47" s="7"/>
      <c r="K47" s="7"/>
      <c r="L47" s="7"/>
      <c r="M47" s="7"/>
      <c r="N47" s="32" t="e">
        <f>IF(#REF!=0,"",#REF!)</f>
        <v>#REF!</v>
      </c>
      <c r="O47" s="33" t="e">
        <f>IF(#REF!=0,"",#REF!)</f>
        <v>#REF!</v>
      </c>
      <c r="P47" s="33" t="e">
        <f>IF(#REF!=0,"",#REF!)</f>
        <v>#REF!</v>
      </c>
      <c r="Q47" s="7"/>
      <c r="R47" s="7"/>
    </row>
    <row r="48" spans="1:18" ht="15" thickTop="1" thickBot="1" x14ac:dyDescent="0.5">
      <c r="A48" s="7"/>
      <c r="B48" s="7"/>
      <c r="C48" s="7"/>
      <c r="D48" s="7"/>
      <c r="E48" s="7"/>
      <c r="F48" s="7"/>
      <c r="G48" s="7"/>
      <c r="H48" s="7"/>
      <c r="I48" s="7"/>
      <c r="J48" s="7"/>
      <c r="K48" s="7"/>
      <c r="L48" s="7"/>
      <c r="M48" s="7"/>
      <c r="N48" s="32" t="e">
        <f>IF(#REF!=0,"",#REF!)</f>
        <v>#REF!</v>
      </c>
      <c r="O48" s="33" t="e">
        <f>IF(#REF!=0,"",#REF!)</f>
        <v>#REF!</v>
      </c>
      <c r="P48" s="33" t="e">
        <f>IF(#REF!=0,"",#REF!)</f>
        <v>#REF!</v>
      </c>
      <c r="Q48" s="7"/>
      <c r="R48" s="7"/>
    </row>
    <row r="49" spans="1:18" ht="15" thickTop="1" thickBot="1" x14ac:dyDescent="0.5">
      <c r="A49" s="7"/>
      <c r="B49" s="7"/>
      <c r="C49" s="7"/>
      <c r="D49" s="7"/>
      <c r="E49" s="7"/>
      <c r="F49" s="7"/>
      <c r="G49" s="7"/>
      <c r="H49" s="7"/>
      <c r="I49" s="7"/>
      <c r="J49" s="7"/>
      <c r="K49" s="7"/>
      <c r="L49" s="7"/>
      <c r="M49" s="7"/>
      <c r="N49" s="32" t="e">
        <f>IF(#REF!=0,"",#REF!)</f>
        <v>#REF!</v>
      </c>
      <c r="O49" s="33" t="e">
        <f>IF(#REF!=0,"",#REF!)</f>
        <v>#REF!</v>
      </c>
      <c r="P49" s="33" t="e">
        <f>IF(#REF!=0,"",#REF!)</f>
        <v>#REF!</v>
      </c>
      <c r="Q49" s="7"/>
      <c r="R49" s="7"/>
    </row>
    <row r="50" spans="1:18" ht="15" thickTop="1" thickBot="1" x14ac:dyDescent="0.5">
      <c r="A50" s="7"/>
      <c r="B50" s="7"/>
      <c r="C50" s="7"/>
      <c r="D50" s="7"/>
      <c r="E50" s="7"/>
      <c r="F50" s="7"/>
      <c r="G50" s="7"/>
      <c r="H50" s="7"/>
      <c r="I50" s="7"/>
      <c r="J50" s="7"/>
      <c r="K50" s="7"/>
      <c r="L50" s="7"/>
      <c r="M50" s="7"/>
      <c r="N50" s="32" t="e">
        <f>IF(#REF!=0,"",#REF!)</f>
        <v>#REF!</v>
      </c>
      <c r="O50" s="33" t="e">
        <f>IF(#REF!=0,"",#REF!)</f>
        <v>#REF!</v>
      </c>
      <c r="P50" s="33" t="e">
        <f>IF(#REF!=0,"",#REF!)</f>
        <v>#REF!</v>
      </c>
      <c r="Q50" s="7"/>
      <c r="R50" s="7"/>
    </row>
    <row r="51" spans="1:18" ht="15" thickTop="1" thickBot="1" x14ac:dyDescent="0.5">
      <c r="A51" s="7"/>
      <c r="B51" s="7"/>
      <c r="C51" s="7"/>
      <c r="D51" s="7"/>
      <c r="E51" s="7"/>
      <c r="F51" s="7"/>
      <c r="G51" s="7"/>
      <c r="H51" s="7"/>
      <c r="I51" s="7"/>
      <c r="J51" s="7"/>
      <c r="K51" s="7"/>
      <c r="L51" s="7"/>
      <c r="M51" s="7"/>
      <c r="N51" s="32" t="e">
        <f>IF(#REF!=0,"",#REF!)</f>
        <v>#REF!</v>
      </c>
      <c r="O51" s="33" t="e">
        <f>IF(#REF!=0,"",#REF!)</f>
        <v>#REF!</v>
      </c>
      <c r="P51" s="33" t="e">
        <f>IF(#REF!=0,"",#REF!)</f>
        <v>#REF!</v>
      </c>
      <c r="Q51" s="7"/>
      <c r="R51" s="7"/>
    </row>
    <row r="52" spans="1:18" ht="15" thickTop="1" thickBot="1" x14ac:dyDescent="0.5">
      <c r="A52" s="7"/>
      <c r="B52" s="7"/>
      <c r="C52" s="7"/>
      <c r="D52" s="7"/>
      <c r="E52" s="7"/>
      <c r="F52" s="7"/>
      <c r="G52" s="7"/>
      <c r="H52" s="7"/>
      <c r="I52" s="7"/>
      <c r="J52" s="7"/>
      <c r="K52" s="7"/>
      <c r="L52" s="7"/>
      <c r="M52" s="7"/>
      <c r="N52" s="32" t="e">
        <f>IF(#REF!=0,"",#REF!)</f>
        <v>#REF!</v>
      </c>
      <c r="O52" s="33" t="e">
        <f>IF(#REF!=0,"",#REF!)</f>
        <v>#REF!</v>
      </c>
      <c r="P52" s="33" t="e">
        <f>IF(#REF!=0,"",#REF!)</f>
        <v>#REF!</v>
      </c>
      <c r="Q52" s="7"/>
      <c r="R52" s="7"/>
    </row>
    <row r="53" spans="1:18" ht="15" thickTop="1" thickBot="1" x14ac:dyDescent="0.5">
      <c r="A53" s="7"/>
      <c r="B53" s="7"/>
      <c r="C53" s="7"/>
      <c r="D53" s="7"/>
      <c r="E53" s="7"/>
      <c r="F53" s="7"/>
      <c r="G53" s="7"/>
      <c r="H53" s="7"/>
      <c r="I53" s="7"/>
      <c r="J53" s="7"/>
      <c r="K53" s="7"/>
      <c r="L53" s="7"/>
      <c r="M53" s="7"/>
      <c r="N53" s="32" t="e">
        <f>IF(#REF!=0,"",#REF!)</f>
        <v>#REF!</v>
      </c>
      <c r="O53" s="33" t="e">
        <f>IF(#REF!=0,"",#REF!)</f>
        <v>#REF!</v>
      </c>
      <c r="P53" s="33" t="e">
        <f>IF(#REF!=0,"",#REF!)</f>
        <v>#REF!</v>
      </c>
      <c r="Q53" s="7"/>
      <c r="R53" s="7"/>
    </row>
    <row r="54" spans="1:18" ht="15" thickTop="1" thickBot="1" x14ac:dyDescent="0.5">
      <c r="A54" s="7"/>
      <c r="B54" s="7"/>
      <c r="C54" s="7"/>
      <c r="D54" s="7"/>
      <c r="E54" s="7"/>
      <c r="F54" s="7"/>
      <c r="G54" s="7"/>
      <c r="H54" s="7"/>
      <c r="I54" s="7"/>
      <c r="J54" s="7"/>
      <c r="K54" s="7"/>
      <c r="L54" s="7"/>
      <c r="M54" s="7"/>
      <c r="N54" s="32" t="e">
        <f>IF(#REF!=0,"",#REF!)</f>
        <v>#REF!</v>
      </c>
      <c r="O54" s="33" t="e">
        <f>IF(#REF!=0,"",#REF!)</f>
        <v>#REF!</v>
      </c>
      <c r="P54" s="33" t="e">
        <f>IF(#REF!=0,"",#REF!)</f>
        <v>#REF!</v>
      </c>
      <c r="Q54" s="7"/>
      <c r="R54" s="7"/>
    </row>
    <row r="55" spans="1:18" ht="15" thickTop="1" thickBot="1" x14ac:dyDescent="0.5">
      <c r="A55" s="7"/>
      <c r="B55" s="7"/>
      <c r="C55" s="7"/>
      <c r="D55" s="7"/>
      <c r="E55" s="7"/>
      <c r="F55" s="7"/>
      <c r="G55" s="7"/>
      <c r="H55" s="7"/>
      <c r="I55" s="7"/>
      <c r="J55" s="7"/>
      <c r="K55" s="7"/>
      <c r="L55" s="7"/>
      <c r="M55" s="7"/>
      <c r="N55" s="32" t="e">
        <f>IF(#REF!=0,"",#REF!)</f>
        <v>#REF!</v>
      </c>
      <c r="O55" s="33" t="e">
        <f>IF(#REF!=0,"",#REF!)</f>
        <v>#REF!</v>
      </c>
      <c r="P55" s="33" t="e">
        <f>IF(#REF!=0,"",#REF!)</f>
        <v>#REF!</v>
      </c>
      <c r="Q55" s="7"/>
      <c r="R55" s="7"/>
    </row>
    <row r="56" spans="1:18" ht="15" thickTop="1" thickBot="1" x14ac:dyDescent="0.5">
      <c r="A56" s="7"/>
      <c r="B56" s="7"/>
      <c r="C56" s="7"/>
      <c r="D56" s="7"/>
      <c r="E56" s="7"/>
      <c r="F56" s="7"/>
      <c r="G56" s="7"/>
      <c r="H56" s="7"/>
      <c r="I56" s="7"/>
      <c r="J56" s="7"/>
      <c r="K56" s="7"/>
      <c r="L56" s="7"/>
      <c r="M56" s="7"/>
      <c r="N56" s="32" t="e">
        <f>IF(#REF!=0,"",#REF!)</f>
        <v>#REF!</v>
      </c>
      <c r="O56" s="33" t="e">
        <f>IF(#REF!=0,"",#REF!)</f>
        <v>#REF!</v>
      </c>
      <c r="P56" s="33" t="e">
        <f>IF(#REF!=0,"",#REF!)</f>
        <v>#REF!</v>
      </c>
      <c r="Q56" s="7"/>
      <c r="R56" s="7"/>
    </row>
    <row r="57" spans="1:18" ht="15" thickTop="1" thickBot="1" x14ac:dyDescent="0.5">
      <c r="A57" s="7"/>
      <c r="B57" s="7"/>
      <c r="C57" s="7"/>
      <c r="D57" s="7"/>
      <c r="E57" s="7"/>
      <c r="F57" s="7"/>
      <c r="G57" s="7"/>
      <c r="H57" s="7"/>
      <c r="I57" s="7"/>
      <c r="J57" s="7"/>
      <c r="K57" s="7"/>
      <c r="L57" s="7"/>
      <c r="M57" s="7"/>
      <c r="N57" s="32" t="e">
        <f>IF(#REF!=0,"",#REF!)</f>
        <v>#REF!</v>
      </c>
      <c r="O57" s="33" t="e">
        <f>IF(#REF!=0,"",#REF!)</f>
        <v>#REF!</v>
      </c>
      <c r="P57" s="33" t="e">
        <f>IF(#REF!=0,"",#REF!)</f>
        <v>#REF!</v>
      </c>
      <c r="Q57" s="7"/>
      <c r="R57" s="7"/>
    </row>
    <row r="58" spans="1:18" ht="15" thickTop="1" thickBot="1" x14ac:dyDescent="0.5">
      <c r="A58" s="7"/>
      <c r="B58" s="7"/>
      <c r="C58" s="7"/>
      <c r="D58" s="7"/>
      <c r="E58" s="7"/>
      <c r="F58" s="7"/>
      <c r="G58" s="7"/>
      <c r="H58" s="7"/>
      <c r="I58" s="7"/>
      <c r="J58" s="7"/>
      <c r="K58" s="7"/>
      <c r="L58" s="7"/>
      <c r="M58" s="7"/>
      <c r="N58" s="32" t="e">
        <f>IF(#REF!=0,"",#REF!)</f>
        <v>#REF!</v>
      </c>
      <c r="O58" s="33" t="e">
        <f>IF(#REF!=0,"",#REF!)</f>
        <v>#REF!</v>
      </c>
      <c r="P58" s="33" t="e">
        <f>IF(#REF!=0,"",#REF!)</f>
        <v>#REF!</v>
      </c>
      <c r="Q58" s="7"/>
      <c r="R58" s="7"/>
    </row>
    <row r="59" spans="1:18" ht="15" thickTop="1" thickBot="1" x14ac:dyDescent="0.5">
      <c r="A59" s="7"/>
      <c r="B59" s="7"/>
      <c r="C59" s="7"/>
      <c r="D59" s="7"/>
      <c r="E59" s="7"/>
      <c r="F59" s="7"/>
      <c r="G59" s="7"/>
      <c r="H59" s="7"/>
      <c r="I59" s="7"/>
      <c r="J59" s="7"/>
      <c r="K59" s="7"/>
      <c r="L59" s="7"/>
      <c r="M59" s="7"/>
      <c r="N59" s="32" t="e">
        <f>IF(#REF!=0,"",#REF!)</f>
        <v>#REF!</v>
      </c>
      <c r="O59" s="33" t="e">
        <f>IF(#REF!=0,"",#REF!)</f>
        <v>#REF!</v>
      </c>
      <c r="P59" s="33" t="e">
        <f>IF(#REF!=0,"",#REF!)</f>
        <v>#REF!</v>
      </c>
      <c r="Q59" s="7"/>
      <c r="R59" s="7"/>
    </row>
    <row r="60" spans="1:18" ht="14.65" thickTop="1" x14ac:dyDescent="0.45">
      <c r="N60" s="32" t="e">
        <f>IF(#REF!=0,"",#REF!)</f>
        <v>#REF!</v>
      </c>
      <c r="O60" s="33" t="e">
        <f>IF(#REF!=0,"",#REF!)</f>
        <v>#REF!</v>
      </c>
      <c r="P60" s="33" t="e">
        <f>IF(#REF!=0,"",#REF!)</f>
        <v>#REF!</v>
      </c>
    </row>
    <row r="76" spans="2:2" x14ac:dyDescent="0.45">
      <c r="B76" s="6" t="s">
        <v>68</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11" priority="8" operator="lessThan">
      <formula>0.5</formula>
    </cfRule>
    <cfRule type="cellIs" dxfId="10" priority="10" operator="greaterThan">
      <formula>0.5</formula>
    </cfRule>
    <cfRule type="cellIs" dxfId="9" priority="11" operator="equal">
      <formula>0.5</formula>
    </cfRule>
  </conditionalFormatting>
  <conditionalFormatting sqref="F5">
    <cfRule type="cellIs" dxfId="8" priority="5" operator="lessThan">
      <formula>0.5</formula>
    </cfRule>
    <cfRule type="cellIs" dxfId="7" priority="6" operator="greaterThan">
      <formula>0.5</formula>
    </cfRule>
    <cfRule type="cellIs" dxfId="6" priority="7" operator="equal">
      <formula>0.5</formula>
    </cfRule>
  </conditionalFormatting>
  <conditionalFormatting sqref="I5">
    <cfRule type="cellIs" dxfId="5" priority="15" operator="lessThan">
      <formula>0.5</formula>
    </cfRule>
    <cfRule type="cellIs" dxfId="4" priority="16" operator="greaterThan">
      <formula>0.5</formula>
    </cfRule>
    <cfRule type="cellIs" dxfId="3" priority="17" operator="equal">
      <formula>0.5</formula>
    </cfRule>
  </conditionalFormatting>
  <conditionalFormatting sqref="M5">
    <cfRule type="cellIs" dxfId="2" priority="18" operator="equal">
      <formula>0.5</formula>
    </cfRule>
    <cfRule type="cellIs" dxfId="1" priority="19" operator="greaterThan">
      <formula>0.5</formula>
    </cfRule>
    <cfRule type="cellIs" dxfId="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Recommandation</vt:lpstr>
      <vt:lpstr>KAMLAC</vt:lpstr>
      <vt:lpstr>Tableau de Bord RZ_</vt:lpstr>
      <vt:lpstr>Tableau de 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2025-08-30T12:56:15Z</dcterms:modified>
</cp:coreProperties>
</file>