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y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 s="1"/>
  <c r="E3" i="1" s="1"/>
  <c r="C5" i="1"/>
  <c r="D5" i="1" s="1"/>
  <c r="E5" i="1" s="1"/>
  <c r="C7" i="1"/>
  <c r="D7" i="1" s="1"/>
  <c r="E7" i="1" s="1"/>
  <c r="C9" i="1"/>
  <c r="D9" i="1" s="1"/>
  <c r="E9" i="1" s="1"/>
  <c r="C11" i="1"/>
  <c r="D11" i="1" s="1"/>
  <c r="E11" i="1" s="1"/>
  <c r="C13" i="1"/>
  <c r="D13" i="1" s="1"/>
  <c r="E13" i="1" s="1"/>
  <c r="C15" i="1"/>
  <c r="D15" i="1" s="1"/>
  <c r="E15" i="1" s="1"/>
  <c r="C2" i="1"/>
  <c r="D2" i="1" s="1"/>
  <c r="E2" i="1" s="1"/>
  <c r="B3" i="1"/>
  <c r="B4" i="1"/>
  <c r="C4" i="1" s="1"/>
  <c r="D4" i="1" s="1"/>
  <c r="E4" i="1" s="1"/>
  <c r="B5" i="1"/>
  <c r="B6" i="1"/>
  <c r="C6" i="1" s="1"/>
  <c r="D6" i="1" s="1"/>
  <c r="E6" i="1" s="1"/>
  <c r="B7" i="1"/>
  <c r="B8" i="1"/>
  <c r="C8" i="1" s="1"/>
  <c r="D8" i="1" s="1"/>
  <c r="E8" i="1" s="1"/>
  <c r="B9" i="1"/>
  <c r="B10" i="1"/>
  <c r="C10" i="1" s="1"/>
  <c r="D10" i="1" s="1"/>
  <c r="E10" i="1" s="1"/>
  <c r="B11" i="1"/>
  <c r="B12" i="1"/>
  <c r="C12" i="1" s="1"/>
  <c r="D12" i="1" s="1"/>
  <c r="E12" i="1" s="1"/>
  <c r="B13" i="1"/>
  <c r="B14" i="1"/>
  <c r="C14" i="1" s="1"/>
  <c r="D14" i="1" s="1"/>
  <c r="E14" i="1" s="1"/>
  <c r="B15" i="1"/>
  <c r="B16" i="1"/>
  <c r="C16" i="1" s="1"/>
  <c r="D16" i="1" s="1"/>
  <c r="E16" i="1" s="1"/>
  <c r="B2" i="1"/>
</calcChain>
</file>

<file path=xl/sharedStrings.xml><?xml version="1.0" encoding="utf-8"?>
<sst xmlns="http://schemas.openxmlformats.org/spreadsheetml/2006/main" count="5" uniqueCount="5">
  <si>
    <t>T</t>
  </si>
  <si>
    <t>G</t>
  </si>
  <si>
    <t>K</t>
  </si>
  <si>
    <t>a</t>
  </si>
  <si>
    <t>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</si>
</sst>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tx1"/>
                </a:solidFill>
              </a:rPr>
              <a:t>Зависимость </a:t>
            </a:r>
            <a:r>
              <a:rPr lang="en-US" baseline="0">
                <a:solidFill>
                  <a:schemeClr val="tx1"/>
                </a:solidFill>
              </a:rPr>
              <a:t>ln(a) </a:t>
            </a:r>
            <a:r>
              <a:rPr lang="ru-RU" baseline="0">
                <a:solidFill>
                  <a:schemeClr val="tx1"/>
                </a:solidFill>
              </a:rPr>
              <a:t>от </a:t>
            </a:r>
            <a:r>
              <a:rPr lang="en-US" baseline="0">
                <a:solidFill>
                  <a:schemeClr val="tx1"/>
                </a:solidFill>
              </a:rPr>
              <a:t> T </a:t>
            </a:r>
            <a:r>
              <a:rPr lang="ru-RU" baseline="0">
                <a:solidFill>
                  <a:schemeClr val="tx1"/>
                </a:solidFill>
              </a:rPr>
              <a:t>при </a:t>
            </a:r>
            <a:r>
              <a:rPr lang="en-US" baseline="0">
                <a:solidFill>
                  <a:schemeClr val="tx1"/>
                </a:solidFill>
              </a:rPr>
              <a:t>P = 1</a:t>
            </a:r>
            <a:r>
              <a:rPr lang="ru-RU" baseline="0">
                <a:solidFill>
                  <a:schemeClr val="tx1"/>
                </a:solidFill>
              </a:rPr>
              <a:t>атм</a:t>
            </a:r>
            <a:endParaRPr lang="en-US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33053655575178725"/>
          <c:y val="1.7572762218561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 cap="rnd">
                <a:solidFill>
                  <a:schemeClr val="tx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Лист1!$A$2:$A$16</c:f>
              <c:numCache>
                <c:formatCode>General</c:formatCode>
                <c:ptCount val="15"/>
                <c:pt idx="0">
                  <c:v>350</c:v>
                </c:pt>
                <c:pt idx="1">
                  <c:v>400</c:v>
                </c:pt>
                <c:pt idx="2">
                  <c:v>450</c:v>
                </c:pt>
                <c:pt idx="3">
                  <c:v>500</c:v>
                </c:pt>
                <c:pt idx="4">
                  <c:v>550</c:v>
                </c:pt>
                <c:pt idx="5">
                  <c:v>600</c:v>
                </c:pt>
                <c:pt idx="6">
                  <c:v>650</c:v>
                </c:pt>
                <c:pt idx="7">
                  <c:v>700</c:v>
                </c:pt>
                <c:pt idx="8">
                  <c:v>750</c:v>
                </c:pt>
                <c:pt idx="9">
                  <c:v>800</c:v>
                </c:pt>
                <c:pt idx="10">
                  <c:v>850</c:v>
                </c:pt>
                <c:pt idx="11">
                  <c:v>900</c:v>
                </c:pt>
                <c:pt idx="12">
                  <c:v>950</c:v>
                </c:pt>
                <c:pt idx="13">
                  <c:v>1000</c:v>
                </c:pt>
                <c:pt idx="14">
                  <c:v>1050</c:v>
                </c:pt>
              </c:numCache>
            </c:numRef>
          </c:xVal>
          <c:yVal>
            <c:numRef>
              <c:f>Лист1!$E$2:$E$16</c:f>
              <c:numCache>
                <c:formatCode>General</c:formatCode>
                <c:ptCount val="15"/>
                <c:pt idx="0">
                  <c:v>-10.499573499755876</c:v>
                </c:pt>
                <c:pt idx="1">
                  <c:v>-8.1645989530753305</c:v>
                </c:pt>
                <c:pt idx="2">
                  <c:v>-6.3519275687299812</c:v>
                </c:pt>
                <c:pt idx="3">
                  <c:v>-4.9045485113738811</c:v>
                </c:pt>
                <c:pt idx="4">
                  <c:v>-3.7228080917487003</c:v>
                </c:pt>
                <c:pt idx="5">
                  <c:v>-2.7414570729559231</c:v>
                </c:pt>
                <c:pt idx="6">
                  <c:v>-1.9199259366932084</c:v>
                </c:pt>
                <c:pt idx="7">
                  <c:v>-1.2422381982578627</c:v>
                </c:pt>
                <c:pt idx="8">
                  <c:v>-0.71958022545842737</c:v>
                </c:pt>
                <c:pt idx="9">
                  <c:v>-0.37094808690231246</c:v>
                </c:pt>
                <c:pt idx="10">
                  <c:v>-0.17793835145831779</c:v>
                </c:pt>
                <c:pt idx="11">
                  <c:v>-8.4783411050859361E-2</c:v>
                </c:pt>
                <c:pt idx="12">
                  <c:v>-4.188967939712248E-2</c:v>
                </c:pt>
                <c:pt idx="13">
                  <c:v>-2.181603748750445E-2</c:v>
                </c:pt>
                <c:pt idx="14">
                  <c:v>-1.2001938991072167E-2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FF-4881-BDF9-2260A798D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434383"/>
        <c:axId val="175743479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as</c:v>
                </c:tx>
                <c:spPr>
                  <a:ln w="95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Лист1!$A$2:$A$16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350</c:v>
                      </c:pt>
                      <c:pt idx="1">
                        <c:v>400</c:v>
                      </c:pt>
                      <c:pt idx="2">
                        <c:v>450</c:v>
                      </c:pt>
                      <c:pt idx="3">
                        <c:v>500</c:v>
                      </c:pt>
                      <c:pt idx="4">
                        <c:v>550</c:v>
                      </c:pt>
                      <c:pt idx="5">
                        <c:v>600</c:v>
                      </c:pt>
                      <c:pt idx="6">
                        <c:v>650</c:v>
                      </c:pt>
                      <c:pt idx="7">
                        <c:v>700</c:v>
                      </c:pt>
                      <c:pt idx="8">
                        <c:v>750</c:v>
                      </c:pt>
                      <c:pt idx="9">
                        <c:v>800</c:v>
                      </c:pt>
                      <c:pt idx="10">
                        <c:v>850</c:v>
                      </c:pt>
                      <c:pt idx="11">
                        <c:v>900</c:v>
                      </c:pt>
                      <c:pt idx="12">
                        <c:v>950</c:v>
                      </c:pt>
                      <c:pt idx="13">
                        <c:v>1000</c:v>
                      </c:pt>
                      <c:pt idx="14">
                        <c:v>1050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Лист1!$D$2:$D$16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2.7548196156947135E-5</c:v>
                      </c:pt>
                      <c:pt idx="1">
                        <c:v>2.8455074547639465E-4</c:v>
                      </c:pt>
                      <c:pt idx="2">
                        <c:v>1.7433834040560866E-3</c:v>
                      </c:pt>
                      <c:pt idx="3">
                        <c:v>7.4127891174839309E-3</c:v>
                      </c:pt>
                      <c:pt idx="4">
                        <c:v>2.4166012098187015E-2</c:v>
                      </c:pt>
                      <c:pt idx="5">
                        <c:v>6.4476331697089037E-2</c:v>
                      </c:pt>
                      <c:pt idx="6">
                        <c:v>0.14661782072887108</c:v>
                      </c:pt>
                      <c:pt idx="7">
                        <c:v>0.28873724298579984</c:v>
                      </c:pt>
                      <c:pt idx="8">
                        <c:v>0.48695662505654758</c:v>
                      </c:pt>
                      <c:pt idx="9">
                        <c:v>0.6900797648071757</c:v>
                      </c:pt>
                      <c:pt idx="10">
                        <c:v>0.83699402135909851</c:v>
                      </c:pt>
                      <c:pt idx="11">
                        <c:v>0.9187112455575247</c:v>
                      </c:pt>
                      <c:pt idx="12">
                        <c:v>0.95897556950000018</c:v>
                      </c:pt>
                      <c:pt idx="13">
                        <c:v>0.97842021113659317</c:v>
                      </c:pt>
                      <c:pt idx="14">
                        <c:v>0.98806979700155806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95FF-4881-BDF9-2260A798D1C7}"/>
                  </c:ext>
                </c:extLst>
              </c15:ser>
            </c15:filteredScatterSeries>
          </c:ext>
        </c:extLst>
      </c:scatterChart>
      <c:valAx>
        <c:axId val="1757434383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</a:rPr>
                  <a:t>T, K</a:t>
                </a:r>
                <a:endParaRPr lang="ru-RU" sz="1400" b="1" i="0" baseline="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7434799"/>
        <c:crossesAt val="-11"/>
        <c:crossBetween val="midCat"/>
        <c:majorUnit val="50"/>
      </c:valAx>
      <c:valAx>
        <c:axId val="1757434799"/>
        <c:scaling>
          <c:orientation val="minMax"/>
          <c:max val="1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>
                    <a:solidFill>
                      <a:schemeClr val="tx1"/>
                    </a:solidFill>
                  </a:rPr>
                  <a:t>ln(a)</a:t>
                </a:r>
                <a:endParaRPr lang="ru-RU" sz="1400" baseline="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7434383"/>
        <c:crossesAt val="30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2</xdr:row>
      <xdr:rowOff>19051</xdr:rowOff>
    </xdr:from>
    <xdr:to>
      <xdr:col>19</xdr:col>
      <xdr:colOff>142874</xdr:colOff>
      <xdr:row>25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O29" sqref="O29"/>
    </sheetView>
  </sheetViews>
  <sheetFormatPr defaultRowHeight="15" x14ac:dyDescent="0.25"/>
  <cols>
    <col min="1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</v>
      </c>
      <c r="B2">
        <f>108970-4.08*(A2-298)-A2*(136.89-4.08*LN(A2/298))</f>
        <v>61076.019045872665</v>
      </c>
      <c r="C2">
        <f>EXP(-B2/(8.31*A2))</f>
        <v>7.5890311207757095E-10</v>
      </c>
      <c r="D2">
        <f>SQRT(C2/(1+C2))</f>
        <v>2.7548196156947135E-5</v>
      </c>
      <c r="E2">
        <f>LN(D2)</f>
        <v>-10.499573499755876</v>
      </c>
    </row>
    <row r="3" spans="1:5" x14ac:dyDescent="0.25">
      <c r="A3">
        <v>400</v>
      </c>
      <c r="B3">
        <f t="shared" ref="B3:B16" si="0">108970-4.08*(A3-298)-A3*(136.89-4.08*LN(A3/298))</f>
        <v>54278.253570903413</v>
      </c>
      <c r="C3">
        <f t="shared" ref="C3:C16" si="1">EXP(-B3/(8.31*A3))</f>
        <v>8.0969133307171953E-8</v>
      </c>
      <c r="D3">
        <f t="shared" ref="D3:D16" si="2">SQRT(C3/(1+C3))</f>
        <v>2.8455074547639465E-4</v>
      </c>
      <c r="E3">
        <f t="shared" ref="E3:E16" si="3">LN(D3)</f>
        <v>-8.1645989530753305</v>
      </c>
    </row>
    <row r="4" spans="1:5" x14ac:dyDescent="0.25">
      <c r="A4">
        <v>450</v>
      </c>
      <c r="B4">
        <f t="shared" si="0"/>
        <v>47506.054920731454</v>
      </c>
      <c r="C4">
        <f t="shared" si="1"/>
        <v>3.0393949314316603E-6</v>
      </c>
      <c r="D4">
        <f t="shared" si="2"/>
        <v>1.7433834040560866E-3</v>
      </c>
      <c r="E4">
        <f t="shared" si="3"/>
        <v>-6.3519275687299812</v>
      </c>
    </row>
    <row r="5" spans="1:5" x14ac:dyDescent="0.25">
      <c r="A5">
        <v>500</v>
      </c>
      <c r="B5">
        <f t="shared" si="0"/>
        <v>40756.569808310247</v>
      </c>
      <c r="C5">
        <f t="shared" si="1"/>
        <v>5.495246210744502E-5</v>
      </c>
      <c r="D5">
        <f t="shared" si="2"/>
        <v>7.4127891174839309E-3</v>
      </c>
      <c r="E5">
        <f t="shared" si="3"/>
        <v>-4.9045485113738811</v>
      </c>
    </row>
    <row r="6" spans="1:5" x14ac:dyDescent="0.25">
      <c r="A6">
        <v>550</v>
      </c>
      <c r="B6">
        <f t="shared" si="0"/>
        <v>34027.518832622169</v>
      </c>
      <c r="C6">
        <f t="shared" si="1"/>
        <v>5.8433739151124789E-4</v>
      </c>
      <c r="D6">
        <f t="shared" si="2"/>
        <v>2.4166012098187015E-2</v>
      </c>
      <c r="E6">
        <f t="shared" si="3"/>
        <v>-3.7228080917487003</v>
      </c>
    </row>
    <row r="7" spans="1:5" x14ac:dyDescent="0.25">
      <c r="A7">
        <v>600</v>
      </c>
      <c r="B7">
        <f t="shared" si="0"/>
        <v>27317.038941003906</v>
      </c>
      <c r="C7">
        <f t="shared" si="1"/>
        <v>4.174551784726247E-3</v>
      </c>
      <c r="D7">
        <f t="shared" si="2"/>
        <v>6.4476331697089037E-2</v>
      </c>
      <c r="E7">
        <f t="shared" si="3"/>
        <v>-2.7414570729559231</v>
      </c>
    </row>
    <row r="8" spans="1:5" x14ac:dyDescent="0.25">
      <c r="A8">
        <v>650</v>
      </c>
      <c r="B8">
        <f t="shared" si="0"/>
        <v>20623.578780171112</v>
      </c>
      <c r="C8">
        <f t="shared" si="1"/>
        <v>2.1969049292381346E-2</v>
      </c>
      <c r="D8">
        <f t="shared" si="2"/>
        <v>0.14661782072887108</v>
      </c>
      <c r="E8">
        <f t="shared" si="3"/>
        <v>-1.9199259366932084</v>
      </c>
    </row>
    <row r="9" spans="1:5" x14ac:dyDescent="0.25">
      <c r="A9">
        <v>700</v>
      </c>
      <c r="B9">
        <f t="shared" si="0"/>
        <v>13945.82643942452</v>
      </c>
      <c r="C9">
        <f t="shared" si="1"/>
        <v>9.0951771505582382E-2</v>
      </c>
      <c r="D9">
        <f t="shared" si="2"/>
        <v>0.28873724298579984</v>
      </c>
      <c r="E9">
        <f t="shared" si="3"/>
        <v>-1.2422381982578627</v>
      </c>
    </row>
    <row r="10" spans="1:5" x14ac:dyDescent="0.25">
      <c r="A10">
        <v>750</v>
      </c>
      <c r="B10">
        <f t="shared" si="0"/>
        <v>7282.6579432763683</v>
      </c>
      <c r="C10">
        <f t="shared" si="1"/>
        <v>0.31083375402555274</v>
      </c>
      <c r="D10">
        <f t="shared" si="2"/>
        <v>0.48695662505654758</v>
      </c>
      <c r="E10">
        <f t="shared" si="3"/>
        <v>-0.71958022545842737</v>
      </c>
    </row>
    <row r="11" spans="1:5" x14ac:dyDescent="0.25">
      <c r="A11">
        <v>800</v>
      </c>
      <c r="B11">
        <f t="shared" si="0"/>
        <v>633.09953915447113</v>
      </c>
      <c r="C11">
        <f t="shared" si="1"/>
        <v>0.90916236690748053</v>
      </c>
      <c r="D11">
        <f t="shared" si="2"/>
        <v>0.6900797648071757</v>
      </c>
      <c r="E11">
        <f t="shared" si="3"/>
        <v>-0.37094808690231246</v>
      </c>
    </row>
    <row r="12" spans="1:5" x14ac:dyDescent="0.25">
      <c r="A12">
        <v>850</v>
      </c>
      <c r="B12">
        <f t="shared" si="0"/>
        <v>-6003.7005511889583</v>
      </c>
      <c r="C12">
        <f t="shared" si="1"/>
        <v>2.339555947866752</v>
      </c>
      <c r="D12">
        <f t="shared" si="2"/>
        <v>0.83699402135909851</v>
      </c>
      <c r="E12">
        <f t="shared" si="3"/>
        <v>-0.17793835145831779</v>
      </c>
    </row>
    <row r="13" spans="1:5" x14ac:dyDescent="0.25">
      <c r="A13">
        <v>900</v>
      </c>
      <c r="B13">
        <f t="shared" si="0"/>
        <v>-12628.493711520961</v>
      </c>
      <c r="C13">
        <f t="shared" si="1"/>
        <v>5.4115038880956225</v>
      </c>
      <c r="D13">
        <f t="shared" si="2"/>
        <v>0.9187112455575247</v>
      </c>
      <c r="E13">
        <f t="shared" si="3"/>
        <v>-8.4783411050859361E-2</v>
      </c>
    </row>
    <row r="14" spans="1:5" x14ac:dyDescent="0.25">
      <c r="A14">
        <v>950</v>
      </c>
      <c r="B14">
        <f t="shared" si="0"/>
        <v>-19241.947701406316</v>
      </c>
      <c r="C14">
        <f t="shared" si="1"/>
        <v>11.443095066216181</v>
      </c>
      <c r="D14">
        <f t="shared" si="2"/>
        <v>0.95897556950000018</v>
      </c>
      <c r="E14">
        <f t="shared" si="3"/>
        <v>-4.188967939712248E-2</v>
      </c>
    </row>
    <row r="15" spans="1:5" x14ac:dyDescent="0.25">
      <c r="A15">
        <v>1000</v>
      </c>
      <c r="B15">
        <f t="shared" si="0"/>
        <v>-25844.659886694921</v>
      </c>
      <c r="C15">
        <f t="shared" si="1"/>
        <v>22.422555070703442</v>
      </c>
      <c r="D15">
        <f t="shared" si="2"/>
        <v>0.97842021113659317</v>
      </c>
      <c r="E15">
        <f t="shared" si="3"/>
        <v>-2.181603748750445E-2</v>
      </c>
    </row>
    <row r="16" spans="1:5" x14ac:dyDescent="0.25">
      <c r="A16">
        <v>1050</v>
      </c>
      <c r="B16">
        <f t="shared" si="0"/>
        <v>-32437.167817727837</v>
      </c>
      <c r="C16">
        <f t="shared" si="1"/>
        <v>41.161935450429731</v>
      </c>
      <c r="D16">
        <f t="shared" si="2"/>
        <v>0.98806979700155806</v>
      </c>
      <c r="E16">
        <f t="shared" si="3"/>
        <v>-1.2001938991072167E-2</v>
      </c>
    </row>
  </sheetData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Лист1!A2:A16</xm:f>
              <xm:sqref>O11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Лист1!E2:E2</xm:f>
              <xm:sqref>A2</xm:sqref>
            </x14:sparkline>
            <x14:sparkline>
              <xm:f>Лист1!E3:E3</xm:f>
              <xm:sqref>A3</xm:sqref>
            </x14:sparkline>
            <x14:sparkline>
              <xm:f>Лист1!E4:E4</xm:f>
              <xm:sqref>A4</xm:sqref>
            </x14:sparkline>
            <x14:sparkline>
              <xm:f>Лист1!E5:E5</xm:f>
              <xm:sqref>A5</xm:sqref>
            </x14:sparkline>
            <x14:sparkline>
              <xm:f>Лист1!E6:E6</xm:f>
              <xm:sqref>A6</xm:sqref>
            </x14:sparkline>
            <x14:sparkline>
              <xm:f>Лист1!E7:E7</xm:f>
              <xm:sqref>A7</xm:sqref>
            </x14:sparkline>
            <x14:sparkline>
              <xm:f>Лист1!E8:E8</xm:f>
              <xm:sqref>A8</xm:sqref>
            </x14:sparkline>
            <x14:sparkline>
              <xm:f>Лист1!E9:E9</xm:f>
              <xm:sqref>A9</xm:sqref>
            </x14:sparkline>
            <x14:sparkline>
              <xm:f>Лист1!E10:E10</xm:f>
              <xm:sqref>A10</xm:sqref>
            </x14:sparkline>
            <x14:sparkline>
              <xm:f>Лист1!E11:E11</xm:f>
              <xm:sqref>A11</xm:sqref>
            </x14:sparkline>
            <x14:sparkline>
              <xm:f>Лист1!E12:E12</xm:f>
              <xm:sqref>A12</xm:sqref>
            </x14:sparkline>
            <x14:sparkline>
              <xm:f>Лист1!E13:E13</xm:f>
              <xm:sqref>A13</xm:sqref>
            </x14:sparkline>
            <x14:sparkline>
              <xm:f>Лист1!E14:E14</xm:f>
              <xm:sqref>A14</xm:sqref>
            </x14:sparkline>
            <x14:sparkline>
              <xm:f>Лист1!E15:E15</xm:f>
              <xm:sqref>A15</xm:sqref>
            </x14:sparkline>
            <x14:sparkline>
              <xm:f>Лист1!E16:E16</xm:f>
              <xm:sqref>A16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2018-05-17T20:04:51Z</cp:lastPrinted>
  <dcterms:created xsi:type="dcterms:W3CDTF">2018-05-17T19:18:22Z</dcterms:created>
  <dcterms:modified xsi:type="dcterms:W3CDTF">2018-05-17T20:29:05Z</dcterms:modified>
</cp:coreProperties>
</file>