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074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<sst xmlns="http://schemas.openxmlformats.org/spreadsheetml/2006/main" count="46" uniqueCount="37">
  <si>
    <t>id</t>
  </si>
  <si>
    <t>name</t>
  </si>
  <si>
    <t>phy</t>
  </si>
  <si>
    <t>chem</t>
  </si>
  <si>
    <t>eng</t>
  </si>
  <si>
    <t>math</t>
  </si>
  <si>
    <t>urdu</t>
  </si>
  <si>
    <t>total</t>
  </si>
  <si>
    <t>percentage</t>
  </si>
  <si>
    <t>grade</t>
  </si>
  <si>
    <t>remarks</t>
  </si>
  <si>
    <t>rank</t>
  </si>
  <si>
    <t>ali</t>
  </si>
  <si>
    <t>sarim</t>
  </si>
  <si>
    <t>asghar</t>
  </si>
  <si>
    <t>dawood</t>
  </si>
  <si>
    <t>huzaifa</t>
  </si>
  <si>
    <t>shazaib</t>
  </si>
  <si>
    <t>arham</t>
  </si>
  <si>
    <t>ahsan</t>
  </si>
  <si>
    <t>rayyan</t>
  </si>
  <si>
    <t>shaheer</t>
  </si>
  <si>
    <t>quantity</t>
  </si>
  <si>
    <t>price</t>
  </si>
  <si>
    <t>pens</t>
  </si>
  <si>
    <t>watches</t>
  </si>
  <si>
    <t>pencil</t>
  </si>
  <si>
    <t>product</t>
  </si>
  <si>
    <t>max</t>
  </si>
  <si>
    <t>min</t>
  </si>
  <si>
    <t>sum</t>
  </si>
  <si>
    <t>bags</t>
  </si>
  <si>
    <t>shirts</t>
  </si>
  <si>
    <t>keyboard</t>
  </si>
  <si>
    <t>mouse</t>
  </si>
  <si>
    <t>pcs</t>
  </si>
  <si>
    <t>highlighter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</si>
</sst>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P18"/>
  <sheetViews>
    <sheetView topLeftCell="D1" workbookViewId="0">
      <selection activeCell="P18" sqref="P18"/>
    </sheetView>
  </sheetViews>
  <sheetFormatPr defaultColWidth="9" defaultRowHeight="15"/>
  <cols>
    <col min="6" max="6" width="10.2857142857143" customWidth="1"/>
    <col min="12" max="12" width="9.14285714285714" customWidth="1"/>
    <col min="13" max="13" width="17.5714285714286" customWidth="1"/>
    <col min="14" max="14" width="13.1428571428571" customWidth="1"/>
    <col min="15" max="15" width="12.4285714285714" customWidth="1"/>
  </cols>
  <sheetData>
    <row r="8" ht="23.25" spans="5:16">
      <c r="E8" s="7" t="s">
        <v>0</v>
      </c>
      <c r="F8" s="7" t="s">
        <v>1</v>
      </c>
      <c r="G8" s="7" t="s">
        <v>2</v>
      </c>
      <c r="H8" s="7" t="s">
        <v>3</v>
      </c>
      <c r="I8" s="7" t="s">
        <v>4</v>
      </c>
      <c r="J8" s="7" t="s">
        <v>5</v>
      </c>
      <c r="K8" s="7" t="s">
        <v>6</v>
      </c>
      <c r="L8" s="7" t="s">
        <v>7</v>
      </c>
      <c r="M8" s="7" t="s">
        <v>8</v>
      </c>
      <c r="N8" s="7" t="s">
        <v>9</v>
      </c>
      <c r="O8" s="7" t="s">
        <v>10</v>
      </c>
      <c r="P8" s="7" t="s">
        <v>11</v>
      </c>
    </row>
    <row r="9" spans="5:16">
      <c r="E9" s="8">
        <v>1</v>
      </c>
      <c r="F9" s="8" t="s">
        <v>12</v>
      </c>
      <c r="G9" s="8">
        <v>43</v>
      </c>
      <c r="H9" s="8">
        <v>60</v>
      </c>
      <c r="I9" s="8">
        <v>65</v>
      </c>
      <c r="J9" s="8">
        <v>38</v>
      </c>
      <c r="K9" s="8">
        <v>70</v>
      </c>
      <c r="L9" s="8">
        <f>SUM(G9:J9)</f>
        <v>206</v>
      </c>
      <c r="M9">
        <f>L9*100/500</f>
        <v>41.2</v>
      </c>
      <c r="N9" s="8" t="str" cm="1">
        <f t="array" ref="N9">_xlfn.IFS(M9&gt;=80,"A+",M9&gt;=70,"A",M9&gt;=60,"B",M9&gt;=50,"C",M9&gt;=40,"D",M9&lt;=30,"F")</f>
        <v>D</v>
      </c>
      <c r="O9" s="8"/>
      <c r="P9" s="8"/>
    </row>
    <row r="10" spans="5:16">
      <c r="E10" s="8">
        <v>2</v>
      </c>
      <c r="F10" s="8" t="s">
        <v>13</v>
      </c>
      <c r="G10" s="8">
        <v>54</v>
      </c>
      <c r="H10" s="8">
        <v>69</v>
      </c>
      <c r="I10" s="8">
        <v>50</v>
      </c>
      <c r="J10" s="8">
        <v>30</v>
      </c>
      <c r="K10" s="8">
        <v>90</v>
      </c>
      <c r="L10" s="8">
        <f t="shared" ref="L10:L18" si="0">SUM(G10:K10)</f>
        <v>293</v>
      </c>
      <c r="M10">
        <f t="shared" ref="M10:M18" si="1">L10*100/500</f>
        <v>58.6</v>
      </c>
      <c r="N10" s="8" t="str" cm="1">
        <f t="array" ref="N10">_xlfn.IFS(M10&gt;=80,"A+",M10&gt;=70,"A",M10&gt;=60,"B",M10&gt;=50,"C",M10&gt;=40,"D",M10&lt;=30,"F")</f>
        <v>C</v>
      </c>
      <c r="O10" s="8"/>
      <c r="P10" s="8"/>
    </row>
    <row r="11" spans="5:16">
      <c r="E11" s="8">
        <v>3</v>
      </c>
      <c r="F11" s="8" t="s">
        <v>14</v>
      </c>
      <c r="G11" s="8">
        <v>12</v>
      </c>
      <c r="H11" s="8">
        <v>48</v>
      </c>
      <c r="I11" s="8">
        <v>69</v>
      </c>
      <c r="J11" s="8">
        <v>80</v>
      </c>
      <c r="K11" s="8">
        <v>75</v>
      </c>
      <c r="L11" s="8">
        <f t="shared" si="0"/>
        <v>284</v>
      </c>
      <c r="M11">
        <f t="shared" si="1"/>
        <v>56.8</v>
      </c>
      <c r="N11" s="8" t="str" cm="1">
        <f t="array" ref="N11">_xlfn.IFS(M11&gt;=80,"A+",M11&gt;=70,"A",M11&gt;=60,"B",M11&gt;=50,"C",M11&gt;=40,"D",M11&lt;=30,"F")</f>
        <v>C</v>
      </c>
      <c r="O11" s="8"/>
      <c r="P11" s="8"/>
    </row>
    <row r="12" spans="5:16">
      <c r="E12" s="8">
        <v>4</v>
      </c>
      <c r="F12" s="8" t="s">
        <v>15</v>
      </c>
      <c r="G12" s="8">
        <v>60</v>
      </c>
      <c r="H12" s="8">
        <v>89</v>
      </c>
      <c r="I12" s="8">
        <v>80</v>
      </c>
      <c r="J12" s="8">
        <v>75</v>
      </c>
      <c r="K12" s="8">
        <v>60</v>
      </c>
      <c r="L12" s="8">
        <f t="shared" si="0"/>
        <v>364</v>
      </c>
      <c r="M12">
        <f t="shared" si="1"/>
        <v>72.8</v>
      </c>
      <c r="N12" s="8" t="str" cm="1">
        <f t="array" ref="N12">_xlfn.IFS(M12&gt;=80,"A+",M12&gt;=70,"A",M12&gt;=60,"B",M12&gt;=50,"C",M12&gt;=40,"D",M12&lt;=30,"F")</f>
        <v>A</v>
      </c>
      <c r="O12" s="8"/>
      <c r="P12" s="8"/>
    </row>
    <row r="13" spans="5:16">
      <c r="E13" s="8">
        <v>5</v>
      </c>
      <c r="F13" s="8" t="s">
        <v>16</v>
      </c>
      <c r="G13" s="8">
        <v>71</v>
      </c>
      <c r="H13" s="8">
        <v>35</v>
      </c>
      <c r="I13" s="8">
        <v>56</v>
      </c>
      <c r="J13" s="8">
        <v>78</v>
      </c>
      <c r="K13" s="8">
        <v>98</v>
      </c>
      <c r="L13" s="8">
        <f t="shared" si="0"/>
        <v>338</v>
      </c>
      <c r="M13">
        <f t="shared" si="1"/>
        <v>67.6</v>
      </c>
      <c r="N13" s="8" t="str" cm="1">
        <f t="array" ref="N13">_xlfn.IFS(M13&gt;=80,"A+",M13&gt;=70,"A",M13&gt;=60,"B",M13&gt;=50,"C",M13&gt;=40,"D",M13&lt;=30,"F")</f>
        <v>B</v>
      </c>
      <c r="O13" s="8"/>
      <c r="P13" s="8"/>
    </row>
    <row r="14" spans="5:16">
      <c r="E14" s="8">
        <v>6</v>
      </c>
      <c r="F14" s="8" t="s">
        <v>17</v>
      </c>
      <c r="G14" s="8">
        <v>80</v>
      </c>
      <c r="H14" s="8">
        <v>12</v>
      </c>
      <c r="I14" s="8">
        <v>36</v>
      </c>
      <c r="J14" s="8">
        <v>78</v>
      </c>
      <c r="K14" s="8">
        <v>65</v>
      </c>
      <c r="L14" s="8">
        <f t="shared" si="0"/>
        <v>271</v>
      </c>
      <c r="M14">
        <f t="shared" si="1"/>
        <v>54.2</v>
      </c>
      <c r="N14" s="8" t="str" cm="1">
        <f t="array" ref="N14">_xlfn.IFS(M14&gt;=80,"A+",M14&gt;=70,"A",M14&gt;=60,"B",M14&gt;=50,"C",M14&gt;=40,"D",M14&lt;=30,"F")</f>
        <v>C</v>
      </c>
      <c r="O14" s="8"/>
      <c r="P14" s="8"/>
    </row>
    <row r="15" spans="5:16">
      <c r="E15" s="8">
        <v>7</v>
      </c>
      <c r="F15" s="8" t="s">
        <v>18</v>
      </c>
      <c r="G15" s="8">
        <v>50</v>
      </c>
      <c r="H15" s="8">
        <v>45</v>
      </c>
      <c r="I15" s="8">
        <v>90</v>
      </c>
      <c r="J15" s="8">
        <v>89</v>
      </c>
      <c r="K15" s="8">
        <v>76</v>
      </c>
      <c r="L15" s="8">
        <f t="shared" si="0"/>
        <v>350</v>
      </c>
      <c r="M15">
        <f t="shared" si="1"/>
        <v>70</v>
      </c>
      <c r="N15" s="8" t="str" cm="1">
        <f t="array" ref="N15">_xlfn.IFS(M15&gt;=80,"A+",M15&gt;=70,"A",M15&gt;=60,"B",M15&gt;=50,"C",M15&gt;=40,"D",M15&lt;=30,"F")</f>
        <v>A</v>
      </c>
      <c r="O15" s="8"/>
      <c r="P15" s="8"/>
    </row>
    <row r="16" spans="5:16">
      <c r="E16" s="8">
        <v>8</v>
      </c>
      <c r="F16" s="8" t="s">
        <v>19</v>
      </c>
      <c r="G16" s="8">
        <v>35</v>
      </c>
      <c r="H16" s="8">
        <v>90</v>
      </c>
      <c r="I16" s="8">
        <v>86</v>
      </c>
      <c r="J16" s="8">
        <v>78</v>
      </c>
      <c r="K16" s="8">
        <v>65</v>
      </c>
      <c r="L16" s="8">
        <f t="shared" si="0"/>
        <v>354</v>
      </c>
      <c r="M16">
        <f t="shared" si="1"/>
        <v>70.8</v>
      </c>
      <c r="N16" s="8" t="str" cm="1">
        <f t="array" ref="N16">_xlfn.IFS(M16&gt;=80,"A+",M16&gt;=70,"A",M16&gt;=60,"B",M16&gt;=50,"C",M16&gt;=40,"D",M16&lt;=30,"F")</f>
        <v>A</v>
      </c>
      <c r="O16" s="8"/>
      <c r="P16" s="8"/>
    </row>
    <row r="17" spans="5:16">
      <c r="E17" s="8">
        <v>9</v>
      </c>
      <c r="F17" s="8" t="s">
        <v>20</v>
      </c>
      <c r="G17" s="8">
        <v>20</v>
      </c>
      <c r="H17" s="8">
        <v>34</v>
      </c>
      <c r="I17" s="8">
        <v>65</v>
      </c>
      <c r="J17" s="8">
        <v>78</v>
      </c>
      <c r="K17" s="8">
        <v>24</v>
      </c>
      <c r="L17" s="8">
        <f t="shared" si="0"/>
        <v>221</v>
      </c>
      <c r="M17">
        <f t="shared" si="1"/>
        <v>44.2</v>
      </c>
      <c r="N17" s="8" t="str" cm="1">
        <f t="array" ref="N17">_xlfn.IFS(M17&gt;=80,"A+",M17&gt;=70,"A",M17&gt;=60,"B",M17&gt;=50,"C",M17&gt;=40,"D",M17&lt;=30,"F")</f>
        <v>D</v>
      </c>
      <c r="O17" s="8"/>
      <c r="P17" s="8"/>
    </row>
    <row r="18" spans="5:16">
      <c r="E18" s="8">
        <v>10</v>
      </c>
      <c r="F18" s="8" t="s">
        <v>21</v>
      </c>
      <c r="G18" s="8">
        <v>85</v>
      </c>
      <c r="H18" s="8">
        <v>89</v>
      </c>
      <c r="I18" s="8">
        <v>98</v>
      </c>
      <c r="J18" s="8">
        <v>90</v>
      </c>
      <c r="K18" s="8">
        <v>87</v>
      </c>
      <c r="L18" s="8">
        <f t="shared" si="0"/>
        <v>449</v>
      </c>
      <c r="M18">
        <f t="shared" si="1"/>
        <v>89.8</v>
      </c>
      <c r="N18" s="8" t="str" cm="1">
        <f t="array" ref="N18">_xlfn.IFS(M18&gt;=80,"A+",M18&gt;=70,"A",M18&gt;=60,"B",M18&gt;=50,"C",M18&gt;=40,"D",M18&lt;=30,"F")</f>
        <v>A+</v>
      </c>
      <c r="O18" s="8"/>
      <c r="P18" s="8">
        <v>1</v>
      </c>
    </row>
  </sheetData>
  <conditionalFormatting sqref="G9:K18">
    <cfRule type="cellIs" dxfId="0" priority="1" operator="between">
      <formula>45</formula>
      <formula>100</formula>
    </cfRule>
    <cfRule type="cellIs" dxfId="1" priority="2" operator="between">
      <formula>0</formula>
      <formula>30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Q17"/>
  <sheetViews>
    <sheetView tabSelected="1" workbookViewId="0">
      <selection activeCell="A28" sqref="$A28:$XFD29"/>
    </sheetView>
  </sheetViews>
  <sheetFormatPr defaultColWidth="9.14285714285714" defaultRowHeight="15"/>
  <sheetData>
    <row r="3" ht="15.75" spans="5:8">
      <c r="E3" s="1"/>
      <c r="F3" s="1"/>
      <c r="G3" s="1"/>
      <c r="H3" s="2"/>
    </row>
    <row r="4" ht="15.75" spans="5:8">
      <c r="E4" s="1"/>
      <c r="F4" s="3" t="s">
        <v>1</v>
      </c>
      <c r="G4" s="3" t="s">
        <v>22</v>
      </c>
      <c r="H4" s="4" t="s">
        <v>23</v>
      </c>
    </row>
    <row r="5" ht="15.75" spans="5:8">
      <c r="E5" s="1"/>
      <c r="F5" s="3" t="s">
        <v>24</v>
      </c>
      <c r="G5" s="3">
        <v>40</v>
      </c>
      <c r="H5" s="4">
        <v>50</v>
      </c>
    </row>
    <row r="6" ht="15.75" spans="5:8">
      <c r="E6" s="1"/>
      <c r="F6" s="3" t="s">
        <v>25</v>
      </c>
      <c r="G6" s="3">
        <v>30</v>
      </c>
      <c r="H6" s="4">
        <v>80</v>
      </c>
    </row>
    <row r="7" ht="18.75" spans="5:17">
      <c r="E7" s="1"/>
      <c r="F7" s="3" t="s">
        <v>26</v>
      </c>
      <c r="G7" s="3">
        <v>80</v>
      </c>
      <c r="H7" s="4">
        <v>30</v>
      </c>
      <c r="L7" s="6" t="s">
        <v>27</v>
      </c>
      <c r="M7" s="6" t="s">
        <v>28</v>
      </c>
      <c r="N7" s="6" t="s">
        <v>27</v>
      </c>
      <c r="O7" s="6" t="s">
        <v>29</v>
      </c>
      <c r="P7" s="6" t="s">
        <v>27</v>
      </c>
      <c r="Q7" s="6" t="s">
        <v>30</v>
      </c>
    </row>
    <row r="8" ht="15.75" spans="5:17">
      <c r="E8" s="1"/>
      <c r="F8" s="3" t="s">
        <v>31</v>
      </c>
      <c r="G8" s="3">
        <v>39</v>
      </c>
      <c r="H8" s="4">
        <v>600</v>
      </c>
      <c r="L8" s="5" t="s">
        <v>31</v>
      </c>
      <c r="M8" s="5">
        <f>_xlfn.MAXIFS(G5:G16,F5:F16,L8)</f>
        <v>39</v>
      </c>
      <c r="N8" s="5" t="s">
        <v>31</v>
      </c>
      <c r="O8" s="5">
        <f>_xlfn.MINIFS(G5:G16,F5:F16,N8)</f>
        <v>34</v>
      </c>
      <c r="P8" s="5" t="s">
        <v>31</v>
      </c>
      <c r="Q8" s="5">
        <f>SUMIFS(G5:G16,F5:F16,P8)</f>
        <v>73</v>
      </c>
    </row>
    <row r="9" ht="15.75" spans="5:17">
      <c r="E9" s="1"/>
      <c r="F9" s="3" t="s">
        <v>32</v>
      </c>
      <c r="G9" s="3">
        <v>60</v>
      </c>
      <c r="H9" s="4">
        <v>700</v>
      </c>
      <c r="L9" s="5"/>
      <c r="M9" s="5"/>
      <c r="N9" s="5"/>
      <c r="O9" s="5"/>
      <c r="P9" s="5"/>
      <c r="Q9" s="5"/>
    </row>
    <row r="10" ht="15.75" spans="5:17">
      <c r="E10" s="1"/>
      <c r="F10" s="3" t="s">
        <v>31</v>
      </c>
      <c r="G10" s="3">
        <v>34</v>
      </c>
      <c r="H10" s="4">
        <v>500</v>
      </c>
      <c r="L10" s="5"/>
      <c r="M10" s="5"/>
      <c r="N10" s="5"/>
      <c r="O10" s="5"/>
      <c r="P10" s="5"/>
      <c r="Q10" s="5"/>
    </row>
    <row r="11" ht="15.75" spans="5:17">
      <c r="E11" s="1"/>
      <c r="F11" s="3" t="s">
        <v>33</v>
      </c>
      <c r="G11" s="3">
        <v>80</v>
      </c>
      <c r="H11" s="4">
        <v>300</v>
      </c>
      <c r="L11" s="5"/>
      <c r="M11" s="5"/>
      <c r="N11" s="5"/>
      <c r="O11" s="5"/>
      <c r="P11" s="5"/>
      <c r="Q11" s="5"/>
    </row>
    <row r="12" ht="15.75" spans="5:17">
      <c r="E12" s="1"/>
      <c r="F12" s="3" t="s">
        <v>34</v>
      </c>
      <c r="G12" s="3">
        <v>234</v>
      </c>
      <c r="H12" s="5">
        <v>200</v>
      </c>
      <c r="L12" s="5"/>
      <c r="M12" s="5"/>
      <c r="N12" s="5"/>
      <c r="O12" s="5"/>
      <c r="P12" s="5"/>
      <c r="Q12" s="5"/>
    </row>
    <row r="13" ht="15.75" spans="5:17">
      <c r="E13" s="1"/>
      <c r="F13" s="3" t="s">
        <v>35</v>
      </c>
      <c r="G13" s="3">
        <v>890</v>
      </c>
      <c r="H13" s="5">
        <v>800</v>
      </c>
      <c r="L13" s="5"/>
      <c r="M13" s="5"/>
      <c r="N13" s="5"/>
      <c r="O13" s="5"/>
      <c r="P13" s="5"/>
      <c r="Q13" s="5"/>
    </row>
    <row r="14" ht="15.75" spans="5:17">
      <c r="E14" s="1"/>
      <c r="F14" s="3" t="s">
        <v>36</v>
      </c>
      <c r="G14" s="3">
        <v>222</v>
      </c>
      <c r="H14" s="5">
        <v>12</v>
      </c>
      <c r="L14" s="5"/>
      <c r="M14" s="5"/>
      <c r="N14" s="5"/>
      <c r="O14" s="5"/>
      <c r="P14" s="5"/>
      <c r="Q14" s="5"/>
    </row>
    <row r="15" spans="6:17">
      <c r="F15" s="5" t="s">
        <v>34</v>
      </c>
      <c r="G15" s="5">
        <v>70</v>
      </c>
      <c r="H15" s="5">
        <v>56</v>
      </c>
      <c r="L15" s="5"/>
      <c r="M15" s="5"/>
      <c r="N15" s="5"/>
      <c r="O15" s="5"/>
      <c r="P15" s="5"/>
      <c r="Q15" s="5"/>
    </row>
    <row r="16" spans="6:17">
      <c r="F16" s="5" t="s">
        <v>32</v>
      </c>
      <c r="G16" s="5">
        <v>90</v>
      </c>
      <c r="H16" s="5">
        <v>800</v>
      </c>
      <c r="L16" s="5"/>
      <c r="M16" s="5"/>
      <c r="N16" s="5"/>
      <c r="O16" s="5"/>
      <c r="P16" s="5"/>
      <c r="Q16" s="5"/>
    </row>
    <row r="17" spans="12:17">
      <c r="L17" s="5"/>
      <c r="M17" s="5"/>
      <c r="N17" s="5"/>
      <c r="O17" s="5"/>
      <c r="P17" s="5"/>
      <c r="Q17" s="5"/>
    </row>
  </sheetData>
  <dataValidations count="1">
    <dataValidation type="list" allowBlank="1" showInputMessage="1" showErrorMessage="1" sqref="L8 N8 P8">
      <formula1>$F$5:$F$16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std1</cp:lastModifiedBy>
  <dcterms:created xsi:type="dcterms:W3CDTF">2025-06-03T04:23:00Z</dcterms:created>
  <dcterms:modified xsi:type="dcterms:W3CDTF">2025-06-10T05:54:24Z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478C5683AE454C17BA0F72CDE613F7F6_12</vt:lpwstr>
  </property>
  <property fmtid="{D5CDD505-2E9C-101B-9397-08002B2CF9AE}" pid="3" name="KSOProductBuildVer">
    <vt:lpwstr>1033-12.2.0.21179</vt:lpwstr>
  </property>
</Properties>
</file>