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202505B1\AI-202550B1\"/>
    </mc:Choice>
  </mc:AlternateContent>
  <xr:revisionPtr revIDLastSave="0" documentId="8_{346EF831-F6A0-4B8A-B6A2-4526D5696787}" xr6:coauthVersionLast="47" xr6:coauthVersionMax="47" xr10:uidLastSave="{00000000-0000-0000-0000-000000000000}"/>
  <bookViews>
    <workbookView xWindow="-120" yWindow="-120" windowWidth="19440" windowHeight="14880" activeTab="1" xr2:uid="{BB559336-4F04-4671-B4A7-3C0005FC86ED}"/>
  </bookViews>
  <sheets>
    <sheet name="Sheet1" sheetId="1" r:id="rId1"/>
    <sheet name="Sheet2" sheetId="2" r:id="rId2"/>
  </sheets>
  <calcPr calcId="191029"/>
  <pivotCaches>
    <pivotCache cacheId="2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<sst xmlns="http://schemas.openxmlformats.org/spreadsheetml/2006/main" count="112" uniqueCount="41">
  <si>
    <t>name</t>
  </si>
  <si>
    <t>price</t>
  </si>
  <si>
    <t>remaining stock</t>
  </si>
  <si>
    <t>total sell</t>
  </si>
  <si>
    <t>reveanue</t>
  </si>
  <si>
    <t>bags</t>
  </si>
  <si>
    <t>watches</t>
  </si>
  <si>
    <t>shoes</t>
  </si>
  <si>
    <t>pencils</t>
  </si>
  <si>
    <t>pens</t>
  </si>
  <si>
    <t>mouse</t>
  </si>
  <si>
    <t>laptops</t>
  </si>
  <si>
    <t>keyboards</t>
  </si>
  <si>
    <t>AC</t>
  </si>
  <si>
    <t>CPU</t>
  </si>
  <si>
    <t>toys</t>
  </si>
  <si>
    <t>shirts</t>
  </si>
  <si>
    <t>pants</t>
  </si>
  <si>
    <t>Row Labels</t>
  </si>
  <si>
    <t>Grand Total</t>
  </si>
  <si>
    <t>Sum of price</t>
  </si>
  <si>
    <t>Sum of remaining stock</t>
  </si>
  <si>
    <t>Sum of total sell</t>
  </si>
  <si>
    <t>Sum of reveanue</t>
  </si>
  <si>
    <t>sell</t>
  </si>
  <si>
    <t>revanue</t>
  </si>
  <si>
    <t>city</t>
  </si>
  <si>
    <t>month</t>
  </si>
  <si>
    <t>strawberry</t>
  </si>
  <si>
    <t>banana</t>
  </si>
  <si>
    <t>karachi</t>
  </si>
  <si>
    <t>january</t>
  </si>
  <si>
    <t>lahore</t>
  </si>
  <si>
    <t>islamabad</t>
  </si>
  <si>
    <t>watermelon</t>
  </si>
  <si>
    <t>mango</t>
  </si>
  <si>
    <t>febuary</t>
  </si>
  <si>
    <t>march</t>
  </si>
  <si>
    <t>chiko</t>
  </si>
  <si>
    <t>Sum of sell</t>
  </si>
  <si>
    <t>Sum of revanue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</si>
</sst>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1.932975115742" createdVersion="8" refreshedVersion="8" minRefreshableVersion="3" recordCount="13" xr:uid="{948659F4-0EE5-4FB6-9334-55160C1E7B05}">
  <cacheSource type="worksheet">
    <worksheetSource name="Table1"/>
  </cacheSource>
  <cacheFields count="5">
    <cacheField name="name" numFmtId="0">
      <sharedItems count="13">
        <s v="bags"/>
        <s v="watches"/>
        <s v="shoes"/>
        <s v="pencils"/>
        <s v="pens"/>
        <s v="mouse"/>
        <s v="laptops"/>
        <s v="keyboards"/>
        <s v="CPU"/>
        <s v="AC"/>
        <s v="toys"/>
        <s v="shirts"/>
        <s v="pants"/>
      </sharedItems>
    </cacheField>
    <cacheField name="price" numFmtId="0">
      <sharedItems containsSemiMixedTypes="0" containsString="0" containsNumber="1" containsInteger="1" minValue="1200" maxValue="120000000"/>
    </cacheField>
    <cacheField name="remaining stock" numFmtId="0">
      <sharedItems containsSemiMixedTypes="0" containsString="0" containsNumber="1" containsInteger="1" minValue="100" maxValue="78900"/>
    </cacheField>
    <cacheField name="total sell" numFmtId="0">
      <sharedItems containsSemiMixedTypes="0" containsString="0" containsNumber="1" containsInteger="1" minValue="360000" maxValue="4272000000000"/>
    </cacheField>
    <cacheField name="reveanue" numFmtId="0">
      <sharedItems containsSemiMixedTypes="0" containsString="0" containsNumber="1" containsInteger="1" minValue="45075" maxValue="2233467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1.947388541666" createdVersion="8" refreshedVersion="8" minRefreshableVersion="3" recordCount="12" xr:uid="{71AC8BFF-4B43-4D34-BEE6-1F054D4EA319}">
  <cacheSource type="worksheet">
    <worksheetSource name="Table2"/>
  </cacheSource>
  <cacheFields count="6">
    <cacheField name="name" numFmtId="0">
      <sharedItems count="5">
        <s v="mango"/>
        <s v="strawberry"/>
        <s v="banana"/>
        <s v="watermelon"/>
        <s v="chiko"/>
      </sharedItems>
    </cacheField>
    <cacheField name="price" numFmtId="0">
      <sharedItems containsSemiMixedTypes="0" containsString="0" containsNumber="1" containsInteger="1" minValue="120" maxValue="700"/>
    </cacheField>
    <cacheField name="sell" numFmtId="0">
      <sharedItems containsSemiMixedTypes="0" containsString="0" containsNumber="1" containsInteger="1" minValue="89" maxValue="890"/>
    </cacheField>
    <cacheField name="revanue" numFmtId="0">
      <sharedItems containsSemiMixedTypes="0" containsString="0" containsNumber="1" containsInteger="1" minValue="14400" maxValue="596300"/>
    </cacheField>
    <cacheField name="city" numFmtId="0">
      <sharedItems count="3">
        <s v="karachi"/>
        <s v="lahore"/>
        <s v="islamabad"/>
      </sharedItems>
    </cacheField>
    <cacheField name="month" numFmtId="0">
      <sharedItems count="3">
        <s v="january"/>
        <s v="feb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78000"/>
    <n v="300"/>
    <n v="23400000"/>
    <n v="70000"/>
  </r>
  <r>
    <x v="1"/>
    <n v="45000"/>
    <n v="400"/>
    <n v="18000000"/>
    <n v="2233467890"/>
  </r>
  <r>
    <x v="2"/>
    <n v="12000"/>
    <n v="700"/>
    <n v="8400000"/>
    <n v="2334579"/>
  </r>
  <r>
    <x v="3"/>
    <n v="1200"/>
    <n v="300"/>
    <n v="360000"/>
    <n v="9876432"/>
  </r>
  <r>
    <x v="4"/>
    <n v="3000"/>
    <n v="200"/>
    <n v="600000"/>
    <n v="466800"/>
  </r>
  <r>
    <x v="5"/>
    <n v="56000"/>
    <n v="500"/>
    <n v="28000000"/>
    <n v="56700978"/>
  </r>
  <r>
    <x v="6"/>
    <n v="80000"/>
    <n v="56000"/>
    <n v="4480000000"/>
    <n v="249089864"/>
  </r>
  <r>
    <x v="7"/>
    <n v="70000"/>
    <n v="3000"/>
    <n v="210000000"/>
    <n v="120569"/>
  </r>
  <r>
    <x v="8"/>
    <n v="1000000"/>
    <n v="78900"/>
    <n v="78900000000"/>
    <n v="45075"/>
  </r>
  <r>
    <x v="9"/>
    <n v="120000000"/>
    <n v="35600"/>
    <n v="4272000000000"/>
    <n v="27785668"/>
  </r>
  <r>
    <x v="10"/>
    <n v="40000"/>
    <n v="100"/>
    <n v="4000000"/>
    <n v="5007796"/>
  </r>
  <r>
    <x v="11"/>
    <n v="50000"/>
    <n v="300"/>
    <n v="15000000"/>
    <n v="89000899"/>
  </r>
  <r>
    <x v="12"/>
    <n v="60000"/>
    <n v="200"/>
    <n v="12000000"/>
    <n v="223990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0"/>
    <n v="500"/>
    <n v="150000"/>
    <x v="0"/>
    <x v="0"/>
  </r>
  <r>
    <x v="1"/>
    <n v="350"/>
    <n v="700"/>
    <n v="245000"/>
    <x v="1"/>
    <x v="0"/>
  </r>
  <r>
    <x v="2"/>
    <n v="200"/>
    <n v="600"/>
    <n v="120000"/>
    <x v="2"/>
    <x v="0"/>
  </r>
  <r>
    <x v="1"/>
    <n v="400"/>
    <n v="567"/>
    <n v="226800"/>
    <x v="1"/>
    <x v="1"/>
  </r>
  <r>
    <x v="2"/>
    <n v="580"/>
    <n v="89"/>
    <n v="51620"/>
    <x v="2"/>
    <x v="2"/>
  </r>
  <r>
    <x v="3"/>
    <n v="670"/>
    <n v="890"/>
    <n v="596300"/>
    <x v="0"/>
    <x v="1"/>
  </r>
  <r>
    <x v="0"/>
    <n v="120"/>
    <n v="120"/>
    <n v="14400"/>
    <x v="0"/>
    <x v="2"/>
  </r>
  <r>
    <x v="4"/>
    <n v="560"/>
    <n v="580"/>
    <n v="324800"/>
    <x v="2"/>
    <x v="1"/>
  </r>
  <r>
    <x v="3"/>
    <n v="700"/>
    <n v="500"/>
    <n v="350000"/>
    <x v="0"/>
    <x v="2"/>
  </r>
  <r>
    <x v="4"/>
    <n v="200"/>
    <n v="300"/>
    <n v="60000"/>
    <x v="2"/>
    <x v="0"/>
  </r>
  <r>
    <x v="2"/>
    <n v="400"/>
    <n v="120"/>
    <n v="48000"/>
    <x v="1"/>
    <x v="2"/>
  </r>
  <r>
    <x v="0"/>
    <n v="340"/>
    <n v="250"/>
    <n v="850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D5E99-67DE-4EA7-BA5E-4F31DFCC0DE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7:Q31" firstHeaderRow="0" firstDataRow="1" firstDataCol="1"/>
  <pivotFields count="5">
    <pivotField axis="axisRow" showAll="0">
      <items count="14">
        <item x="9"/>
        <item x="0"/>
        <item x="8"/>
        <item x="7"/>
        <item x="6"/>
        <item x="5"/>
        <item x="12"/>
        <item x="3"/>
        <item x="4"/>
        <item x="11"/>
        <item x="2"/>
        <item x="1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" fld="1" baseField="0" baseItem="0"/>
    <dataField name="Sum of remaining stock" fld="2" baseField="0" baseItem="0"/>
    <dataField name="Sum of reveanue" fld="4" baseField="0" baseItem="0"/>
    <dataField name="Sum of total sel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74A61-04FE-416F-962A-02DACB1378A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6:K55" firstHeaderRow="0" firstDataRow="1" firstDataCol="1"/>
  <pivotFields count="6">
    <pivotField axis="axisRow" showAll="0">
      <items count="6">
        <item x="2"/>
        <item x="4"/>
        <item x="0"/>
        <item x="1"/>
        <item x="3"/>
        <item t="default"/>
      </items>
    </pivotField>
    <pivotField dataField="1" showAll="0"/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3">
    <field x="0"/>
    <field x="5"/>
    <field x="4"/>
  </rowFields>
  <rowItems count="29">
    <i>
      <x/>
    </i>
    <i r="1">
      <x/>
    </i>
    <i r="2">
      <x/>
    </i>
    <i r="1">
      <x v="1"/>
    </i>
    <i r="2">
      <x/>
    </i>
    <i r="2">
      <x v="2"/>
    </i>
    <i>
      <x v="1"/>
    </i>
    <i r="1">
      <x/>
    </i>
    <i r="2">
      <x/>
    </i>
    <i r="1">
      <x v="2"/>
    </i>
    <i r="2">
      <x/>
    </i>
    <i>
      <x v="2"/>
    </i>
    <i r="1">
      <x/>
    </i>
    <i r="2">
      <x v="1"/>
    </i>
    <i r="1">
      <x v="1"/>
    </i>
    <i r="2">
      <x v="1"/>
    </i>
    <i r="1">
      <x v="2"/>
    </i>
    <i r="2">
      <x/>
    </i>
    <i>
      <x v="3"/>
    </i>
    <i r="1">
      <x/>
    </i>
    <i r="2">
      <x v="2"/>
    </i>
    <i r="1">
      <x v="2"/>
    </i>
    <i r="2">
      <x v="2"/>
    </i>
    <i>
      <x v="4"/>
    </i>
    <i r="1">
      <x v="1"/>
    </i>
    <i r="2">
      <x v="1"/>
    </i>
    <i r="1">
      <x v="2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ll" fld="2" baseField="0" baseItem="0"/>
    <dataField name="Sum of revanue" fld="3" baseField="0" baseItem="0"/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E905E-C5D6-4551-84E7-C4E27A0FC86A}" name="Table1" displayName="Table1" ref="G11:K24" totalsRowShown="0" tableBorderDxfId="2">
  <autoFilter ref="G11:K24" xr:uid="{2DDE905E-C5D6-4551-84E7-C4E27A0FC86A}"/>
  <tableColumns count="5">
    <tableColumn id="1" xr3:uid="{90472244-2570-40FB-9EF6-275183B222D0}" name="name"/>
    <tableColumn id="2" xr3:uid="{A69124BE-4E85-43E1-89B3-D7122A9E7634}" name="price"/>
    <tableColumn id="3" xr3:uid="{1B3F5E13-1493-455A-89DC-5AEB8F737DF4}" name="remaining stock"/>
    <tableColumn id="4" xr3:uid="{F6E711E3-8FE7-4A54-A58C-EC7762BC0D36}" name="total sell" dataDxfId="1">
      <calculatedColumnFormula>Table1[[#This Row],[price]]*Table1[[#This Row],[remaining stock]]</calculatedColumnFormula>
    </tableColumn>
    <tableColumn id="5" xr3:uid="{D33F2650-6BFB-432A-B230-269E5CE7EF39}" name="revea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54014-544F-4FCA-8FBE-8F1649BADB50}" name="Table2" displayName="Table2" ref="I9:N21" totalsRowShown="0">
  <autoFilter ref="I9:N21" xr:uid="{E3554014-544F-4FCA-8FBE-8F1649BADB50}"/>
  <tableColumns count="6">
    <tableColumn id="1" xr3:uid="{DF33354F-2939-4CE8-B440-C6BF5646CAF4}" name="name"/>
    <tableColumn id="2" xr3:uid="{3AD20403-FA6E-469B-A86C-874B108A17A2}" name="price"/>
    <tableColumn id="3" xr3:uid="{79791165-DFE5-4998-9C81-DC1CD517EDC1}" name="sell"/>
    <tableColumn id="4" xr3:uid="{674E6E7D-F137-409E-913E-8B8D84EFCDFA}" name="revanue" dataDxfId="0">
      <calculatedColumnFormula>Table2[[#This Row],[price]]*Table2[[#This Row],[sell]]</calculatedColumnFormula>
    </tableColumn>
    <tableColumn id="5" xr3:uid="{F5EB1D51-DA69-432D-9C74-37AE2E8E100B}" name="city"/>
    <tableColumn id="6" xr3:uid="{1902BB87-189F-40F5-96DF-0CD07060A402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BE31-B2E0-4721-8597-56E00BA6D0BB}">
  <dimension ref="G11:Q31"/>
  <sheetViews>
    <sheetView topLeftCell="J1" workbookViewId="0">
      <selection activeCell="M17" sqref="M17"/>
    </sheetView>
  </sheetViews>
  <sheetFormatPr defaultRowHeight="15" x14ac:dyDescent="0.25"/>
  <cols>
    <col min="6" max="6" width="8.5703125" customWidth="1"/>
    <col min="7" max="8" width="11" customWidth="1"/>
    <col min="9" max="9" width="17.42578125" bestFit="1" customWidth="1"/>
    <col min="10" max="10" width="12.140625" customWidth="1"/>
    <col min="11" max="11" width="12.7109375" customWidth="1"/>
    <col min="12" max="12" width="11" customWidth="1"/>
    <col min="13" max="13" width="13.140625" bestFit="1" customWidth="1"/>
    <col min="14" max="14" width="12" bestFit="1" customWidth="1"/>
    <col min="15" max="15" width="22" bestFit="1" customWidth="1"/>
    <col min="16" max="16" width="16.140625" bestFit="1" customWidth="1"/>
    <col min="17" max="17" width="15.42578125" bestFit="1" customWidth="1"/>
  </cols>
  <sheetData>
    <row r="11" spans="7:11" x14ac:dyDescent="0.25">
      <c r="G11" s="1" t="s">
        <v>0</v>
      </c>
      <c r="H11" s="1" t="s">
        <v>1</v>
      </c>
      <c r="I11" s="1" t="s">
        <v>2</v>
      </c>
      <c r="J11" s="1" t="s">
        <v>3</v>
      </c>
      <c r="K11" s="1" t="s">
        <v>4</v>
      </c>
    </row>
    <row r="12" spans="7:11" x14ac:dyDescent="0.25">
      <c r="G12" s="1" t="s">
        <v>5</v>
      </c>
      <c r="H12" s="1">
        <v>78000</v>
      </c>
      <c r="I12" s="1">
        <v>300</v>
      </c>
      <c r="J12" s="1">
        <f>Table1[[#This Row],[price]]*Table1[[#This Row],[remaining stock]]</f>
        <v>23400000</v>
      </c>
      <c r="K12" s="1">
        <v>70000</v>
      </c>
    </row>
    <row r="13" spans="7:11" x14ac:dyDescent="0.25">
      <c r="G13" s="1" t="s">
        <v>6</v>
      </c>
      <c r="H13" s="1">
        <v>45000</v>
      </c>
      <c r="I13" s="1">
        <v>400</v>
      </c>
      <c r="J13" s="1">
        <f>Table1[[#This Row],[price]]*Table1[[#This Row],[remaining stock]]</f>
        <v>18000000</v>
      </c>
      <c r="K13" s="1">
        <v>2233467890</v>
      </c>
    </row>
    <row r="14" spans="7:11" x14ac:dyDescent="0.25">
      <c r="G14" s="1" t="s">
        <v>7</v>
      </c>
      <c r="H14" s="1">
        <v>12000</v>
      </c>
      <c r="I14" s="1">
        <v>700</v>
      </c>
      <c r="J14" s="1">
        <f>Table1[[#This Row],[price]]*Table1[[#This Row],[remaining stock]]</f>
        <v>8400000</v>
      </c>
      <c r="K14" s="1">
        <v>2334579</v>
      </c>
    </row>
    <row r="15" spans="7:11" x14ac:dyDescent="0.25">
      <c r="G15" s="1" t="s">
        <v>8</v>
      </c>
      <c r="H15" s="1">
        <v>1200</v>
      </c>
      <c r="I15" s="1">
        <v>300</v>
      </c>
      <c r="J15" s="1">
        <f>Table1[[#This Row],[price]]*Table1[[#This Row],[remaining stock]]</f>
        <v>360000</v>
      </c>
      <c r="K15" s="1">
        <v>9876432</v>
      </c>
    </row>
    <row r="16" spans="7:11" x14ac:dyDescent="0.25">
      <c r="G16" s="1" t="s">
        <v>9</v>
      </c>
      <c r="H16" s="1">
        <v>3000</v>
      </c>
      <c r="I16" s="1">
        <v>200</v>
      </c>
      <c r="J16" s="1">
        <f>Table1[[#This Row],[price]]*Table1[[#This Row],[remaining stock]]</f>
        <v>600000</v>
      </c>
      <c r="K16" s="1">
        <v>466800</v>
      </c>
    </row>
    <row r="17" spans="7:17" x14ac:dyDescent="0.25">
      <c r="G17" s="1" t="s">
        <v>10</v>
      </c>
      <c r="H17" s="1">
        <v>56000</v>
      </c>
      <c r="I17" s="1">
        <v>500</v>
      </c>
      <c r="J17" s="1">
        <f>Table1[[#This Row],[price]]*Table1[[#This Row],[remaining stock]]</f>
        <v>28000000</v>
      </c>
      <c r="K17" s="1">
        <v>56700978</v>
      </c>
      <c r="M17" s="2" t="s">
        <v>18</v>
      </c>
      <c r="N17" t="s">
        <v>20</v>
      </c>
      <c r="O17" t="s">
        <v>21</v>
      </c>
      <c r="P17" t="s">
        <v>23</v>
      </c>
      <c r="Q17" t="s">
        <v>22</v>
      </c>
    </row>
    <row r="18" spans="7:17" x14ac:dyDescent="0.25">
      <c r="G18" s="1" t="s">
        <v>11</v>
      </c>
      <c r="H18" s="1">
        <v>80000</v>
      </c>
      <c r="I18" s="1">
        <v>56000</v>
      </c>
      <c r="J18" s="1">
        <f>Table1[[#This Row],[price]]*Table1[[#This Row],[remaining stock]]</f>
        <v>4480000000</v>
      </c>
      <c r="K18" s="1">
        <v>249089864</v>
      </c>
      <c r="M18" s="3" t="s">
        <v>13</v>
      </c>
      <c r="N18" s="4">
        <v>120000000</v>
      </c>
      <c r="O18" s="4">
        <v>35600</v>
      </c>
      <c r="P18" s="4">
        <v>27785668</v>
      </c>
      <c r="Q18" s="4">
        <v>4272000000000</v>
      </c>
    </row>
    <row r="19" spans="7:17" x14ac:dyDescent="0.25">
      <c r="G19" s="1" t="s">
        <v>12</v>
      </c>
      <c r="H19" s="1">
        <v>70000</v>
      </c>
      <c r="I19" s="1">
        <v>3000</v>
      </c>
      <c r="J19" s="1">
        <f>Table1[[#This Row],[price]]*Table1[[#This Row],[remaining stock]]</f>
        <v>210000000</v>
      </c>
      <c r="K19" s="1">
        <v>120569</v>
      </c>
      <c r="M19" s="3" t="s">
        <v>5</v>
      </c>
      <c r="N19" s="4">
        <v>78000</v>
      </c>
      <c r="O19" s="4">
        <v>300</v>
      </c>
      <c r="P19" s="4">
        <v>70000</v>
      </c>
      <c r="Q19" s="4">
        <v>23400000</v>
      </c>
    </row>
    <row r="20" spans="7:17" x14ac:dyDescent="0.25">
      <c r="G20" s="1" t="s">
        <v>14</v>
      </c>
      <c r="H20" s="1">
        <v>1000000</v>
      </c>
      <c r="I20" s="1">
        <v>78900</v>
      </c>
      <c r="J20" s="1">
        <f>Table1[[#This Row],[price]]*Table1[[#This Row],[remaining stock]]</f>
        <v>78900000000</v>
      </c>
      <c r="K20" s="1">
        <v>45075</v>
      </c>
      <c r="M20" s="3" t="s">
        <v>14</v>
      </c>
      <c r="N20" s="4">
        <v>1000000</v>
      </c>
      <c r="O20" s="4">
        <v>78900</v>
      </c>
      <c r="P20" s="4">
        <v>45075</v>
      </c>
      <c r="Q20" s="4">
        <v>78900000000</v>
      </c>
    </row>
    <row r="21" spans="7:17" x14ac:dyDescent="0.25">
      <c r="G21" s="1" t="s">
        <v>13</v>
      </c>
      <c r="H21" s="1">
        <v>120000000</v>
      </c>
      <c r="I21" s="1">
        <v>35600</v>
      </c>
      <c r="J21" s="1">
        <f>Table1[[#This Row],[price]]*Table1[[#This Row],[remaining stock]]</f>
        <v>4272000000000</v>
      </c>
      <c r="K21" s="1">
        <v>27785668</v>
      </c>
      <c r="M21" s="3" t="s">
        <v>12</v>
      </c>
      <c r="N21" s="4">
        <v>70000</v>
      </c>
      <c r="O21" s="4">
        <v>3000</v>
      </c>
      <c r="P21" s="4">
        <v>120569</v>
      </c>
      <c r="Q21" s="4">
        <v>210000000</v>
      </c>
    </row>
    <row r="22" spans="7:17" x14ac:dyDescent="0.25">
      <c r="G22" s="1" t="s">
        <v>15</v>
      </c>
      <c r="H22" s="1">
        <v>40000</v>
      </c>
      <c r="I22" s="1">
        <v>100</v>
      </c>
      <c r="J22" s="1">
        <f>Table1[[#This Row],[price]]*Table1[[#This Row],[remaining stock]]</f>
        <v>4000000</v>
      </c>
      <c r="K22" s="1">
        <v>5007796</v>
      </c>
      <c r="M22" s="3" t="s">
        <v>11</v>
      </c>
      <c r="N22" s="4">
        <v>80000</v>
      </c>
      <c r="O22" s="4">
        <v>56000</v>
      </c>
      <c r="P22" s="4">
        <v>249089864</v>
      </c>
      <c r="Q22" s="4">
        <v>4480000000</v>
      </c>
    </row>
    <row r="23" spans="7:17" x14ac:dyDescent="0.25">
      <c r="G23" s="1" t="s">
        <v>16</v>
      </c>
      <c r="H23" s="1">
        <v>50000</v>
      </c>
      <c r="I23" s="1">
        <v>300</v>
      </c>
      <c r="J23" s="1">
        <f>Table1[[#This Row],[price]]*Table1[[#This Row],[remaining stock]]</f>
        <v>15000000</v>
      </c>
      <c r="K23" s="1">
        <v>89000899</v>
      </c>
      <c r="M23" s="3" t="s">
        <v>10</v>
      </c>
      <c r="N23" s="4">
        <v>56000</v>
      </c>
      <c r="O23" s="4">
        <v>500</v>
      </c>
      <c r="P23" s="4">
        <v>56700978</v>
      </c>
      <c r="Q23" s="4">
        <v>28000000</v>
      </c>
    </row>
    <row r="24" spans="7:17" x14ac:dyDescent="0.25">
      <c r="G24" s="1" t="s">
        <v>17</v>
      </c>
      <c r="H24" s="1">
        <v>60000</v>
      </c>
      <c r="I24" s="1">
        <v>200</v>
      </c>
      <c r="J24" s="1">
        <f>Table1[[#This Row],[price]]*Table1[[#This Row],[remaining stock]]</f>
        <v>12000000</v>
      </c>
      <c r="K24" s="1">
        <v>223990045</v>
      </c>
      <c r="M24" s="3" t="s">
        <v>17</v>
      </c>
      <c r="N24" s="4">
        <v>60000</v>
      </c>
      <c r="O24" s="4">
        <v>200</v>
      </c>
      <c r="P24" s="4">
        <v>223990045</v>
      </c>
      <c r="Q24" s="4">
        <v>12000000</v>
      </c>
    </row>
    <row r="25" spans="7:17" x14ac:dyDescent="0.25">
      <c r="M25" s="3" t="s">
        <v>8</v>
      </c>
      <c r="N25" s="4">
        <v>1200</v>
      </c>
      <c r="O25" s="4">
        <v>300</v>
      </c>
      <c r="P25" s="4">
        <v>9876432</v>
      </c>
      <c r="Q25" s="4">
        <v>360000</v>
      </c>
    </row>
    <row r="26" spans="7:17" x14ac:dyDescent="0.25">
      <c r="M26" s="3" t="s">
        <v>9</v>
      </c>
      <c r="N26" s="4">
        <v>3000</v>
      </c>
      <c r="O26" s="4">
        <v>200</v>
      </c>
      <c r="P26" s="4">
        <v>466800</v>
      </c>
      <c r="Q26" s="4">
        <v>600000</v>
      </c>
    </row>
    <row r="27" spans="7:17" x14ac:dyDescent="0.25">
      <c r="M27" s="3" t="s">
        <v>16</v>
      </c>
      <c r="N27" s="4">
        <v>50000</v>
      </c>
      <c r="O27" s="4">
        <v>300</v>
      </c>
      <c r="P27" s="4">
        <v>89000899</v>
      </c>
      <c r="Q27" s="4">
        <v>15000000</v>
      </c>
    </row>
    <row r="28" spans="7:17" x14ac:dyDescent="0.25">
      <c r="M28" s="3" t="s">
        <v>7</v>
      </c>
      <c r="N28" s="4">
        <v>12000</v>
      </c>
      <c r="O28" s="4">
        <v>700</v>
      </c>
      <c r="P28" s="4">
        <v>2334579</v>
      </c>
      <c r="Q28" s="4">
        <v>8400000</v>
      </c>
    </row>
    <row r="29" spans="7:17" x14ac:dyDescent="0.25">
      <c r="M29" s="3" t="s">
        <v>15</v>
      </c>
      <c r="N29" s="4">
        <v>40000</v>
      </c>
      <c r="O29" s="4">
        <v>100</v>
      </c>
      <c r="P29" s="4">
        <v>5007796</v>
      </c>
      <c r="Q29" s="4">
        <v>4000000</v>
      </c>
    </row>
    <row r="30" spans="7:17" x14ac:dyDescent="0.25">
      <c r="M30" s="3" t="s">
        <v>6</v>
      </c>
      <c r="N30" s="4">
        <v>45000</v>
      </c>
      <c r="O30" s="4">
        <v>400</v>
      </c>
      <c r="P30" s="4">
        <v>2233467890</v>
      </c>
      <c r="Q30" s="4">
        <v>18000000</v>
      </c>
    </row>
    <row r="31" spans="7:17" x14ac:dyDescent="0.25">
      <c r="M31" s="3" t="s">
        <v>19</v>
      </c>
      <c r="N31" s="4">
        <v>121495200</v>
      </c>
      <c r="O31" s="4">
        <v>176500</v>
      </c>
      <c r="P31" s="4">
        <v>2897956595</v>
      </c>
      <c r="Q31" s="4">
        <v>4355699760000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3F55-E4B8-43DA-BD37-44C5B79149C9}">
  <dimension ref="H9:N55"/>
  <sheetViews>
    <sheetView tabSelected="1" topLeftCell="A22" workbookViewId="0">
      <selection activeCell="H26" sqref="H26"/>
    </sheetView>
  </sheetViews>
  <sheetFormatPr defaultRowHeight="15" x14ac:dyDescent="0.25"/>
  <cols>
    <col min="8" max="8" width="15.5703125" bestFit="1" customWidth="1"/>
    <col min="9" max="9" width="10.7109375" bestFit="1" customWidth="1"/>
    <col min="10" max="10" width="15" bestFit="1" customWidth="1"/>
    <col min="11" max="11" width="12" bestFit="1" customWidth="1"/>
    <col min="12" max="14" width="11" customWidth="1"/>
  </cols>
  <sheetData>
    <row r="9" spans="9:14" x14ac:dyDescent="0.25">
      <c r="I9" t="s">
        <v>0</v>
      </c>
      <c r="J9" t="s">
        <v>1</v>
      </c>
      <c r="K9" t="s">
        <v>24</v>
      </c>
      <c r="L9" t="s">
        <v>25</v>
      </c>
      <c r="M9" t="s">
        <v>26</v>
      </c>
      <c r="N9" t="s">
        <v>27</v>
      </c>
    </row>
    <row r="10" spans="9:14" x14ac:dyDescent="0.25">
      <c r="I10" t="s">
        <v>35</v>
      </c>
      <c r="J10">
        <v>300</v>
      </c>
      <c r="K10">
        <v>500</v>
      </c>
      <c r="L10">
        <f>Table2[[#This Row],[price]]*Table2[[#This Row],[sell]]</f>
        <v>150000</v>
      </c>
      <c r="M10" t="s">
        <v>30</v>
      </c>
      <c r="N10" t="s">
        <v>31</v>
      </c>
    </row>
    <row r="11" spans="9:14" x14ac:dyDescent="0.25">
      <c r="I11" t="s">
        <v>28</v>
      </c>
      <c r="J11">
        <v>350</v>
      </c>
      <c r="K11">
        <v>700</v>
      </c>
      <c r="L11">
        <f>Table2[[#This Row],[price]]*Table2[[#This Row],[sell]]</f>
        <v>245000</v>
      </c>
      <c r="M11" t="s">
        <v>32</v>
      </c>
      <c r="N11" t="s">
        <v>31</v>
      </c>
    </row>
    <row r="12" spans="9:14" x14ac:dyDescent="0.25">
      <c r="I12" t="s">
        <v>29</v>
      </c>
      <c r="J12">
        <v>200</v>
      </c>
      <c r="K12">
        <v>600</v>
      </c>
      <c r="L12">
        <f>Table2[[#This Row],[price]]*Table2[[#This Row],[sell]]</f>
        <v>120000</v>
      </c>
      <c r="M12" t="s">
        <v>33</v>
      </c>
      <c r="N12" t="s">
        <v>31</v>
      </c>
    </row>
    <row r="13" spans="9:14" x14ac:dyDescent="0.25">
      <c r="I13" t="s">
        <v>28</v>
      </c>
      <c r="J13">
        <v>400</v>
      </c>
      <c r="K13">
        <v>567</v>
      </c>
      <c r="L13">
        <f>Table2[[#This Row],[price]]*Table2[[#This Row],[sell]]</f>
        <v>226800</v>
      </c>
      <c r="M13" t="s">
        <v>32</v>
      </c>
      <c r="N13" t="s">
        <v>36</v>
      </c>
    </row>
    <row r="14" spans="9:14" x14ac:dyDescent="0.25">
      <c r="I14" t="s">
        <v>29</v>
      </c>
      <c r="J14">
        <v>580</v>
      </c>
      <c r="K14">
        <v>89</v>
      </c>
      <c r="L14">
        <f>Table2[[#This Row],[price]]*Table2[[#This Row],[sell]]</f>
        <v>51620</v>
      </c>
      <c r="M14" t="s">
        <v>33</v>
      </c>
      <c r="N14" t="s">
        <v>37</v>
      </c>
    </row>
    <row r="15" spans="9:14" x14ac:dyDescent="0.25">
      <c r="I15" t="s">
        <v>34</v>
      </c>
      <c r="J15">
        <v>670</v>
      </c>
      <c r="K15">
        <v>890</v>
      </c>
      <c r="L15">
        <f>Table2[[#This Row],[price]]*Table2[[#This Row],[sell]]</f>
        <v>596300</v>
      </c>
      <c r="M15" t="s">
        <v>30</v>
      </c>
      <c r="N15" t="s">
        <v>36</v>
      </c>
    </row>
    <row r="16" spans="9:14" x14ac:dyDescent="0.25">
      <c r="I16" t="s">
        <v>35</v>
      </c>
      <c r="J16">
        <v>120</v>
      </c>
      <c r="K16">
        <v>120</v>
      </c>
      <c r="L16">
        <f>Table2[[#This Row],[price]]*Table2[[#This Row],[sell]]</f>
        <v>14400</v>
      </c>
      <c r="M16" t="s">
        <v>30</v>
      </c>
      <c r="N16" t="s">
        <v>37</v>
      </c>
    </row>
    <row r="17" spans="8:14" x14ac:dyDescent="0.25">
      <c r="I17" t="s">
        <v>38</v>
      </c>
      <c r="J17">
        <v>560</v>
      </c>
      <c r="K17">
        <v>580</v>
      </c>
      <c r="L17">
        <f>Table2[[#This Row],[price]]*Table2[[#This Row],[sell]]</f>
        <v>324800</v>
      </c>
      <c r="M17" t="s">
        <v>33</v>
      </c>
      <c r="N17" t="s">
        <v>36</v>
      </c>
    </row>
    <row r="18" spans="8:14" x14ac:dyDescent="0.25">
      <c r="I18" t="s">
        <v>34</v>
      </c>
      <c r="J18">
        <v>700</v>
      </c>
      <c r="K18">
        <v>500</v>
      </c>
      <c r="L18">
        <f>Table2[[#This Row],[price]]*Table2[[#This Row],[sell]]</f>
        <v>350000</v>
      </c>
      <c r="M18" t="s">
        <v>30</v>
      </c>
      <c r="N18" t="s">
        <v>37</v>
      </c>
    </row>
    <row r="19" spans="8:14" x14ac:dyDescent="0.25">
      <c r="I19" t="s">
        <v>38</v>
      </c>
      <c r="J19">
        <v>200</v>
      </c>
      <c r="K19">
        <v>300</v>
      </c>
      <c r="L19">
        <f>Table2[[#This Row],[price]]*Table2[[#This Row],[sell]]</f>
        <v>60000</v>
      </c>
      <c r="M19" t="s">
        <v>33</v>
      </c>
      <c r="N19" t="s">
        <v>31</v>
      </c>
    </row>
    <row r="20" spans="8:14" x14ac:dyDescent="0.25">
      <c r="I20" t="s">
        <v>29</v>
      </c>
      <c r="J20">
        <v>400</v>
      </c>
      <c r="K20">
        <v>120</v>
      </c>
      <c r="L20">
        <f>Table2[[#This Row],[price]]*Table2[[#This Row],[sell]]</f>
        <v>48000</v>
      </c>
      <c r="M20" t="s">
        <v>32</v>
      </c>
      <c r="N20" t="s">
        <v>37</v>
      </c>
    </row>
    <row r="21" spans="8:14" x14ac:dyDescent="0.25">
      <c r="I21" t="s">
        <v>35</v>
      </c>
      <c r="J21">
        <v>340</v>
      </c>
      <c r="K21">
        <v>250</v>
      </c>
      <c r="L21">
        <f>Table2[[#This Row],[price]]*Table2[[#This Row],[sell]]</f>
        <v>85000</v>
      </c>
      <c r="M21" t="s">
        <v>33</v>
      </c>
      <c r="N21" t="s">
        <v>36</v>
      </c>
    </row>
    <row r="26" spans="8:14" x14ac:dyDescent="0.25">
      <c r="H26" s="2" t="s">
        <v>18</v>
      </c>
      <c r="I26" t="s">
        <v>39</v>
      </c>
      <c r="J26" t="s">
        <v>40</v>
      </c>
      <c r="K26" t="s">
        <v>20</v>
      </c>
    </row>
    <row r="27" spans="8:14" x14ac:dyDescent="0.25">
      <c r="H27" s="3" t="s">
        <v>29</v>
      </c>
      <c r="I27" s="4">
        <v>809</v>
      </c>
      <c r="J27" s="4">
        <v>219620</v>
      </c>
      <c r="K27" s="4">
        <v>1180</v>
      </c>
    </row>
    <row r="28" spans="8:14" x14ac:dyDescent="0.25">
      <c r="H28" s="5" t="s">
        <v>31</v>
      </c>
      <c r="I28" s="4">
        <v>600</v>
      </c>
      <c r="J28" s="4">
        <v>120000</v>
      </c>
      <c r="K28" s="4">
        <v>200</v>
      </c>
    </row>
    <row r="29" spans="8:14" x14ac:dyDescent="0.25">
      <c r="H29" s="6" t="s">
        <v>33</v>
      </c>
      <c r="I29" s="4">
        <v>600</v>
      </c>
      <c r="J29" s="4">
        <v>120000</v>
      </c>
      <c r="K29" s="4">
        <v>200</v>
      </c>
    </row>
    <row r="30" spans="8:14" x14ac:dyDescent="0.25">
      <c r="H30" s="5" t="s">
        <v>37</v>
      </c>
      <c r="I30" s="4">
        <v>209</v>
      </c>
      <c r="J30" s="4">
        <v>99620</v>
      </c>
      <c r="K30" s="4">
        <v>980</v>
      </c>
    </row>
    <row r="31" spans="8:14" x14ac:dyDescent="0.25">
      <c r="H31" s="6" t="s">
        <v>33</v>
      </c>
      <c r="I31" s="4">
        <v>89</v>
      </c>
      <c r="J31" s="4">
        <v>51620</v>
      </c>
      <c r="K31" s="4">
        <v>580</v>
      </c>
    </row>
    <row r="32" spans="8:14" x14ac:dyDescent="0.25">
      <c r="H32" s="6" t="s">
        <v>32</v>
      </c>
      <c r="I32" s="4">
        <v>120</v>
      </c>
      <c r="J32" s="4">
        <v>48000</v>
      </c>
      <c r="K32" s="4">
        <v>400</v>
      </c>
    </row>
    <row r="33" spans="8:11" x14ac:dyDescent="0.25">
      <c r="H33" s="3" t="s">
        <v>38</v>
      </c>
      <c r="I33" s="4">
        <v>880</v>
      </c>
      <c r="J33" s="4">
        <v>384800</v>
      </c>
      <c r="K33" s="4">
        <v>760</v>
      </c>
    </row>
    <row r="34" spans="8:11" x14ac:dyDescent="0.25">
      <c r="H34" s="5" t="s">
        <v>31</v>
      </c>
      <c r="I34" s="4">
        <v>300</v>
      </c>
      <c r="J34" s="4">
        <v>60000</v>
      </c>
      <c r="K34" s="4">
        <v>200</v>
      </c>
    </row>
    <row r="35" spans="8:11" x14ac:dyDescent="0.25">
      <c r="H35" s="6" t="s">
        <v>33</v>
      </c>
      <c r="I35" s="4">
        <v>300</v>
      </c>
      <c r="J35" s="4">
        <v>60000</v>
      </c>
      <c r="K35" s="4">
        <v>200</v>
      </c>
    </row>
    <row r="36" spans="8:11" x14ac:dyDescent="0.25">
      <c r="H36" s="5" t="s">
        <v>36</v>
      </c>
      <c r="I36" s="4">
        <v>580</v>
      </c>
      <c r="J36" s="4">
        <v>324800</v>
      </c>
      <c r="K36" s="4">
        <v>560</v>
      </c>
    </row>
    <row r="37" spans="8:11" x14ac:dyDescent="0.25">
      <c r="H37" s="6" t="s">
        <v>33</v>
      </c>
      <c r="I37" s="4">
        <v>580</v>
      </c>
      <c r="J37" s="4">
        <v>324800</v>
      </c>
      <c r="K37" s="4">
        <v>560</v>
      </c>
    </row>
    <row r="38" spans="8:11" x14ac:dyDescent="0.25">
      <c r="H38" s="3" t="s">
        <v>35</v>
      </c>
      <c r="I38" s="4">
        <v>870</v>
      </c>
      <c r="J38" s="4">
        <v>249400</v>
      </c>
      <c r="K38" s="4">
        <v>760</v>
      </c>
    </row>
    <row r="39" spans="8:11" x14ac:dyDescent="0.25">
      <c r="H39" s="5" t="s">
        <v>31</v>
      </c>
      <c r="I39" s="4">
        <v>500</v>
      </c>
      <c r="J39" s="4">
        <v>150000</v>
      </c>
      <c r="K39" s="4">
        <v>300</v>
      </c>
    </row>
    <row r="40" spans="8:11" x14ac:dyDescent="0.25">
      <c r="H40" s="6" t="s">
        <v>30</v>
      </c>
      <c r="I40" s="4">
        <v>500</v>
      </c>
      <c r="J40" s="4">
        <v>150000</v>
      </c>
      <c r="K40" s="4">
        <v>300</v>
      </c>
    </row>
    <row r="41" spans="8:11" x14ac:dyDescent="0.25">
      <c r="H41" s="5" t="s">
        <v>37</v>
      </c>
      <c r="I41" s="4">
        <v>120</v>
      </c>
      <c r="J41" s="4">
        <v>14400</v>
      </c>
      <c r="K41" s="4">
        <v>120</v>
      </c>
    </row>
    <row r="42" spans="8:11" x14ac:dyDescent="0.25">
      <c r="H42" s="6" t="s">
        <v>30</v>
      </c>
      <c r="I42" s="4">
        <v>120</v>
      </c>
      <c r="J42" s="4">
        <v>14400</v>
      </c>
      <c r="K42" s="4">
        <v>120</v>
      </c>
    </row>
    <row r="43" spans="8:11" x14ac:dyDescent="0.25">
      <c r="H43" s="5" t="s">
        <v>36</v>
      </c>
      <c r="I43" s="4">
        <v>250</v>
      </c>
      <c r="J43" s="4">
        <v>85000</v>
      </c>
      <c r="K43" s="4">
        <v>340</v>
      </c>
    </row>
    <row r="44" spans="8:11" x14ac:dyDescent="0.25">
      <c r="H44" s="6" t="s">
        <v>33</v>
      </c>
      <c r="I44" s="4">
        <v>250</v>
      </c>
      <c r="J44" s="4">
        <v>85000</v>
      </c>
      <c r="K44" s="4">
        <v>340</v>
      </c>
    </row>
    <row r="45" spans="8:11" x14ac:dyDescent="0.25">
      <c r="H45" s="3" t="s">
        <v>28</v>
      </c>
      <c r="I45" s="4">
        <v>1267</v>
      </c>
      <c r="J45" s="4">
        <v>471800</v>
      </c>
      <c r="K45" s="4">
        <v>750</v>
      </c>
    </row>
    <row r="46" spans="8:11" x14ac:dyDescent="0.25">
      <c r="H46" s="5" t="s">
        <v>31</v>
      </c>
      <c r="I46" s="4">
        <v>700</v>
      </c>
      <c r="J46" s="4">
        <v>245000</v>
      </c>
      <c r="K46" s="4">
        <v>350</v>
      </c>
    </row>
    <row r="47" spans="8:11" x14ac:dyDescent="0.25">
      <c r="H47" s="6" t="s">
        <v>32</v>
      </c>
      <c r="I47" s="4">
        <v>700</v>
      </c>
      <c r="J47" s="4">
        <v>245000</v>
      </c>
      <c r="K47" s="4">
        <v>350</v>
      </c>
    </row>
    <row r="48" spans="8:11" x14ac:dyDescent="0.25">
      <c r="H48" s="5" t="s">
        <v>36</v>
      </c>
      <c r="I48" s="4">
        <v>567</v>
      </c>
      <c r="J48" s="4">
        <v>226800</v>
      </c>
      <c r="K48" s="4">
        <v>400</v>
      </c>
    </row>
    <row r="49" spans="8:11" x14ac:dyDescent="0.25">
      <c r="H49" s="6" t="s">
        <v>32</v>
      </c>
      <c r="I49" s="4">
        <v>567</v>
      </c>
      <c r="J49" s="4">
        <v>226800</v>
      </c>
      <c r="K49" s="4">
        <v>400</v>
      </c>
    </row>
    <row r="50" spans="8:11" x14ac:dyDescent="0.25">
      <c r="H50" s="3" t="s">
        <v>34</v>
      </c>
      <c r="I50" s="4">
        <v>1390</v>
      </c>
      <c r="J50" s="4">
        <v>946300</v>
      </c>
      <c r="K50" s="4">
        <v>1370</v>
      </c>
    </row>
    <row r="51" spans="8:11" x14ac:dyDescent="0.25">
      <c r="H51" s="5" t="s">
        <v>37</v>
      </c>
      <c r="I51" s="4">
        <v>500</v>
      </c>
      <c r="J51" s="4">
        <v>350000</v>
      </c>
      <c r="K51" s="4">
        <v>700</v>
      </c>
    </row>
    <row r="52" spans="8:11" x14ac:dyDescent="0.25">
      <c r="H52" s="6" t="s">
        <v>30</v>
      </c>
      <c r="I52" s="4">
        <v>500</v>
      </c>
      <c r="J52" s="4">
        <v>350000</v>
      </c>
      <c r="K52" s="4">
        <v>700</v>
      </c>
    </row>
    <row r="53" spans="8:11" x14ac:dyDescent="0.25">
      <c r="H53" s="5" t="s">
        <v>36</v>
      </c>
      <c r="I53" s="4">
        <v>890</v>
      </c>
      <c r="J53" s="4">
        <v>596300</v>
      </c>
      <c r="K53" s="4">
        <v>670</v>
      </c>
    </row>
    <row r="54" spans="8:11" x14ac:dyDescent="0.25">
      <c r="H54" s="6" t="s">
        <v>30</v>
      </c>
      <c r="I54" s="4">
        <v>890</v>
      </c>
      <c r="J54" s="4">
        <v>596300</v>
      </c>
      <c r="K54" s="4">
        <v>670</v>
      </c>
    </row>
    <row r="55" spans="8:11" x14ac:dyDescent="0.25">
      <c r="H55" s="3" t="s">
        <v>19</v>
      </c>
      <c r="I55" s="4">
        <v>5216</v>
      </c>
      <c r="J55" s="4">
        <v>2271920</v>
      </c>
      <c r="K55" s="4">
        <v>4820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2025-06-14T04:47:44Z</dcterms:created>
  <dcterms:modified xsi:type="dcterms:W3CDTF">2025-06-14T05:52:50Z</dcterms:modified>
</cp:coreProperties>
</file>