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hinkPad\Downloads\"/>
    </mc:Choice>
  </mc:AlternateContent>
  <bookViews>
    <workbookView xWindow="-108" yWindow="-108" windowWidth="19416" windowHeight="10416"/>
  </bookViews>
  <sheets>
    <sheet name="Teori" sheetId="1" r:id="rId1"/>
    <sheet name="Teori &amp; Praktikum" sheetId="2" r:id="rId2"/>
    <sheet name="Teori Praktikum &amp; Klinik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2" i="3" l="1"/>
  <c r="P13" i="3"/>
  <c r="P14" i="3"/>
  <c r="P15" i="3"/>
  <c r="P16" i="3"/>
  <c r="P17" i="3"/>
  <c r="L16" i="2"/>
  <c r="L17" i="2"/>
  <c r="L18" i="2"/>
  <c r="L13" i="2"/>
  <c r="L14" i="2"/>
  <c r="L15" i="2"/>
  <c r="L12" i="2"/>
  <c r="P11" i="3"/>
  <c r="P10" i="3"/>
  <c r="O11" i="3"/>
  <c r="O12" i="3"/>
  <c r="O13" i="3"/>
  <c r="O14" i="3"/>
  <c r="O15" i="3"/>
  <c r="O16" i="3"/>
  <c r="O17" i="3"/>
  <c r="O10" i="3"/>
  <c r="K17" i="3"/>
  <c r="K16" i="3"/>
  <c r="K15" i="3"/>
  <c r="K14" i="3"/>
  <c r="K13" i="3"/>
  <c r="K12" i="3"/>
  <c r="K11" i="3"/>
  <c r="K10" i="3"/>
  <c r="K12" i="2"/>
  <c r="K13" i="2"/>
  <c r="K14" i="2"/>
  <c r="K15" i="2"/>
  <c r="K16" i="2"/>
  <c r="K17" i="2"/>
  <c r="K18" i="2"/>
  <c r="K11" i="2"/>
  <c r="G17" i="3"/>
  <c r="G16" i="3"/>
  <c r="G15" i="3"/>
  <c r="G14" i="3"/>
  <c r="G13" i="3"/>
  <c r="G12" i="3"/>
  <c r="G11" i="3"/>
  <c r="G10" i="3"/>
  <c r="G18" i="2" l="1"/>
  <c r="G17" i="2"/>
  <c r="G16" i="2"/>
  <c r="G15" i="2"/>
  <c r="G14" i="2"/>
  <c r="G13" i="2"/>
  <c r="G12" i="2"/>
  <c r="G11" i="2"/>
  <c r="L11" i="2" s="1"/>
  <c r="K18" i="1"/>
  <c r="K19" i="1"/>
  <c r="K20" i="1"/>
  <c r="K21" i="1"/>
  <c r="K22" i="1"/>
  <c r="K23" i="1"/>
  <c r="K24" i="1"/>
  <c r="K17" i="1"/>
</calcChain>
</file>

<file path=xl/sharedStrings.xml><?xml version="1.0" encoding="utf-8"?>
<sst xmlns="http://schemas.openxmlformats.org/spreadsheetml/2006/main" count="81" uniqueCount="45">
  <si>
    <t>TEORI</t>
  </si>
  <si>
    <t>UAS (40%)</t>
  </si>
  <si>
    <t>UTS (30 %)</t>
  </si>
  <si>
    <t>TUGAS (20%)</t>
  </si>
  <si>
    <t>PRESENSI (10%)</t>
  </si>
  <si>
    <t>TOTAL (100%)</t>
  </si>
  <si>
    <t>WIBOWO</t>
  </si>
  <si>
    <t>PRAKTIKUM</t>
  </si>
  <si>
    <t xml:space="preserve">NILAI AKHIR </t>
  </si>
  <si>
    <t>MK</t>
  </si>
  <si>
    <t>NO</t>
  </si>
  <si>
    <t>NAMA MAHASISWA</t>
  </si>
  <si>
    <t>HANAFI</t>
  </si>
  <si>
    <t>ESTER</t>
  </si>
  <si>
    <t>SUKA</t>
  </si>
  <si>
    <t>HASTUTI</t>
  </si>
  <si>
    <t>FRENGKI</t>
  </si>
  <si>
    <t>ARDI</t>
  </si>
  <si>
    <t>NANI</t>
  </si>
  <si>
    <t>FORMULA NILAI TEORI DAN PRAKTIKUM</t>
  </si>
  <si>
    <t xml:space="preserve">MATA KULIAH : KEPERAWATAN DASAR (3,2,0) </t>
  </si>
  <si>
    <t>EVALUASI (40%)</t>
  </si>
  <si>
    <t>MANDIRI (30%)</t>
  </si>
  <si>
    <t>DEMONSTRASI (30%)</t>
  </si>
  <si>
    <t>KLINIK</t>
  </si>
  <si>
    <t>CONFERENCE 35%</t>
  </si>
  <si>
    <t>TOTAL 100%</t>
  </si>
  <si>
    <t>DOPS/MINICex (30%)</t>
  </si>
  <si>
    <t>PRESENTASE KASUS 35%</t>
  </si>
  <si>
    <t>NILAI</t>
  </si>
  <si>
    <t>AKHIR</t>
  </si>
  <si>
    <t>FORMULA NILAI TEORI, PRAKTIKUM DAN KLINIK</t>
  </si>
  <si>
    <t>TATAP MUKA</t>
  </si>
  <si>
    <t xml:space="preserve">MATA KULIAH : KEPERAWATAN ANAK (1,1,1) </t>
  </si>
  <si>
    <t>TOTAL SKS</t>
  </si>
  <si>
    <t xml:space="preserve">UAS </t>
  </si>
  <si>
    <t xml:space="preserve">UTS </t>
  </si>
  <si>
    <t>TUGAS</t>
  </si>
  <si>
    <t>PRESENSI</t>
  </si>
  <si>
    <t>TOTAL</t>
  </si>
  <si>
    <t>NAMA</t>
  </si>
  <si>
    <t>MATAKULIAH</t>
  </si>
  <si>
    <t>AGAMA</t>
  </si>
  <si>
    <t>DOSEN</t>
  </si>
  <si>
    <t>Slameti Sentoso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</si>
</sst>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/>
    </xf>
    <xf numFmtId="1" fontId="0" fillId="5" borderId="3" xfId="0" applyNumberFormat="1" applyFill="1" applyBorder="1" applyAlignment="1">
      <alignment horizontal="center"/>
    </xf>
    <xf numFmtId="1" fontId="0" fillId="5" borderId="4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" fontId="0" fillId="4" borderId="11" xfId="0" applyNumberFormat="1" applyFill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K24"/>
  <sheetViews>
    <sheetView tabSelected="1" workbookViewId="0">
      <selection activeCell="B13" sqref="B13"/>
    </sheetView>
  </sheetViews>
  <sheetFormatPr defaultRowHeight="14.4" x14ac:dyDescent="0.3"/>
  <cols>
    <col min="1" max="1" width="17.6640625" customWidth="1"/>
    <col min="2" max="2" width="14.5546875" customWidth="1"/>
    <col min="3" max="3" width="16.44140625" customWidth="1"/>
    <col min="4" max="4" width="22.21875" customWidth="1"/>
    <col min="5" max="7" width="14" customWidth="1"/>
    <col min="8" max="8" width="12.33203125" customWidth="1"/>
    <col min="11" max="11" width="8.88671875" customWidth="1"/>
    <col min="12" max="12" width="13.77734375" bestFit="1" customWidth="1"/>
    <col min="13" max="13" width="14.109375" bestFit="1" customWidth="1"/>
    <col min="14" max="14" width="12.33203125" bestFit="1" customWidth="1"/>
    <col min="21" max="25" width="19.5546875" customWidth="1"/>
    <col min="26" max="26" width="11.21875" bestFit="1" customWidth="1"/>
  </cols>
  <sheetData>
    <row r="5" spans="2:11" x14ac:dyDescent="0.3">
      <c r="C5" s="52"/>
      <c r="D5" s="52"/>
      <c r="E5" s="52"/>
      <c r="F5" s="52"/>
      <c r="G5" s="52"/>
      <c r="H5" s="53"/>
    </row>
    <row r="6" spans="2:11" x14ac:dyDescent="0.3">
      <c r="B6" t="s">
        <v>41</v>
      </c>
      <c r="C6" t="s">
        <v>42</v>
      </c>
    </row>
    <row r="7" spans="2:11" x14ac:dyDescent="0.3">
      <c r="B7" t="s">
        <v>43</v>
      </c>
      <c r="C7" t="s">
        <v>44</v>
      </c>
    </row>
    <row r="15" spans="2:11" ht="15" thickBot="1" x14ac:dyDescent="0.35">
      <c r="J15" s="54"/>
    </row>
    <row r="16" spans="2:11" ht="15" thickBot="1" x14ac:dyDescent="0.35">
      <c r="E16" s="10" t="s">
        <v>10</v>
      </c>
      <c r="F16" s="51" t="s">
        <v>40</v>
      </c>
      <c r="G16" s="11" t="s">
        <v>35</v>
      </c>
      <c r="H16" s="11" t="s">
        <v>36</v>
      </c>
      <c r="I16" s="11" t="s">
        <v>37</v>
      </c>
      <c r="J16" s="11" t="s">
        <v>38</v>
      </c>
      <c r="K16" s="11" t="s">
        <v>39</v>
      </c>
    </row>
    <row r="17" spans="5:11" x14ac:dyDescent="0.3">
      <c r="E17" s="2">
        <v>1</v>
      </c>
      <c r="F17" s="1" t="s">
        <v>6</v>
      </c>
      <c r="G17" s="2">
        <v>100</v>
      </c>
      <c r="H17" s="2">
        <v>100</v>
      </c>
      <c r="I17" s="2">
        <v>100</v>
      </c>
      <c r="J17" s="2">
        <v>16</v>
      </c>
      <c r="K17" s="7">
        <f>(G17*(40/100))+(H17*(30/100))+(I17*(20/100))+(J17*10/1.6)*((10/100))</f>
        <v>100</v>
      </c>
    </row>
    <row r="18" spans="5:11" x14ac:dyDescent="0.3">
      <c r="E18" s="4">
        <v>2</v>
      </c>
      <c r="F18" s="3" t="s">
        <v>12</v>
      </c>
      <c r="G18" s="4">
        <v>90</v>
      </c>
      <c r="H18" s="4">
        <v>90</v>
      </c>
      <c r="I18" s="4">
        <v>80</v>
      </c>
      <c r="J18" s="4">
        <v>15</v>
      </c>
      <c r="K18" s="8">
        <f t="shared" ref="K18:K24" si="0">(G18*(40/100))+(H18*(30/100))+(I18*(20/100))+(J18*10/1.6)*((10/100))</f>
        <v>88.375</v>
      </c>
    </row>
    <row r="19" spans="5:11" x14ac:dyDescent="0.3">
      <c r="E19" s="4">
        <v>3</v>
      </c>
      <c r="F19" s="3" t="s">
        <v>13</v>
      </c>
      <c r="G19" s="4">
        <v>70</v>
      </c>
      <c r="H19" s="4">
        <v>80</v>
      </c>
      <c r="I19" s="4">
        <v>90</v>
      </c>
      <c r="J19" s="4">
        <v>16</v>
      </c>
      <c r="K19" s="8">
        <f t="shared" si="0"/>
        <v>80</v>
      </c>
    </row>
    <row r="20" spans="5:11" x14ac:dyDescent="0.3">
      <c r="E20" s="4">
        <v>4</v>
      </c>
      <c r="F20" s="3" t="s">
        <v>14</v>
      </c>
      <c r="G20" s="4">
        <v>50</v>
      </c>
      <c r="H20" s="4">
        <v>76</v>
      </c>
      <c r="I20" s="4">
        <v>77</v>
      </c>
      <c r="J20" s="4">
        <v>14</v>
      </c>
      <c r="K20" s="8">
        <f t="shared" si="0"/>
        <v>66.949999999999989</v>
      </c>
    </row>
    <row r="21" spans="5:11" x14ac:dyDescent="0.3">
      <c r="E21" s="4">
        <v>5</v>
      </c>
      <c r="F21" s="3" t="s">
        <v>15</v>
      </c>
      <c r="G21" s="4">
        <v>46</v>
      </c>
      <c r="H21" s="4">
        <v>76</v>
      </c>
      <c r="I21" s="4">
        <v>100</v>
      </c>
      <c r="J21" s="4">
        <v>13</v>
      </c>
      <c r="K21" s="8">
        <f t="shared" si="0"/>
        <v>69.325000000000003</v>
      </c>
    </row>
    <row r="22" spans="5:11" x14ac:dyDescent="0.3">
      <c r="E22" s="4">
        <v>6</v>
      </c>
      <c r="F22" s="3" t="s">
        <v>16</v>
      </c>
      <c r="G22" s="4">
        <v>80</v>
      </c>
      <c r="H22" s="4">
        <v>70</v>
      </c>
      <c r="I22" s="4">
        <v>100</v>
      </c>
      <c r="J22" s="4">
        <v>16</v>
      </c>
      <c r="K22" s="8">
        <f t="shared" si="0"/>
        <v>83</v>
      </c>
    </row>
    <row r="23" spans="5:11" x14ac:dyDescent="0.3">
      <c r="E23" s="4">
        <v>7</v>
      </c>
      <c r="F23" s="3" t="s">
        <v>17</v>
      </c>
      <c r="G23" s="4">
        <v>40</v>
      </c>
      <c r="H23" s="4">
        <v>76</v>
      </c>
      <c r="I23" s="4">
        <v>70</v>
      </c>
      <c r="J23" s="4">
        <v>13</v>
      </c>
      <c r="K23" s="8">
        <f t="shared" si="0"/>
        <v>60.924999999999997</v>
      </c>
    </row>
    <row r="24" spans="5:11" ht="15" thickBot="1" x14ac:dyDescent="0.35">
      <c r="E24" s="6">
        <v>8</v>
      </c>
      <c r="F24" s="5" t="s">
        <v>18</v>
      </c>
      <c r="G24" s="6">
        <v>100</v>
      </c>
      <c r="H24" s="6">
        <v>80</v>
      </c>
      <c r="I24" s="6">
        <v>60</v>
      </c>
      <c r="J24" s="6">
        <v>15</v>
      </c>
      <c r="K24" s="9">
        <f t="shared" si="0"/>
        <v>85.375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12" sqref="L12:L18"/>
    </sheetView>
  </sheetViews>
  <sheetFormatPr defaultRowHeight="14.4" x14ac:dyDescent="0.3"/>
  <cols>
    <col min="1" max="1" width="14.88671875" customWidth="1"/>
    <col min="2" max="2" width="17.5546875" bestFit="1" customWidth="1"/>
    <col min="3" max="3" width="9.33203125" bestFit="1" customWidth="1"/>
    <col min="4" max="4" width="9.6640625" bestFit="1" customWidth="1"/>
    <col min="5" max="5" width="11.6640625" bestFit="1" customWidth="1"/>
    <col min="6" max="6" width="13.77734375" bestFit="1" customWidth="1"/>
    <col min="7" max="7" width="12.33203125" bestFit="1" customWidth="1"/>
    <col min="8" max="8" width="18.44140625" bestFit="1" customWidth="1"/>
    <col min="9" max="9" width="13.77734375" bestFit="1" customWidth="1"/>
    <col min="10" max="10" width="14.109375" bestFit="1" customWidth="1"/>
    <col min="11" max="11" width="12.33203125" bestFit="1" customWidth="1"/>
    <col min="12" max="12" width="11.21875" bestFit="1" customWidth="1"/>
  </cols>
  <sheetData>
    <row r="1" spans="1:12" x14ac:dyDescent="0.3">
      <c r="A1" t="s">
        <v>19</v>
      </c>
    </row>
    <row r="2" spans="1:12" x14ac:dyDescent="0.3">
      <c r="A2" t="s">
        <v>20</v>
      </c>
    </row>
    <row r="3" spans="1:12" x14ac:dyDescent="0.3">
      <c r="A3" t="s">
        <v>32</v>
      </c>
      <c r="B3" s="37">
        <v>3</v>
      </c>
    </row>
    <row r="4" spans="1:12" x14ac:dyDescent="0.3">
      <c r="A4" t="s">
        <v>7</v>
      </c>
      <c r="B4" s="37">
        <v>2</v>
      </c>
    </row>
    <row r="5" spans="1:12" x14ac:dyDescent="0.3">
      <c r="A5" t="s">
        <v>24</v>
      </c>
      <c r="B5" s="37">
        <v>0</v>
      </c>
    </row>
    <row r="6" spans="1:12" x14ac:dyDescent="0.3">
      <c r="A6" t="s">
        <v>34</v>
      </c>
      <c r="B6" s="37">
        <v>5</v>
      </c>
    </row>
    <row r="8" spans="1:12" ht="15" thickBot="1" x14ac:dyDescent="0.35"/>
    <row r="9" spans="1:12" ht="15" thickBot="1" x14ac:dyDescent="0.35">
      <c r="A9" s="42" t="s">
        <v>10</v>
      </c>
      <c r="B9" s="42" t="s">
        <v>11</v>
      </c>
      <c r="C9" s="44" t="s">
        <v>0</v>
      </c>
      <c r="D9" s="44"/>
      <c r="E9" s="44"/>
      <c r="F9" s="44"/>
      <c r="G9" s="45"/>
      <c r="H9" s="46" t="s">
        <v>7</v>
      </c>
      <c r="I9" s="47"/>
      <c r="J9" s="47"/>
      <c r="K9" s="48"/>
      <c r="L9" s="16" t="s">
        <v>8</v>
      </c>
    </row>
    <row r="10" spans="1:12" ht="15" thickBot="1" x14ac:dyDescent="0.35">
      <c r="A10" s="43"/>
      <c r="B10" s="43"/>
      <c r="C10" s="12" t="s">
        <v>1</v>
      </c>
      <c r="D10" s="12" t="s">
        <v>2</v>
      </c>
      <c r="E10" s="12" t="s">
        <v>3</v>
      </c>
      <c r="F10" s="12" t="s">
        <v>4</v>
      </c>
      <c r="G10" s="13" t="s">
        <v>5</v>
      </c>
      <c r="H10" s="14" t="s">
        <v>23</v>
      </c>
      <c r="I10" s="14" t="s">
        <v>22</v>
      </c>
      <c r="J10" s="14" t="s">
        <v>21</v>
      </c>
      <c r="K10" s="15" t="s">
        <v>5</v>
      </c>
      <c r="L10" s="17" t="s">
        <v>9</v>
      </c>
    </row>
    <row r="11" spans="1:12" ht="15" thickBot="1" x14ac:dyDescent="0.35">
      <c r="A11" s="2">
        <v>1</v>
      </c>
      <c r="B11" s="1" t="s">
        <v>6</v>
      </c>
      <c r="C11" s="18">
        <v>100</v>
      </c>
      <c r="D11" s="18">
        <v>100</v>
      </c>
      <c r="E11" s="18">
        <v>100</v>
      </c>
      <c r="F11" s="18">
        <v>16</v>
      </c>
      <c r="G11" s="19">
        <f>(C11*(40/100))+(D11*(30/100))+(E11*(20/100))+(F11*10/1.6)*((10/100))</f>
        <v>100</v>
      </c>
      <c r="H11" s="20">
        <v>100</v>
      </c>
      <c r="I11" s="20">
        <v>100</v>
      </c>
      <c r="J11" s="20">
        <v>100</v>
      </c>
      <c r="K11" s="21">
        <f>(H11*(30/100))+(I11*(30/100))+(J11*(40/100))</f>
        <v>100</v>
      </c>
      <c r="L11" s="22">
        <f>((G11*B3)+(K11*B4))/B6</f>
        <v>100</v>
      </c>
    </row>
    <row r="12" spans="1:12" ht="15" thickBot="1" x14ac:dyDescent="0.35">
      <c r="A12" s="4">
        <v>2</v>
      </c>
      <c r="B12" s="3" t="s">
        <v>12</v>
      </c>
      <c r="C12" s="23">
        <v>90</v>
      </c>
      <c r="D12" s="23">
        <v>90</v>
      </c>
      <c r="E12" s="23">
        <v>80</v>
      </c>
      <c r="F12" s="23">
        <v>15</v>
      </c>
      <c r="G12" s="24">
        <f t="shared" ref="G12:G18" si="0">(C12*(40/100))+(D12*(30/100))+(E12*(20/100))+(F12*10/1.6)*((10/100))</f>
        <v>88.375</v>
      </c>
      <c r="H12" s="25">
        <v>90</v>
      </c>
      <c r="I12" s="25">
        <v>80</v>
      </c>
      <c r="J12" s="25">
        <v>60</v>
      </c>
      <c r="K12" s="26">
        <f t="shared" ref="K12:K18" si="1">(H12*(30/100))+(I12*(30/100))+(J12*(40/100))</f>
        <v>75</v>
      </c>
      <c r="L12" s="22">
        <f>((G12*B3)+(K12*B4))/B6</f>
        <v>83.025000000000006</v>
      </c>
    </row>
    <row r="13" spans="1:12" ht="15" thickBot="1" x14ac:dyDescent="0.35">
      <c r="A13" s="4">
        <v>3</v>
      </c>
      <c r="B13" s="3" t="s">
        <v>13</v>
      </c>
      <c r="C13" s="23">
        <v>70</v>
      </c>
      <c r="D13" s="23">
        <v>80</v>
      </c>
      <c r="E13" s="23">
        <v>90</v>
      </c>
      <c r="F13" s="23">
        <v>16</v>
      </c>
      <c r="G13" s="24">
        <f t="shared" si="0"/>
        <v>80</v>
      </c>
      <c r="H13" s="25">
        <v>80</v>
      </c>
      <c r="I13" s="25">
        <v>90</v>
      </c>
      <c r="J13" s="25">
        <v>77</v>
      </c>
      <c r="K13" s="26">
        <f t="shared" si="1"/>
        <v>81.8</v>
      </c>
      <c r="L13" s="22" t="e">
        <f t="shared" ref="L13:L18" si="2">((G13*B4)+(K13*B5))/B7</f>
        <v>#DIV/0!</v>
      </c>
    </row>
    <row r="14" spans="1:12" ht="15" thickBot="1" x14ac:dyDescent="0.35">
      <c r="A14" s="4">
        <v>4</v>
      </c>
      <c r="B14" s="3" t="s">
        <v>14</v>
      </c>
      <c r="C14" s="23">
        <v>50</v>
      </c>
      <c r="D14" s="23">
        <v>76</v>
      </c>
      <c r="E14" s="23">
        <v>77</v>
      </c>
      <c r="F14" s="23">
        <v>14</v>
      </c>
      <c r="G14" s="24">
        <f t="shared" si="0"/>
        <v>66.949999999999989</v>
      </c>
      <c r="H14" s="25">
        <v>76</v>
      </c>
      <c r="I14" s="25">
        <v>77</v>
      </c>
      <c r="J14" s="25">
        <v>80</v>
      </c>
      <c r="K14" s="26">
        <f t="shared" si="1"/>
        <v>77.900000000000006</v>
      </c>
      <c r="L14" s="22" t="e">
        <f t="shared" si="2"/>
        <v>#DIV/0!</v>
      </c>
    </row>
    <row r="15" spans="1:12" ht="15" thickBot="1" x14ac:dyDescent="0.35">
      <c r="A15" s="4">
        <v>5</v>
      </c>
      <c r="B15" s="3" t="s">
        <v>15</v>
      </c>
      <c r="C15" s="23">
        <v>46</v>
      </c>
      <c r="D15" s="23">
        <v>76</v>
      </c>
      <c r="E15" s="23">
        <v>100</v>
      </c>
      <c r="F15" s="23">
        <v>13</v>
      </c>
      <c r="G15" s="24">
        <f t="shared" si="0"/>
        <v>69.325000000000003</v>
      </c>
      <c r="H15" s="25">
        <v>76</v>
      </c>
      <c r="I15" s="25">
        <v>100</v>
      </c>
      <c r="J15" s="25">
        <v>90</v>
      </c>
      <c r="K15" s="26">
        <f t="shared" si="1"/>
        <v>88.8</v>
      </c>
      <c r="L15" s="22" t="e">
        <f t="shared" si="2"/>
        <v>#VALUE!</v>
      </c>
    </row>
    <row r="16" spans="1:12" ht="15" thickBot="1" x14ac:dyDescent="0.35">
      <c r="A16" s="4">
        <v>6</v>
      </c>
      <c r="B16" s="3" t="s">
        <v>16</v>
      </c>
      <c r="C16" s="23">
        <v>80</v>
      </c>
      <c r="D16" s="23">
        <v>70</v>
      </c>
      <c r="E16" s="23">
        <v>100</v>
      </c>
      <c r="F16" s="23">
        <v>16</v>
      </c>
      <c r="G16" s="24">
        <f t="shared" si="0"/>
        <v>83</v>
      </c>
      <c r="H16" s="25">
        <v>70</v>
      </c>
      <c r="I16" s="25">
        <v>100</v>
      </c>
      <c r="J16" s="25">
        <v>80</v>
      </c>
      <c r="K16" s="26">
        <f t="shared" si="1"/>
        <v>83</v>
      </c>
      <c r="L16" s="22" t="e">
        <f>((G16*B7)+(K16*B8))/B10</f>
        <v>#DIV/0!</v>
      </c>
    </row>
    <row r="17" spans="1:12" ht="15" thickBot="1" x14ac:dyDescent="0.35">
      <c r="A17" s="4">
        <v>7</v>
      </c>
      <c r="B17" s="3" t="s">
        <v>17</v>
      </c>
      <c r="C17" s="23">
        <v>40</v>
      </c>
      <c r="D17" s="23">
        <v>76</v>
      </c>
      <c r="E17" s="23">
        <v>70</v>
      </c>
      <c r="F17" s="23">
        <v>13</v>
      </c>
      <c r="G17" s="24">
        <f t="shared" si="0"/>
        <v>60.924999999999997</v>
      </c>
      <c r="H17" s="25">
        <v>76</v>
      </c>
      <c r="I17" s="25">
        <v>70</v>
      </c>
      <c r="J17" s="25">
        <v>80</v>
      </c>
      <c r="K17" s="26">
        <f t="shared" si="1"/>
        <v>75.8</v>
      </c>
      <c r="L17" s="22" t="e">
        <f t="shared" si="2"/>
        <v>#VALUE!</v>
      </c>
    </row>
    <row r="18" spans="1:12" ht="15" thickBot="1" x14ac:dyDescent="0.35">
      <c r="A18" s="6">
        <v>8</v>
      </c>
      <c r="B18" s="5" t="s">
        <v>18</v>
      </c>
      <c r="C18" s="27">
        <v>100</v>
      </c>
      <c r="D18" s="27">
        <v>80</v>
      </c>
      <c r="E18" s="27">
        <v>60</v>
      </c>
      <c r="F18" s="27">
        <v>15</v>
      </c>
      <c r="G18" s="28">
        <f t="shared" si="0"/>
        <v>85.375</v>
      </c>
      <c r="H18" s="29">
        <v>80</v>
      </c>
      <c r="I18" s="29">
        <v>60</v>
      </c>
      <c r="J18" s="29">
        <v>60</v>
      </c>
      <c r="K18" s="30">
        <f t="shared" si="1"/>
        <v>66</v>
      </c>
      <c r="L18" s="22" t="e">
        <f t="shared" si="2"/>
        <v>#VALUE!</v>
      </c>
    </row>
  </sheetData>
  <mergeCells count="4">
    <mergeCell ref="A9:A10"/>
    <mergeCell ref="B9:B10"/>
    <mergeCell ref="C9:G9"/>
    <mergeCell ref="H9:K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F1" workbookViewId="0">
      <selection activeCell="P11" sqref="P11:P17"/>
    </sheetView>
  </sheetViews>
  <sheetFormatPr defaultRowHeight="14.4" x14ac:dyDescent="0.3"/>
  <cols>
    <col min="1" max="1" width="12.77734375" customWidth="1"/>
    <col min="2" max="2" width="17.5546875" bestFit="1" customWidth="1"/>
    <col min="3" max="3" width="9.33203125" bestFit="1" customWidth="1"/>
    <col min="4" max="4" width="9.6640625" bestFit="1" customWidth="1"/>
    <col min="5" max="5" width="11.6640625" bestFit="1" customWidth="1"/>
    <col min="6" max="6" width="13.77734375" bestFit="1" customWidth="1"/>
    <col min="7" max="7" width="12.33203125" bestFit="1" customWidth="1"/>
    <col min="8" max="8" width="18.44140625" bestFit="1" customWidth="1"/>
    <col min="9" max="9" width="13.77734375" bestFit="1" customWidth="1"/>
    <col min="10" max="10" width="14.109375" bestFit="1" customWidth="1"/>
    <col min="11" max="11" width="12.33203125" bestFit="1" customWidth="1"/>
    <col min="12" max="12" width="18.6640625" bestFit="1" customWidth="1"/>
    <col min="13" max="13" width="15.88671875" bestFit="1" customWidth="1"/>
    <col min="14" max="14" width="21.109375" bestFit="1" customWidth="1"/>
    <col min="15" max="15" width="11.109375" bestFit="1" customWidth="1"/>
    <col min="16" max="16" width="12.77734375" customWidth="1"/>
  </cols>
  <sheetData>
    <row r="1" spans="1:16" x14ac:dyDescent="0.3">
      <c r="A1" t="s">
        <v>31</v>
      </c>
    </row>
    <row r="2" spans="1:16" x14ac:dyDescent="0.3">
      <c r="A2" t="s">
        <v>33</v>
      </c>
    </row>
    <row r="3" spans="1:16" x14ac:dyDescent="0.3">
      <c r="A3" t="s">
        <v>32</v>
      </c>
      <c r="B3" s="37">
        <v>1</v>
      </c>
    </row>
    <row r="4" spans="1:16" x14ac:dyDescent="0.3">
      <c r="A4" t="s">
        <v>7</v>
      </c>
      <c r="B4" s="37">
        <v>1</v>
      </c>
    </row>
    <row r="5" spans="1:16" x14ac:dyDescent="0.3">
      <c r="A5" t="s">
        <v>24</v>
      </c>
      <c r="B5" s="37">
        <v>1</v>
      </c>
    </row>
    <row r="6" spans="1:16" x14ac:dyDescent="0.3">
      <c r="A6" t="s">
        <v>34</v>
      </c>
      <c r="B6" s="37">
        <v>3</v>
      </c>
    </row>
    <row r="7" spans="1:16" ht="15" thickBot="1" x14ac:dyDescent="0.35"/>
    <row r="8" spans="1:16" ht="15" thickBot="1" x14ac:dyDescent="0.35">
      <c r="A8" s="42" t="s">
        <v>10</v>
      </c>
      <c r="B8" s="42" t="s">
        <v>11</v>
      </c>
      <c r="C8" s="44" t="s">
        <v>0</v>
      </c>
      <c r="D8" s="44"/>
      <c r="E8" s="44"/>
      <c r="F8" s="44"/>
      <c r="G8" s="45"/>
      <c r="H8" s="46" t="s">
        <v>7</v>
      </c>
      <c r="I8" s="47"/>
      <c r="J8" s="47"/>
      <c r="K8" s="48"/>
      <c r="L8" s="49"/>
      <c r="M8" s="49"/>
      <c r="N8" s="49"/>
      <c r="O8" s="50"/>
      <c r="P8" s="16" t="s">
        <v>29</v>
      </c>
    </row>
    <row r="9" spans="1:16" ht="15" thickBot="1" x14ac:dyDescent="0.35">
      <c r="A9" s="43"/>
      <c r="B9" s="43"/>
      <c r="C9" s="12" t="s">
        <v>1</v>
      </c>
      <c r="D9" s="12" t="s">
        <v>2</v>
      </c>
      <c r="E9" s="12" t="s">
        <v>3</v>
      </c>
      <c r="F9" s="12" t="s">
        <v>4</v>
      </c>
      <c r="G9" s="13" t="s">
        <v>5</v>
      </c>
      <c r="H9" s="14" t="s">
        <v>23</v>
      </c>
      <c r="I9" s="14" t="s">
        <v>22</v>
      </c>
      <c r="J9" s="14" t="s">
        <v>21</v>
      </c>
      <c r="K9" s="15" t="s">
        <v>5</v>
      </c>
      <c r="L9" s="32" t="s">
        <v>27</v>
      </c>
      <c r="M9" s="32" t="s">
        <v>25</v>
      </c>
      <c r="N9" s="32" t="s">
        <v>28</v>
      </c>
      <c r="O9" s="33" t="s">
        <v>26</v>
      </c>
      <c r="P9" s="31" t="s">
        <v>30</v>
      </c>
    </row>
    <row r="10" spans="1:16" x14ac:dyDescent="0.3">
      <c r="A10" s="2">
        <v>1</v>
      </c>
      <c r="B10" s="1" t="s">
        <v>6</v>
      </c>
      <c r="C10" s="18">
        <v>100</v>
      </c>
      <c r="D10" s="18">
        <v>100</v>
      </c>
      <c r="E10" s="18">
        <v>100</v>
      </c>
      <c r="F10" s="18">
        <v>16</v>
      </c>
      <c r="G10" s="19">
        <f>(C10*(40/100))+(D10*(30/100))+(E10*(20/100))+(F10*10/1.6)*((10/100))</f>
        <v>100</v>
      </c>
      <c r="H10" s="20">
        <v>100</v>
      </c>
      <c r="I10" s="20">
        <v>100</v>
      </c>
      <c r="J10" s="20">
        <v>100</v>
      </c>
      <c r="K10" s="21">
        <f>(H10*(30/100))+(I10*(30/100))+(J10*(40/100))</f>
        <v>100</v>
      </c>
      <c r="L10" s="38">
        <v>100</v>
      </c>
      <c r="M10" s="38">
        <v>100</v>
      </c>
      <c r="N10" s="38">
        <v>100</v>
      </c>
      <c r="O10" s="34">
        <f>(L10*(30/100))+(M10*(35/100))+(N10*(35/100))</f>
        <v>100</v>
      </c>
      <c r="P10" s="41">
        <f>((G10*B3)+(K10*B4)+(O10*B5))/B6</f>
        <v>100</v>
      </c>
    </row>
    <row r="11" spans="1:16" x14ac:dyDescent="0.3">
      <c r="A11" s="4">
        <v>2</v>
      </c>
      <c r="B11" s="3" t="s">
        <v>12</v>
      </c>
      <c r="C11" s="23">
        <v>90</v>
      </c>
      <c r="D11" s="23">
        <v>90</v>
      </c>
      <c r="E11" s="23">
        <v>80</v>
      </c>
      <c r="F11" s="23">
        <v>15</v>
      </c>
      <c r="G11" s="24">
        <f t="shared" ref="G11:G17" si="0">(C11*(40/100))+(D11*(30/100))+(E11*(20/100))+(F11*10/1.6)*((10/100))</f>
        <v>88.375</v>
      </c>
      <c r="H11" s="25">
        <v>90</v>
      </c>
      <c r="I11" s="25">
        <v>80</v>
      </c>
      <c r="J11" s="25">
        <v>60</v>
      </c>
      <c r="K11" s="26">
        <f t="shared" ref="K11:K17" si="1">(H11*(30/100))+(I11*(30/100))+(J11*(40/100))</f>
        <v>75</v>
      </c>
      <c r="L11" s="39">
        <v>80</v>
      </c>
      <c r="M11" s="39">
        <v>100</v>
      </c>
      <c r="N11" s="39">
        <v>100</v>
      </c>
      <c r="O11" s="35">
        <f t="shared" ref="O11:O17" si="2">(L11*(30/100))+(M11*(35/100))+(N11*(35/100))</f>
        <v>94</v>
      </c>
      <c r="P11" s="41">
        <f>((G11*B3)+(K10*B4)+(O11*B5))/B6</f>
        <v>94.125</v>
      </c>
    </row>
    <row r="12" spans="1:16" x14ac:dyDescent="0.3">
      <c r="A12" s="4">
        <v>3</v>
      </c>
      <c r="B12" s="3" t="s">
        <v>13</v>
      </c>
      <c r="C12" s="23">
        <v>70</v>
      </c>
      <c r="D12" s="23">
        <v>80</v>
      </c>
      <c r="E12" s="23">
        <v>90</v>
      </c>
      <c r="F12" s="23">
        <v>16</v>
      </c>
      <c r="G12" s="24">
        <f t="shared" si="0"/>
        <v>80</v>
      </c>
      <c r="H12" s="25">
        <v>80</v>
      </c>
      <c r="I12" s="25">
        <v>90</v>
      </c>
      <c r="J12" s="25">
        <v>77</v>
      </c>
      <c r="K12" s="26">
        <f t="shared" si="1"/>
        <v>81.8</v>
      </c>
      <c r="L12" s="39">
        <v>88</v>
      </c>
      <c r="M12" s="39">
        <v>80</v>
      </c>
      <c r="N12" s="39">
        <v>78</v>
      </c>
      <c r="O12" s="35">
        <f t="shared" si="2"/>
        <v>81.699999999999989</v>
      </c>
      <c r="P12" s="41" t="e">
        <f t="shared" ref="P12:P17" si="3">((G12*B4)+(K11*B5)+(O12*B6))/B7</f>
        <v>#DIV/0!</v>
      </c>
    </row>
    <row r="13" spans="1:16" x14ac:dyDescent="0.3">
      <c r="A13" s="4">
        <v>4</v>
      </c>
      <c r="B13" s="3" t="s">
        <v>14</v>
      </c>
      <c r="C13" s="23">
        <v>50</v>
      </c>
      <c r="D13" s="23">
        <v>76</v>
      </c>
      <c r="E13" s="23">
        <v>77</v>
      </c>
      <c r="F13" s="23">
        <v>14</v>
      </c>
      <c r="G13" s="24">
        <f t="shared" si="0"/>
        <v>66.949999999999989</v>
      </c>
      <c r="H13" s="25">
        <v>76</v>
      </c>
      <c r="I13" s="25">
        <v>77</v>
      </c>
      <c r="J13" s="25">
        <v>80</v>
      </c>
      <c r="K13" s="26">
        <f t="shared" si="1"/>
        <v>77.900000000000006</v>
      </c>
      <c r="L13" s="39">
        <v>100</v>
      </c>
      <c r="M13" s="39">
        <v>70</v>
      </c>
      <c r="N13" s="39">
        <v>100</v>
      </c>
      <c r="O13" s="35">
        <f t="shared" si="2"/>
        <v>89.5</v>
      </c>
      <c r="P13" s="41" t="e">
        <f t="shared" si="3"/>
        <v>#VALUE!</v>
      </c>
    </row>
    <row r="14" spans="1:16" x14ac:dyDescent="0.3">
      <c r="A14" s="4">
        <v>5</v>
      </c>
      <c r="B14" s="3" t="s">
        <v>15</v>
      </c>
      <c r="C14" s="23">
        <v>46</v>
      </c>
      <c r="D14" s="23">
        <v>76</v>
      </c>
      <c r="E14" s="23">
        <v>100</v>
      </c>
      <c r="F14" s="23">
        <v>13</v>
      </c>
      <c r="G14" s="24">
        <f t="shared" si="0"/>
        <v>69.325000000000003</v>
      </c>
      <c r="H14" s="25">
        <v>76</v>
      </c>
      <c r="I14" s="25">
        <v>100</v>
      </c>
      <c r="J14" s="25">
        <v>90</v>
      </c>
      <c r="K14" s="26">
        <f t="shared" si="1"/>
        <v>88.8</v>
      </c>
      <c r="L14" s="39">
        <v>97</v>
      </c>
      <c r="M14" s="39">
        <v>88</v>
      </c>
      <c r="N14" s="39">
        <v>88</v>
      </c>
      <c r="O14" s="35">
        <f t="shared" si="2"/>
        <v>90.699999999999989</v>
      </c>
      <c r="P14" s="41" t="e">
        <f t="shared" si="3"/>
        <v>#VALUE!</v>
      </c>
    </row>
    <row r="15" spans="1:16" x14ac:dyDescent="0.3">
      <c r="A15" s="4">
        <v>6</v>
      </c>
      <c r="B15" s="3" t="s">
        <v>16</v>
      </c>
      <c r="C15" s="23">
        <v>80</v>
      </c>
      <c r="D15" s="23">
        <v>70</v>
      </c>
      <c r="E15" s="23">
        <v>100</v>
      </c>
      <c r="F15" s="23">
        <v>16</v>
      </c>
      <c r="G15" s="24">
        <f t="shared" si="0"/>
        <v>83</v>
      </c>
      <c r="H15" s="25">
        <v>70</v>
      </c>
      <c r="I15" s="25">
        <v>100</v>
      </c>
      <c r="J15" s="25">
        <v>80</v>
      </c>
      <c r="K15" s="26">
        <f t="shared" si="1"/>
        <v>83</v>
      </c>
      <c r="L15" s="39">
        <v>95</v>
      </c>
      <c r="M15" s="39">
        <v>98</v>
      </c>
      <c r="N15" s="39">
        <v>60</v>
      </c>
      <c r="O15" s="35">
        <f t="shared" si="2"/>
        <v>83.8</v>
      </c>
      <c r="P15" s="41" t="e">
        <f t="shared" si="3"/>
        <v>#VALUE!</v>
      </c>
    </row>
    <row r="16" spans="1:16" x14ac:dyDescent="0.3">
      <c r="A16" s="4">
        <v>7</v>
      </c>
      <c r="B16" s="3" t="s">
        <v>17</v>
      </c>
      <c r="C16" s="23">
        <v>40</v>
      </c>
      <c r="D16" s="23">
        <v>76</v>
      </c>
      <c r="E16" s="23">
        <v>70</v>
      </c>
      <c r="F16" s="23">
        <v>13</v>
      </c>
      <c r="G16" s="24">
        <f t="shared" si="0"/>
        <v>60.924999999999997</v>
      </c>
      <c r="H16" s="25">
        <v>76</v>
      </c>
      <c r="I16" s="25">
        <v>70</v>
      </c>
      <c r="J16" s="25">
        <v>80</v>
      </c>
      <c r="K16" s="26">
        <f t="shared" si="1"/>
        <v>75.8</v>
      </c>
      <c r="L16" s="39">
        <v>100</v>
      </c>
      <c r="M16" s="39">
        <v>80</v>
      </c>
      <c r="N16" s="39">
        <v>60</v>
      </c>
      <c r="O16" s="35">
        <f t="shared" si="2"/>
        <v>79</v>
      </c>
      <c r="P16" s="41" t="e">
        <f t="shared" si="3"/>
        <v>#VALUE!</v>
      </c>
    </row>
    <row r="17" spans="1:16" ht="15" thickBot="1" x14ac:dyDescent="0.35">
      <c r="A17" s="6">
        <v>8</v>
      </c>
      <c r="B17" s="5" t="s">
        <v>18</v>
      </c>
      <c r="C17" s="27">
        <v>100</v>
      </c>
      <c r="D17" s="27">
        <v>80</v>
      </c>
      <c r="E17" s="27">
        <v>60</v>
      </c>
      <c r="F17" s="27">
        <v>15</v>
      </c>
      <c r="G17" s="28">
        <f t="shared" si="0"/>
        <v>85.375</v>
      </c>
      <c r="H17" s="29">
        <v>80</v>
      </c>
      <c r="I17" s="29">
        <v>60</v>
      </c>
      <c r="J17" s="29">
        <v>60</v>
      </c>
      <c r="K17" s="30">
        <f t="shared" si="1"/>
        <v>66</v>
      </c>
      <c r="L17" s="40">
        <v>95</v>
      </c>
      <c r="M17" s="40">
        <v>100</v>
      </c>
      <c r="N17" s="40">
        <v>100</v>
      </c>
      <c r="O17" s="36">
        <f t="shared" si="2"/>
        <v>98.5</v>
      </c>
      <c r="P17" s="41" t="e">
        <f t="shared" si="3"/>
        <v>#VALUE!</v>
      </c>
    </row>
  </sheetData>
  <mergeCells count="5">
    <mergeCell ref="A8:A9"/>
    <mergeCell ref="B8:B9"/>
    <mergeCell ref="C8:G8"/>
    <mergeCell ref="H8:K8"/>
    <mergeCell ref="L8:O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22E870C3CAB043A4ADD50B1431A067" ma:contentTypeVersion="7" ma:contentTypeDescription="Create a new document." ma:contentTypeScope="" ma:versionID="54b67c038a6876ba0756d4d233d8d6a5">
  <xsd:schema xmlns:xsd="http://www.w3.org/2001/XMLSchema" xmlns:xs="http://www.w3.org/2001/XMLSchema" xmlns:p="http://schemas.microsoft.com/office/2006/metadata/properties" xmlns:ns3="a6160708-298a-4f3e-a331-16a7ce896acd" targetNamespace="http://schemas.microsoft.com/office/2006/metadata/properties" ma:root="true" ma:fieldsID="f372837329a99b7620d930fef30a1474" ns3:_="">
    <xsd:import namespace="a6160708-298a-4f3e-a331-16a7ce896a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60708-298a-4f3e-a331-16a7ce896a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87BA9-BA1C-42F4-B1CF-76AA9E908F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5535E92-DAC9-4085-8B7B-0D6C5D8ADE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60708-298a-4f3e-a331-16a7ce896a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BFF8AC-F7F8-4739-8B07-07EB16E55F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Teori</vt:lpstr>
      <vt:lpstr>Teori &amp; Praktikum</vt:lpstr>
      <vt:lpstr>Teori Praktikum &amp; Klinik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dcterms:created xsi:type="dcterms:W3CDTF">2021-10-13T03:36:11Z</dcterms:created>
  <dcterms:modified xsi:type="dcterms:W3CDTF">2021-10-24T05:41:11Z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0x0101007F22E870C3CAB043A4ADD50B1431A067</vt:lpwstr>
  </property>
</Properties>
</file>