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ris\Dropbox\My Books\DADM 6e\Problem Files\Chapter 17\"/>
    </mc:Choice>
  </mc:AlternateContent>
  <bookViews>
    <workbookView xWindow="240" yWindow="120" windowWidth="21075" windowHeight="10035" activeTab="1"/>
  </bookViews>
  <sheets>
    <sheet name="Source" sheetId="3" r:id="rId1"/>
    <sheet name="Data" sheetId="1" r:id="rId2"/>
    <sheet name="Original Analysis" sheetId="2" r:id="rId3"/>
    <sheet name="_DSET_DG2F379489" sheetId="5" state="hidden" r:id="rId4"/>
    <sheet name="_STDS_DG2F379489" sheetId="15" state="hidden" r:id="rId5"/>
  </sheets>
  <definedNames>
    <definedName name="AccmltdTrls">#REF!</definedName>
    <definedName name="ActlNmbrNrstNghbrs">#REF!</definedName>
    <definedName name="ActlNmbrOfNrstNghbrs">#REF!</definedName>
    <definedName name="ActualClass">#REF!</definedName>
    <definedName name="ActualValue">#REF!</definedName>
    <definedName name="ANOVA">#REF!</definedName>
    <definedName name="Architecture">#REF!</definedName>
    <definedName name="AssRls">#REF!</definedName>
    <definedName name="BckwrdElmntn">#REF!</definedName>
    <definedName name="BestPruned">#REF!</definedName>
    <definedName name="BiasNode">#REF!</definedName>
    <definedName name="BstPrnMnmmErr">#REF!</definedName>
    <definedName name="CI">#REF!</definedName>
    <definedName name="Class">#REF!</definedName>
    <definedName name="Class_GreyHdng">#REF!</definedName>
    <definedName name="Class_Probability">#REF!</definedName>
    <definedName name="Classes">#REF!</definedName>
    <definedName name="Classes_GreyHdngs">#REF!</definedName>
    <definedName name="ClassfctnCnfsnMtrx">#REF!</definedName>
    <definedName name="CllnrtyDgnstcs">#REF!</definedName>
    <definedName name="ClssfctnFnctns">#REF!</definedName>
    <definedName name="ClstrngMthd">#REF!</definedName>
    <definedName name="ClstrngStgs">#REF!</definedName>
    <definedName name="Cluster1">#REF!</definedName>
    <definedName name="Cluster2">#REF!</definedName>
    <definedName name="ClusterId">#REF!</definedName>
    <definedName name="ClusterId2">#REF!</definedName>
    <definedName name="CndtnlPrbblts">#REF!</definedName>
    <definedName name="CnnclVrtLdngs">#REF!</definedName>
    <definedName name="Coefficient">#REF!</definedName>
    <definedName name="ComponentsEtc">#REF!</definedName>
    <definedName name="ComputedClass">#REF!</definedName>
    <definedName name="CondtnNmbrs">#REF!</definedName>
    <definedName name="Constant">#REF!</definedName>
    <definedName name="CooksDistance">#REF!</definedName>
    <definedName name="CostFunction">#REF!</definedName>
    <definedName name="CovRatio">#REF!</definedName>
    <definedName name="CstCmplexity">#REF!</definedName>
    <definedName name="CTree_BstPrndTree">#REF!</definedName>
    <definedName name="CTree_ClssfctnNewData">#REF!</definedName>
    <definedName name="CTree_ClssfctnTstData">#REF!</definedName>
    <definedName name="CTree_ClssfctnValdtnData">#REF!</definedName>
    <definedName name="CTree_FllTree">#REF!</definedName>
    <definedName name="CTree_MnmmErrTree">#REF!</definedName>
    <definedName name="CTree_NewData">#REF!</definedName>
    <definedName name="CTree_PrnLog">#REF!</definedName>
    <definedName name="CTree_TstData">#REF!</definedName>
    <definedName name="CTree_UsrSpecfdTree">#REF!</definedName>
    <definedName name="CumPct">#REF!</definedName>
    <definedName name="DA">#REF!</definedName>
    <definedName name="DA_ClssfctnNewData">#REF!</definedName>
    <definedName name="DA_ClssfctnTrnngData">#REF!</definedName>
    <definedName name="DA_ClssfctnTstData">#REF!</definedName>
    <definedName name="DA_ClssfctnValdtnData">#REF!</definedName>
    <definedName name="DA_OtptNvgtrEtc">#REF!</definedName>
    <definedName name="Data">#REF!</definedName>
    <definedName name="DataFormat">#REF!</definedName>
    <definedName name="DataPrttnSht">#REF!</definedName>
    <definedName name="DataRange">#REF!</definedName>
    <definedName name="DataSource">#REF!</definedName>
    <definedName name="DataUsed">#REF!</definedName>
    <definedName name="DecsnNds_Error">#REF!</definedName>
    <definedName name="DeletedRes">#REF!</definedName>
    <definedName name="Df">#REF!</definedName>
    <definedName name="DFFits">#REF!</definedName>
    <definedName name="ds">#REF!</definedName>
    <definedName name="DstncSmlrtyDssmlrty">#REF!</definedName>
    <definedName name="EigenValues">#REF!</definedName>
    <definedName name="EpchsInfrmtn">#REF!</definedName>
    <definedName name="EpochNum_Err">#REF!</definedName>
    <definedName name="Error">#REF!</definedName>
    <definedName name="Error_Report">#REF!</definedName>
    <definedName name="ErrorReportEtc">#REF!</definedName>
    <definedName name="FittedValue">#REF!</definedName>
    <definedName name="FStatistic">#REF!</definedName>
    <definedName name="GrwngTheTreeEtc">#REF!</definedName>
    <definedName name="HatMatrixDiag">#REF!</definedName>
    <definedName name="HC">#REF!</definedName>
    <definedName name="HC_Dendrgrm">#REF!</definedName>
    <definedName name="HC_PrdctdClstrs">#REF!</definedName>
    <definedName name="HddnLyrSgmd">#REF!</definedName>
    <definedName name="Hdng_DA">#REF!</definedName>
    <definedName name="Hdng_DA_CLssfctnNewDta">#REF!</definedName>
    <definedName name="Hdng_DA_ClssfctnTrnngDta">#REF!</definedName>
    <definedName name="Hdng_DA_CLssfctnTstDta">#REF!</definedName>
    <definedName name="Hdng_DA_CLssfctnVldtnDta">#REF!</definedName>
    <definedName name="Hdng_DscrmnntAnlss">#REF!</definedName>
    <definedName name="Hidden_LayerN1">#REF!</definedName>
    <definedName name="HiddenLayer">#REF!</definedName>
    <definedName name="IndpndntVrbls">#REF!</definedName>
    <definedName name="InptVrbls">#REF!</definedName>
    <definedName name="InptVrbls_ColHdng">#REF!</definedName>
    <definedName name="InputData">#REF!</definedName>
    <definedName name="InputVariables">#REF!</definedName>
    <definedName name="IntrLyrCnnctnsWghts">#REF!</definedName>
    <definedName name="kMClust">#REF!</definedName>
    <definedName name="kNN_Clssfctn">#REF!</definedName>
    <definedName name="kNN_ClssfctnNewData">#REF!</definedName>
    <definedName name="kNN_ClssfctnVldtnData">#REF!</definedName>
    <definedName name="kNN_Prdctn">#REF!</definedName>
    <definedName name="kNN_PrdctnNewData">#REF!</definedName>
    <definedName name="kNN_PrdctnValdtnData">#REF!</definedName>
    <definedName name="LnkPrrClssPrbblts">#REF!</definedName>
    <definedName name="LogReg">#REF!</definedName>
    <definedName name="LogReg_ClssfctnNewData">#REF!</definedName>
    <definedName name="LogReg_ClssfctnTstData">#REF!</definedName>
    <definedName name="LogReg_ClssfctnVldtnData">#REF!</definedName>
    <definedName name="LogReg_Rsdls">#REF!</definedName>
    <definedName name="Method">#REF!</definedName>
    <definedName name="MinConf">#REF!</definedName>
    <definedName name="MinSupport">#REF!</definedName>
    <definedName name="MLR">#REF!</definedName>
    <definedName name="MLR_Prdctn_NewData">#REF!</definedName>
    <definedName name="MLR_PrdctnTstData">#REF!</definedName>
    <definedName name="MLR_PrdctnValdtnData">#REF!</definedName>
    <definedName name="MLR_Residuals">#REF!</definedName>
    <definedName name="MnDstForNrmlzdInpts">#REF!</definedName>
    <definedName name="MS">#REF!</definedName>
    <definedName name="NB_ClssfctnNewData">#REF!</definedName>
    <definedName name="NB_ClssfctnTstData">#REF!</definedName>
    <definedName name="NB_ClssfctnVldtnData">#REF!</definedName>
    <definedName name="NB_NewData">#REF!</definedName>
    <definedName name="NB_TstData">#REF!</definedName>
    <definedName name="nCases">#REF!</definedName>
    <definedName name="nCasesDtaUsd">#REF!</definedName>
    <definedName name="nCasesNewData">#REF!</definedName>
    <definedName name="nCasesTrnngData">#REF!</definedName>
    <definedName name="nCasesTstData">#REF!</definedName>
    <definedName name="nCasesVldtnData">#REF!</definedName>
    <definedName name="nComponents">#REF!</definedName>
    <definedName name="nCssNdTrmnl">#REF!</definedName>
    <definedName name="nDcsnNdsEtc">#REF!</definedName>
    <definedName name="nDecisionNodes">#REF!</definedName>
    <definedName name="nDecisionNodes_CstCmplxty">#REF!</definedName>
    <definedName name="nEffctvCases">#REF!</definedName>
    <definedName name="NeuralToolsLastUsedEditionHigher">1</definedName>
    <definedName name="NewData">#REF!</definedName>
    <definedName name="nIterations">#REF!</definedName>
    <definedName name="NmbrHddnLyrs">#REF!</definedName>
    <definedName name="NmbrOfEpchs">#REF!</definedName>
    <definedName name="NN_Classfctn_New">#REF!</definedName>
    <definedName name="NN_Classfctn_Tst">#REF!</definedName>
    <definedName name="NN_ClssfctnNewData">#REF!</definedName>
    <definedName name="NN_ClssfctnTstData">#REF!</definedName>
    <definedName name="NN_ClssfctnVldtnData">#REF!</definedName>
    <definedName name="NN_TrnngEpchsLog">#REF!</definedName>
    <definedName name="nNdsUsrSpcfdTree">#REF!</definedName>
    <definedName name="nNodes">#REF!</definedName>
    <definedName name="nNodes_Error">#REF!</definedName>
    <definedName name="nNrstNghbrs">#REF!</definedName>
    <definedName name="Normalization">#REF!</definedName>
    <definedName name="nRules">#REF!</definedName>
    <definedName name="nTrnngRws">#REF!</definedName>
    <definedName name="nTstRws">#REF!</definedName>
    <definedName name="nVldtnRws">#REF!</definedName>
    <definedName name="ObsNumber">#REF!</definedName>
    <definedName name="Odds">#REF!</definedName>
    <definedName name="Options">#REF!</definedName>
    <definedName name="OtptLyrSgmd">#REF!</definedName>
    <definedName name="OtptVrbl">#REF!</definedName>
    <definedName name="OutputClasses">#REF!</definedName>
    <definedName name="OutputLayer">#REF!</definedName>
    <definedName name="Overall">#REF!</definedName>
    <definedName name="PCA">#REF!</definedName>
    <definedName name="PctPrdctdClss">#REF!</definedName>
    <definedName name="PctSccssTrnngData">#REF!</definedName>
    <definedName name="PctVariance">#REF!</definedName>
    <definedName name="PrdctdClss">#REF!</definedName>
    <definedName name="PrdctdClstrs">#REF!</definedName>
    <definedName name="PrdctdLgOddsSccss">#REF!</definedName>
    <definedName name="PrdctdPrbSuccess">#REF!</definedName>
    <definedName name="PrdctrIndpVar">#REF!</definedName>
    <definedName name="PrdictedValue">#REF!</definedName>
    <definedName name="PredictedClass">#REF!</definedName>
    <definedName name="PredictorEtc">#REF!</definedName>
    <definedName name="PrncplCmpnnts">#REF!</definedName>
    <definedName name="PrncplCmpsAnlssScrs">#REF!</definedName>
    <definedName name="Prob">#REF!</definedName>
    <definedName name="Probability">#REF!</definedName>
    <definedName name="PrrClssPrbblts">#REF!</definedName>
    <definedName name="PrrClssPrbblts_SdHdng">#REF!</definedName>
    <definedName name="PrttnngMthd">#REF!</definedName>
    <definedName name="pValue">#REF!</definedName>
    <definedName name="pValues">#REF!</definedName>
    <definedName name="RandomSeed">#REF!</definedName>
    <definedName name="Regression">#REF!</definedName>
    <definedName name="Residual">#REF!</definedName>
    <definedName name="ResidualDf">#REF!</definedName>
    <definedName name="ResidualSS">#REF!</definedName>
    <definedName name="RowId">#REF!</definedName>
    <definedName name="RspnsVrbl">#REF!</definedName>
    <definedName name="RTree_FllTree">#REF!</definedName>
    <definedName name="RTree_New">#REF!</definedName>
    <definedName name="RTree_PrdctnNewData">#REF!</definedName>
    <definedName name="RTree_PrdctnTrnngData">#REF!</definedName>
    <definedName name="RTree_PrdctnTstData">#REF!</definedName>
    <definedName name="RTree_PrdctnValdtnData">#REF!</definedName>
    <definedName name="RTree_PrndTree">#REF!</definedName>
    <definedName name="RTree_PrnLg">#REF!</definedName>
    <definedName name="RTree_Test">#REF!</definedName>
    <definedName name="RulesUsage">#REF!</definedName>
    <definedName name="SbstSlctn">#REF!</definedName>
    <definedName name="SlctdVrbls">#REF!</definedName>
    <definedName name="Source">#REF!</definedName>
    <definedName name="SourceEtc">#REF!</definedName>
    <definedName name="SrcDataWrksht">#REF!</definedName>
    <definedName name="SS">#REF!</definedName>
    <definedName name="ST_AGE">'Original Analysis'!$H$2:$H$507</definedName>
    <definedName name="ST_B">'Original Analysis'!$M$2:$M$507</definedName>
    <definedName name="ST_CHAS">'Original Analysis'!$E$2:$E$507</definedName>
    <definedName name="ST_CRIM">'Original Analysis'!$B$2:$B$507</definedName>
    <definedName name="ST_DIS">'Original Analysis'!$I$2:$I$507</definedName>
    <definedName name="ST_ID">'Original Analysis'!$A$2:$A$507</definedName>
    <definedName name="ST_INDUS">'Original Analysis'!$D$2:$D$507</definedName>
    <definedName name="ST_LogDIS">'Original Analysis'!$R$2:$R$507</definedName>
    <definedName name="ST_LogLSTAT">'Original Analysis'!$T$2:$T$507</definedName>
    <definedName name="ST_LogMEDV">'Original Analysis'!$U$2:$U$507</definedName>
    <definedName name="ST_LogRAD">'Original Analysis'!$S$2:$S$507</definedName>
    <definedName name="ST_LSTAT">'Original Analysis'!$N$2:$N$507</definedName>
    <definedName name="ST_MEDV">'Original Analysis'!$O$2:$O$507</definedName>
    <definedName name="ST_NOX">'Original Analysis'!$F$2:$F$507</definedName>
    <definedName name="ST_PTRATIO">'Original Analysis'!$L$2:$L$507</definedName>
    <definedName name="ST_RAD">'Original Analysis'!$J$2:$J$507</definedName>
    <definedName name="ST_RM">'Original Analysis'!$G$2:$G$507</definedName>
    <definedName name="ST_SqrNOX">'Original Analysis'!$P$2:$P$507</definedName>
    <definedName name="ST_SqrRM">'Original Analysis'!$Q$2:$Q$507</definedName>
    <definedName name="ST_TAX">'Original Analysis'!$K$2:$K$507</definedName>
    <definedName name="ST_ZN">'Original Analysis'!$C$2:$C$507</definedName>
    <definedName name="Stage">#REF!</definedName>
    <definedName name="StandardizedRes">#REF!</definedName>
    <definedName name="StdDvEstmt">#REF!</definedName>
    <definedName name="StdErr">#REF!</definedName>
    <definedName name="StdError2">#REF!</definedName>
    <definedName name="StndrdzdPrncplCmpnnts">#REF!</definedName>
    <definedName name="StpSzGrdntDscnt">#REF!</definedName>
    <definedName name="StpTrnngErlyWhen">#REF!</definedName>
    <definedName name="StudentizedRes">#REF!</definedName>
    <definedName name="STWBD_StatToolsRegression_blockList" hidden="1">"-1"</definedName>
    <definedName name="STWBD_StatToolsRegression_ConfidenceLevel" hidden="1">" .95"</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ResidualVsFittedValue" hidden="1">"TRUE"</definedName>
    <definedName name="STWBD_StatToolsRegression_GraphResidualVsXValue" hidden="1">"FALSE"</definedName>
    <definedName name="STWBD_StatToolsRegression_HasDefaultInfo" hidden="1">"TRUE"</definedName>
    <definedName name="STWBD_StatToolsRegression_IncludePrediction" hidden="1">"FALSE"</definedName>
    <definedName name="STWBD_StatToolsRegression_IncludeSteps" hidden="1">"FALSE"</definedName>
    <definedName name="STWBD_StatToolsRegression_NumberOfBlocks" hidden="1">" 0"</definedName>
    <definedName name="STWBD_StatToolsRegression_pValueToEnter" hidden="1">" .05"</definedName>
    <definedName name="STWBD_StatToolsRegression_pValueToLeave" hidden="1">" .1"</definedName>
    <definedName name="STWBD_StatToolsRegression_RegressionType" hidden="1">" 0"</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"U_x0001_VG273845361453F744_x0001_"</definedName>
    <definedName name="STWBD_StatToolsRegression_VariableListIndependent" hidden="1">13</definedName>
    <definedName name="STWBD_StatToolsRegression_VariableListIndependent_1" hidden="1">"U_x0001_VG28D5935F16B5A815_x0001_"</definedName>
    <definedName name="STWBD_StatToolsRegression_VariableListIndependent_10" hidden="1">"U_x0001_VGD22728814CA0869_x0001_"</definedName>
    <definedName name="STWBD_StatToolsRegression_VariableListIndependent_11" hidden="1">"U_x0001_VG1D4C25E79F064EA_x0001_"</definedName>
    <definedName name="STWBD_StatToolsRegression_VariableListIndependent_12" hidden="1">"U_x0001_VG2DCA34C810162459_x0001_"</definedName>
    <definedName name="STWBD_StatToolsRegression_VariableListIndependent_13" hidden="1">"U_x0001_VG10EF84811620505C_x0001_"</definedName>
    <definedName name="STWBD_StatToolsRegression_VariableListIndependent_2" hidden="1">"U_x0001_VG2C26268E1E34B135_x0001_"</definedName>
    <definedName name="STWBD_StatToolsRegression_VariableListIndependent_3" hidden="1">"U_x0001_VG697816D10B83919_x0001_"</definedName>
    <definedName name="STWBD_StatToolsRegression_VariableListIndependent_4" hidden="1">"U_x0001_VG2D8B58761F0A5520_x0001_"</definedName>
    <definedName name="STWBD_StatToolsRegression_VariableListIndependent_5" hidden="1">"U_x0001_VG487650E207BCBEB_x0001_"</definedName>
    <definedName name="STWBD_StatToolsRegression_VariableListIndependent_6" hidden="1">"U_x0001_VG6BB8331183C5924_x0001_"</definedName>
    <definedName name="STWBD_StatToolsRegression_VariableListIndependent_7" hidden="1">"U_x0001_VG1588940F2867ABE2_x0001_"</definedName>
    <definedName name="STWBD_StatToolsRegression_VariableListIndependent_8" hidden="1">"U_x0001_VG760280F2EE26E77_x0001_"</definedName>
    <definedName name="STWBD_StatToolsRegression_VariableListIndependent_9" hidden="1">"U_x0001_VG2613B7829A9AECC_x0001_"</definedName>
    <definedName name="STWBD_StatToolsRegression_VarSelectorDefaultDataSet" hidden="1">"DG2F379489"</definedName>
    <definedName name="TheRgrssnMdl">#REF!</definedName>
    <definedName name="Total">#REF!</definedName>
    <definedName name="TotalVariance">#REF!</definedName>
    <definedName name="Trials">#REF!</definedName>
    <definedName name="TrnngDataForMdl">#REF!</definedName>
    <definedName name="TrnngLg">#REF!</definedName>
    <definedName name="TrnngMsclassfctnSmmry">#REF!</definedName>
    <definedName name="TstDta">#REF!</definedName>
    <definedName name="UnableToPntCnnclVrts">#REF!</definedName>
    <definedName name="UnblSbstSlctn">#REF!</definedName>
    <definedName name="Value">#REF!</definedName>
    <definedName name="Variables">#REF!</definedName>
    <definedName name="Variables2">#REF!</definedName>
    <definedName name="VariablesEtc">#REF!</definedName>
    <definedName name="Variance">#REF!</definedName>
    <definedName name="VldtnData">#REF!</definedName>
    <definedName name="VldtnMsclssfctnSmmry">#REF!</definedName>
    <definedName name="VrblsInSbstMdl">#REF!</definedName>
    <definedName name="VrblsUsed">#REF!</definedName>
    <definedName name="VrncCvrncMtrx">#REF!</definedName>
    <definedName name="Vrnce_explnd">#REF!</definedName>
    <definedName name="WeightDecay">#REF!</definedName>
    <definedName name="WgtChngMmntm">#REF!</definedName>
    <definedName name="xlm_OP_CT">#REF!</definedName>
    <definedName name="xlm_OP_DA">#REF!</definedName>
    <definedName name="xlm_OP_HC">#REF!</definedName>
    <definedName name="xlm_OP_KM">#REF!</definedName>
    <definedName name="xlm_OP_KNNC">#REF!</definedName>
    <definedName name="xlm_OP_KNNP">#REF!</definedName>
    <definedName name="xlm_OP_LR">#REF!</definedName>
    <definedName name="xlm_OP_MLR">#REF!</definedName>
    <definedName name="xlm_OP_NB">#REF!</definedName>
    <definedName name="xlm_OP_NNC">#REF!</definedName>
    <definedName name="xlm_OP_PCA">#REF!</definedName>
    <definedName name="xlm_OP_RT">#REF!</definedName>
    <definedName name="xlm_OP_TIME">#REF!</definedName>
    <definedName name="xlm_PartitionHeaders1" hidden="1">#REF!</definedName>
    <definedName name="xlm_PartitionHeaders2" hidden="1">#REF!</definedName>
    <definedName name="xlm_PartitionHeaders3" hidden="1">#REF!</definedName>
    <definedName name="xlm_PartitionHeaders5" hidden="1">#REF!</definedName>
    <definedName name="xlm_PartitionRows1" hidden="1">#REF!</definedName>
    <definedName name="xlm_PartitionRows2" hidden="1">#REF!</definedName>
    <definedName name="xlm_PartitionRows3" hidden="1">#REF!</definedName>
    <definedName name="xlm_PartitionRows5" hidden="1">#REF!</definedName>
    <definedName name="xlm_PartitionTest1" hidden="1">#REF!</definedName>
    <definedName name="xlm_PartitionTesting1" hidden="1">#REF!</definedName>
    <definedName name="xlm_PartitionTesting2" hidden="1">#REF!</definedName>
    <definedName name="xlm_PartitionTesting5" hidden="1">#REF!</definedName>
    <definedName name="xlm_PartitionTraining1" hidden="1">#REF!</definedName>
    <definedName name="xlm_PartitionTraining2" hidden="1">#REF!</definedName>
    <definedName name="xlm_PartitionTraining3" hidden="1">#REF!</definedName>
    <definedName name="xlm_PartitionTraining5" hidden="1">#REF!</definedName>
    <definedName name="xlm_PartitionValidation1" hidden="1">#REF!</definedName>
    <definedName name="xlm_PartitionValidation2" hidden="1">#REF!</definedName>
    <definedName name="xlm_PartitionValidation3" hidden="1">#REF!</definedName>
    <definedName name="xlm_PartitionValidation5" hidden="1">#REF!</definedName>
    <definedName name="XLMnrTMAssctnRls">#REF!</definedName>
  </definedNames>
  <calcPr calcId="152511"/>
</workbook>
</file>

<file path=xl/calcChain.xml><?xml version="1.0" encoding="utf-8"?>
<calcChain xmlns="http://schemas.openxmlformats.org/spreadsheetml/2006/main">
  <c r="B3" i="15" l="1"/>
  <c r="B73" i="15"/>
  <c r="B70" i="15"/>
  <c r="B67" i="15"/>
  <c r="B64" i="15"/>
  <c r="B61" i="15"/>
  <c r="B58" i="15"/>
  <c r="B55" i="15"/>
  <c r="B52" i="15"/>
  <c r="B49" i="15"/>
  <c r="B46" i="15"/>
  <c r="B43" i="15"/>
  <c r="B40" i="15"/>
  <c r="B37" i="15"/>
  <c r="B34" i="15"/>
  <c r="B31" i="15"/>
  <c r="B28" i="15"/>
  <c r="B25" i="15"/>
  <c r="B22" i="15"/>
  <c r="B19" i="15"/>
  <c r="B16" i="15"/>
  <c r="B13" i="15"/>
  <c r="B7" i="15"/>
  <c r="B9" i="15"/>
  <c r="E361" i="5"/>
  <c r="E349" i="5"/>
  <c r="E337" i="5"/>
  <c r="E325" i="5"/>
  <c r="E313" i="5"/>
  <c r="E301" i="5"/>
  <c r="E289" i="5"/>
  <c r="E277" i="5"/>
  <c r="E265" i="5"/>
  <c r="E253" i="5"/>
  <c r="E241" i="5"/>
  <c r="E229" i="5"/>
  <c r="E217" i="5"/>
  <c r="E205" i="5"/>
  <c r="E193" i="5"/>
  <c r="E181" i="5"/>
  <c r="E169" i="5"/>
  <c r="E157" i="5"/>
  <c r="E145" i="5"/>
  <c r="E133" i="5"/>
  <c r="E121" i="5"/>
  <c r="L1" i="5"/>
  <c r="AC175" i="2"/>
  <c r="AC203" i="2"/>
  <c r="AC231" i="2"/>
  <c r="AC235" i="2"/>
  <c r="AC263" i="2"/>
  <c r="AC267" i="2"/>
  <c r="AC287" i="2"/>
  <c r="AC289" i="2"/>
  <c r="AC311" i="2"/>
  <c r="AC329" i="2"/>
  <c r="AC331" i="2"/>
  <c r="AC353" i="2"/>
  <c r="AC375" i="2"/>
  <c r="AC393" i="2"/>
  <c r="AC395" i="2"/>
  <c r="AC417" i="2"/>
  <c r="AC439" i="2"/>
  <c r="AC457" i="2"/>
  <c r="AC459" i="2"/>
  <c r="AC481" i="2"/>
  <c r="AC503" i="2"/>
  <c r="AC521" i="2"/>
  <c r="AC523" i="2"/>
  <c r="AC545" i="2"/>
  <c r="AB51" i="2"/>
  <c r="AB52" i="2"/>
  <c r="AC52" i="2" s="1"/>
  <c r="AB53" i="2"/>
  <c r="AC53" i="2" s="1"/>
  <c r="AB54" i="2"/>
  <c r="AC54" i="2" s="1"/>
  <c r="AB55" i="2"/>
  <c r="AB56" i="2"/>
  <c r="AC56" i="2" s="1"/>
  <c r="AB57" i="2"/>
  <c r="AC57" i="2" s="1"/>
  <c r="AB58" i="2"/>
  <c r="AC58" i="2" s="1"/>
  <c r="AB59" i="2"/>
  <c r="AB60" i="2"/>
  <c r="AC60" i="2" s="1"/>
  <c r="AB61" i="2"/>
  <c r="AC61" i="2" s="1"/>
  <c r="AB62" i="2"/>
  <c r="AC62" i="2" s="1"/>
  <c r="AB63" i="2"/>
  <c r="AB64" i="2"/>
  <c r="AC64" i="2" s="1"/>
  <c r="AB65" i="2"/>
  <c r="AC65" i="2" s="1"/>
  <c r="AB66" i="2"/>
  <c r="AC66" i="2" s="1"/>
  <c r="AB67" i="2"/>
  <c r="AB68" i="2"/>
  <c r="AC68" i="2" s="1"/>
  <c r="AB69" i="2"/>
  <c r="AC69" i="2" s="1"/>
  <c r="AB70" i="2"/>
  <c r="AC70" i="2" s="1"/>
  <c r="AB71" i="2"/>
  <c r="AB72" i="2"/>
  <c r="AC72" i="2" s="1"/>
  <c r="AB73" i="2"/>
  <c r="AC73" i="2" s="1"/>
  <c r="AB74" i="2"/>
  <c r="AC74" i="2" s="1"/>
  <c r="AB75" i="2"/>
  <c r="AB76" i="2"/>
  <c r="AC76" i="2" s="1"/>
  <c r="AB77" i="2"/>
  <c r="AC77" i="2" s="1"/>
  <c r="AB78" i="2"/>
  <c r="AC78" i="2" s="1"/>
  <c r="AB79" i="2"/>
  <c r="AB80" i="2"/>
  <c r="AC80" i="2" s="1"/>
  <c r="AB81" i="2"/>
  <c r="AC81" i="2" s="1"/>
  <c r="AB82" i="2"/>
  <c r="AC82" i="2" s="1"/>
  <c r="AB83" i="2"/>
  <c r="AB84" i="2"/>
  <c r="AC84" i="2" s="1"/>
  <c r="AB85" i="2"/>
  <c r="AC85" i="2" s="1"/>
  <c r="AB86" i="2"/>
  <c r="AC86" i="2" s="1"/>
  <c r="AB87" i="2"/>
  <c r="AB88" i="2"/>
  <c r="AC88" i="2" s="1"/>
  <c r="AB89" i="2"/>
  <c r="AC89" i="2" s="1"/>
  <c r="AB90" i="2"/>
  <c r="AC90" i="2" s="1"/>
  <c r="AB91" i="2"/>
  <c r="AB92" i="2"/>
  <c r="AC92" i="2" s="1"/>
  <c r="AB93" i="2"/>
  <c r="AC93" i="2" s="1"/>
  <c r="AB94" i="2"/>
  <c r="AC94" i="2" s="1"/>
  <c r="AB95" i="2"/>
  <c r="AB96" i="2"/>
  <c r="AC96" i="2" s="1"/>
  <c r="AB97" i="2"/>
  <c r="AC97" i="2" s="1"/>
  <c r="AB98" i="2"/>
  <c r="AC98" i="2" s="1"/>
  <c r="AB99" i="2"/>
  <c r="AB100" i="2"/>
  <c r="AC100" i="2" s="1"/>
  <c r="AB101" i="2"/>
  <c r="AC101" i="2" s="1"/>
  <c r="AB102" i="2"/>
  <c r="AC102" i="2" s="1"/>
  <c r="AB103" i="2"/>
  <c r="AB104" i="2"/>
  <c r="AC104" i="2" s="1"/>
  <c r="AB105" i="2"/>
  <c r="AC105" i="2" s="1"/>
  <c r="AB106" i="2"/>
  <c r="AC106" i="2" s="1"/>
  <c r="AB107" i="2"/>
  <c r="AB108" i="2"/>
  <c r="AC108" i="2" s="1"/>
  <c r="AB109" i="2"/>
  <c r="AC109" i="2" s="1"/>
  <c r="AB110" i="2"/>
  <c r="AC110" i="2" s="1"/>
  <c r="AB111" i="2"/>
  <c r="AB112" i="2"/>
  <c r="AC112" i="2" s="1"/>
  <c r="AB113" i="2"/>
  <c r="AC113" i="2" s="1"/>
  <c r="AB114" i="2"/>
  <c r="AC114" i="2" s="1"/>
  <c r="AB115" i="2"/>
  <c r="AB116" i="2"/>
  <c r="AC116" i="2" s="1"/>
  <c r="AB117" i="2"/>
  <c r="AC117" i="2" s="1"/>
  <c r="AB118" i="2"/>
  <c r="AC118" i="2" s="1"/>
  <c r="AB119" i="2"/>
  <c r="AB120" i="2"/>
  <c r="AC120" i="2" s="1"/>
  <c r="AB121" i="2"/>
  <c r="AC121" i="2" s="1"/>
  <c r="AB122" i="2"/>
  <c r="AC122" i="2" s="1"/>
  <c r="AB123" i="2"/>
  <c r="AB124" i="2"/>
  <c r="AC124" i="2" s="1"/>
  <c r="AB125" i="2"/>
  <c r="AC125" i="2" s="1"/>
  <c r="AB126" i="2"/>
  <c r="AC126" i="2" s="1"/>
  <c r="AB127" i="2"/>
  <c r="AB128" i="2"/>
  <c r="AC128" i="2" s="1"/>
  <c r="AB129" i="2"/>
  <c r="AC129" i="2" s="1"/>
  <c r="AB130" i="2"/>
  <c r="AC130" i="2" s="1"/>
  <c r="AB131" i="2"/>
  <c r="AB132" i="2"/>
  <c r="AC132" i="2" s="1"/>
  <c r="AB133" i="2"/>
  <c r="AC133" i="2" s="1"/>
  <c r="AB134" i="2"/>
  <c r="AC134" i="2" s="1"/>
  <c r="AB135" i="2"/>
  <c r="AB136" i="2"/>
  <c r="AC136" i="2" s="1"/>
  <c r="AB137" i="2"/>
  <c r="AC137" i="2" s="1"/>
  <c r="AB138" i="2"/>
  <c r="AC138" i="2" s="1"/>
  <c r="AB139" i="2"/>
  <c r="AB140" i="2"/>
  <c r="AC140" i="2" s="1"/>
  <c r="AB141" i="2"/>
  <c r="AC141" i="2" s="1"/>
  <c r="AB142" i="2"/>
  <c r="AC142" i="2" s="1"/>
  <c r="AB143" i="2"/>
  <c r="AB144" i="2"/>
  <c r="AC144" i="2" s="1"/>
  <c r="AB145" i="2"/>
  <c r="AC145" i="2" s="1"/>
  <c r="AB146" i="2"/>
  <c r="AC146" i="2" s="1"/>
  <c r="AB147" i="2"/>
  <c r="AB148" i="2"/>
  <c r="AC148" i="2" s="1"/>
  <c r="AB149" i="2"/>
  <c r="AC149" i="2" s="1"/>
  <c r="AB150" i="2"/>
  <c r="AC150" i="2" s="1"/>
  <c r="AB151" i="2"/>
  <c r="AB152" i="2"/>
  <c r="AC152" i="2" s="1"/>
  <c r="AB153" i="2"/>
  <c r="AC153" i="2" s="1"/>
  <c r="AB154" i="2"/>
  <c r="AC154" i="2" s="1"/>
  <c r="AB155" i="2"/>
  <c r="AB156" i="2"/>
  <c r="AC156" i="2" s="1"/>
  <c r="AB157" i="2"/>
  <c r="AC157" i="2" s="1"/>
  <c r="AB158" i="2"/>
  <c r="AC158" i="2" s="1"/>
  <c r="AB159" i="2"/>
  <c r="AB160" i="2"/>
  <c r="AC160" i="2" s="1"/>
  <c r="AB161" i="2"/>
  <c r="AC161" i="2" s="1"/>
  <c r="AB162" i="2"/>
  <c r="AC162" i="2" s="1"/>
  <c r="AB163" i="2"/>
  <c r="AB164" i="2"/>
  <c r="AC164" i="2" s="1"/>
  <c r="AB165" i="2"/>
  <c r="AC165" i="2" s="1"/>
  <c r="AB166" i="2"/>
  <c r="AC166" i="2" s="1"/>
  <c r="AB167" i="2"/>
  <c r="AB168" i="2"/>
  <c r="AC168" i="2" s="1"/>
  <c r="AB169" i="2"/>
  <c r="AC169" i="2" s="1"/>
  <c r="AB170" i="2"/>
  <c r="AC170" i="2" s="1"/>
  <c r="AB171" i="2"/>
  <c r="AB172" i="2"/>
  <c r="AC172" i="2" s="1"/>
  <c r="AB173" i="2"/>
  <c r="AC173" i="2" s="1"/>
  <c r="AB174" i="2"/>
  <c r="AC174" i="2" s="1"/>
  <c r="AB175" i="2"/>
  <c r="AB176" i="2"/>
  <c r="AC176" i="2" s="1"/>
  <c r="AB177" i="2"/>
  <c r="AC177" i="2" s="1"/>
  <c r="AB178" i="2"/>
  <c r="AC178" i="2" s="1"/>
  <c r="AB179" i="2"/>
  <c r="AB180" i="2"/>
  <c r="AC180" i="2" s="1"/>
  <c r="AB181" i="2"/>
  <c r="AC181" i="2" s="1"/>
  <c r="AB182" i="2"/>
  <c r="AC182" i="2" s="1"/>
  <c r="AB183" i="2"/>
  <c r="AB184" i="2"/>
  <c r="AC184" i="2" s="1"/>
  <c r="AB185" i="2"/>
  <c r="AC185" i="2" s="1"/>
  <c r="AB186" i="2"/>
  <c r="AC186" i="2" s="1"/>
  <c r="AB187" i="2"/>
  <c r="AB188" i="2"/>
  <c r="AC188" i="2" s="1"/>
  <c r="AB189" i="2"/>
  <c r="AC189" i="2" s="1"/>
  <c r="AB190" i="2"/>
  <c r="AC190" i="2" s="1"/>
  <c r="AB191" i="2"/>
  <c r="AB192" i="2"/>
  <c r="AC192" i="2" s="1"/>
  <c r="AB193" i="2"/>
  <c r="AC193" i="2" s="1"/>
  <c r="AB194" i="2"/>
  <c r="AC194" i="2" s="1"/>
  <c r="AB195" i="2"/>
  <c r="AB196" i="2"/>
  <c r="AC196" i="2" s="1"/>
  <c r="AB197" i="2"/>
  <c r="AC197" i="2" s="1"/>
  <c r="AB198" i="2"/>
  <c r="AC198" i="2" s="1"/>
  <c r="AB199" i="2"/>
  <c r="AB200" i="2"/>
  <c r="AC200" i="2" s="1"/>
  <c r="AB201" i="2"/>
  <c r="AC201" i="2" s="1"/>
  <c r="AB202" i="2"/>
  <c r="AC202" i="2" s="1"/>
  <c r="AB203" i="2"/>
  <c r="AB204" i="2"/>
  <c r="AC204" i="2" s="1"/>
  <c r="AB205" i="2"/>
  <c r="AC205" i="2" s="1"/>
  <c r="AB206" i="2"/>
  <c r="AC206" i="2" s="1"/>
  <c r="AB207" i="2"/>
  <c r="AC207" i="2" s="1"/>
  <c r="AB208" i="2"/>
  <c r="AC208" i="2" s="1"/>
  <c r="AB209" i="2"/>
  <c r="AC209" i="2" s="1"/>
  <c r="AB210" i="2"/>
  <c r="AC210" i="2" s="1"/>
  <c r="AB211" i="2"/>
  <c r="AB212" i="2"/>
  <c r="AC212" i="2" s="1"/>
  <c r="AB213" i="2"/>
  <c r="AC213" i="2" s="1"/>
  <c r="AB214" i="2"/>
  <c r="AC214" i="2" s="1"/>
  <c r="AB215" i="2"/>
  <c r="AC215" i="2" s="1"/>
  <c r="AB216" i="2"/>
  <c r="AC216" i="2" s="1"/>
  <c r="AB217" i="2"/>
  <c r="AC217" i="2" s="1"/>
  <c r="AB218" i="2"/>
  <c r="AC218" i="2" s="1"/>
  <c r="AB219" i="2"/>
  <c r="AB220" i="2"/>
  <c r="AC220" i="2" s="1"/>
  <c r="AB221" i="2"/>
  <c r="AC221" i="2" s="1"/>
  <c r="AB222" i="2"/>
  <c r="AC222" i="2" s="1"/>
  <c r="AB223" i="2"/>
  <c r="AC223" i="2" s="1"/>
  <c r="AB224" i="2"/>
  <c r="AC224" i="2" s="1"/>
  <c r="AB225" i="2"/>
  <c r="AC225" i="2" s="1"/>
  <c r="AB226" i="2"/>
  <c r="AC226" i="2" s="1"/>
  <c r="AB227" i="2"/>
  <c r="AB228" i="2"/>
  <c r="AC228" i="2" s="1"/>
  <c r="AB229" i="2"/>
  <c r="AC229" i="2" s="1"/>
  <c r="AB230" i="2"/>
  <c r="AC230" i="2" s="1"/>
  <c r="AB231" i="2"/>
  <c r="AB232" i="2"/>
  <c r="AC232" i="2" s="1"/>
  <c r="AB233" i="2"/>
  <c r="AC233" i="2" s="1"/>
  <c r="AB234" i="2"/>
  <c r="AC234" i="2" s="1"/>
  <c r="AB235" i="2"/>
  <c r="AB236" i="2"/>
  <c r="AC236" i="2" s="1"/>
  <c r="AB237" i="2"/>
  <c r="AC237" i="2" s="1"/>
  <c r="AB238" i="2"/>
  <c r="AC238" i="2" s="1"/>
  <c r="AB239" i="2"/>
  <c r="AC239" i="2" s="1"/>
  <c r="AB240" i="2"/>
  <c r="AC240" i="2" s="1"/>
  <c r="AB241" i="2"/>
  <c r="AC241" i="2" s="1"/>
  <c r="AB242" i="2"/>
  <c r="AC242" i="2" s="1"/>
  <c r="AB243" i="2"/>
  <c r="AB244" i="2"/>
  <c r="AC244" i="2" s="1"/>
  <c r="AB245" i="2"/>
  <c r="AC245" i="2" s="1"/>
  <c r="AB246" i="2"/>
  <c r="AC246" i="2" s="1"/>
  <c r="AB247" i="2"/>
  <c r="AC247" i="2" s="1"/>
  <c r="AB248" i="2"/>
  <c r="AC248" i="2" s="1"/>
  <c r="AB249" i="2"/>
  <c r="AC249" i="2" s="1"/>
  <c r="AB250" i="2"/>
  <c r="AC250" i="2" s="1"/>
  <c r="AB251" i="2"/>
  <c r="AB252" i="2"/>
  <c r="AC252" i="2" s="1"/>
  <c r="AB253" i="2"/>
  <c r="AC253" i="2" s="1"/>
  <c r="AB254" i="2"/>
  <c r="AC254" i="2" s="1"/>
  <c r="AB255" i="2"/>
  <c r="AC255" i="2" s="1"/>
  <c r="AB256" i="2"/>
  <c r="AC256" i="2" s="1"/>
  <c r="AB257" i="2"/>
  <c r="AC257" i="2" s="1"/>
  <c r="AB258" i="2"/>
  <c r="AC258" i="2" s="1"/>
  <c r="AB259" i="2"/>
  <c r="AB260" i="2"/>
  <c r="AC260" i="2" s="1"/>
  <c r="AB261" i="2"/>
  <c r="AC261" i="2" s="1"/>
  <c r="AB262" i="2"/>
  <c r="AC262" i="2" s="1"/>
  <c r="AB263" i="2"/>
  <c r="AB264" i="2"/>
  <c r="AC264" i="2" s="1"/>
  <c r="AB265" i="2"/>
  <c r="AC265" i="2" s="1"/>
  <c r="AB266" i="2"/>
  <c r="AC266" i="2" s="1"/>
  <c r="AB267" i="2"/>
  <c r="AB268" i="2"/>
  <c r="AC268" i="2" s="1"/>
  <c r="AB269" i="2"/>
  <c r="AC269" i="2" s="1"/>
  <c r="AB270" i="2"/>
  <c r="AC270" i="2" s="1"/>
  <c r="AB271" i="2"/>
  <c r="AC271" i="2" s="1"/>
  <c r="AB272" i="2"/>
  <c r="AC272" i="2" s="1"/>
  <c r="AB273" i="2"/>
  <c r="AC273" i="2" s="1"/>
  <c r="AB274" i="2"/>
  <c r="AC274" i="2" s="1"/>
  <c r="AB275" i="2"/>
  <c r="AB276" i="2"/>
  <c r="AC276" i="2" s="1"/>
  <c r="AB277" i="2"/>
  <c r="AC277" i="2" s="1"/>
  <c r="AB278" i="2"/>
  <c r="AC278" i="2" s="1"/>
  <c r="AB279" i="2"/>
  <c r="AC279" i="2" s="1"/>
  <c r="AB280" i="2"/>
  <c r="AC280" i="2" s="1"/>
  <c r="AB281" i="2"/>
  <c r="AC281" i="2" s="1"/>
  <c r="AB282" i="2"/>
  <c r="AC282" i="2" s="1"/>
  <c r="AB283" i="2"/>
  <c r="AB284" i="2"/>
  <c r="AC284" i="2" s="1"/>
  <c r="AB285" i="2"/>
  <c r="AC285" i="2" s="1"/>
  <c r="AB286" i="2"/>
  <c r="AC286" i="2" s="1"/>
  <c r="AB287" i="2"/>
  <c r="AB288" i="2"/>
  <c r="AC288" i="2" s="1"/>
  <c r="AB289" i="2"/>
  <c r="AB290" i="2"/>
  <c r="AC290" i="2" s="1"/>
  <c r="AB291" i="2"/>
  <c r="AB292" i="2"/>
  <c r="AC292" i="2" s="1"/>
  <c r="AB293" i="2"/>
  <c r="AC293" i="2" s="1"/>
  <c r="AB294" i="2"/>
  <c r="AC294" i="2" s="1"/>
  <c r="AB295" i="2"/>
  <c r="AC295" i="2" s="1"/>
  <c r="AB296" i="2"/>
  <c r="AC296" i="2" s="1"/>
  <c r="AB297" i="2"/>
  <c r="AC297" i="2" s="1"/>
  <c r="AB298" i="2"/>
  <c r="AC298" i="2" s="1"/>
  <c r="AB299" i="2"/>
  <c r="AB300" i="2"/>
  <c r="AC300" i="2" s="1"/>
  <c r="AB301" i="2"/>
  <c r="AC301" i="2" s="1"/>
  <c r="AB302" i="2"/>
  <c r="AC302" i="2" s="1"/>
  <c r="AB303" i="2"/>
  <c r="AC303" i="2" s="1"/>
  <c r="AB304" i="2"/>
  <c r="AC304" i="2" s="1"/>
  <c r="AB305" i="2"/>
  <c r="AC305" i="2" s="1"/>
  <c r="AB306" i="2"/>
  <c r="AC306" i="2" s="1"/>
  <c r="AB307" i="2"/>
  <c r="AB308" i="2"/>
  <c r="AC308" i="2" s="1"/>
  <c r="AB309" i="2"/>
  <c r="AC309" i="2" s="1"/>
  <c r="AB310" i="2"/>
  <c r="AC310" i="2" s="1"/>
  <c r="AB311" i="2"/>
  <c r="AB312" i="2"/>
  <c r="AC312" i="2" s="1"/>
  <c r="AB313" i="2"/>
  <c r="AC313" i="2" s="1"/>
  <c r="AB314" i="2"/>
  <c r="AC314" i="2" s="1"/>
  <c r="AB315" i="2"/>
  <c r="AB316" i="2"/>
  <c r="AC316" i="2" s="1"/>
  <c r="AB317" i="2"/>
  <c r="AC317" i="2" s="1"/>
  <c r="AB318" i="2"/>
  <c r="AC318" i="2" s="1"/>
  <c r="AB319" i="2"/>
  <c r="AC319" i="2" s="1"/>
  <c r="AB320" i="2"/>
  <c r="AC320" i="2" s="1"/>
  <c r="AB321" i="2"/>
  <c r="AC321" i="2" s="1"/>
  <c r="AB322" i="2"/>
  <c r="AC322" i="2" s="1"/>
  <c r="AB323" i="2"/>
  <c r="AB324" i="2"/>
  <c r="AC324" i="2" s="1"/>
  <c r="AB325" i="2"/>
  <c r="AC325" i="2" s="1"/>
  <c r="AB326" i="2"/>
  <c r="AC326" i="2" s="1"/>
  <c r="AB327" i="2"/>
  <c r="AC327" i="2" s="1"/>
  <c r="AB328" i="2"/>
  <c r="AC328" i="2" s="1"/>
  <c r="AB329" i="2"/>
  <c r="AB330" i="2"/>
  <c r="AC330" i="2" s="1"/>
  <c r="AB331" i="2"/>
  <c r="AB332" i="2"/>
  <c r="AC332" i="2" s="1"/>
  <c r="AB333" i="2"/>
  <c r="AC333" i="2" s="1"/>
  <c r="AB334" i="2"/>
  <c r="AC334" i="2" s="1"/>
  <c r="AB335" i="2"/>
  <c r="AC335" i="2" s="1"/>
  <c r="AB336" i="2"/>
  <c r="AC336" i="2" s="1"/>
  <c r="AB337" i="2"/>
  <c r="AC337" i="2" s="1"/>
  <c r="AB338" i="2"/>
  <c r="AC338" i="2" s="1"/>
  <c r="AB339" i="2"/>
  <c r="AB340" i="2"/>
  <c r="AC340" i="2" s="1"/>
  <c r="AB341" i="2"/>
  <c r="AC341" i="2" s="1"/>
  <c r="AB342" i="2"/>
  <c r="AC342" i="2" s="1"/>
  <c r="AB343" i="2"/>
  <c r="AC343" i="2" s="1"/>
  <c r="AB344" i="2"/>
  <c r="AC344" i="2" s="1"/>
  <c r="AB345" i="2"/>
  <c r="AC345" i="2" s="1"/>
  <c r="AB346" i="2"/>
  <c r="AC346" i="2" s="1"/>
  <c r="AB347" i="2"/>
  <c r="AB348" i="2"/>
  <c r="AC348" i="2" s="1"/>
  <c r="AB349" i="2"/>
  <c r="AC349" i="2" s="1"/>
  <c r="AB350" i="2"/>
  <c r="AC350" i="2" s="1"/>
  <c r="AB351" i="2"/>
  <c r="AB352" i="2"/>
  <c r="AC352" i="2" s="1"/>
  <c r="AB353" i="2"/>
  <c r="AB354" i="2"/>
  <c r="AC354" i="2" s="1"/>
  <c r="AB355" i="2"/>
  <c r="AB356" i="2"/>
  <c r="AC356" i="2" s="1"/>
  <c r="AB357" i="2"/>
  <c r="AC357" i="2" s="1"/>
  <c r="AB358" i="2"/>
  <c r="AC358" i="2" s="1"/>
  <c r="AB359" i="2"/>
  <c r="AC359" i="2" s="1"/>
  <c r="AB360" i="2"/>
  <c r="AC360" i="2" s="1"/>
  <c r="AB361" i="2"/>
  <c r="AC361" i="2" s="1"/>
  <c r="AB362" i="2"/>
  <c r="AC362" i="2" s="1"/>
  <c r="AB363" i="2"/>
  <c r="AB364" i="2"/>
  <c r="AC364" i="2" s="1"/>
  <c r="AB365" i="2"/>
  <c r="AC365" i="2" s="1"/>
  <c r="AB366" i="2"/>
  <c r="AC366" i="2" s="1"/>
  <c r="AB367" i="2"/>
  <c r="AC367" i="2" s="1"/>
  <c r="AB368" i="2"/>
  <c r="AC368" i="2" s="1"/>
  <c r="AB369" i="2"/>
  <c r="AC369" i="2" s="1"/>
  <c r="AB370" i="2"/>
  <c r="AC370" i="2" s="1"/>
  <c r="AB371" i="2"/>
  <c r="AB372" i="2"/>
  <c r="AC372" i="2" s="1"/>
  <c r="AB373" i="2"/>
  <c r="AC373" i="2" s="1"/>
  <c r="AB374" i="2"/>
  <c r="AC374" i="2" s="1"/>
  <c r="AB375" i="2"/>
  <c r="AB376" i="2"/>
  <c r="AC376" i="2" s="1"/>
  <c r="AB377" i="2"/>
  <c r="AC377" i="2" s="1"/>
  <c r="AB378" i="2"/>
  <c r="AC378" i="2" s="1"/>
  <c r="AB379" i="2"/>
  <c r="AB380" i="2"/>
  <c r="AC380" i="2" s="1"/>
  <c r="AB381" i="2"/>
  <c r="AC381" i="2" s="1"/>
  <c r="AB382" i="2"/>
  <c r="AC382" i="2" s="1"/>
  <c r="AB383" i="2"/>
  <c r="AC383" i="2" s="1"/>
  <c r="AB384" i="2"/>
  <c r="AC384" i="2" s="1"/>
  <c r="AB385" i="2"/>
  <c r="AC385" i="2" s="1"/>
  <c r="AB386" i="2"/>
  <c r="AC386" i="2" s="1"/>
  <c r="AB387" i="2"/>
  <c r="AB388" i="2"/>
  <c r="AC388" i="2" s="1"/>
  <c r="AB389" i="2"/>
  <c r="AC389" i="2" s="1"/>
  <c r="AB390" i="2"/>
  <c r="AC390" i="2" s="1"/>
  <c r="AB391" i="2"/>
  <c r="AC391" i="2" s="1"/>
  <c r="AB392" i="2"/>
  <c r="AC392" i="2" s="1"/>
  <c r="AB393" i="2"/>
  <c r="AB394" i="2"/>
  <c r="AC394" i="2" s="1"/>
  <c r="AB395" i="2"/>
  <c r="AB396" i="2"/>
  <c r="AC396" i="2" s="1"/>
  <c r="AB397" i="2"/>
  <c r="AC397" i="2" s="1"/>
  <c r="AB398" i="2"/>
  <c r="AC398" i="2" s="1"/>
  <c r="AB399" i="2"/>
  <c r="AC399" i="2" s="1"/>
  <c r="AB400" i="2"/>
  <c r="AC400" i="2" s="1"/>
  <c r="AB401" i="2"/>
  <c r="AC401" i="2" s="1"/>
  <c r="AB402" i="2"/>
  <c r="AC402" i="2" s="1"/>
  <c r="AB403" i="2"/>
  <c r="AB404" i="2"/>
  <c r="AC404" i="2" s="1"/>
  <c r="AB405" i="2"/>
  <c r="AC405" i="2" s="1"/>
  <c r="AB406" i="2"/>
  <c r="AC406" i="2" s="1"/>
  <c r="AB407" i="2"/>
  <c r="AC407" i="2" s="1"/>
  <c r="AB408" i="2"/>
  <c r="AC408" i="2" s="1"/>
  <c r="AB409" i="2"/>
  <c r="AC409" i="2" s="1"/>
  <c r="AB410" i="2"/>
  <c r="AC410" i="2" s="1"/>
  <c r="AB411" i="2"/>
  <c r="AB412" i="2"/>
  <c r="AC412" i="2" s="1"/>
  <c r="AB413" i="2"/>
  <c r="AC413" i="2" s="1"/>
  <c r="AB414" i="2"/>
  <c r="AC414" i="2" s="1"/>
  <c r="AB415" i="2"/>
  <c r="AB416" i="2"/>
  <c r="AC416" i="2" s="1"/>
  <c r="AB417" i="2"/>
  <c r="AB418" i="2"/>
  <c r="AC418" i="2" s="1"/>
  <c r="AB419" i="2"/>
  <c r="AB420" i="2"/>
  <c r="AC420" i="2" s="1"/>
  <c r="AB421" i="2"/>
  <c r="AC421" i="2" s="1"/>
  <c r="AB422" i="2"/>
  <c r="AC422" i="2" s="1"/>
  <c r="AB423" i="2"/>
  <c r="AC423" i="2" s="1"/>
  <c r="AB424" i="2"/>
  <c r="AC424" i="2" s="1"/>
  <c r="AB425" i="2"/>
  <c r="AC425" i="2" s="1"/>
  <c r="AB426" i="2"/>
  <c r="AC426" i="2" s="1"/>
  <c r="AB427" i="2"/>
  <c r="AB428" i="2"/>
  <c r="AC428" i="2" s="1"/>
  <c r="AB429" i="2"/>
  <c r="AC429" i="2" s="1"/>
  <c r="AB430" i="2"/>
  <c r="AC430" i="2" s="1"/>
  <c r="AB431" i="2"/>
  <c r="AC431" i="2" s="1"/>
  <c r="AB432" i="2"/>
  <c r="AC432" i="2" s="1"/>
  <c r="AB433" i="2"/>
  <c r="AC433" i="2" s="1"/>
  <c r="AB434" i="2"/>
  <c r="AC434" i="2" s="1"/>
  <c r="AB435" i="2"/>
  <c r="AB436" i="2"/>
  <c r="AC436" i="2" s="1"/>
  <c r="AB437" i="2"/>
  <c r="AC437" i="2" s="1"/>
  <c r="AB438" i="2"/>
  <c r="AC438" i="2" s="1"/>
  <c r="AB439" i="2"/>
  <c r="AB440" i="2"/>
  <c r="AC440" i="2" s="1"/>
  <c r="AB441" i="2"/>
  <c r="AC441" i="2" s="1"/>
  <c r="AB442" i="2"/>
  <c r="AC442" i="2" s="1"/>
  <c r="AB443" i="2"/>
  <c r="AB444" i="2"/>
  <c r="AC444" i="2" s="1"/>
  <c r="AB445" i="2"/>
  <c r="AC445" i="2" s="1"/>
  <c r="AB446" i="2"/>
  <c r="AC446" i="2" s="1"/>
  <c r="AB447" i="2"/>
  <c r="AC447" i="2" s="1"/>
  <c r="AB448" i="2"/>
  <c r="AC448" i="2" s="1"/>
  <c r="AB449" i="2"/>
  <c r="AC449" i="2" s="1"/>
  <c r="AB450" i="2"/>
  <c r="AC450" i="2" s="1"/>
  <c r="AB451" i="2"/>
  <c r="AB452" i="2"/>
  <c r="AC452" i="2" s="1"/>
  <c r="AB453" i="2"/>
  <c r="AC453" i="2" s="1"/>
  <c r="AB454" i="2"/>
  <c r="AC454" i="2" s="1"/>
  <c r="AB455" i="2"/>
  <c r="AC455" i="2" s="1"/>
  <c r="AB456" i="2"/>
  <c r="AC456" i="2" s="1"/>
  <c r="AB457" i="2"/>
  <c r="AB458" i="2"/>
  <c r="AC458" i="2" s="1"/>
  <c r="AB459" i="2"/>
  <c r="AB460" i="2"/>
  <c r="AC460" i="2" s="1"/>
  <c r="AB461" i="2"/>
  <c r="AC461" i="2" s="1"/>
  <c r="AB462" i="2"/>
  <c r="AC462" i="2" s="1"/>
  <c r="AB463" i="2"/>
  <c r="AC463" i="2" s="1"/>
  <c r="AB464" i="2"/>
  <c r="AC464" i="2" s="1"/>
  <c r="AB465" i="2"/>
  <c r="AC465" i="2" s="1"/>
  <c r="AB466" i="2"/>
  <c r="AC466" i="2" s="1"/>
  <c r="AB467" i="2"/>
  <c r="AB468" i="2"/>
  <c r="AC468" i="2" s="1"/>
  <c r="AB469" i="2"/>
  <c r="AC469" i="2" s="1"/>
  <c r="AB470" i="2"/>
  <c r="AC470" i="2" s="1"/>
  <c r="AB471" i="2"/>
  <c r="AC471" i="2" s="1"/>
  <c r="AB472" i="2"/>
  <c r="AC472" i="2" s="1"/>
  <c r="AB473" i="2"/>
  <c r="AC473" i="2" s="1"/>
  <c r="AB474" i="2"/>
  <c r="AC474" i="2" s="1"/>
  <c r="AB475" i="2"/>
  <c r="AB476" i="2"/>
  <c r="AC476" i="2" s="1"/>
  <c r="AB477" i="2"/>
  <c r="AC477" i="2" s="1"/>
  <c r="AB478" i="2"/>
  <c r="AC478" i="2" s="1"/>
  <c r="AB479" i="2"/>
  <c r="AB480" i="2"/>
  <c r="AC480" i="2" s="1"/>
  <c r="AB481" i="2"/>
  <c r="AB482" i="2"/>
  <c r="AC482" i="2" s="1"/>
  <c r="AB483" i="2"/>
  <c r="AB484" i="2"/>
  <c r="AC484" i="2" s="1"/>
  <c r="AB485" i="2"/>
  <c r="AC485" i="2" s="1"/>
  <c r="AB486" i="2"/>
  <c r="AC486" i="2" s="1"/>
  <c r="AB487" i="2"/>
  <c r="AC487" i="2" s="1"/>
  <c r="AB488" i="2"/>
  <c r="AC488" i="2" s="1"/>
  <c r="AB489" i="2"/>
  <c r="AC489" i="2" s="1"/>
  <c r="AB490" i="2"/>
  <c r="AC490" i="2" s="1"/>
  <c r="AB491" i="2"/>
  <c r="AB492" i="2"/>
  <c r="AC492" i="2" s="1"/>
  <c r="AB493" i="2"/>
  <c r="AC493" i="2" s="1"/>
  <c r="AB494" i="2"/>
  <c r="AC494" i="2" s="1"/>
  <c r="AB495" i="2"/>
  <c r="AC495" i="2" s="1"/>
  <c r="AB496" i="2"/>
  <c r="AC496" i="2" s="1"/>
  <c r="AB497" i="2"/>
  <c r="AC497" i="2" s="1"/>
  <c r="AB498" i="2"/>
  <c r="AC498" i="2" s="1"/>
  <c r="AB499" i="2"/>
  <c r="AB500" i="2"/>
  <c r="AC500" i="2" s="1"/>
  <c r="AB501" i="2"/>
  <c r="AC501" i="2" s="1"/>
  <c r="AB502" i="2"/>
  <c r="AC502" i="2" s="1"/>
  <c r="AB503" i="2"/>
  <c r="AB504" i="2"/>
  <c r="AC504" i="2" s="1"/>
  <c r="AB505" i="2"/>
  <c r="AC505" i="2" s="1"/>
  <c r="AB506" i="2"/>
  <c r="AC506" i="2" s="1"/>
  <c r="AB507" i="2"/>
  <c r="AB508" i="2"/>
  <c r="AC508" i="2" s="1"/>
  <c r="AB509" i="2"/>
  <c r="AC509" i="2" s="1"/>
  <c r="AB510" i="2"/>
  <c r="AC510" i="2" s="1"/>
  <c r="AB511" i="2"/>
  <c r="AC511" i="2" s="1"/>
  <c r="AB512" i="2"/>
  <c r="AC512" i="2" s="1"/>
  <c r="AB513" i="2"/>
  <c r="AC513" i="2" s="1"/>
  <c r="AB514" i="2"/>
  <c r="AC514" i="2" s="1"/>
  <c r="AB515" i="2"/>
  <c r="AB516" i="2"/>
  <c r="AC516" i="2" s="1"/>
  <c r="AB517" i="2"/>
  <c r="AC517" i="2" s="1"/>
  <c r="AB518" i="2"/>
  <c r="AC518" i="2" s="1"/>
  <c r="AB519" i="2"/>
  <c r="AC519" i="2" s="1"/>
  <c r="AB520" i="2"/>
  <c r="AC520" i="2" s="1"/>
  <c r="AB521" i="2"/>
  <c r="AB522" i="2"/>
  <c r="AC522" i="2" s="1"/>
  <c r="AB523" i="2"/>
  <c r="AB524" i="2"/>
  <c r="AC524" i="2" s="1"/>
  <c r="AB525" i="2"/>
  <c r="AC525" i="2" s="1"/>
  <c r="AB526" i="2"/>
  <c r="AC526" i="2" s="1"/>
  <c r="AB527" i="2"/>
  <c r="AC527" i="2" s="1"/>
  <c r="AB528" i="2"/>
  <c r="AC528" i="2" s="1"/>
  <c r="AB529" i="2"/>
  <c r="AC529" i="2" s="1"/>
  <c r="AB530" i="2"/>
  <c r="AC530" i="2" s="1"/>
  <c r="AB531" i="2"/>
  <c r="AB532" i="2"/>
  <c r="AC532" i="2" s="1"/>
  <c r="AB533" i="2"/>
  <c r="AC533" i="2" s="1"/>
  <c r="AB534" i="2"/>
  <c r="AC534" i="2" s="1"/>
  <c r="AB535" i="2"/>
  <c r="AC535" i="2" s="1"/>
  <c r="AB536" i="2"/>
  <c r="AC536" i="2" s="1"/>
  <c r="AB537" i="2"/>
  <c r="AC537" i="2" s="1"/>
  <c r="AB538" i="2"/>
  <c r="AC538" i="2" s="1"/>
  <c r="AB539" i="2"/>
  <c r="AB540" i="2"/>
  <c r="AC540" i="2" s="1"/>
  <c r="AB541" i="2"/>
  <c r="AC541" i="2" s="1"/>
  <c r="AB542" i="2"/>
  <c r="AC542" i="2" s="1"/>
  <c r="AB543" i="2"/>
  <c r="AB544" i="2"/>
  <c r="AC544" i="2" s="1"/>
  <c r="AB545" i="2"/>
  <c r="AB546" i="2"/>
  <c r="AC546" i="2" s="1"/>
  <c r="AB547" i="2"/>
  <c r="AB548" i="2"/>
  <c r="AC548" i="2" s="1"/>
  <c r="AB549" i="2"/>
  <c r="AC549" i="2" s="1"/>
  <c r="AB550" i="2"/>
  <c r="AC550" i="2" s="1"/>
  <c r="AB551" i="2"/>
  <c r="AC551" i="2" s="1"/>
  <c r="AB552" i="2"/>
  <c r="AC552" i="2" s="1"/>
  <c r="AB553" i="2"/>
  <c r="AC553" i="2" s="1"/>
  <c r="AB554" i="2"/>
  <c r="AC554" i="2" s="1"/>
  <c r="AB555" i="2"/>
  <c r="AB50" i="2"/>
  <c r="AC50" i="2" s="1"/>
  <c r="AA51" i="2"/>
  <c r="AC51" i="2" s="1"/>
  <c r="AA52" i="2"/>
  <c r="AA53" i="2"/>
  <c r="AA54" i="2"/>
  <c r="AA55" i="2"/>
  <c r="AA56" i="2"/>
  <c r="AA57" i="2"/>
  <c r="AA58" i="2"/>
  <c r="AA59" i="2"/>
  <c r="AC59" i="2" s="1"/>
  <c r="AA60" i="2"/>
  <c r="AA61" i="2"/>
  <c r="AA62" i="2"/>
  <c r="AA63" i="2"/>
  <c r="AA64" i="2"/>
  <c r="AA65" i="2"/>
  <c r="AA66" i="2"/>
  <c r="AA67" i="2"/>
  <c r="AC67" i="2" s="1"/>
  <c r="AA68" i="2"/>
  <c r="AA69" i="2"/>
  <c r="AA70" i="2"/>
  <c r="AA71" i="2"/>
  <c r="AA72" i="2"/>
  <c r="AA73" i="2"/>
  <c r="AA74" i="2"/>
  <c r="AA75" i="2"/>
  <c r="AC75" i="2" s="1"/>
  <c r="AA76" i="2"/>
  <c r="AA77" i="2"/>
  <c r="AA78" i="2"/>
  <c r="AA79" i="2"/>
  <c r="AA80" i="2"/>
  <c r="AA81" i="2"/>
  <c r="AA82" i="2"/>
  <c r="AA83" i="2"/>
  <c r="AC83" i="2" s="1"/>
  <c r="AA84" i="2"/>
  <c r="AA85" i="2"/>
  <c r="AA86" i="2"/>
  <c r="AA87" i="2"/>
  <c r="AA88" i="2"/>
  <c r="AA89" i="2"/>
  <c r="AA90" i="2"/>
  <c r="AA91" i="2"/>
  <c r="AC91" i="2" s="1"/>
  <c r="AA92" i="2"/>
  <c r="AA93" i="2"/>
  <c r="AA94" i="2"/>
  <c r="AA95" i="2"/>
  <c r="AA96" i="2"/>
  <c r="AA97" i="2"/>
  <c r="AA98" i="2"/>
  <c r="AA99" i="2"/>
  <c r="AC99" i="2" s="1"/>
  <c r="AA100" i="2"/>
  <c r="AA101" i="2"/>
  <c r="AA102" i="2"/>
  <c r="AA103" i="2"/>
  <c r="AA104" i="2"/>
  <c r="AA105" i="2"/>
  <c r="AA106" i="2"/>
  <c r="AA107" i="2"/>
  <c r="AC107" i="2" s="1"/>
  <c r="AA108" i="2"/>
  <c r="AA109" i="2"/>
  <c r="AA110" i="2"/>
  <c r="AA111" i="2"/>
  <c r="AA112" i="2"/>
  <c r="AA113" i="2"/>
  <c r="AA114" i="2"/>
  <c r="AA115" i="2"/>
  <c r="AC115" i="2" s="1"/>
  <c r="AA116" i="2"/>
  <c r="AA117" i="2"/>
  <c r="AA118" i="2"/>
  <c r="AA119" i="2"/>
  <c r="AA120" i="2"/>
  <c r="AA121" i="2"/>
  <c r="AA122" i="2"/>
  <c r="AA123" i="2"/>
  <c r="AC123" i="2" s="1"/>
  <c r="AA124" i="2"/>
  <c r="AA125" i="2"/>
  <c r="AA126" i="2"/>
  <c r="AA127" i="2"/>
  <c r="AA128" i="2"/>
  <c r="AA129" i="2"/>
  <c r="AA130" i="2"/>
  <c r="AA131" i="2"/>
  <c r="AC131" i="2" s="1"/>
  <c r="AA132" i="2"/>
  <c r="AA133" i="2"/>
  <c r="AA134" i="2"/>
  <c r="AA135" i="2"/>
  <c r="AA136" i="2"/>
  <c r="AA137" i="2"/>
  <c r="AA138" i="2"/>
  <c r="AA139" i="2"/>
  <c r="AC139" i="2" s="1"/>
  <c r="AA140" i="2"/>
  <c r="AA141" i="2"/>
  <c r="AA142" i="2"/>
  <c r="AA143" i="2"/>
  <c r="AA144" i="2"/>
  <c r="AA145" i="2"/>
  <c r="AA146" i="2"/>
  <c r="AA147" i="2"/>
  <c r="AC147" i="2" s="1"/>
  <c r="AA148" i="2"/>
  <c r="AA149" i="2"/>
  <c r="AA150" i="2"/>
  <c r="AA151" i="2"/>
  <c r="AA152" i="2"/>
  <c r="AA153" i="2"/>
  <c r="AA154" i="2"/>
  <c r="AA155" i="2"/>
  <c r="AC155" i="2" s="1"/>
  <c r="AA156" i="2"/>
  <c r="AA157" i="2"/>
  <c r="AA158" i="2"/>
  <c r="AA159" i="2"/>
  <c r="AA160" i="2"/>
  <c r="AA161" i="2"/>
  <c r="AA162" i="2"/>
  <c r="AA163" i="2"/>
  <c r="AC163" i="2" s="1"/>
  <c r="AA164" i="2"/>
  <c r="AA165" i="2"/>
  <c r="AA166" i="2"/>
  <c r="AA167" i="2"/>
  <c r="AA168" i="2"/>
  <c r="AA169" i="2"/>
  <c r="AA170" i="2"/>
  <c r="AA171" i="2"/>
  <c r="AC171" i="2" s="1"/>
  <c r="AA172" i="2"/>
  <c r="AA173" i="2"/>
  <c r="AA174" i="2"/>
  <c r="AA175" i="2"/>
  <c r="AA176" i="2"/>
  <c r="AA177" i="2"/>
  <c r="AA178" i="2"/>
  <c r="AA179" i="2"/>
  <c r="AC179" i="2" s="1"/>
  <c r="AA180" i="2"/>
  <c r="AA181" i="2"/>
  <c r="AA182" i="2"/>
  <c r="AA183" i="2"/>
  <c r="AA184" i="2"/>
  <c r="AA185" i="2"/>
  <c r="AA186" i="2"/>
  <c r="AA187" i="2"/>
  <c r="AC187" i="2" s="1"/>
  <c r="AA188" i="2"/>
  <c r="AA189" i="2"/>
  <c r="AA190" i="2"/>
  <c r="AA191" i="2"/>
  <c r="AA192" i="2"/>
  <c r="AA193" i="2"/>
  <c r="AA194" i="2"/>
  <c r="AA195" i="2"/>
  <c r="AC195" i="2" s="1"/>
  <c r="AA196" i="2"/>
  <c r="AA197" i="2"/>
  <c r="AA198" i="2"/>
  <c r="AA199" i="2"/>
  <c r="AA200" i="2"/>
  <c r="AA201" i="2"/>
  <c r="AA202" i="2"/>
  <c r="AA203" i="2"/>
  <c r="AA204" i="2"/>
  <c r="AA205" i="2"/>
  <c r="AA206" i="2"/>
  <c r="AA207" i="2"/>
  <c r="AA208" i="2"/>
  <c r="AA209" i="2"/>
  <c r="AA210" i="2"/>
  <c r="AA211" i="2"/>
  <c r="AC211" i="2" s="1"/>
  <c r="AA212" i="2"/>
  <c r="AA213" i="2"/>
  <c r="AA214" i="2"/>
  <c r="AA215" i="2"/>
  <c r="AA216" i="2"/>
  <c r="AA217" i="2"/>
  <c r="AA218" i="2"/>
  <c r="AA219" i="2"/>
  <c r="AC219" i="2" s="1"/>
  <c r="AA220" i="2"/>
  <c r="AA221" i="2"/>
  <c r="AA222" i="2"/>
  <c r="AA223" i="2"/>
  <c r="AA224" i="2"/>
  <c r="AA225" i="2"/>
  <c r="AA226" i="2"/>
  <c r="AA227" i="2"/>
  <c r="AC227" i="2" s="1"/>
  <c r="AA228" i="2"/>
  <c r="AA229" i="2"/>
  <c r="AA230" i="2"/>
  <c r="AA231" i="2"/>
  <c r="AA232" i="2"/>
  <c r="AA233" i="2"/>
  <c r="AA234" i="2"/>
  <c r="AA235" i="2"/>
  <c r="AA236" i="2"/>
  <c r="AA237" i="2"/>
  <c r="AA238" i="2"/>
  <c r="AA239" i="2"/>
  <c r="AA240" i="2"/>
  <c r="AA241" i="2"/>
  <c r="AA242" i="2"/>
  <c r="AA243" i="2"/>
  <c r="AC243" i="2" s="1"/>
  <c r="AA244" i="2"/>
  <c r="AA245" i="2"/>
  <c r="AA246" i="2"/>
  <c r="AA247" i="2"/>
  <c r="AA248" i="2"/>
  <c r="AA249" i="2"/>
  <c r="AA250" i="2"/>
  <c r="AA251" i="2"/>
  <c r="AC251" i="2" s="1"/>
  <c r="AA252" i="2"/>
  <c r="AA253" i="2"/>
  <c r="AA254" i="2"/>
  <c r="AA255" i="2"/>
  <c r="AA256" i="2"/>
  <c r="AA257" i="2"/>
  <c r="AA258" i="2"/>
  <c r="AA259" i="2"/>
  <c r="AC259" i="2" s="1"/>
  <c r="AA260" i="2"/>
  <c r="AA261" i="2"/>
  <c r="AA262" i="2"/>
  <c r="AA263" i="2"/>
  <c r="AA264" i="2"/>
  <c r="AA265" i="2"/>
  <c r="AA266" i="2"/>
  <c r="AA267" i="2"/>
  <c r="AA268" i="2"/>
  <c r="AA269" i="2"/>
  <c r="AA270" i="2"/>
  <c r="AA271" i="2"/>
  <c r="AA272" i="2"/>
  <c r="AA273" i="2"/>
  <c r="AA274" i="2"/>
  <c r="AA275" i="2"/>
  <c r="AC275" i="2" s="1"/>
  <c r="AA276" i="2"/>
  <c r="AA277" i="2"/>
  <c r="AA278" i="2"/>
  <c r="AA279" i="2"/>
  <c r="AA280" i="2"/>
  <c r="AA281" i="2"/>
  <c r="AA282" i="2"/>
  <c r="AA283" i="2"/>
  <c r="AC283" i="2" s="1"/>
  <c r="AA284" i="2"/>
  <c r="AA285" i="2"/>
  <c r="AA286" i="2"/>
  <c r="AA287" i="2"/>
  <c r="AA288" i="2"/>
  <c r="AA289" i="2"/>
  <c r="AA290" i="2"/>
  <c r="AA291" i="2"/>
  <c r="AC291" i="2" s="1"/>
  <c r="AA292" i="2"/>
  <c r="AA293" i="2"/>
  <c r="AA294" i="2"/>
  <c r="AA295" i="2"/>
  <c r="AA296" i="2"/>
  <c r="AA297" i="2"/>
  <c r="AA298" i="2"/>
  <c r="AA299" i="2"/>
  <c r="AC299" i="2" s="1"/>
  <c r="AA300" i="2"/>
  <c r="AA301" i="2"/>
  <c r="AA302" i="2"/>
  <c r="AA303" i="2"/>
  <c r="AA304" i="2"/>
  <c r="AA305" i="2"/>
  <c r="AA306" i="2"/>
  <c r="AA307" i="2"/>
  <c r="AC307" i="2" s="1"/>
  <c r="AA308" i="2"/>
  <c r="AA309" i="2"/>
  <c r="AA310" i="2"/>
  <c r="AA311" i="2"/>
  <c r="AA312" i="2"/>
  <c r="AA313" i="2"/>
  <c r="AA314" i="2"/>
  <c r="AA315" i="2"/>
  <c r="AC315" i="2" s="1"/>
  <c r="AA316" i="2"/>
  <c r="AA317" i="2"/>
  <c r="AA318" i="2"/>
  <c r="AA319" i="2"/>
  <c r="AA320" i="2"/>
  <c r="AA321" i="2"/>
  <c r="AA322" i="2"/>
  <c r="AA323" i="2"/>
  <c r="AC323" i="2" s="1"/>
  <c r="AA324" i="2"/>
  <c r="AA325" i="2"/>
  <c r="AA326" i="2"/>
  <c r="AA327" i="2"/>
  <c r="AA328" i="2"/>
  <c r="AA329" i="2"/>
  <c r="AA330" i="2"/>
  <c r="AA331" i="2"/>
  <c r="AA332" i="2"/>
  <c r="AA333" i="2"/>
  <c r="AA334" i="2"/>
  <c r="AA335" i="2"/>
  <c r="AA336" i="2"/>
  <c r="AA337" i="2"/>
  <c r="AA338" i="2"/>
  <c r="AA339" i="2"/>
  <c r="AC339" i="2" s="1"/>
  <c r="AA340" i="2"/>
  <c r="AA341" i="2"/>
  <c r="AA342" i="2"/>
  <c r="AA343" i="2"/>
  <c r="AA344" i="2"/>
  <c r="AA345" i="2"/>
  <c r="AA346" i="2"/>
  <c r="AA347" i="2"/>
  <c r="AC347" i="2" s="1"/>
  <c r="AA348" i="2"/>
  <c r="AA349" i="2"/>
  <c r="AA350" i="2"/>
  <c r="AA351" i="2"/>
  <c r="AC351" i="2" s="1"/>
  <c r="AA352" i="2"/>
  <c r="AA353" i="2"/>
  <c r="AA354" i="2"/>
  <c r="AA355" i="2"/>
  <c r="AC355" i="2" s="1"/>
  <c r="AA356" i="2"/>
  <c r="AA357" i="2"/>
  <c r="AA358" i="2"/>
  <c r="AA359" i="2"/>
  <c r="AA360" i="2"/>
  <c r="AA361" i="2"/>
  <c r="AA362" i="2"/>
  <c r="AA363" i="2"/>
  <c r="AC363" i="2" s="1"/>
  <c r="AA364" i="2"/>
  <c r="AA365" i="2"/>
  <c r="AA366" i="2"/>
  <c r="AA367" i="2"/>
  <c r="AA368" i="2"/>
  <c r="AA369" i="2"/>
  <c r="AA370" i="2"/>
  <c r="AA371" i="2"/>
  <c r="AC371" i="2" s="1"/>
  <c r="AA372" i="2"/>
  <c r="AA373" i="2"/>
  <c r="AA374" i="2"/>
  <c r="AA375" i="2"/>
  <c r="AA376" i="2"/>
  <c r="AA377" i="2"/>
  <c r="AA378" i="2"/>
  <c r="AA379" i="2"/>
  <c r="AC379" i="2" s="1"/>
  <c r="AA380" i="2"/>
  <c r="AA381" i="2"/>
  <c r="AA382" i="2"/>
  <c r="AA383" i="2"/>
  <c r="AA384" i="2"/>
  <c r="AA385" i="2"/>
  <c r="AA386" i="2"/>
  <c r="AA387" i="2"/>
  <c r="AC387" i="2" s="1"/>
  <c r="AA388" i="2"/>
  <c r="AA389" i="2"/>
  <c r="AA390" i="2"/>
  <c r="AA391" i="2"/>
  <c r="AA392" i="2"/>
  <c r="AA393" i="2"/>
  <c r="AA394" i="2"/>
  <c r="AA395" i="2"/>
  <c r="AA396" i="2"/>
  <c r="AA397" i="2"/>
  <c r="AA398" i="2"/>
  <c r="AA399" i="2"/>
  <c r="AA400" i="2"/>
  <c r="AA401" i="2"/>
  <c r="AA402" i="2"/>
  <c r="AA403" i="2"/>
  <c r="AC403" i="2" s="1"/>
  <c r="AA404" i="2"/>
  <c r="AA405" i="2"/>
  <c r="AA406" i="2"/>
  <c r="AA407" i="2"/>
  <c r="AA408" i="2"/>
  <c r="AA409" i="2"/>
  <c r="AA410" i="2"/>
  <c r="AA411" i="2"/>
  <c r="AC411" i="2" s="1"/>
  <c r="AA412" i="2"/>
  <c r="AA413" i="2"/>
  <c r="AA414" i="2"/>
  <c r="AA415" i="2"/>
  <c r="AC415" i="2" s="1"/>
  <c r="AA416" i="2"/>
  <c r="AA417" i="2"/>
  <c r="AA418" i="2"/>
  <c r="AA419" i="2"/>
  <c r="AC419" i="2" s="1"/>
  <c r="AA420" i="2"/>
  <c r="AA421" i="2"/>
  <c r="AA422" i="2"/>
  <c r="AA423" i="2"/>
  <c r="AA424" i="2"/>
  <c r="AA425" i="2"/>
  <c r="AA426" i="2"/>
  <c r="AA427" i="2"/>
  <c r="AC427" i="2" s="1"/>
  <c r="AA428" i="2"/>
  <c r="AA429" i="2"/>
  <c r="AA430" i="2"/>
  <c r="AA431" i="2"/>
  <c r="AA432" i="2"/>
  <c r="AA433" i="2"/>
  <c r="AA434" i="2"/>
  <c r="AA435" i="2"/>
  <c r="AC435" i="2" s="1"/>
  <c r="AA436" i="2"/>
  <c r="AA437" i="2"/>
  <c r="AA438" i="2"/>
  <c r="AA439" i="2"/>
  <c r="AA440" i="2"/>
  <c r="AA441" i="2"/>
  <c r="AA442" i="2"/>
  <c r="AA443" i="2"/>
  <c r="AC443" i="2" s="1"/>
  <c r="AA444" i="2"/>
  <c r="AA445" i="2"/>
  <c r="AA446" i="2"/>
  <c r="AA447" i="2"/>
  <c r="AA448" i="2"/>
  <c r="AA449" i="2"/>
  <c r="AA450" i="2"/>
  <c r="AA451" i="2"/>
  <c r="AC451" i="2" s="1"/>
  <c r="AA452" i="2"/>
  <c r="AA453" i="2"/>
  <c r="AA454" i="2"/>
  <c r="AA455" i="2"/>
  <c r="AA456" i="2"/>
  <c r="AA457" i="2"/>
  <c r="AA458" i="2"/>
  <c r="AA459" i="2"/>
  <c r="AA460" i="2"/>
  <c r="AA461" i="2"/>
  <c r="AA462" i="2"/>
  <c r="AA463" i="2"/>
  <c r="AA464" i="2"/>
  <c r="AA465" i="2"/>
  <c r="AA466" i="2"/>
  <c r="AA467" i="2"/>
  <c r="AC467" i="2" s="1"/>
  <c r="AA468" i="2"/>
  <c r="AA469" i="2"/>
  <c r="AA470" i="2"/>
  <c r="AA471" i="2"/>
  <c r="AA472" i="2"/>
  <c r="AA473" i="2"/>
  <c r="AA474" i="2"/>
  <c r="AA475" i="2"/>
  <c r="AC475" i="2" s="1"/>
  <c r="AA476" i="2"/>
  <c r="AA477" i="2"/>
  <c r="AA478" i="2"/>
  <c r="AA479" i="2"/>
  <c r="AC479" i="2" s="1"/>
  <c r="AA480" i="2"/>
  <c r="AA481" i="2"/>
  <c r="AA482" i="2"/>
  <c r="AA483" i="2"/>
  <c r="AC483" i="2" s="1"/>
  <c r="AA484" i="2"/>
  <c r="AA485" i="2"/>
  <c r="AA486" i="2"/>
  <c r="AA487" i="2"/>
  <c r="AA488" i="2"/>
  <c r="AA489" i="2"/>
  <c r="AA490" i="2"/>
  <c r="AA491" i="2"/>
  <c r="AC491" i="2" s="1"/>
  <c r="AA492" i="2"/>
  <c r="AA493" i="2"/>
  <c r="AA494" i="2"/>
  <c r="AA495" i="2"/>
  <c r="AA496" i="2"/>
  <c r="AA497" i="2"/>
  <c r="AA498" i="2"/>
  <c r="AA499" i="2"/>
  <c r="AC499" i="2" s="1"/>
  <c r="AA500" i="2"/>
  <c r="AA501" i="2"/>
  <c r="AA502" i="2"/>
  <c r="AA503" i="2"/>
  <c r="AA504" i="2"/>
  <c r="AA505" i="2"/>
  <c r="AA506" i="2"/>
  <c r="AA507" i="2"/>
  <c r="AC507" i="2" s="1"/>
  <c r="AA508" i="2"/>
  <c r="AA509" i="2"/>
  <c r="AA510" i="2"/>
  <c r="AA511" i="2"/>
  <c r="AA512" i="2"/>
  <c r="AA513" i="2"/>
  <c r="AA514" i="2"/>
  <c r="AA515" i="2"/>
  <c r="AC515" i="2" s="1"/>
  <c r="AA516" i="2"/>
  <c r="AA517" i="2"/>
  <c r="AA518" i="2"/>
  <c r="AA519" i="2"/>
  <c r="AA520" i="2"/>
  <c r="AA521" i="2"/>
  <c r="AA522" i="2"/>
  <c r="AA523" i="2"/>
  <c r="AA524" i="2"/>
  <c r="AA525" i="2"/>
  <c r="AA526" i="2"/>
  <c r="AA527" i="2"/>
  <c r="AA528" i="2"/>
  <c r="AA529" i="2"/>
  <c r="AA530" i="2"/>
  <c r="AA531" i="2"/>
  <c r="AC531" i="2" s="1"/>
  <c r="AA532" i="2"/>
  <c r="AA533" i="2"/>
  <c r="AA534" i="2"/>
  <c r="AA535" i="2"/>
  <c r="AA536" i="2"/>
  <c r="AA537" i="2"/>
  <c r="AA538" i="2"/>
  <c r="AA539" i="2"/>
  <c r="AC539" i="2" s="1"/>
  <c r="AA540" i="2"/>
  <c r="AA541" i="2"/>
  <c r="AA542" i="2"/>
  <c r="AA543" i="2"/>
  <c r="AC543" i="2" s="1"/>
  <c r="AA544" i="2"/>
  <c r="AA545" i="2"/>
  <c r="AA546" i="2"/>
  <c r="AA547" i="2"/>
  <c r="AC547" i="2" s="1"/>
  <c r="AA548" i="2"/>
  <c r="AA549" i="2"/>
  <c r="AA550" i="2"/>
  <c r="AA551" i="2"/>
  <c r="AA552" i="2"/>
  <c r="AA553" i="2"/>
  <c r="AA554" i="2"/>
  <c r="AA555" i="2"/>
  <c r="AC555" i="2" s="1"/>
  <c r="AA50" i="2"/>
  <c r="AC199" i="2" l="1"/>
  <c r="AC191" i="2"/>
  <c r="AC183" i="2"/>
  <c r="AC167" i="2"/>
  <c r="AC159" i="2"/>
  <c r="AC151" i="2"/>
  <c r="AC143" i="2"/>
  <c r="AC135" i="2"/>
  <c r="AC127" i="2"/>
  <c r="AC119" i="2"/>
  <c r="AC111" i="2"/>
  <c r="AC103" i="2"/>
  <c r="AC95" i="2"/>
  <c r="AC87" i="2"/>
  <c r="AC79" i="2"/>
  <c r="AC71" i="2"/>
  <c r="AC63" i="2"/>
  <c r="AC55" i="2"/>
  <c r="AD50" i="2" s="1"/>
</calcChain>
</file>

<file path=xl/comments1.xml><?xml version="1.0" encoding="utf-8"?>
<comments xmlns="http://schemas.openxmlformats.org/spreadsheetml/2006/main">
  <authors>
    <author>Chris</author>
  </authors>
  <commentList>
    <comment ref="X2" authorId="0" shapeId="0">
      <text>
        <r>
          <rPr>
            <b/>
            <u/>
            <sz val="9"/>
            <color indexed="81"/>
            <rFont val="Tahoma"/>
            <family val="2"/>
          </rPr>
          <t>StatTools Note:</t>
        </r>
        <r>
          <rPr>
            <sz val="9"/>
            <color indexed="81"/>
            <rFont val="Tahoma"/>
            <family val="2"/>
          </rPr>
          <t xml:space="preserve">
This is the correlation between the actual Y values and the fitted Y values.</t>
        </r>
      </text>
    </comment>
    <comment ref="Y49" authorId="0" shapeId="0">
      <text>
        <r>
          <rPr>
            <b/>
            <u/>
            <sz val="9"/>
            <color indexed="81"/>
            <rFont val="Tahoma"/>
            <family val="2"/>
          </rPr>
          <t>StatTools Note:</t>
        </r>
        <r>
          <rPr>
            <sz val="9"/>
            <color indexed="81"/>
            <rFont val="Tahoma"/>
            <family val="2"/>
          </rPr>
          <t xml:space="preserve">
Predicted Y values found by substituting into the regression equation.</t>
        </r>
      </text>
    </comment>
    <comment ref="Z49" authorId="0" shapeId="0">
      <text>
        <r>
          <rPr>
            <b/>
            <u/>
            <sz val="9"/>
            <color indexed="81"/>
            <rFont val="Tahoma"/>
            <family val="2"/>
          </rPr>
          <t>StatTools Note:</t>
        </r>
        <r>
          <rPr>
            <sz val="9"/>
            <color indexed="81"/>
            <rFont val="Tahoma"/>
            <family val="2"/>
          </rPr>
          <t xml:space="preserve">
Actual Y value minus fitted Y value.</t>
        </r>
      </text>
    </comment>
  </commentList>
</comments>
</file>

<file path=xl/sharedStrings.xml><?xml version="1.0" encoding="utf-8"?>
<sst xmlns="http://schemas.openxmlformats.org/spreadsheetml/2006/main" count="503" uniqueCount="305">
  <si>
    <t>ID</t>
  </si>
  <si>
    <t>CRIM</t>
  </si>
  <si>
    <t>ZN</t>
  </si>
  <si>
    <t>INDUS</t>
  </si>
  <si>
    <t>CHAS</t>
  </si>
  <si>
    <t>NOX</t>
  </si>
  <si>
    <t>RM</t>
  </si>
  <si>
    <t>AGE</t>
  </si>
  <si>
    <t>DIS</t>
  </si>
  <si>
    <t>RAD</t>
  </si>
  <si>
    <t>TAX</t>
  </si>
  <si>
    <t>PTRATIO</t>
  </si>
  <si>
    <t>B</t>
  </si>
  <si>
    <t>LSTAT</t>
  </si>
  <si>
    <t>MEDV</t>
  </si>
  <si>
    <t>Sqr(NOX)</t>
  </si>
  <si>
    <t>Sqr(RM)</t>
  </si>
  <si>
    <t>Log(DIS)</t>
  </si>
  <si>
    <t>Log(RAD)</t>
  </si>
  <si>
    <t>Log(LSTAT)</t>
  </si>
  <si>
    <t>Log(MEDV)</t>
  </si>
  <si>
    <t>R-Square</t>
  </si>
  <si>
    <t>ANOVA Table</t>
  </si>
  <si>
    <t>Explained</t>
  </si>
  <si>
    <t>Unexplained</t>
  </si>
  <si>
    <t>Coefficient</t>
  </si>
  <si>
    <t>Constant</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</si>
  <si>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</si>
  <si>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</si>
  <si>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</si>
  <si>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</si>
  <si>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</si>
  <si>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</si>
  <si>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</si>
  <si>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</si>
  <si>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</si>
  <si>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</si>
  <si>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Data Set #1</t>
  </si>
  <si>
    <t>GUID</t>
  </si>
  <si>
    <t>DG2F379489</t>
  </si>
  <si>
    <t>Format Range</t>
  </si>
  <si>
    <t>Variable Layout</t>
  </si>
  <si>
    <t>Columns</t>
  </si>
  <si>
    <t>Variable Names In Cells</t>
  </si>
  <si>
    <t>Variable Names In 2nd Cells</t>
  </si>
  <si>
    <t>Data Set Ranges</t>
  </si>
  <si>
    <t>Data Sheet Format</t>
  </si>
  <si>
    <t>Formula Eval Cell</t>
  </si>
  <si>
    <t>Num Stored Vars</t>
  </si>
  <si>
    <t>1 : Info</t>
  </si>
  <si>
    <t>VGD82CF67262B8386</t>
  </si>
  <si>
    <t>ST_ID</t>
  </si>
  <si>
    <t>1 : Ranges</t>
  </si>
  <si>
    <t>1 : MultiRefs</t>
  </si>
  <si>
    <t>2 : Info</t>
  </si>
  <si>
    <t>VG28D5935F16B5A815</t>
  </si>
  <si>
    <t>ST_CRIM</t>
  </si>
  <si>
    <t>2 : Ranges</t>
  </si>
  <si>
    <t>2 : MultiRefs</t>
  </si>
  <si>
    <t>3 : Info</t>
  </si>
  <si>
    <t>VG2C26268E1E34B135</t>
  </si>
  <si>
    <t>ST_ZN</t>
  </si>
  <si>
    <t>3 : Ranges</t>
  </si>
  <si>
    <t>3 : MultiRefs</t>
  </si>
  <si>
    <t>4 : Info</t>
  </si>
  <si>
    <t>VG697816D10B83919</t>
  </si>
  <si>
    <t>ST_INDUS</t>
  </si>
  <si>
    <t>4 : Ranges</t>
  </si>
  <si>
    <t>4 : MultiRefs</t>
  </si>
  <si>
    <t>5 : Info</t>
  </si>
  <si>
    <t>VG2D8B58761F0A5520</t>
  </si>
  <si>
    <t>ST_CHAS</t>
  </si>
  <si>
    <t>5 : Ranges</t>
  </si>
  <si>
    <t>5 : MultiRefs</t>
  </si>
  <si>
    <t>6 : Info</t>
  </si>
  <si>
    <t>VG3ED9B4128178D5E</t>
  </si>
  <si>
    <t>ST_NOX</t>
  </si>
  <si>
    <t>6 : Ranges</t>
  </si>
  <si>
    <t>6 : MultiRefs</t>
  </si>
  <si>
    <t>7 : Info</t>
  </si>
  <si>
    <t>VG3C9F2E61A84A896</t>
  </si>
  <si>
    <t>ST_RM</t>
  </si>
  <si>
    <t>7 : Ranges</t>
  </si>
  <si>
    <t>7 : MultiRefs</t>
  </si>
  <si>
    <t>8 : Info</t>
  </si>
  <si>
    <t>VG487650E207BCBEB</t>
  </si>
  <si>
    <t>ST_AGE</t>
  </si>
  <si>
    <t>8 : Ranges</t>
  </si>
  <si>
    <t>8 : MultiRefs</t>
  </si>
  <si>
    <t>9 : Info</t>
  </si>
  <si>
    <t>VG3AEF15E711717E19</t>
  </si>
  <si>
    <t>ST_DIS</t>
  </si>
  <si>
    <t>9 : Ranges</t>
  </si>
  <si>
    <t>9 : MultiRefs</t>
  </si>
  <si>
    <t>10 : Info</t>
  </si>
  <si>
    <t>VG36692B6E894B48D</t>
  </si>
  <si>
    <t>ST_RAD</t>
  </si>
  <si>
    <t>10 : Ranges</t>
  </si>
  <si>
    <t>10 : MultiRefs</t>
  </si>
  <si>
    <t>11 : Info</t>
  </si>
  <si>
    <t>VG6BB8331183C5924</t>
  </si>
  <si>
    <t>ST_TAX</t>
  </si>
  <si>
    <t>11 : Ranges</t>
  </si>
  <si>
    <t>11 : MultiRefs</t>
  </si>
  <si>
    <t>12 : Info</t>
  </si>
  <si>
    <t>VG1588940F2867ABE2</t>
  </si>
  <si>
    <t>ST_PTRATIO</t>
  </si>
  <si>
    <t>12 : Ranges</t>
  </si>
  <si>
    <t>12 : MultiRefs</t>
  </si>
  <si>
    <t>13 : Info</t>
  </si>
  <si>
    <t>VG760280F2EE26E77</t>
  </si>
  <si>
    <t>ST_B</t>
  </si>
  <si>
    <t>13 : Ranges</t>
  </si>
  <si>
    <t>13 : MultiRefs</t>
  </si>
  <si>
    <t>14 : Info</t>
  </si>
  <si>
    <t>VGDF68ED4101951DC</t>
  </si>
  <si>
    <t>ST_LSTAT</t>
  </si>
  <si>
    <t>14 : Ranges</t>
  </si>
  <si>
    <t>14 : MultiRefs</t>
  </si>
  <si>
    <t>15 : Info</t>
  </si>
  <si>
    <t>VG396EC7C827CD56DA</t>
  </si>
  <si>
    <t>ST_MEDV</t>
  </si>
  <si>
    <t>15 : Ranges</t>
  </si>
  <si>
    <t>15 : MultiRefs</t>
  </si>
  <si>
    <t>16 : Info</t>
  </si>
  <si>
    <t>VG2613B7829A9AECC</t>
  </si>
  <si>
    <t>ST_SqrNOX</t>
  </si>
  <si>
    <t>16 : Ranges</t>
  </si>
  <si>
    <t>16 : MultiRefs</t>
  </si>
  <si>
    <t>17 : Info</t>
  </si>
  <si>
    <t>VGD22728814CA0869</t>
  </si>
  <si>
    <t>ST_SqrRM</t>
  </si>
  <si>
    <t>17 : Ranges</t>
  </si>
  <si>
    <t>17 : MultiRefs</t>
  </si>
  <si>
    <t>18 : Info</t>
  </si>
  <si>
    <t>VG1D4C25E79F064EA</t>
  </si>
  <si>
    <t>ST_LogDIS</t>
  </si>
  <si>
    <t>18 : Ranges</t>
  </si>
  <si>
    <t>18 : MultiRefs</t>
  </si>
  <si>
    <t>19 : Info</t>
  </si>
  <si>
    <t>VG2DCA34C810162459</t>
  </si>
  <si>
    <t>ST_LogRAD</t>
  </si>
  <si>
    <t>19 : Ranges</t>
  </si>
  <si>
    <t>19 : MultiRefs</t>
  </si>
  <si>
    <t>20 : Info</t>
  </si>
  <si>
    <t>VG10EF84811620505C</t>
  </si>
  <si>
    <t>ST_LogLSTAT</t>
  </si>
  <si>
    <t>20 : Ranges</t>
  </si>
  <si>
    <t>20 : MultiRefs</t>
  </si>
  <si>
    <t>21 : Info</t>
  </si>
  <si>
    <t>VG273845361453F744</t>
  </si>
  <si>
    <t>ST_LogMEDV</t>
  </si>
  <si>
    <t>21 : Ranges</t>
  </si>
  <si>
    <t>21 : MultiRefs</t>
  </si>
  <si>
    <t>Multiple Regression for Log(MEDV)</t>
  </si>
  <si>
    <t>Regression Table</t>
  </si>
  <si>
    <t>Graph Data</t>
  </si>
  <si>
    <t>Multiple</t>
  </si>
  <si>
    <t>R</t>
  </si>
  <si>
    <t>Adjusted</t>
  </si>
  <si>
    <t xml:space="preserve">StErr of </t>
  </si>
  <si>
    <t>Estimate</t>
  </si>
  <si>
    <t>Summary</t>
  </si>
  <si>
    <t>Degrees of</t>
  </si>
  <si>
    <t>Freedom</t>
  </si>
  <si>
    <t xml:space="preserve">Sum of </t>
  </si>
  <si>
    <t>Squares</t>
  </si>
  <si>
    <t xml:space="preserve">Mean of </t>
  </si>
  <si>
    <t>F-Ratio</t>
  </si>
  <si>
    <t>p-Value</t>
  </si>
  <si>
    <t>Standard</t>
  </si>
  <si>
    <t>Error</t>
  </si>
  <si>
    <t>t-Value</t>
  </si>
  <si>
    <t>Confidence Interval 95%</t>
  </si>
  <si>
    <t>Lower</t>
  </si>
  <si>
    <t>Upper</t>
  </si>
  <si>
    <t>Fit</t>
  </si>
  <si>
    <t>Residual</t>
  </si>
  <si>
    <t>Predicted MEDV</t>
  </si>
  <si>
    <t>StatTools hasn't deleted this sheet since last time it was handled by PalDSManager (this stamp added starting with PalDSManager 1.1)</t>
  </si>
  <si>
    <t>Sheet Format Major</t>
  </si>
  <si>
    <t>Sheet Format Minor</t>
  </si>
  <si>
    <t>PalDSManager Version that generated sheet, Major</t>
  </si>
  <si>
    <t>PalDSManager Version that generated sheet, Minor</t>
  </si>
  <si>
    <t>Min. PalDSManager Version to Read Sheet, Major</t>
  </si>
  <si>
    <t>Min. PalDSManager Version to Read Sheet, Minor</t>
  </si>
  <si>
    <t>Min. PalDSManager version to not put up warning about extra info, Major</t>
  </si>
  <si>
    <t>Min. PalDSManager version to not put up warning about extra info, Minor</t>
  </si>
  <si>
    <t>Data Set Type</t>
  </si>
  <si>
    <t>Num Stored Vars (Extension)</t>
  </si>
  <si>
    <t>1:Extension Info</t>
  </si>
  <si>
    <t>Persistent GUID:</t>
  </si>
  <si>
    <t>Anchor Cell:</t>
  </si>
  <si>
    <t>Index in Main Sheet:</t>
  </si>
  <si>
    <t>NeuralTools Type:</t>
  </si>
  <si>
    <t>VP151FE6E21733E36</t>
  </si>
  <si>
    <t>2:Extension Info</t>
  </si>
  <si>
    <t>VP2F58139322BB83CF</t>
  </si>
  <si>
    <t>3:Extension Info</t>
  </si>
  <si>
    <t>VP245BBEFD112C292F</t>
  </si>
  <si>
    <t>4:Extension Info</t>
  </si>
  <si>
    <t>VP99F0948F429D4C</t>
  </si>
  <si>
    <t>5:Extension Info</t>
  </si>
  <si>
    <t>VP1EC2E53527CE8F9</t>
  </si>
  <si>
    <t>6:Extension Info</t>
  </si>
  <si>
    <t>VP2BCB510F10E3AD0C</t>
  </si>
  <si>
    <t>7:Extension Info</t>
  </si>
  <si>
    <t>VP1A5AA5351D2B8DB8</t>
  </si>
  <si>
    <t>8:Extension Info</t>
  </si>
  <si>
    <t>VP3979FB177948AA3</t>
  </si>
  <si>
    <t>9:Extension Info</t>
  </si>
  <si>
    <t>VP2192F5E318EDC7D7</t>
  </si>
  <si>
    <t>10:Extension Info</t>
  </si>
  <si>
    <t>VP20D87AC21D9FD60C</t>
  </si>
  <si>
    <t>11:Extension Info</t>
  </si>
  <si>
    <t>VP12ADD2EC3203396C</t>
  </si>
  <si>
    <t>12:Extension Info</t>
  </si>
  <si>
    <t>VP1F4CBE6B6DC5253</t>
  </si>
  <si>
    <t>13:Extension Info</t>
  </si>
  <si>
    <t>VP542DCCE34456023</t>
  </si>
  <si>
    <t>14:Extension Info</t>
  </si>
  <si>
    <t>VP22339BB22BA142BC</t>
  </si>
  <si>
    <t>15:Extension Info</t>
  </si>
  <si>
    <t>VPBD94D5B3659B7A4</t>
  </si>
  <si>
    <t>16:Extension Info</t>
  </si>
  <si>
    <t>VP24F1163E1760026D</t>
  </si>
  <si>
    <t>17:Extension Info</t>
  </si>
  <si>
    <t>VP4689EC339C49C79</t>
  </si>
  <si>
    <t>18:Extension Info</t>
  </si>
  <si>
    <t>VP26B1C50D389B5A92</t>
  </si>
  <si>
    <t>19:Extension Info</t>
  </si>
  <si>
    <t>VP2A904320157DAB7D</t>
  </si>
  <si>
    <t>20:Extension Info</t>
  </si>
  <si>
    <t>VP2F12EA3331B3B50A</t>
  </si>
  <si>
    <t>21:Extension Info</t>
  </si>
  <si>
    <t>VP177A8877223B31BC</t>
  </si>
  <si>
    <t>NeuralTools Input DS Record</t>
  </si>
  <si>
    <t>Format of Record</t>
  </si>
  <si>
    <t>Rows in Record</t>
  </si>
  <si>
    <t>Last Net Trained Column</t>
  </si>
  <si>
    <t>Last VariableMatching Record (1 to 30)</t>
  </si>
  <si>
    <t>Training Dialog Row</t>
  </si>
  <si>
    <t>Auto Test</t>
  </si>
  <si>
    <t>Auto Testing Percent</t>
  </si>
  <si>
    <t>Auto Predict</t>
  </si>
  <si>
    <t>Auto Predict LP Box Checked</t>
  </si>
  <si>
    <t>Auto Predict Write in DS</t>
  </si>
  <si>
    <t>Calculate Variable Impacts</t>
  </si>
  <si>
    <t>Auto Testing Fix Selection</t>
  </si>
  <si>
    <t>Auto Testing Random Seed</t>
  </si>
  <si>
    <t>Net Configuration Row</t>
  </si>
  <si>
    <t>Configuration Type</t>
  </si>
  <si>
    <t>MLFN Auto Config</t>
  </si>
  <si>
    <t>MLFN 1st Layer</t>
  </si>
  <si>
    <t>MLFN 2nd Layer</t>
  </si>
  <si>
    <t>BNS Train PNN/GRNN</t>
  </si>
  <si>
    <t>BNS MLFN Auto Configuration</t>
  </si>
  <si>
    <t>BNS MLFN Min Nodes</t>
  </si>
  <si>
    <t>BNS MLFN Max Nodes</t>
  </si>
  <si>
    <t>BNS Keep All Nets</t>
  </si>
  <si>
    <t>Perform Linear Regression</t>
  </si>
  <si>
    <t>Runtime Row</t>
  </si>
  <si>
    <t>Stop after hours</t>
  </si>
  <si>
    <t>Number of hours</t>
  </si>
  <si>
    <t>Stop on error change within period</t>
  </si>
  <si>
    <t>Percent</t>
  </si>
  <si>
    <t>Minutes</t>
  </si>
  <si>
    <t>Stop after trials</t>
  </si>
  <si>
    <t>Number of trials</t>
  </si>
  <si>
    <t>Testing Dialog Row</t>
  </si>
  <si>
    <t>GUID of Net to Test</t>
  </si>
  <si>
    <t>File or Workbook Name (Net to Test)</t>
  </si>
  <si>
    <t>Prediction Dialog Row</t>
  </si>
  <si>
    <t>GUID of Net to Use</t>
  </si>
  <si>
    <t>File or Workbook Name (Net to Use)</t>
  </si>
  <si>
    <t>Which Cases</t>
  </si>
  <si>
    <t>Write in DS (Prediction)</t>
  </si>
  <si>
    <t>LP Box Checked (Prediction)</t>
  </si>
  <si>
    <t>LP Exclude Cases with Missing Indep. Values</t>
  </si>
  <si>
    <t>Nets Trained on DS (GUIDs)</t>
  </si>
  <si>
    <t>Nets Trained on DS (workbook name or file path)</t>
  </si>
  <si>
    <t>2 Missing Data Utility Rows (2nd row: selected variable GUIDs)</t>
  </si>
  <si>
    <t>All Variables Selected</t>
  </si>
  <si>
    <t>Selected Var. Count</t>
  </si>
  <si>
    <t>Find Blank Cells</t>
  </si>
  <si>
    <t>Find Error Codes</t>
  </si>
  <si>
    <t>Find Non-Numeric Data</t>
  </si>
  <si>
    <t>Find Specified Text</t>
  </si>
  <si>
    <t>Specified Text to Find</t>
  </si>
  <si>
    <t>Category Replacement Option</t>
  </si>
  <si>
    <t>Specified Replacement Category</t>
  </si>
  <si>
    <t>Numeric Replacement Option</t>
  </si>
  <si>
    <t>Specified Replacement Double</t>
  </si>
  <si>
    <t>The next 90 rows contain up to 30 3-row VariableMatching records</t>
  </si>
  <si>
    <t>Testing Subset Sensitivity Analysis Row (added in 6.0.0 / record format 2)</t>
  </si>
  <si>
    <t>Last Training Session Compatible with TSSA</t>
  </si>
  <si>
    <t>Last Session Duration (Seconds)</t>
  </si>
  <si>
    <t>Net Config Type</t>
  </si>
  <si>
    <t>MLFN net is auto-configured</t>
  </si>
  <si>
    <t>MLFN 1st Layer Count</t>
  </si>
  <si>
    <t>MLFN 2nd Layer Count</t>
  </si>
  <si>
    <t>NeuralTools Variable Record</t>
  </si>
  <si>
    <t>Format of Variable Record</t>
  </si>
  <si>
    <t>Rows in Variable Record</t>
  </si>
  <si>
    <t>RMSE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</si>
</sst>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lt;0.0001]&quot;&lt; 0.0001&quot;;0.0000"/>
    <numFmt numFmtId="166" formatCode="0.000"/>
  </numFmts>
  <fonts count="8" x14ac:knownFonts="1">
    <font>
      <sz val="11"/>
      <color theme="1"/>
      <name val="Calibri"/>
      <family val="2"/>
      <scheme val="minor"/>
    </font>
    <font>
      <sz val="10"/>
      <name val="Arial"/>
      <family val="2"/>
    </font>
    <font>
      <sz val="11"/>
      <name val="Calibri"/>
      <family val="2"/>
      <scheme val="minor"/>
    </font>
    <font>
      <b/>
      <sz val="11"/>
      <color theme="1"/>
      <name val="Calibri"/>
      <family val="2"/>
      <scheme val="minor"/>
    </font>
    <font>
      <b/>
      <sz val="8"/>
      <color theme="1"/>
      <name val="Calibri"/>
      <family val="2"/>
      <scheme val="minor"/>
    </font>
    <font>
      <b/>
      <i/>
      <sz val="8"/>
      <color theme="1"/>
      <name val="Calibri"/>
      <family val="2"/>
      <scheme val="minor"/>
    </font>
    <font>
      <sz val="9"/>
      <color indexed="81"/>
      <name val="Tahoma"/>
      <family val="2"/>
    </font>
    <font>
      <b/>
      <u/>
      <sz val="9"/>
      <color indexed="81"/>
      <name val="Tahoma"/>
      <family val="2"/>
    </font>
  </fonts>
  <fills count="6">
    <fill>
      <patternFill patternType="none"/>
    </fill>
    <fill>
      <patternFill patternType="gray125"/>
    </fill>
    <fill>
      <patternFill patternType="solid">
        <fgColor indexed="26"/>
        <bgColor indexed="64"/>
      </patternFill>
    </fill>
    <fill>
      <patternFill patternType="solid">
        <fgColor indexed="31"/>
        <bgColor indexed="64"/>
      </patternFill>
    </fill>
    <fill>
      <patternFill patternType="solid">
        <fgColor rgb="FFFFFFFF"/>
        <bgColor indexed="64"/>
      </patternFill>
    </fill>
    <fill>
      <patternFill patternType="solid">
        <fgColor rgb="FF00CCFF"/>
        <bgColor indexed="64"/>
      </patternFill>
    </fill>
  </fills>
  <borders count="16">
    <border>
      <left/>
      <right/>
      <top/>
      <bottom/>
      <diagonal/>
    </border>
    <border>
      <left/>
      <right/>
      <top/>
      <bottom style="double">
        <color rgb="FF000000"/>
      </bottom>
      <diagonal/>
    </border>
    <border>
      <left/>
      <right/>
      <top style="thick">
        <color indexed="64"/>
      </top>
      <bottom/>
      <diagonal/>
    </border>
    <border>
      <left/>
      <right/>
      <top/>
      <bottom style="dashed">
        <color indexed="64"/>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ashed">
        <color indexed="64"/>
      </right>
      <top style="dashed">
        <color rgb="FF000000"/>
      </top>
      <bottom/>
      <diagonal/>
    </border>
    <border>
      <left style="dashed">
        <color indexed="64"/>
      </left>
      <right style="dashed">
        <color indexed="64"/>
      </right>
      <top style="dashed">
        <color rgb="FF000000"/>
      </top>
      <bottom/>
      <diagonal/>
    </border>
    <border>
      <left style="dashed">
        <color indexed="64"/>
      </left>
      <right style="double">
        <color rgb="FF000000"/>
      </right>
      <top style="dashed">
        <color rgb="FF000000"/>
      </top>
      <bottom/>
      <diagonal/>
    </border>
    <border>
      <left style="double">
        <color rgb="FF000000"/>
      </left>
      <right style="dashed">
        <color indexed="64"/>
      </right>
      <top/>
      <bottom/>
      <diagonal/>
    </border>
    <border>
      <left style="dashed">
        <color indexed="64"/>
      </left>
      <right style="dashed">
        <color indexed="64"/>
      </right>
      <top/>
      <bottom/>
      <diagonal/>
    </border>
    <border>
      <left style="dashed">
        <color indexed="64"/>
      </left>
      <right style="double">
        <color rgb="FF000000"/>
      </right>
      <top/>
      <bottom/>
      <diagonal/>
    </border>
    <border>
      <left style="double">
        <color rgb="FF000000"/>
      </left>
      <right style="dashed">
        <color indexed="64"/>
      </right>
      <top/>
      <bottom style="double">
        <color rgb="FF000000"/>
      </bottom>
      <diagonal/>
    </border>
    <border>
      <left style="dashed">
        <color indexed="64"/>
      </left>
      <right style="dashed">
        <color indexed="64"/>
      </right>
      <top/>
      <bottom style="double">
        <color rgb="FF000000"/>
      </bottom>
      <diagonal/>
    </border>
    <border>
      <left style="dashed">
        <color indexed="64"/>
      </left>
      <right style="double">
        <color rgb="FF000000"/>
      </right>
      <top/>
      <bottom style="double">
        <color rgb="FF000000"/>
      </bottom>
      <diagonal/>
    </border>
  </borders>
  <cellStyleXfs count="2">
    <xf numFmtId="0" fontId="0" fillId="0" borderId="0"/>
    <xf numFmtId="0" fontId="1" fillId="0" borderId="0"/>
  </cellStyleXfs>
  <cellXfs count="42">
    <xf numFmtId="0" fontId="0" fillId="0" borderId="0" xfId="0"/>
    <xf numFmtId="0" fontId="0" fillId="0" borderId="0" xfId="0" applyAlignment="1">
      <alignment horizontal="center"/>
    </xf>
    <xf numFmtId="0" fontId="0" fillId="0" borderId="0" xfId="0" applyAlignment="1">
      <alignment horizontal="right"/>
    </xf>
    <xf numFmtId="0" fontId="2" fillId="0" borderId="0" xfId="1" applyFont="1"/>
    <xf numFmtId="0" fontId="0" fillId="0" borderId="0" xfId="0" applyAlignment="1">
      <alignment horizontal="left"/>
    </xf>
    <xf numFmtId="0" fontId="3" fillId="0" borderId="0" xfId="0" applyFont="1" applyAlignment="1">
      <alignment horizontal="left"/>
    </xf>
    <xf numFmtId="49" fontId="4" fillId="0" borderId="0" xfId="0" applyNumberFormat="1" applyFont="1" applyAlignment="1">
      <alignment horizontal="center"/>
    </xf>
    <xf numFmtId="49" fontId="4" fillId="0" borderId="1" xfId="0" applyNumberFormat="1" applyFont="1" applyFill="1" applyBorder="1" applyAlignment="1">
      <alignment horizontal="center"/>
    </xf>
    <xf numFmtId="49" fontId="4" fillId="0" borderId="0" xfId="0" applyNumberFormat="1" applyFont="1" applyAlignment="1">
      <alignment horizontal="left"/>
    </xf>
    <xf numFmtId="49" fontId="5" fillId="0" borderId="0" xfId="0" applyNumberFormat="1" applyFont="1" applyAlignment="1">
      <alignment horizontal="left"/>
    </xf>
    <xf numFmtId="49" fontId="5" fillId="0" borderId="1" xfId="0" applyNumberFormat="1" applyFont="1" applyFill="1" applyBorder="1" applyAlignment="1">
      <alignment horizontal="left"/>
    </xf>
    <xf numFmtId="164" fontId="0" fillId="0" borderId="0" xfId="0" applyNumberFormat="1" applyAlignment="1">
      <alignment horizontal="center"/>
    </xf>
    <xf numFmtId="0" fontId="0" fillId="0" borderId="0" xfId="0" applyNumberFormat="1" applyAlignment="1">
      <alignment horizontal="center"/>
    </xf>
    <xf numFmtId="165" fontId="0" fillId="0" borderId="0" xfId="0" applyNumberFormat="1" applyAlignment="1">
      <alignment horizontal="center"/>
    </xf>
    <xf numFmtId="49" fontId="4" fillId="0" borderId="0" xfId="0" applyNumberFormat="1" applyFont="1" applyFill="1" applyBorder="1" applyAlignment="1">
      <alignment horizontal="center"/>
    </xf>
    <xf numFmtId="166" fontId="0" fillId="0" borderId="0" xfId="0" applyNumberFormat="1"/>
    <xf numFmtId="0" fontId="0" fillId="2" borderId="0" xfId="0" applyFill="1" applyAlignment="1">
      <alignment horizontal="left"/>
    </xf>
    <xf numFmtId="0" fontId="3" fillId="2" borderId="0" xfId="0" applyFont="1" applyFill="1" applyAlignment="1">
      <alignment horizontal="left"/>
    </xf>
    <xf numFmtId="0" fontId="0" fillId="3" borderId="0" xfId="0" applyFill="1" applyAlignment="1">
      <alignment horizontal="left"/>
    </xf>
    <xf numFmtId="0" fontId="0" fillId="0" borderId="2" xfId="0" applyBorder="1" applyAlignment="1">
      <alignment horizontal="left"/>
    </xf>
    <xf numFmtId="0" fontId="3" fillId="2" borderId="2" xfId="0" applyFont="1" applyFill="1" applyBorder="1" applyAlignment="1">
      <alignment horizontal="left"/>
    </xf>
    <xf numFmtId="0" fontId="0" fillId="2" borderId="2" xfId="0" applyFill="1" applyBorder="1" applyAlignment="1">
      <alignment horizontal="left"/>
    </xf>
    <xf numFmtId="0" fontId="0" fillId="3" borderId="3" xfId="0" applyFill="1" applyBorder="1" applyAlignment="1">
      <alignment horizontal="left"/>
    </xf>
    <xf numFmtId="0" fontId="0" fillId="5" borderId="4" xfId="0" applyFill="1" applyBorder="1" applyAlignment="1">
      <alignment horizontal="center"/>
    </xf>
    <xf numFmtId="0" fontId="0" fillId="5" borderId="5" xfId="0" applyFill="1" applyBorder="1" applyAlignment="1">
      <alignment horizontal="right"/>
    </xf>
    <xf numFmtId="0" fontId="0" fillId="5" borderId="6" xfId="0" applyFill="1" applyBorder="1" applyAlignment="1">
      <alignment horizontal="right"/>
    </xf>
    <xf numFmtId="0" fontId="0" fillId="4" borderId="7" xfId="0" applyFill="1" applyBorder="1" applyAlignment="1">
      <alignment horizontal="center"/>
    </xf>
    <xf numFmtId="0" fontId="0" fillId="4" borderId="8" xfId="0" applyFill="1" applyBorder="1"/>
    <xf numFmtId="0" fontId="0" fillId="4" borderId="9" xfId="0" applyFill="1" applyBorder="1"/>
    <xf numFmtId="0" fontId="0" fillId="4" borderId="10" xfId="0" applyFill="1" applyBorder="1" applyAlignment="1">
      <alignment horizontal="center"/>
    </xf>
    <xf numFmtId="0" fontId="0" fillId="4" borderId="11" xfId="0" applyFill="1" applyBorder="1"/>
    <xf numFmtId="0" fontId="0" fillId="4" borderId="12" xfId="0" applyFill="1" applyBorder="1"/>
    <xf numFmtId="0" fontId="0" fillId="4" borderId="13" xfId="0" applyFill="1" applyBorder="1" applyAlignment="1">
      <alignment horizontal="center"/>
    </xf>
    <xf numFmtId="0" fontId="0" fillId="4" borderId="14" xfId="0" applyFill="1" applyBorder="1"/>
    <xf numFmtId="0" fontId="0" fillId="4" borderId="15" xfId="0" applyFill="1" applyBorder="1"/>
    <xf numFmtId="166" fontId="0" fillId="0" borderId="0" xfId="0" applyNumberFormat="1" applyAlignment="1">
      <alignment horizontal="center"/>
    </xf>
    <xf numFmtId="0" fontId="0" fillId="0" borderId="0" xfId="0" applyFill="1" applyBorder="1" applyAlignment="1">
      <alignment horizontal="center"/>
    </xf>
    <xf numFmtId="0" fontId="0" fillId="0" borderId="0" xfId="0" applyFill="1" applyBorder="1" applyAlignment="1">
      <alignment horizontal="right"/>
    </xf>
    <xf numFmtId="0" fontId="0" fillId="0" borderId="0" xfId="0" applyFill="1" applyBorder="1"/>
    <xf numFmtId="49" fontId="4" fillId="0" borderId="0" xfId="0" applyNumberFormat="1" applyFont="1" applyAlignment="1">
      <alignment horizontal="center" vertical="center"/>
    </xf>
    <xf numFmtId="0" fontId="0" fillId="0" borderId="1" xfId="0" applyBorder="1" applyAlignment="1">
      <alignment horizontal="center" vertical="center"/>
    </xf>
    <xf numFmtId="49" fontId="4" fillId="0" borderId="0" xfId="0" applyNumberFormat="1" applyFont="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Scatterplot of Residual vs Fit</a:t>
            </a:r>
          </a:p>
        </c:rich>
      </c:tx>
      <c:overlay val="0"/>
    </c:title>
    <c:autoTitleDeleted val="0"/>
    <c:plotArea>
      <c:layout/>
      <c:scatterChart>
        <c:scatterStyle val="lineMarker"/>
        <c:varyColors val="0"/>
        <c:ser>
          <c:idx val="0"/>
          <c:order val="0"/>
          <c:spPr>
            <a:ln w="28575">
              <a:noFill/>
            </a:ln>
          </c:spPr>
          <c:marker>
            <c:symbol val="plus"/>
            <c:size val="5"/>
            <c:spPr>
              <a:noFill/>
              <a:ln>
                <a:solidFill>
                  <a:srgbClr val="333399"/>
                </a:solidFill>
                <a:prstDash val="solid"/>
              </a:ln>
            </c:spPr>
          </c:marker>
          <c:xVal>
            <c:numRef>
              <c:f>'Original Analysis'!$Y$50:$Y$555</c:f>
              <c:numCache>
                <c:formatCode>General</c:formatCode>
                <c:ptCount val="506"/>
                <c:pt idx="0">
                  <c:v>3.333021521237967</c:v>
                </c:pt>
                <c:pt idx="1">
                  <c:v>3.114076575450031</c:v>
                </c:pt>
                <c:pt idx="2">
                  <c:v>3.4807043411148051</c:v>
                </c:pt>
                <c:pt idx="3">
                  <c:v>3.5666063185435393</c:v>
                </c:pt>
                <c:pt idx="4">
                  <c:v>3.36027990368602</c:v>
                </c:pt>
                <c:pt idx="5">
                  <c:v>3.3069881163557273</c:v>
                </c:pt>
                <c:pt idx="6">
                  <c:v>3.0498477875685519</c:v>
                </c:pt>
                <c:pt idx="7">
                  <c:v>2.8912918210246499</c:v>
                </c:pt>
                <c:pt idx="8">
                  <c:v>2.6767821090053161</c:v>
                </c:pt>
                <c:pt idx="9">
                  <c:v>2.8958525592568662</c:v>
                </c:pt>
                <c:pt idx="10">
                  <c:v>2.8681566643258405</c:v>
                </c:pt>
                <c:pt idx="11">
                  <c:v>3.0053120122436394</c:v>
                </c:pt>
                <c:pt idx="12">
                  <c:v>2.9530476811812498</c:v>
                </c:pt>
                <c:pt idx="13">
                  <c:v>3.0116197549851682</c:v>
                </c:pt>
                <c:pt idx="14">
                  <c:v>2.9484187923371707</c:v>
                </c:pt>
                <c:pt idx="15">
                  <c:v>3.0014890148707765</c:v>
                </c:pt>
                <c:pt idx="16">
                  <c:v>3.0920087380052443</c:v>
                </c:pt>
                <c:pt idx="17">
                  <c:v>2.8170123615865821</c:v>
                </c:pt>
                <c:pt idx="18">
                  <c:v>2.8446798265828486</c:v>
                </c:pt>
                <c:pt idx="19">
                  <c:v>2.9180906539685942</c:v>
                </c:pt>
                <c:pt idx="20">
                  <c:v>2.6668960099395758</c:v>
                </c:pt>
                <c:pt idx="21">
                  <c:v>2.8503466017613497</c:v>
                </c:pt>
                <c:pt idx="22">
                  <c:v>2.7505369246809757</c:v>
                </c:pt>
                <c:pt idx="23">
                  <c:v>2.7005151239217495</c:v>
                </c:pt>
                <c:pt idx="24">
                  <c:v>2.7709542571891381</c:v>
                </c:pt>
                <c:pt idx="25">
                  <c:v>2.7052297592347765</c:v>
                </c:pt>
                <c:pt idx="26">
                  <c:v>2.7806294514364214</c:v>
                </c:pt>
                <c:pt idx="27">
                  <c:v>2.7213715813058412</c:v>
                </c:pt>
                <c:pt idx="28">
                  <c:v>2.900600321038203</c:v>
                </c:pt>
                <c:pt idx="29">
                  <c:v>2.9434128428289643</c:v>
                </c:pt>
                <c:pt idx="30">
                  <c:v>2.6245706888369575</c:v>
                </c:pt>
                <c:pt idx="31">
                  <c:v>2.8619955614979533</c:v>
                </c:pt>
                <c:pt idx="32">
                  <c:v>2.5271660933227018</c:v>
                </c:pt>
                <c:pt idx="33">
                  <c:v>2.7216315408889953</c:v>
                </c:pt>
                <c:pt idx="34">
                  <c:v>2.6688230673685092</c:v>
                </c:pt>
                <c:pt idx="35">
                  <c:v>3.1377346607809251</c:v>
                </c:pt>
                <c:pt idx="36">
                  <c:v>3.0608060499816472</c:v>
                </c:pt>
                <c:pt idx="37">
                  <c:v>3.1354192330049102</c:v>
                </c:pt>
                <c:pt idx="38">
                  <c:v>3.091444107053408</c:v>
                </c:pt>
                <c:pt idx="39">
                  <c:v>3.4324218718530908</c:v>
                </c:pt>
                <c:pt idx="40">
                  <c:v>3.7583391106649646</c:v>
                </c:pt>
                <c:pt idx="41">
                  <c:v>3.39161349390664</c:v>
                </c:pt>
                <c:pt idx="42">
                  <c:v>3.27403031590773</c:v>
                </c:pt>
                <c:pt idx="43">
                  <c:v>3.1893497165000722</c:v>
                </c:pt>
                <c:pt idx="44">
                  <c:v>3.087278278205448</c:v>
                </c:pt>
                <c:pt idx="45">
                  <c:v>3.0572436199753614</c:v>
                </c:pt>
                <c:pt idx="46">
                  <c:v>2.9434189838949774</c:v>
                </c:pt>
                <c:pt idx="47">
                  <c:v>2.8380399075353546</c:v>
                </c:pt>
                <c:pt idx="48">
                  <c:v>2.6051893021494825</c:v>
                </c:pt>
                <c:pt idx="49">
                  <c:v>2.8483307103274278</c:v>
                </c:pt>
                <c:pt idx="50">
                  <c:v>2.9858498494902603</c:v>
                </c:pt>
                <c:pt idx="51">
                  <c:v>3.1307893603576908</c:v>
                </c:pt>
                <c:pt idx="52">
                  <c:v>3.3748335076329732</c:v>
                </c:pt>
                <c:pt idx="53">
                  <c:v>3.1606414850232274</c:v>
                </c:pt>
                <c:pt idx="54">
                  <c:v>2.6958942368074306</c:v>
                </c:pt>
                <c:pt idx="55">
                  <c:v>3.4453442459181289</c:v>
                </c:pt>
                <c:pt idx="56">
                  <c:v>3.1843653350446255</c:v>
                </c:pt>
                <c:pt idx="57">
                  <c:v>3.5600455954250645</c:v>
                </c:pt>
                <c:pt idx="58">
                  <c:v>3.1705272979972001</c:v>
                </c:pt>
                <c:pt idx="59">
                  <c:v>3.0715620215427384</c:v>
                </c:pt>
                <c:pt idx="60">
                  <c:v>2.9186479123331504</c:v>
                </c:pt>
                <c:pt idx="61">
                  <c:v>2.9076789533199956</c:v>
                </c:pt>
                <c:pt idx="62">
                  <c:v>3.2237129904824444</c:v>
                </c:pt>
                <c:pt idx="63">
                  <c:v>3.0994616421317134</c:v>
                </c:pt>
                <c:pt idx="64">
                  <c:v>3.1530633468790743</c:v>
                </c:pt>
                <c:pt idx="65">
                  <c:v>3.4165534306943286</c:v>
                </c:pt>
                <c:pt idx="66">
                  <c:v>3.0878107248150588</c:v>
                </c:pt>
                <c:pt idx="67">
                  <c:v>3.0826219553218843</c:v>
                </c:pt>
                <c:pt idx="68">
                  <c:v>2.8845807571802848</c:v>
                </c:pt>
                <c:pt idx="69">
                  <c:v>3.0532705053047553</c:v>
                </c:pt>
                <c:pt idx="70">
                  <c:v>3.2325878931853653</c:v>
                </c:pt>
                <c:pt idx="71">
                  <c:v>3.0514976598110546</c:v>
                </c:pt>
                <c:pt idx="72">
                  <c:v>3.280473302753208</c:v>
                </c:pt>
                <c:pt idx="73">
                  <c:v>3.1723792951989895</c:v>
                </c:pt>
                <c:pt idx="74">
                  <c:v>3.2488463845361117</c:v>
                </c:pt>
                <c:pt idx="75">
                  <c:v>3.1353535393497176</c:v>
                </c:pt>
                <c:pt idx="76">
                  <c:v>3.0457454872420078</c:v>
                </c:pt>
                <c:pt idx="77">
                  <c:v>3.0922789475230603</c:v>
                </c:pt>
                <c:pt idx="78">
                  <c:v>2.9932699766865065</c:v>
                </c:pt>
                <c:pt idx="79">
                  <c:v>3.1011020038150128</c:v>
                </c:pt>
                <c:pt idx="80">
                  <c:v>3.3608440121986152</c:v>
                </c:pt>
                <c:pt idx="81">
                  <c:v>3.2391237566932025</c:v>
                </c:pt>
                <c:pt idx="82">
                  <c:v>3.2369303002498042</c:v>
                </c:pt>
                <c:pt idx="83">
                  <c:v>3.1840761146679375</c:v>
                </c:pt>
                <c:pt idx="84">
                  <c:v>3.122789012180518</c:v>
                </c:pt>
                <c:pt idx="85">
                  <c:v>3.29961415104734</c:v>
                </c:pt>
                <c:pt idx="86">
                  <c:v>2.9997227123882584</c:v>
                </c:pt>
                <c:pt idx="87">
                  <c:v>3.1965689707877925</c:v>
                </c:pt>
                <c:pt idx="88">
                  <c:v>3.3991231783954245</c:v>
                </c:pt>
                <c:pt idx="89">
                  <c:v>3.3903191300645648</c:v>
                </c:pt>
                <c:pt idx="90">
                  <c:v>3.190059302422994</c:v>
                </c:pt>
                <c:pt idx="91">
                  <c:v>3.2170249582272978</c:v>
                </c:pt>
                <c:pt idx="92">
                  <c:v>3.2620731385404023</c:v>
                </c:pt>
                <c:pt idx="93">
                  <c:v>3.3433292431965058</c:v>
                </c:pt>
                <c:pt idx="94">
                  <c:v>3.1553255459613512</c:v>
                </c:pt>
                <c:pt idx="95">
                  <c:v>3.2914648023669217</c:v>
                </c:pt>
                <c:pt idx="96">
                  <c:v>3.0694468934405506</c:v>
                </c:pt>
                <c:pt idx="97">
                  <c:v>3.6112403873124062</c:v>
                </c:pt>
                <c:pt idx="98">
                  <c:v>3.6430940774684677</c:v>
                </c:pt>
                <c:pt idx="99">
                  <c:v>3.4035724744419853</c:v>
                </c:pt>
                <c:pt idx="100">
                  <c:v>3.1370715192273662</c:v>
                </c:pt>
                <c:pt idx="101">
                  <c:v>3.2125762321674438</c:v>
                </c:pt>
                <c:pt idx="102">
                  <c:v>2.9515784710477782</c:v>
                </c:pt>
                <c:pt idx="103">
                  <c:v>2.9613533126413012</c:v>
                </c:pt>
                <c:pt idx="104">
                  <c:v>3.0180247985208144</c:v>
                </c:pt>
                <c:pt idx="105">
                  <c:v>2.9143020036422485</c:v>
                </c:pt>
                <c:pt idx="106">
                  <c:v>2.857328907798987</c:v>
                </c:pt>
                <c:pt idx="107">
                  <c:v>2.9884106648526778</c:v>
                </c:pt>
                <c:pt idx="108">
                  <c:v>3.045166087960208</c:v>
                </c:pt>
                <c:pt idx="109">
                  <c:v>2.9253163017711525</c:v>
                </c:pt>
                <c:pt idx="110">
                  <c:v>2.9717188016650358</c:v>
                </c:pt>
                <c:pt idx="111">
                  <c:v>3.1917594728392813</c:v>
                </c:pt>
                <c:pt idx="112">
                  <c:v>2.9794757231467548</c:v>
                </c:pt>
                <c:pt idx="113">
                  <c:v>2.9580223953113913</c:v>
                </c:pt>
                <c:pt idx="114">
                  <c:v>3.1734479716431192</c:v>
                </c:pt>
                <c:pt idx="115">
                  <c:v>2.9631394852018289</c:v>
                </c:pt>
                <c:pt idx="116">
                  <c:v>3.0790299110199477</c:v>
                </c:pt>
                <c:pt idx="117">
                  <c:v>3.1249181092510483</c:v>
                </c:pt>
                <c:pt idx="118">
                  <c:v>2.963972442903545</c:v>
                </c:pt>
                <c:pt idx="119">
                  <c:v>2.9965036373020664</c:v>
                </c:pt>
                <c:pt idx="120">
                  <c:v>2.9615849457579584</c:v>
                </c:pt>
                <c:pt idx="121">
                  <c:v>2.976523608332899</c:v>
                </c:pt>
                <c:pt idx="122">
                  <c:v>2.8990924338098027</c:v>
                </c:pt>
                <c:pt idx="123">
                  <c:v>2.7722179606304671</c:v>
                </c:pt>
                <c:pt idx="124">
                  <c:v>2.9084651291792376</c:v>
                </c:pt>
                <c:pt idx="125">
                  <c:v>2.981962506354634</c:v>
                </c:pt>
                <c:pt idx="126">
                  <c:v>2.7409112334687045</c:v>
                </c:pt>
                <c:pt idx="127">
                  <c:v>2.7902741921059615</c:v>
                </c:pt>
                <c:pt idx="128">
                  <c:v>2.8865910068385983</c:v>
                </c:pt>
                <c:pt idx="129">
                  <c:v>2.7370011729351766</c:v>
                </c:pt>
                <c:pt idx="130">
                  <c:v>2.9323556467018026</c:v>
                </c:pt>
                <c:pt idx="131">
                  <c:v>2.9089835169371892</c:v>
                </c:pt>
                <c:pt idx="132">
                  <c:v>2.9473314610198189</c:v>
                </c:pt>
                <c:pt idx="133">
                  <c:v>2.7856182449638425</c:v>
                </c:pt>
                <c:pt idx="134">
                  <c:v>2.6850805407516027</c:v>
                </c:pt>
                <c:pt idx="135">
                  <c:v>2.8100283849847547</c:v>
                </c:pt>
                <c:pt idx="136">
                  <c:v>2.7906962839250387</c:v>
                </c:pt>
                <c:pt idx="137">
                  <c:v>2.9030024244503694</c:v>
                </c:pt>
                <c:pt idx="138">
                  <c:v>2.7358801653454528</c:v>
                </c:pt>
                <c:pt idx="139">
                  <c:v>2.8099153911655668</c:v>
                </c:pt>
                <c:pt idx="140">
                  <c:v>2.7178682973469819</c:v>
                </c:pt>
                <c:pt idx="141">
                  <c:v>2.5143595753605377</c:v>
                </c:pt>
                <c:pt idx="142">
                  <c:v>2.7216058934399423</c:v>
                </c:pt>
                <c:pt idx="143">
                  <c:v>2.6184217125365405</c:v>
                </c:pt>
                <c:pt idx="144">
                  <c:v>2.5676398753023406</c:v>
                </c:pt>
                <c:pt idx="145">
                  <c:v>2.5860461547477609</c:v>
                </c:pt>
                <c:pt idx="146">
                  <c:v>2.7275857175670497</c:v>
                </c:pt>
                <c:pt idx="147">
                  <c:v>2.553173388379796</c:v>
                </c:pt>
                <c:pt idx="148">
                  <c:v>2.5641848389975523</c:v>
                </c:pt>
                <c:pt idx="149">
                  <c:v>2.6892926978402847</c:v>
                </c:pt>
                <c:pt idx="150">
                  <c:v>2.89333330659279</c:v>
                </c:pt>
                <c:pt idx="151">
                  <c:v>2.8571446330499723</c:v>
                </c:pt>
                <c:pt idx="152">
                  <c:v>2.9583115117736174</c:v>
                </c:pt>
                <c:pt idx="153">
                  <c:v>2.7737303335604366</c:v>
                </c:pt>
                <c:pt idx="154">
                  <c:v>2.9283444177151496</c:v>
                </c:pt>
                <c:pt idx="155">
                  <c:v>2.8218939986084828</c:v>
                </c:pt>
                <c:pt idx="156">
                  <c:v>2.655357066680927</c:v>
                </c:pt>
                <c:pt idx="157">
                  <c:v>3.6015808579833868</c:v>
                </c:pt>
                <c:pt idx="158">
                  <c:v>3.4122496730965866</c:v>
                </c:pt>
                <c:pt idx="159">
                  <c:v>3.1473113897936709</c:v>
                </c:pt>
                <c:pt idx="160">
                  <c:v>3.566256159090051</c:v>
                </c:pt>
                <c:pt idx="161">
                  <c:v>4.0048597168242912</c:v>
                </c:pt>
                <c:pt idx="162">
                  <c:v>4.0830090071074201</c:v>
                </c:pt>
                <c:pt idx="163">
                  <c:v>3.9302889067832103</c:v>
                </c:pt>
                <c:pt idx="164">
                  <c:v>3.1182033238567097</c:v>
                </c:pt>
                <c:pt idx="165">
                  <c:v>3.1473120393913834</c:v>
                </c:pt>
                <c:pt idx="166">
                  <c:v>3.7506270422068075</c:v>
                </c:pt>
                <c:pt idx="167">
                  <c:v>3.0471750228619778</c:v>
                </c:pt>
                <c:pt idx="168">
                  <c:v>3.1629917127627629</c:v>
                </c:pt>
                <c:pt idx="169">
                  <c:v>3.1582673116389506</c:v>
                </c:pt>
                <c:pt idx="170">
                  <c:v>3.0148443271064305</c:v>
                </c:pt>
                <c:pt idx="171">
                  <c:v>3.0931136655419946</c:v>
                </c:pt>
                <c:pt idx="172">
                  <c:v>3.0731727082988467</c:v>
                </c:pt>
                <c:pt idx="173">
                  <c:v>3.3133937461185754</c:v>
                </c:pt>
                <c:pt idx="174">
                  <c:v>3.2401605786986782</c:v>
                </c:pt>
                <c:pt idx="175">
                  <c:v>3.4819157821036595</c:v>
                </c:pt>
                <c:pt idx="176">
                  <c:v>3.1803385647045435</c:v>
                </c:pt>
                <c:pt idx="177">
                  <c:v>3.3961521637461982</c:v>
                </c:pt>
                <c:pt idx="178">
                  <c:v>3.4292533909255321</c:v>
                </c:pt>
                <c:pt idx="179">
                  <c:v>3.5345525394287263</c:v>
                </c:pt>
                <c:pt idx="180">
                  <c:v>3.4650321344768802</c:v>
                </c:pt>
                <c:pt idx="181">
                  <c:v>3.2483179825775133</c:v>
                </c:pt>
                <c:pt idx="182">
                  <c:v>3.5773176782203371</c:v>
                </c:pt>
                <c:pt idx="183">
                  <c:v>3.4561036662985485</c:v>
                </c:pt>
                <c:pt idx="184">
                  <c:v>3.036260348177656</c:v>
                </c:pt>
                <c:pt idx="185">
                  <c:v>3.0789517183954738</c:v>
                </c:pt>
                <c:pt idx="186">
                  <c:v>3.6350400172154944</c:v>
                </c:pt>
                <c:pt idx="187">
                  <c:v>3.4315529616346288</c:v>
                </c:pt>
                <c:pt idx="188">
                  <c:v>3.5127987035018249</c:v>
                </c:pt>
                <c:pt idx="189">
                  <c:v>3.5119325596229185</c:v>
                </c:pt>
                <c:pt idx="190">
                  <c:v>3.4359539866507465</c:v>
                </c:pt>
                <c:pt idx="191">
                  <c:v>3.454167997464634</c:v>
                </c:pt>
                <c:pt idx="192">
                  <c:v>3.6747825985014728</c:v>
                </c:pt>
                <c:pt idx="193">
                  <c:v>3.3509944673989702</c:v>
                </c:pt>
                <c:pt idx="194">
                  <c:v>3.3805593666181668</c:v>
                </c:pt>
                <c:pt idx="195">
                  <c:v>3.8314326634281159</c:v>
                </c:pt>
                <c:pt idx="196">
                  <c:v>3.5770291141006179</c:v>
                </c:pt>
                <c:pt idx="197">
                  <c:v>3.2681012985459148</c:v>
                </c:pt>
                <c:pt idx="198">
                  <c:v>3.3948921776538148</c:v>
                </c:pt>
                <c:pt idx="199">
                  <c:v>3.3700671722025275</c:v>
                </c:pt>
                <c:pt idx="200">
                  <c:v>3.3888705983756719</c:v>
                </c:pt>
                <c:pt idx="201">
                  <c:v>3.2086712432512141</c:v>
                </c:pt>
                <c:pt idx="202">
                  <c:v>3.6567911279491119</c:v>
                </c:pt>
                <c:pt idx="203">
                  <c:v>3.7635705517456923</c:v>
                </c:pt>
                <c:pt idx="204">
                  <c:v>3.8848817199287957</c:v>
                </c:pt>
                <c:pt idx="205">
                  <c:v>3.0614056159334408</c:v>
                </c:pt>
                <c:pt idx="206">
                  <c:v>3.0736474667050087</c:v>
                </c:pt>
                <c:pt idx="207">
                  <c:v>2.8465913521077626</c:v>
                </c:pt>
                <c:pt idx="208">
                  <c:v>3.0388128502987337</c:v>
                </c:pt>
                <c:pt idx="209">
                  <c:v>2.8412244981619983</c:v>
                </c:pt>
                <c:pt idx="210">
                  <c:v>2.994037734516799</c:v>
                </c:pt>
                <c:pt idx="211">
                  <c:v>2.8409973335222132</c:v>
                </c:pt>
                <c:pt idx="212">
                  <c:v>3.0168843966034244</c:v>
                </c:pt>
                <c:pt idx="213">
                  <c:v>3.1505200796895507</c:v>
                </c:pt>
                <c:pt idx="214">
                  <c:v>2.6537461299163203</c:v>
                </c:pt>
                <c:pt idx="215">
                  <c:v>3.1347171574951798</c:v>
                </c:pt>
                <c:pt idx="216">
                  <c:v>3.1704973327062111</c:v>
                </c:pt>
                <c:pt idx="217">
                  <c:v>3.2464772367594783</c:v>
                </c:pt>
                <c:pt idx="218">
                  <c:v>3.0887261894372422</c:v>
                </c:pt>
                <c:pt idx="219">
                  <c:v>3.289666309746099</c:v>
                </c:pt>
                <c:pt idx="220">
                  <c:v>3.4223250592292764</c:v>
                </c:pt>
                <c:pt idx="221">
                  <c:v>3.051555529578402</c:v>
                </c:pt>
                <c:pt idx="222">
                  <c:v>3.3774705902127229</c:v>
                </c:pt>
                <c:pt idx="223">
                  <c:v>3.3657881226470949</c:v>
                </c:pt>
                <c:pt idx="224">
                  <c:v>3.7708873168240382</c:v>
                </c:pt>
                <c:pt idx="225">
                  <c:v>3.7755308960390472</c:v>
                </c:pt>
                <c:pt idx="226">
                  <c:v>3.8320307089962418</c:v>
                </c:pt>
                <c:pt idx="227">
                  <c:v>3.4779818458728307</c:v>
                </c:pt>
                <c:pt idx="228">
                  <c:v>3.6951149368501346</c:v>
                </c:pt>
                <c:pt idx="229">
                  <c:v>3.6081280623956244</c:v>
                </c:pt>
                <c:pt idx="230">
                  <c:v>3.1293872778077239</c:v>
                </c:pt>
                <c:pt idx="231">
                  <c:v>3.547389520659141</c:v>
                </c:pt>
                <c:pt idx="232">
                  <c:v>3.9108944192968575</c:v>
                </c:pt>
                <c:pt idx="233">
                  <c:v>3.736815712540472</c:v>
                </c:pt>
                <c:pt idx="234">
                  <c:v>3.4112839238843424</c:v>
                </c:pt>
                <c:pt idx="235">
                  <c:v>3.1631437322162288</c:v>
                </c:pt>
                <c:pt idx="236">
                  <c:v>3.3261810350811194</c:v>
                </c:pt>
                <c:pt idx="237">
                  <c:v>3.5597871307945357</c:v>
                </c:pt>
                <c:pt idx="238">
                  <c:v>3.3424559171552777</c:v>
                </c:pt>
                <c:pt idx="239">
                  <c:v>3.3017241679024898</c:v>
                </c:pt>
                <c:pt idx="240">
                  <c:v>3.1644492162751088</c:v>
                </c:pt>
                <c:pt idx="241">
                  <c:v>3.0689400418607109</c:v>
                </c:pt>
                <c:pt idx="242">
                  <c:v>3.0977335586040691</c:v>
                </c:pt>
                <c:pt idx="243">
                  <c:v>3.3830347084588088</c:v>
                </c:pt>
                <c:pt idx="244">
                  <c:v>2.8993871450976068</c:v>
                </c:pt>
                <c:pt idx="245">
                  <c:v>2.7611869069860453</c:v>
                </c:pt>
                <c:pt idx="246">
                  <c:v>3.0515776689366758</c:v>
                </c:pt>
                <c:pt idx="247">
                  <c:v>3.0233103567362223</c:v>
                </c:pt>
                <c:pt idx="248">
                  <c:v>3.0663231170848291</c:v>
                </c:pt>
                <c:pt idx="249">
                  <c:v>3.2320043645233736</c:v>
                </c:pt>
                <c:pt idx="250">
                  <c:v>3.2639732965121526</c:v>
                </c:pt>
                <c:pt idx="251">
                  <c:v>3.4361221735123939</c:v>
                </c:pt>
                <c:pt idx="252">
                  <c:v>3.4554986531213761</c:v>
                </c:pt>
                <c:pt idx="253">
                  <c:v>3.5804985038241286</c:v>
                </c:pt>
                <c:pt idx="254">
                  <c:v>3.0819663035549798</c:v>
                </c:pt>
                <c:pt idx="255">
                  <c:v>2.9372079170453875</c:v>
                </c:pt>
                <c:pt idx="256">
                  <c:v>3.6954073507736913</c:v>
                </c:pt>
                <c:pt idx="257">
                  <c:v>3.8348447691229621</c:v>
                </c:pt>
                <c:pt idx="258">
                  <c:v>3.5284832899463168</c:v>
                </c:pt>
                <c:pt idx="259">
                  <c:v>3.5213149844852079</c:v>
                </c:pt>
                <c:pt idx="260">
                  <c:v>3.4218550519371664</c:v>
                </c:pt>
                <c:pt idx="261">
                  <c:v>3.5513571006512445</c:v>
                </c:pt>
                <c:pt idx="262">
                  <c:v>3.7031215124533339</c:v>
                </c:pt>
                <c:pt idx="263">
                  <c:v>3.3750370933114557</c:v>
                </c:pt>
                <c:pt idx="264">
                  <c:v>3.5010205410885495</c:v>
                </c:pt>
                <c:pt idx="265">
                  <c:v>3.2645019014033529</c:v>
                </c:pt>
                <c:pt idx="266">
                  <c:v>3.2363446370136844</c:v>
                </c:pt>
                <c:pt idx="267">
                  <c:v>3.6485694403385809</c:v>
                </c:pt>
                <c:pt idx="268">
                  <c:v>3.8524849535283754</c:v>
                </c:pt>
                <c:pt idx="269">
                  <c:v>3.0849771552899803</c:v>
                </c:pt>
                <c:pt idx="270">
                  <c:v>2.9782379155201681</c:v>
                </c:pt>
                <c:pt idx="271">
                  <c:v>3.2620811137041987</c:v>
                </c:pt>
                <c:pt idx="272">
                  <c:v>3.2541350517290342</c:v>
                </c:pt>
                <c:pt idx="273">
                  <c:v>3.4849637195860437</c:v>
                </c:pt>
                <c:pt idx="274">
                  <c:v>3.7033322366516606</c:v>
                </c:pt>
                <c:pt idx="275">
                  <c:v>3.6748030609567195</c:v>
                </c:pt>
                <c:pt idx="276">
                  <c:v>3.5159663497829468</c:v>
                </c:pt>
                <c:pt idx="277">
                  <c:v>3.6127533919882735</c:v>
                </c:pt>
                <c:pt idx="278">
                  <c:v>3.3215044896471322</c:v>
                </c:pt>
                <c:pt idx="279">
                  <c:v>3.6170417634254357</c:v>
                </c:pt>
                <c:pt idx="280">
                  <c:v>3.7805047505685021</c:v>
                </c:pt>
                <c:pt idx="281">
                  <c:v>3.6048476373815372</c:v>
                </c:pt>
                <c:pt idx="282">
                  <c:v>3.9119893291736503</c:v>
                </c:pt>
                <c:pt idx="283">
                  <c:v>3.8247467352562166</c:v>
                </c:pt>
                <c:pt idx="284">
                  <c:v>3.1857703853374799</c:v>
                </c:pt>
                <c:pt idx="285">
                  <c:v>3.1110487253492165</c:v>
                </c:pt>
                <c:pt idx="286">
                  <c:v>2.8026867913665812</c:v>
                </c:pt>
                <c:pt idx="287">
                  <c:v>3.2707812237342542</c:v>
                </c:pt>
                <c:pt idx="288">
                  <c:v>3.257221434545492</c:v>
                </c:pt>
                <c:pt idx="289">
                  <c:v>3.1832043304125155</c:v>
                </c:pt>
                <c:pt idx="290">
                  <c:v>3.5753992737631881</c:v>
                </c:pt>
                <c:pt idx="291">
                  <c:v>3.5755162103680238</c:v>
                </c:pt>
                <c:pt idx="292">
                  <c:v>3.4273581603487364</c:v>
                </c:pt>
                <c:pt idx="293">
                  <c:v>3.2112116207048613</c:v>
                </c:pt>
                <c:pt idx="294">
                  <c:v>3.1329251910249285</c:v>
                </c:pt>
                <c:pt idx="295">
                  <c:v>3.3575964800080897</c:v>
                </c:pt>
                <c:pt idx="296">
                  <c:v>3.2870277641725294</c:v>
                </c:pt>
                <c:pt idx="297">
                  <c:v>2.9346536033639019</c:v>
                </c:pt>
                <c:pt idx="298">
                  <c:v>3.4058874498192275</c:v>
                </c:pt>
                <c:pt idx="299">
                  <c:v>3.4828397944748222</c:v>
                </c:pt>
                <c:pt idx="300">
                  <c:v>3.3866189952260166</c:v>
                </c:pt>
                <c:pt idx="301">
                  <c:v>3.2498959389978834</c:v>
                </c:pt>
                <c:pt idx="302">
                  <c:v>3.2688702129781553</c:v>
                </c:pt>
                <c:pt idx="303">
                  <c:v>3.527572855052389</c:v>
                </c:pt>
                <c:pt idx="304">
                  <c:v>3.43199464085657</c:v>
                </c:pt>
                <c:pt idx="305">
                  <c:v>3.3187918511687049</c:v>
                </c:pt>
                <c:pt idx="306">
                  <c:v>3.5281309562129133</c:v>
                </c:pt>
                <c:pt idx="307">
                  <c:v>3.4153326362783805</c:v>
                </c:pt>
                <c:pt idx="308">
                  <c:v>3.4372765473677824</c:v>
                </c:pt>
                <c:pt idx="309">
                  <c:v>3.1061599814509768</c:v>
                </c:pt>
                <c:pt idx="310">
                  <c:v>2.941404038446517</c:v>
                </c:pt>
                <c:pt idx="311">
                  <c:v>3.331052749457466</c:v>
                </c:pt>
                <c:pt idx="312">
                  <c:v>3.069627054017972</c:v>
                </c:pt>
                <c:pt idx="313">
                  <c:v>3.2061360015260938</c:v>
                </c:pt>
                <c:pt idx="314">
                  <c:v>3.1519541324587381</c:v>
                </c:pt>
                <c:pt idx="315">
                  <c:v>2.9887865361100912</c:v>
                </c:pt>
                <c:pt idx="316">
                  <c:v>2.8261937415916343</c:v>
                </c:pt>
                <c:pt idx="317">
                  <c:v>2.8687782635321604</c:v>
                </c:pt>
                <c:pt idx="318">
                  <c:v>3.0972872968705358</c:v>
                </c:pt>
                <c:pt idx="319">
                  <c:v>2.9744301743491599</c:v>
                </c:pt>
                <c:pt idx="320">
                  <c:v>3.2142409344437546</c:v>
                </c:pt>
                <c:pt idx="321">
                  <c:v>3.2276191298063468</c:v>
                </c:pt>
                <c:pt idx="322">
                  <c:v>3.1490868686943823</c:v>
                </c:pt>
                <c:pt idx="323">
                  <c:v>2.968692952006319</c:v>
                </c:pt>
                <c:pt idx="324">
                  <c:v>3.263037690477502</c:v>
                </c:pt>
                <c:pt idx="325">
                  <c:v>3.3055026384343202</c:v>
                </c:pt>
                <c:pt idx="326">
                  <c:v>3.226098124396287</c:v>
                </c:pt>
                <c:pt idx="327">
                  <c:v>2.9384530972140497</c:v>
                </c:pt>
                <c:pt idx="328">
                  <c:v>3.0387180177499387</c:v>
                </c:pt>
                <c:pt idx="329">
                  <c:v>3.1848636870555262</c:v>
                </c:pt>
                <c:pt idx="330">
                  <c:v>3.0670177382648474</c:v>
                </c:pt>
                <c:pt idx="331">
                  <c:v>2.839819709694996</c:v>
                </c:pt>
                <c:pt idx="332">
                  <c:v>3.0236576036628033</c:v>
                </c:pt>
                <c:pt idx="333">
                  <c:v>3.2166063210609752</c:v>
                </c:pt>
                <c:pt idx="334">
                  <c:v>3.1521515097511612</c:v>
                </c:pt>
                <c:pt idx="335">
                  <c:v>3.0841850701064613</c:v>
                </c:pt>
                <c:pt idx="336">
                  <c:v>3.023560716921299</c:v>
                </c:pt>
                <c:pt idx="337">
                  <c:v>2.9847221066092273</c:v>
                </c:pt>
                <c:pt idx="338">
                  <c:v>3.1051732053187031</c:v>
                </c:pt>
                <c:pt idx="339">
                  <c:v>3.0501784250427537</c:v>
                </c:pt>
                <c:pt idx="340">
                  <c:v>3.0675602535238702</c:v>
                </c:pt>
                <c:pt idx="341">
                  <c:v>3.3089716929200326</c:v>
                </c:pt>
                <c:pt idx="342">
                  <c:v>2.9806274483171471</c:v>
                </c:pt>
                <c:pt idx="343">
                  <c:v>3.2316929139884931</c:v>
                </c:pt>
                <c:pt idx="344">
                  <c:v>3.3825287214843156</c:v>
                </c:pt>
                <c:pt idx="345">
                  <c:v>2.9076281260354113</c:v>
                </c:pt>
                <c:pt idx="346">
                  <c:v>2.8225506389087625</c:v>
                </c:pt>
                <c:pt idx="347">
                  <c:v>3.1931843527798214</c:v>
                </c:pt>
                <c:pt idx="348">
                  <c:v>3.2829851246698367</c:v>
                </c:pt>
                <c:pt idx="349">
                  <c:v>3.0653045157909236</c:v>
                </c:pt>
                <c:pt idx="350">
                  <c:v>3.0245871987332822</c:v>
                </c:pt>
                <c:pt idx="351">
                  <c:v>3.1711228455260829</c:v>
                </c:pt>
                <c:pt idx="352">
                  <c:v>2.9927769213254209</c:v>
                </c:pt>
                <c:pt idx="353">
                  <c:v>3.3984346907073335</c:v>
                </c:pt>
                <c:pt idx="354">
                  <c:v>2.8816877316926193</c:v>
                </c:pt>
                <c:pt idx="355">
                  <c:v>3.0349850309960154</c:v>
                </c:pt>
                <c:pt idx="356">
                  <c:v>2.746268367290928</c:v>
                </c:pt>
                <c:pt idx="357">
                  <c:v>2.8992212465932092</c:v>
                </c:pt>
                <c:pt idx="358">
                  <c:v>2.9005973635806104</c:v>
                </c:pt>
                <c:pt idx="359">
                  <c:v>2.796320196936565</c:v>
                </c:pt>
                <c:pt idx="360">
                  <c:v>2.9901937316534268</c:v>
                </c:pt>
                <c:pt idx="361">
                  <c:v>2.7735043798170058</c:v>
                </c:pt>
                <c:pt idx="362">
                  <c:v>2.8610742782762197</c:v>
                </c:pt>
                <c:pt idx="363">
                  <c:v>2.8509345405833164</c:v>
                </c:pt>
                <c:pt idx="364">
                  <c:v>3.5617333250475545</c:v>
                </c:pt>
                <c:pt idx="365">
                  <c:v>2.9719129017361632</c:v>
                </c:pt>
                <c:pt idx="366">
                  <c:v>2.7772097769929753</c:v>
                </c:pt>
                <c:pt idx="367">
                  <c:v>2.6543074464886462</c:v>
                </c:pt>
                <c:pt idx="368">
                  <c:v>3.45397577215794</c:v>
                </c:pt>
                <c:pt idx="369">
                  <c:v>3.6087512551065966</c:v>
                </c:pt>
                <c:pt idx="370">
                  <c:v>3.7423672013013234</c:v>
                </c:pt>
                <c:pt idx="371">
                  <c:v>3.114224776515981</c:v>
                </c:pt>
                <c:pt idx="372">
                  <c:v>3.1855154630962899</c:v>
                </c:pt>
                <c:pt idx="373">
                  <c:v>2.4990566494375797</c:v>
                </c:pt>
                <c:pt idx="374">
                  <c:v>2.340900995040665</c:v>
                </c:pt>
                <c:pt idx="375">
                  <c:v>2.912514930705278</c:v>
                </c:pt>
                <c:pt idx="376">
                  <c:v>2.6850015379400336</c:v>
                </c:pt>
                <c:pt idx="377">
                  <c:v>2.8065378203887565</c:v>
                </c:pt>
                <c:pt idx="378">
                  <c:v>2.5633285746541192</c:v>
                </c:pt>
                <c:pt idx="379">
                  <c:v>2.6497961902763691</c:v>
                </c:pt>
                <c:pt idx="380">
                  <c:v>1.951986869408205</c:v>
                </c:pt>
                <c:pt idx="381">
                  <c:v>2.6951081728586659</c:v>
                </c:pt>
                <c:pt idx="382">
                  <c:v>2.6225559709882225</c:v>
                </c:pt>
                <c:pt idx="383">
                  <c:v>2.6266216096060058</c:v>
                </c:pt>
                <c:pt idx="384">
                  <c:v>2.2999439761212823</c:v>
                </c:pt>
                <c:pt idx="385">
                  <c:v>2.4348972133057867</c:v>
                </c:pt>
                <c:pt idx="386">
                  <c:v>2.3322097010173817</c:v>
                </c:pt>
                <c:pt idx="387">
                  <c:v>2.321518158094876</c:v>
                </c:pt>
                <c:pt idx="388">
                  <c:v>2.4117802382968101</c:v>
                </c:pt>
                <c:pt idx="389">
                  <c:v>2.6535401203882616</c:v>
                </c:pt>
                <c:pt idx="390">
                  <c:v>2.7418671812388968</c:v>
                </c:pt>
                <c:pt idx="391">
                  <c:v>2.7229407336527611</c:v>
                </c:pt>
                <c:pt idx="392">
                  <c:v>2.5074453880683856</c:v>
                </c:pt>
                <c:pt idx="393">
                  <c:v>2.8233844626602567</c:v>
                </c:pt>
                <c:pt idx="394">
                  <c:v>2.7174120604197531</c:v>
                </c:pt>
                <c:pt idx="395">
                  <c:v>2.8058251827429843</c:v>
                </c:pt>
                <c:pt idx="396">
                  <c:v>2.7954011649984407</c:v>
                </c:pt>
                <c:pt idx="397">
                  <c:v>2.7169474402746459</c:v>
                </c:pt>
                <c:pt idx="398">
                  <c:v>2.1920103347877093</c:v>
                </c:pt>
                <c:pt idx="399">
                  <c:v>2.5407646314524825</c:v>
                </c:pt>
                <c:pt idx="400">
                  <c:v>2.4257140829028812</c:v>
                </c:pt>
                <c:pt idx="401">
                  <c:v>2.6858432333857882</c:v>
                </c:pt>
                <c:pt idx="402">
                  <c:v>2.7307150527563868</c:v>
                </c:pt>
                <c:pt idx="403">
                  <c:v>2.4817317212218253</c:v>
                </c:pt>
                <c:pt idx="404">
                  <c:v>2.1604717089766137</c:v>
                </c:pt>
                <c:pt idx="405">
                  <c:v>1.9676557505935846</c:v>
                </c:pt>
                <c:pt idx="406">
                  <c:v>2.4863264424040024</c:v>
                </c:pt>
                <c:pt idx="407">
                  <c:v>2.8933935290553263</c:v>
                </c:pt>
                <c:pt idx="408">
                  <c:v>2.6787958104331047</c:v>
                </c:pt>
                <c:pt idx="409">
                  <c:v>2.7495151818082677</c:v>
                </c:pt>
                <c:pt idx="410">
                  <c:v>2.4185343209536643</c:v>
                </c:pt>
                <c:pt idx="411">
                  <c:v>2.6509505461301921</c:v>
                </c:pt>
                <c:pt idx="412">
                  <c:v>2.265026544928455</c:v>
                </c:pt>
                <c:pt idx="413">
                  <c:v>2.4422714669713721</c:v>
                </c:pt>
                <c:pt idx="414">
                  <c:v>1.8421729032563934</c:v>
                </c:pt>
                <c:pt idx="415">
                  <c:v>2.3634005179730391</c:v>
                </c:pt>
                <c:pt idx="416">
                  <c:v>2.5213981342345813</c:v>
                </c:pt>
                <c:pt idx="417">
                  <c:v>2.2744009805005092</c:v>
                </c:pt>
                <c:pt idx="418">
                  <c:v>1.7947835013838125</c:v>
                </c:pt>
                <c:pt idx="419">
                  <c:v>2.5365395154414423</c:v>
                </c:pt>
                <c:pt idx="420">
                  <c:v>2.758126576080385</c:v>
                </c:pt>
                <c:pt idx="421">
                  <c:v>2.756506297885386</c:v>
                </c:pt>
                <c:pt idx="422">
                  <c:v>2.780060558776988</c:v>
                </c:pt>
                <c:pt idx="423">
                  <c:v>2.5747832612718984</c:v>
                </c:pt>
                <c:pt idx="424">
                  <c:v>2.6458822920920464</c:v>
                </c:pt>
                <c:pt idx="425">
                  <c:v>2.3975178494235379</c:v>
                </c:pt>
                <c:pt idx="426">
                  <c:v>2.6706126326131581</c:v>
                </c:pt>
                <c:pt idx="427">
                  <c:v>2.3620530233791257</c:v>
                </c:pt>
                <c:pt idx="428">
                  <c:v>2.5957032555886159</c:v>
                </c:pt>
                <c:pt idx="429">
                  <c:v>2.5307675129187905</c:v>
                </c:pt>
                <c:pt idx="430">
                  <c:v>2.7296665408878447</c:v>
                </c:pt>
                <c:pt idx="431">
                  <c:v>2.707381899950517</c:v>
                </c:pt>
                <c:pt idx="432">
                  <c:v>2.8932155548804017</c:v>
                </c:pt>
                <c:pt idx="433">
                  <c:v>2.678905703710345</c:v>
                </c:pt>
                <c:pt idx="434">
                  <c:v>2.5953381342024007</c:v>
                </c:pt>
                <c:pt idx="435">
                  <c:v>2.4902712996623846</c:v>
                </c:pt>
                <c:pt idx="436">
                  <c:v>2.5131996312708416</c:v>
                </c:pt>
                <c:pt idx="437">
                  <c:v>2.3403716031920911</c:v>
                </c:pt>
                <c:pt idx="438">
                  <c:v>2.2783189952607392</c:v>
                </c:pt>
                <c:pt idx="439">
                  <c:v>2.5740607604816894</c:v>
                </c:pt>
                <c:pt idx="440">
                  <c:v>2.4431842369832806</c:v>
                </c:pt>
                <c:pt idx="441">
                  <c:v>2.6602357367234566</c:v>
                </c:pt>
                <c:pt idx="442">
                  <c:v>2.7632640419374455</c:v>
                </c:pt>
                <c:pt idx="443">
                  <c:v>2.6855054998720389</c:v>
                </c:pt>
                <c:pt idx="444">
                  <c:v>2.4708919130390194</c:v>
                </c:pt>
                <c:pt idx="445">
                  <c:v>2.4592875365943132</c:v>
                </c:pt>
                <c:pt idx="446">
                  <c:v>2.7047804167734917</c:v>
                </c:pt>
                <c:pt idx="447">
                  <c:v>2.6981236220596259</c:v>
                </c:pt>
                <c:pt idx="448">
                  <c:v>2.6864938893461323</c:v>
                </c:pt>
                <c:pt idx="449">
                  <c:v>2.6758278920942931</c:v>
                </c:pt>
                <c:pt idx="450">
                  <c:v>2.6280809551857929</c:v>
                </c:pt>
                <c:pt idx="451">
                  <c:v>2.7561589437261338</c:v>
                </c:pt>
                <c:pt idx="452">
                  <c:v>2.7499404456412631</c:v>
                </c:pt>
                <c:pt idx="453">
                  <c:v>2.8096183699010151</c:v>
                </c:pt>
                <c:pt idx="454">
                  <c:v>2.5557818102574776</c:v>
                </c:pt>
                <c:pt idx="455">
                  <c:v>2.6270108181105023</c:v>
                </c:pt>
                <c:pt idx="456">
                  <c:v>2.5413522421224553</c:v>
                </c:pt>
                <c:pt idx="457">
                  <c:v>2.5218162972103011</c:v>
                </c:pt>
                <c:pt idx="458">
                  <c:v>2.6690632920922974</c:v>
                </c:pt>
                <c:pt idx="459">
                  <c:v>2.7498329298658359</c:v>
                </c:pt>
                <c:pt idx="460">
                  <c:v>2.7401349776901327</c:v>
                </c:pt>
                <c:pt idx="461">
                  <c:v>2.820491613280744</c:v>
                </c:pt>
                <c:pt idx="462">
                  <c:v>2.7871460490408868</c:v>
                </c:pt>
                <c:pt idx="463">
                  <c:v>2.921823335853301</c:v>
                </c:pt>
                <c:pt idx="464">
                  <c:v>2.8191911434042884</c:v>
                </c:pt>
                <c:pt idx="465">
                  <c:v>2.785042852828024</c:v>
                </c:pt>
                <c:pt idx="466">
                  <c:v>2.6224625293585921</c:v>
                </c:pt>
                <c:pt idx="467">
                  <c:v>2.7308010190773482</c:v>
                </c:pt>
                <c:pt idx="468">
                  <c:v>2.6413934186438892</c:v>
                </c:pt>
                <c:pt idx="469">
                  <c:v>2.7462968677381046</c:v>
                </c:pt>
                <c:pt idx="470">
                  <c:v>2.8361313505223622</c:v>
                </c:pt>
                <c:pt idx="471">
                  <c:v>2.9621246661075094</c:v>
                </c:pt>
                <c:pt idx="472">
                  <c:v>2.920459815717134</c:v>
                </c:pt>
                <c:pt idx="473">
                  <c:v>3.0233620633197331</c:v>
                </c:pt>
                <c:pt idx="474">
                  <c:v>2.7223089580097852</c:v>
                </c:pt>
                <c:pt idx="475">
                  <c:v>2.6910406614132105</c:v>
                </c:pt>
                <c:pt idx="476">
                  <c:v>2.8317104078865794</c:v>
                </c:pt>
                <c:pt idx="477">
                  <c:v>2.5175250410545207</c:v>
                </c:pt>
                <c:pt idx="478">
                  <c:v>2.7630711093550753</c:v>
                </c:pt>
                <c:pt idx="479">
                  <c:v>2.8570472751757063</c:v>
                </c:pt>
                <c:pt idx="480">
                  <c:v>2.9882620330504821</c:v>
                </c:pt>
                <c:pt idx="481">
                  <c:v>3.1577552319073945</c:v>
                </c:pt>
                <c:pt idx="482">
                  <c:v>3.2179510167331875</c:v>
                </c:pt>
                <c:pt idx="483">
                  <c:v>2.9606538249393837</c:v>
                </c:pt>
                <c:pt idx="484">
                  <c:v>2.8563150070450982</c:v>
                </c:pt>
                <c:pt idx="485">
                  <c:v>2.9551225245123014</c:v>
                </c:pt>
                <c:pt idx="486">
                  <c:v>2.8131963699044422</c:v>
                </c:pt>
                <c:pt idx="487">
                  <c:v>2.9256632995454135</c:v>
                </c:pt>
                <c:pt idx="488">
                  <c:v>2.6859715408755509</c:v>
                </c:pt>
                <c:pt idx="489">
                  <c:v>2.5667101881312653</c:v>
                </c:pt>
                <c:pt idx="490">
                  <c:v>2.4492445753332159</c:v>
                </c:pt>
                <c:pt idx="491">
                  <c:v>2.7184376700968871</c:v>
                </c:pt>
                <c:pt idx="492">
                  <c:v>2.8085363137769219</c:v>
                </c:pt>
                <c:pt idx="493">
                  <c:v>3.0160717818654064</c:v>
                </c:pt>
                <c:pt idx="494">
                  <c:v>2.9840262013865213</c:v>
                </c:pt>
                <c:pt idx="495">
                  <c:v>2.8370492789348134</c:v>
                </c:pt>
                <c:pt idx="496">
                  <c:v>2.7534321761469824</c:v>
                </c:pt>
                <c:pt idx="497">
                  <c:v>2.9260602429201339</c:v>
                </c:pt>
                <c:pt idx="498">
                  <c:v>3.0101732631492628</c:v>
                </c:pt>
                <c:pt idx="499">
                  <c:v>2.9210946111831877</c:v>
                </c:pt>
                <c:pt idx="500">
                  <c:v>2.9668747823693837</c:v>
                </c:pt>
                <c:pt idx="501">
                  <c:v>2.9902330301826474</c:v>
                </c:pt>
                <c:pt idx="502">
                  <c:v>2.9935707782926588</c:v>
                </c:pt>
                <c:pt idx="503">
                  <c:v>3.2526751623331362</c:v>
                </c:pt>
                <c:pt idx="504">
                  <c:v>3.1646953936003794</c:v>
                </c:pt>
                <c:pt idx="505">
                  <c:v>3.0222358551719961</c:v>
                </c:pt>
              </c:numCache>
            </c:numRef>
          </c:xVal>
          <c:yVal>
            <c:numRef>
              <c:f>'Original Analysis'!$Z$50:$Z$555</c:f>
              <c:numCache>
                <c:formatCode>General</c:formatCode>
                <c:ptCount val="506"/>
                <c:pt idx="0">
                  <c:v>-0.15496769089002127</c:v>
                </c:pt>
                <c:pt idx="1">
                  <c:v>-4.1383260759911611E-2</c:v>
                </c:pt>
                <c:pt idx="2">
                  <c:v>6.6035345838008297E-2</c:v>
                </c:pt>
                <c:pt idx="3">
                  <c:v>-5.8050418560884776E-2</c:v>
                </c:pt>
                <c:pt idx="4">
                  <c:v>0.22877921514570554</c:v>
                </c:pt>
                <c:pt idx="5">
                  <c:v>4.9909006409848189E-2</c:v>
                </c:pt>
                <c:pt idx="6">
                  <c:v>8.1289122991642149E-2</c:v>
                </c:pt>
                <c:pt idx="7">
                  <c:v>0.40824190686100525</c:v>
                </c:pt>
                <c:pt idx="8">
                  <c:v>0.12657827190121873</c:v>
                </c:pt>
                <c:pt idx="9">
                  <c:v>4.3309362808730434E-2</c:v>
                </c:pt>
                <c:pt idx="10">
                  <c:v>-0.16010646322363042</c:v>
                </c:pt>
                <c:pt idx="11">
                  <c:v>-6.6150090178042742E-2</c:v>
                </c:pt>
                <c:pt idx="12">
                  <c:v>0.124264579365164</c:v>
                </c:pt>
                <c:pt idx="13">
                  <c:v>3.9151458650024118E-3</c:v>
                </c:pt>
                <c:pt idx="14">
                  <c:v>-4.6997198254421058E-2</c:v>
                </c:pt>
                <c:pt idx="15">
                  <c:v>-1.0769283140329655E-2</c:v>
                </c:pt>
                <c:pt idx="16">
                  <c:v>4.7823879522503443E-2</c:v>
                </c:pt>
                <c:pt idx="17">
                  <c:v>4.518851934288648E-2</c:v>
                </c:pt>
                <c:pt idx="18">
                  <c:v>0.16100277782431061</c:v>
                </c:pt>
                <c:pt idx="19">
                  <c:v>-1.666905988584455E-2</c:v>
                </c:pt>
                <c:pt idx="20">
                  <c:v>-5.6826217197569306E-2</c:v>
                </c:pt>
                <c:pt idx="21">
                  <c:v>0.12518296447512212</c:v>
                </c:pt>
                <c:pt idx="22">
                  <c:v>-2.9241496828745106E-2</c:v>
                </c:pt>
                <c:pt idx="23">
                  <c:v>-2.6366474495220782E-2</c:v>
                </c:pt>
                <c:pt idx="24">
                  <c:v>-2.3683342933646934E-2</c:v>
                </c:pt>
                <c:pt idx="25">
                  <c:v>-7.3340919098130453E-2</c:v>
                </c:pt>
                <c:pt idx="26">
                  <c:v>2.8773243926076386E-2</c:v>
                </c:pt>
                <c:pt idx="27">
                  <c:v>-2.6744400535771984E-2</c:v>
                </c:pt>
                <c:pt idx="28">
                  <c:v>1.1750343576736988E-2</c:v>
                </c:pt>
                <c:pt idx="29">
                  <c:v>0.1011095948944587</c:v>
                </c:pt>
                <c:pt idx="30">
                  <c:v>-8.2968695372411805E-2</c:v>
                </c:pt>
                <c:pt idx="31">
                  <c:v>-0.18784691207142457</c:v>
                </c:pt>
                <c:pt idx="32">
                  <c:v>5.3050736269623311E-2</c:v>
                </c:pt>
                <c:pt idx="33">
                  <c:v>-0.14901931068188956</c:v>
                </c:pt>
                <c:pt idx="34">
                  <c:v>-6.6133381924125434E-2</c:v>
                </c:pt>
                <c:pt idx="35">
                  <c:v>-0.19857273871532843</c:v>
                </c:pt>
                <c:pt idx="36">
                  <c:v>-6.5073776427656327E-2</c:v>
                </c:pt>
                <c:pt idx="37">
                  <c:v>-9.0896795281487197E-2</c:v>
                </c:pt>
                <c:pt idx="38">
                  <c:v>0.11535913658052355</c:v>
                </c:pt>
                <c:pt idx="39">
                  <c:v>-4.9071818735617612E-3</c:v>
                </c:pt>
                <c:pt idx="40">
                  <c:v>-0.20585228145658307</c:v>
                </c:pt>
                <c:pt idx="41">
                  <c:v>-0.11070227811898636</c:v>
                </c:pt>
                <c:pt idx="42">
                  <c:v>-4.3225920174255528E-2</c:v>
                </c:pt>
                <c:pt idx="43">
                  <c:v>1.7453527133859392E-2</c:v>
                </c:pt>
                <c:pt idx="44">
                  <c:v>-3.327709652748112E-2</c:v>
                </c:pt>
                <c:pt idx="45">
                  <c:v>-9.7138524064521725E-2</c:v>
                </c:pt>
                <c:pt idx="46">
                  <c:v>5.2313289659013495E-2</c:v>
                </c:pt>
                <c:pt idx="47">
                  <c:v>-2.8637212172856863E-2</c:v>
                </c:pt>
                <c:pt idx="48">
                  <c:v>6.2038904432472286E-2</c:v>
                </c:pt>
                <c:pt idx="49">
                  <c:v>0.11694235574185452</c:v>
                </c:pt>
                <c:pt idx="50">
                  <c:v>-5.2312137463177422E-3</c:v>
                </c:pt>
                <c:pt idx="51">
                  <c:v>-0.11036447421332829</c:v>
                </c:pt>
                <c:pt idx="52">
                  <c:v>-0.15595768276477262</c:v>
                </c:pt>
                <c:pt idx="53">
                  <c:v>-7.9054626595715938E-3</c:v>
                </c:pt>
                <c:pt idx="54">
                  <c:v>0.24326768525816611</c:v>
                </c:pt>
                <c:pt idx="55">
                  <c:v>0.12136757422159983</c:v>
                </c:pt>
                <c:pt idx="56">
                  <c:v>2.2437908589306055E-2</c:v>
                </c:pt>
                <c:pt idx="57">
                  <c:v>-0.1068884748321981</c:v>
                </c:pt>
                <c:pt idx="58">
                  <c:v>-2.207393742554542E-2</c:v>
                </c:pt>
                <c:pt idx="59">
                  <c:v>-9.6032455306266584E-2</c:v>
                </c:pt>
                <c:pt idx="60">
                  <c:v>9.875611527390582E-3</c:v>
                </c:pt>
                <c:pt idx="61">
                  <c:v>-0.13509023108021445</c:v>
                </c:pt>
                <c:pt idx="62">
                  <c:v>-0.12362070160421057</c:v>
                </c:pt>
                <c:pt idx="63">
                  <c:v>0.11941418273648718</c:v>
                </c:pt>
                <c:pt idx="64">
                  <c:v>0.34344421458740593</c:v>
                </c:pt>
                <c:pt idx="65">
                  <c:v>-0.25955300954421512</c:v>
                </c:pt>
                <c:pt idx="66">
                  <c:v>-0.12253765874577649</c:v>
                </c:pt>
                <c:pt idx="67">
                  <c:v>8.420498036431745E-3</c:v>
                </c:pt>
                <c:pt idx="68">
                  <c:v>-2.8110550959801639E-2</c:v>
                </c:pt>
                <c:pt idx="69">
                  <c:v>-1.352134633399027E-2</c:v>
                </c:pt>
                <c:pt idx="70">
                  <c:v>-4.6235260022724489E-2</c:v>
                </c:pt>
                <c:pt idx="71">
                  <c:v>2.5814600735359239E-2</c:v>
                </c:pt>
                <c:pt idx="72">
                  <c:v>-0.15371276679281287</c:v>
                </c:pt>
                <c:pt idx="73">
                  <c:v>-1.9643272835333736E-2</c:v>
                </c:pt>
                <c:pt idx="74">
                  <c:v>-6.6634544039502419E-2</c:v>
                </c:pt>
                <c:pt idx="75">
                  <c:v>-7.1962617321911893E-2</c:v>
                </c:pt>
                <c:pt idx="76">
                  <c:v>-5.0013213688016922E-2</c:v>
                </c:pt>
                <c:pt idx="77">
                  <c:v>-5.7325960815787891E-2</c:v>
                </c:pt>
                <c:pt idx="78">
                  <c:v>6.0731204991460341E-2</c:v>
                </c:pt>
                <c:pt idx="79">
                  <c:v>-9.048111776727108E-2</c:v>
                </c:pt>
                <c:pt idx="80">
                  <c:v>-2.8639502023411367E-2</c:v>
                </c:pt>
                <c:pt idx="81">
                  <c:v>-6.5245297755737397E-2</c:v>
                </c:pt>
                <c:pt idx="82">
                  <c:v>-2.6086647078867653E-2</c:v>
                </c:pt>
                <c:pt idx="83">
                  <c:v>-5.2939204107743443E-2</c:v>
                </c:pt>
                <c:pt idx="84">
                  <c:v>5.1089446756947154E-2</c:v>
                </c:pt>
                <c:pt idx="85">
                  <c:v>-1.870293525968636E-2</c:v>
                </c:pt>
                <c:pt idx="86">
                  <c:v>0.11379259682211584</c:v>
                </c:pt>
                <c:pt idx="87">
                  <c:v>-9.6476681909558604E-2</c:v>
                </c:pt>
                <c:pt idx="88">
                  <c:v>-0.23787646636385995</c:v>
                </c:pt>
                <c:pt idx="89">
                  <c:v>-3.3422007298989254E-2</c:v>
                </c:pt>
                <c:pt idx="90">
                  <c:v>-7.2109396144753646E-2</c:v>
                </c:pt>
                <c:pt idx="91">
                  <c:v>-0.12598250486898177</c:v>
                </c:pt>
                <c:pt idx="92">
                  <c:v>-0.13093622798020821</c:v>
                </c:pt>
                <c:pt idx="93">
                  <c:v>-0.12445341832830525</c:v>
                </c:pt>
                <c:pt idx="94">
                  <c:v>-0.13003447016581582</c:v>
                </c:pt>
                <c:pt idx="95">
                  <c:v>5.4924342800238612E-2</c:v>
                </c:pt>
                <c:pt idx="96">
                  <c:v>-6.0559714127448316E-3</c:v>
                </c:pt>
                <c:pt idx="97">
                  <c:v>4.4599212723329895E-2</c:v>
                </c:pt>
                <c:pt idx="98">
                  <c:v>0.13653973991393276</c:v>
                </c:pt>
                <c:pt idx="99">
                  <c:v>9.8977401480457861E-2</c:v>
                </c:pt>
                <c:pt idx="100">
                  <c:v>0.17711448544515962</c:v>
                </c:pt>
                <c:pt idx="101">
                  <c:v>6.4568500824732755E-2</c:v>
                </c:pt>
                <c:pt idx="102">
                  <c:v>-2.841689032862238E-2</c:v>
                </c:pt>
                <c:pt idx="103">
                  <c:v>-1.2482167304614933E-3</c:v>
                </c:pt>
                <c:pt idx="104">
                  <c:v>-1.7304983455784129E-2</c:v>
                </c:pt>
                <c:pt idx="105">
                  <c:v>5.6112461927452451E-2</c:v>
                </c:pt>
                <c:pt idx="106">
                  <c:v>0.11308555777071394</c:v>
                </c:pt>
                <c:pt idx="107">
                  <c:v>2.7124235997492807E-2</c:v>
                </c:pt>
                <c:pt idx="108">
                  <c:v>-5.9484150259718316E-2</c:v>
                </c:pt>
                <c:pt idx="109">
                  <c:v>3.9956764298129777E-2</c:v>
                </c:pt>
                <c:pt idx="110">
                  <c:v>0.10559345888137806</c:v>
                </c:pt>
                <c:pt idx="111">
                  <c:v>-6.4998936878886138E-2</c:v>
                </c:pt>
                <c:pt idx="112">
                  <c:v>-4.5618853310851026E-2</c:v>
                </c:pt>
                <c:pt idx="113">
                  <c:v>-2.9498871450850395E-2</c:v>
                </c:pt>
                <c:pt idx="114">
                  <c:v>-0.25567723955884025</c:v>
                </c:pt>
                <c:pt idx="115">
                  <c:v>-5.6238425354453447E-2</c:v>
                </c:pt>
                <c:pt idx="116">
                  <c:v>-2.502872934198086E-2</c:v>
                </c:pt>
                <c:pt idx="117">
                  <c:v>-0.17000783021731225</c:v>
                </c:pt>
                <c:pt idx="118">
                  <c:v>5.1562457946625617E-2</c:v>
                </c:pt>
                <c:pt idx="119">
                  <c:v>-3.6398541391226669E-2</c:v>
                </c:pt>
                <c:pt idx="120">
                  <c:v>0.12945750760035768</c:v>
                </c:pt>
                <c:pt idx="121">
                  <c:v>3.4097277714842722E-2</c:v>
                </c:pt>
                <c:pt idx="122">
                  <c:v>0.1213324523345598</c:v>
                </c:pt>
                <c:pt idx="123">
                  <c:v>7.8488540873266288E-2</c:v>
                </c:pt>
                <c:pt idx="124">
                  <c:v>2.5391740656666162E-2</c:v>
                </c:pt>
                <c:pt idx="125">
                  <c:v>8.1428415673171717E-2</c:v>
                </c:pt>
                <c:pt idx="126">
                  <c:v>1.2749478885557775E-2</c:v>
                </c:pt>
                <c:pt idx="127">
                  <c:v>-5.2629498676233233E-3</c:v>
                </c:pt>
                <c:pt idx="128">
                  <c:v>3.7807510575662562E-3</c:v>
                </c:pt>
                <c:pt idx="129">
                  <c:v>-7.6741635669315134E-2</c:v>
                </c:pt>
                <c:pt idx="130">
                  <c:v>2.2554632331933444E-2</c:v>
                </c:pt>
                <c:pt idx="131">
                  <c:v>6.654604929928265E-2</c:v>
                </c:pt>
                <c:pt idx="132">
                  <c:v>0.18816275490933076</c:v>
                </c:pt>
                <c:pt idx="133">
                  <c:v>0.12673241965109749</c:v>
                </c:pt>
                <c:pt idx="134">
                  <c:v>6.2190373503888452E-2</c:v>
                </c:pt>
                <c:pt idx="135">
                  <c:v>8.588355328702546E-2</c:v>
                </c:pt>
                <c:pt idx="136">
                  <c:v>6.5773922295444542E-2</c:v>
                </c:pt>
                <c:pt idx="137">
                  <c:v>-6.3923960941755009E-2</c:v>
                </c:pt>
                <c:pt idx="138">
                  <c:v>-0.14811613011774449</c:v>
                </c:pt>
                <c:pt idx="139">
                  <c:v>6.9283066132472815E-2</c:v>
                </c:pt>
                <c:pt idx="140">
                  <c:v>-7.8810967731723469E-2</c:v>
                </c:pt>
                <c:pt idx="141">
                  <c:v>0.15286863122141714</c:v>
                </c:pt>
                <c:pt idx="142">
                  <c:v>-0.12635118648307664</c:v>
                </c:pt>
                <c:pt idx="143">
                  <c:v>0.12884920171895065</c:v>
                </c:pt>
                <c:pt idx="144">
                  <c:v>-9.9540343830721412E-2</c:v>
                </c:pt>
                <c:pt idx="145">
                  <c:v>3.8622437415398281E-2</c:v>
                </c:pt>
                <c:pt idx="146">
                  <c:v>1.9685196688441486E-2</c:v>
                </c:pt>
                <c:pt idx="147">
                  <c:v>0.12784814033449488</c:v>
                </c:pt>
                <c:pt idx="148">
                  <c:v>0.31501361830048724</c:v>
                </c:pt>
                <c:pt idx="149">
                  <c:v>4.5074811579298935E-2</c:v>
                </c:pt>
                <c:pt idx="150">
                  <c:v>0.17471962854082701</c:v>
                </c:pt>
                <c:pt idx="151">
                  <c:v>0.11838493318649945</c:v>
                </c:pt>
                <c:pt idx="152">
                  <c:v>-0.23045868337522757</c:v>
                </c:pt>
                <c:pt idx="153">
                  <c:v>0.19154273250884568</c:v>
                </c:pt>
                <c:pt idx="154">
                  <c:v>-9.5131073658933474E-2</c:v>
                </c:pt>
                <c:pt idx="155">
                  <c:v>-7.4623084352991587E-2</c:v>
                </c:pt>
                <c:pt idx="156">
                  <c:v>-8.2744836473821248E-2</c:v>
                </c:pt>
                <c:pt idx="157">
                  <c:v>0.11928164198360003</c:v>
                </c:pt>
                <c:pt idx="158">
                  <c:v>-0.22177332275008377</c:v>
                </c:pt>
                <c:pt idx="159">
                  <c:v>1.1419707779838362E-3</c:v>
                </c:pt>
                <c:pt idx="160">
                  <c:v>-0.27041929308572188</c:v>
                </c:pt>
                <c:pt idx="161">
                  <c:v>-9.2836711396145244E-2</c:v>
                </c:pt>
                <c:pt idx="162">
                  <c:v>-0.17098600167927414</c:v>
                </c:pt>
                <c:pt idx="163">
                  <c:v>-1.826590135506434E-2</c:v>
                </c:pt>
                <c:pt idx="164">
                  <c:v>4.1616006306472997E-3</c:v>
                </c:pt>
                <c:pt idx="165">
                  <c:v>7.1563785476817188E-2</c:v>
                </c:pt>
                <c:pt idx="166">
                  <c:v>0.16139596322133842</c:v>
                </c:pt>
                <c:pt idx="167">
                  <c:v>0.12251055781545128</c:v>
                </c:pt>
                <c:pt idx="168">
                  <c:v>6.6938679146661961E-3</c:v>
                </c:pt>
                <c:pt idx="169">
                  <c:v>-5.3680633172877634E-2</c:v>
                </c:pt>
                <c:pt idx="170">
                  <c:v>-0.15837412088594727</c:v>
                </c:pt>
                <c:pt idx="171">
                  <c:v>-0.1434253304894102</c:v>
                </c:pt>
                <c:pt idx="172">
                  <c:v>6.6659909228901082E-2</c:v>
                </c:pt>
                <c:pt idx="173">
                  <c:v>-0.1521470340870108</c:v>
                </c:pt>
                <c:pt idx="174">
                  <c:v>-0.12221067242043793</c:v>
                </c:pt>
                <c:pt idx="175">
                  <c:v>-0.10092110775902352</c:v>
                </c:pt>
                <c:pt idx="176">
                  <c:v>-3.6186286032279025E-2</c:v>
                </c:pt>
                <c:pt idx="177">
                  <c:v>-0.19340572080788121</c:v>
                </c:pt>
                <c:pt idx="178">
                  <c:v>-3.139491052889154E-2</c:v>
                </c:pt>
                <c:pt idx="179">
                  <c:v>8.1756221850374899E-2</c:v>
                </c:pt>
                <c:pt idx="180">
                  <c:v>0.21883477781351157</c:v>
                </c:pt>
                <c:pt idx="181">
                  <c:v>0.34074113625421232</c:v>
                </c:pt>
                <c:pt idx="182">
                  <c:v>5.763343386804376E-2</c:v>
                </c:pt>
                <c:pt idx="183">
                  <c:v>2.5136423037143363E-2</c:v>
                </c:pt>
                <c:pt idx="184">
                  <c:v>0.23710366197461452</c:v>
                </c:pt>
                <c:pt idx="185">
                  <c:v>0.30882264293454087</c:v>
                </c:pt>
                <c:pt idx="186">
                  <c:v>0.27698298821265155</c:v>
                </c:pt>
                <c:pt idx="187">
                  <c:v>3.4182941165097791E-2</c:v>
                </c:pt>
                <c:pt idx="188">
                  <c:v>-0.11829030999046619</c:v>
                </c:pt>
                <c:pt idx="189">
                  <c:v>4.0554269585463043E-2</c:v>
                </c:pt>
                <c:pt idx="190">
                  <c:v>0.17496392599347788</c:v>
                </c:pt>
                <c:pt idx="191">
                  <c:v>-3.6441313851268031E-2</c:v>
                </c:pt>
                <c:pt idx="192">
                  <c:v>-8.0213823858777733E-2</c:v>
                </c:pt>
                <c:pt idx="193">
                  <c:v>8.6213351786218251E-2</c:v>
                </c:pt>
                <c:pt idx="194">
                  <c:v>-9.8211924407198836E-3</c:v>
                </c:pt>
                <c:pt idx="195">
                  <c:v>8.0590342000030013E-2</c:v>
                </c:pt>
                <c:pt idx="196">
                  <c:v>-7.1471717114219846E-2</c:v>
                </c:pt>
                <c:pt idx="197">
                  <c:v>0.14304641396940854</c:v>
                </c:pt>
                <c:pt idx="198">
                  <c:v>0.148961504409864</c:v>
                </c:pt>
                <c:pt idx="199">
                  <c:v>0.18241965700585405</c:v>
                </c:pt>
                <c:pt idx="200">
                  <c:v>0.10460205939565403</c:v>
                </c:pt>
                <c:pt idx="201">
                  <c:v>-2.6459402754604788E-2</c:v>
                </c:pt>
                <c:pt idx="202">
                  <c:v>8.799595810312022E-2</c:v>
                </c:pt>
                <c:pt idx="203">
                  <c:v>0.11799324619774509</c:v>
                </c:pt>
                <c:pt idx="204">
                  <c:v>2.7141285499350243E-2</c:v>
                </c:pt>
                <c:pt idx="205">
                  <c:v>5.6544290344799464E-2</c:v>
                </c:pt>
                <c:pt idx="206">
                  <c:v>0.12093566559414759</c:v>
                </c:pt>
                <c:pt idx="207">
                  <c:v>0.26692395710261163</c:v>
                </c:pt>
                <c:pt idx="208">
                  <c:v>0.15577028200042253</c:v>
                </c:pt>
                <c:pt idx="209">
                  <c:v>0.15450777539199256</c:v>
                </c:pt>
                <c:pt idx="210">
                  <c:v>8.3274526029614826E-2</c:v>
                </c:pt>
                <c:pt idx="211">
                  <c:v>0.11910776238862653</c:v>
                </c:pt>
                <c:pt idx="212">
                  <c:v>9.217656225756965E-2</c:v>
                </c:pt>
                <c:pt idx="213">
                  <c:v>0.18524949665014923</c:v>
                </c:pt>
                <c:pt idx="214">
                  <c:v>0.51172891822476529</c:v>
                </c:pt>
                <c:pt idx="215">
                  <c:v>8.4158667373020801E-2</c:v>
                </c:pt>
                <c:pt idx="216">
                  <c:v>-2.2043972134556444E-2</c:v>
                </c:pt>
                <c:pt idx="217">
                  <c:v>0.1104198860060972</c:v>
                </c:pt>
                <c:pt idx="218">
                  <c:v>-2.067325430362521E-2</c:v>
                </c:pt>
                <c:pt idx="219">
                  <c:v>-0.1541720938169493</c:v>
                </c:pt>
                <c:pt idx="220">
                  <c:v>-0.13766149382307269</c:v>
                </c:pt>
                <c:pt idx="221">
                  <c:v>2.5756730968011787E-2</c:v>
                </c:pt>
                <c:pt idx="222">
                  <c:v>-6.3284585540197114E-2</c:v>
                </c:pt>
                <c:pt idx="223">
                  <c:v>3.8737049107735011E-2</c:v>
                </c:pt>
                <c:pt idx="224">
                  <c:v>3.1320822596901277E-2</c:v>
                </c:pt>
                <c:pt idx="225">
                  <c:v>0.13649210938909873</c:v>
                </c:pt>
                <c:pt idx="226">
                  <c:v>-0.20502665860039304</c:v>
                </c:pt>
                <c:pt idx="227">
                  <c:v>-2.4824725279964266E-2</c:v>
                </c:pt>
                <c:pt idx="228">
                  <c:v>0.14862922782471699</c:v>
                </c:pt>
                <c:pt idx="229">
                  <c:v>-0.15814051656403727</c:v>
                </c:pt>
                <c:pt idx="230">
                  <c:v>6.1089072538778932E-2</c:v>
                </c:pt>
                <c:pt idx="231">
                  <c:v>-9.1072839775906189E-2</c:v>
                </c:pt>
                <c:pt idx="232">
                  <c:v>-0.18039329049210151</c:v>
                </c:pt>
                <c:pt idx="233">
                  <c:v>0.14061584811805483</c:v>
                </c:pt>
                <c:pt idx="234">
                  <c:v>-4.3988093897868286E-2</c:v>
                </c:pt>
                <c:pt idx="235">
                  <c:v>1.4910098131716953E-2</c:v>
                </c:pt>
                <c:pt idx="236">
                  <c:v>-0.10331318894338093</c:v>
                </c:pt>
                <c:pt idx="237">
                  <c:v>-0.1097995849629485</c:v>
                </c:pt>
                <c:pt idx="238">
                  <c:v>-0.17698086901419208</c:v>
                </c:pt>
                <c:pt idx="239">
                  <c:v>-0.15327080733083509</c:v>
                </c:pt>
                <c:pt idx="240">
                  <c:v>-7.3406762916792712E-2</c:v>
                </c:pt>
                <c:pt idx="241">
                  <c:v>-6.8220226795680627E-2</c:v>
                </c:pt>
                <c:pt idx="242">
                  <c:v>2.3587302741647775E-3</c:v>
                </c:pt>
                <c:pt idx="243">
                  <c:v>-0.21755966031772322</c:v>
                </c:pt>
                <c:pt idx="244">
                  <c:v>-3.1488243053500398E-2</c:v>
                </c:pt>
                <c:pt idx="245">
                  <c:v>0.15658382509823365</c:v>
                </c:pt>
                <c:pt idx="246">
                  <c:v>0.13889868140982697</c:v>
                </c:pt>
                <c:pt idx="247">
                  <c:v>-2.885470591859729E-3</c:v>
                </c:pt>
                <c:pt idx="248">
                  <c:v>0.13235000046585244</c:v>
                </c:pt>
                <c:pt idx="249">
                  <c:v>3.3755046243677533E-2</c:v>
                </c:pt>
                <c:pt idx="250">
                  <c:v>-6.9390164212996375E-2</c:v>
                </c:pt>
                <c:pt idx="251">
                  <c:v>-0.22527852034145734</c:v>
                </c:pt>
                <c:pt idx="252">
                  <c:v>-6.7724291791361413E-2</c:v>
                </c:pt>
                <c:pt idx="253">
                  <c:v>0.17603959876362252</c:v>
                </c:pt>
                <c:pt idx="254">
                  <c:v>4.5203332674752517E-3</c:v>
                </c:pt>
                <c:pt idx="255">
                  <c:v>0.1025412419253775</c:v>
                </c:pt>
                <c:pt idx="256">
                  <c:v>8.8782283144569707E-2</c:v>
                </c:pt>
                <c:pt idx="257">
                  <c:v>7.7178236305183834E-2</c:v>
                </c:pt>
                <c:pt idx="258">
                  <c:v>5.5035648509793145E-2</c:v>
                </c:pt>
                <c:pt idx="259">
                  <c:v>-0.11678981273037792</c:v>
                </c:pt>
                <c:pt idx="260">
                  <c:v>9.8605750551806537E-2</c:v>
                </c:pt>
                <c:pt idx="261">
                  <c:v>0.2121658964584574</c:v>
                </c:pt>
                <c:pt idx="262">
                  <c:v>0.18460880040576777</c:v>
                </c:pt>
                <c:pt idx="263">
                  <c:v>5.8950111173690534E-2</c:v>
                </c:pt>
                <c:pt idx="264">
                  <c:v>9.6291719499896455E-2</c:v>
                </c:pt>
                <c:pt idx="265">
                  <c:v>-0.13774136544295779</c:v>
                </c:pt>
                <c:pt idx="266">
                  <c:v>0.18791801757946702</c:v>
                </c:pt>
                <c:pt idx="267">
                  <c:v>0.26345356508956508</c:v>
                </c:pt>
                <c:pt idx="268">
                  <c:v>-7.9724015433737083E-2</c:v>
                </c:pt>
                <c:pt idx="269">
                  <c:v>-5.484345501865695E-2</c:v>
                </c:pt>
                <c:pt idx="270">
                  <c:v>7.1035124961852603E-2</c:v>
                </c:pt>
                <c:pt idx="271">
                  <c:v>-3.5237119186821264E-2</c:v>
                </c:pt>
                <c:pt idx="272">
                  <c:v>-5.955191942987792E-2</c:v>
                </c:pt>
                <c:pt idx="273">
                  <c:v>7.6082363018007637E-2</c:v>
                </c:pt>
                <c:pt idx="274">
                  <c:v>-0.22517381385337698</c:v>
                </c:pt>
                <c:pt idx="275">
                  <c:v>-0.20906715815699295</c:v>
                </c:pt>
                <c:pt idx="276">
                  <c:v>-1.3416473860503597E-2</c:v>
                </c:pt>
                <c:pt idx="277">
                  <c:v>-0.11322010960525608</c:v>
                </c:pt>
                <c:pt idx="278">
                  <c:v>4.9233684530314736E-2</c:v>
                </c:pt>
                <c:pt idx="279">
                  <c:v>-5.8840632953615746E-2</c:v>
                </c:pt>
                <c:pt idx="280">
                  <c:v>3.5007354478800323E-2</c:v>
                </c:pt>
                <c:pt idx="281">
                  <c:v>-3.8135817241808478E-2</c:v>
                </c:pt>
                <c:pt idx="282">
                  <c:v>-8.3347932684555204E-2</c:v>
                </c:pt>
                <c:pt idx="283">
                  <c:v>8.7276270171929404E-2</c:v>
                </c:pt>
                <c:pt idx="284">
                  <c:v>0.28619606721288271</c:v>
                </c:pt>
                <c:pt idx="285">
                  <c:v>-2.0006271990900437E-2</c:v>
                </c:pt>
                <c:pt idx="286">
                  <c:v>0.19803302369844911</c:v>
                </c:pt>
                <c:pt idx="287">
                  <c:v>-0.12662894506198974</c:v>
                </c:pt>
                <c:pt idx="288">
                  <c:v>-0.15263475607941901</c:v>
                </c:pt>
                <c:pt idx="289">
                  <c:v>2.763932275842107E-2</c:v>
                </c:pt>
                <c:pt idx="290">
                  <c:v>-0.22549518648858324</c:v>
                </c:pt>
                <c:pt idx="291">
                  <c:v>4.3477116281745776E-2</c:v>
                </c:pt>
                <c:pt idx="292">
                  <c:v>-9.8731471521416481E-2</c:v>
                </c:pt>
                <c:pt idx="293">
                  <c:v>-3.7333161767396206E-2</c:v>
                </c:pt>
                <c:pt idx="294">
                  <c:v>-5.5612930478514677E-2</c:v>
                </c:pt>
                <c:pt idx="295">
                  <c:v>-4.1897621822828413E-3</c:v>
                </c:pt>
                <c:pt idx="296">
                  <c:v>1.2505963713125734E-2</c:v>
                </c:pt>
                <c:pt idx="297">
                  <c:v>7.5967282683839787E-2</c:v>
                </c:pt>
                <c:pt idx="298">
                  <c:v>-0.2923721406088533</c:v>
                </c:pt>
                <c:pt idx="299">
                  <c:v>-0.11554396448834803</c:v>
                </c:pt>
                <c:pt idx="300">
                  <c:v>-0.17577534205508005</c:v>
                </c:pt>
                <c:pt idx="301">
                  <c:v>-0.15885348563956736</c:v>
                </c:pt>
                <c:pt idx="302">
                  <c:v>4.4937971741152438E-3</c:v>
                </c:pt>
                <c:pt idx="303">
                  <c:v>-2.8039572669371626E-2</c:v>
                </c:pt>
                <c:pt idx="304">
                  <c:v>0.15429822448226505</c:v>
                </c:pt>
                <c:pt idx="305">
                  <c:v>2.7597293998455452E-2</c:v>
                </c:pt>
                <c:pt idx="306">
                  <c:v>-1.9575056230258792E-2</c:v>
                </c:pt>
                <c:pt idx="307">
                  <c:v>-7.6010658334312531E-2</c:v>
                </c:pt>
                <c:pt idx="308">
                  <c:v>-0.31051601140738727</c:v>
                </c:pt>
                <c:pt idx="309">
                  <c:v>-9.553909540323513E-2</c:v>
                </c:pt>
                <c:pt idx="310">
                  <c:v>-0.16258476645609976</c:v>
                </c:pt>
                <c:pt idx="311">
                  <c:v>-0.23547514093375899</c:v>
                </c:pt>
                <c:pt idx="312">
                  <c:v>-0.10435398794868966</c:v>
                </c:pt>
                <c:pt idx="313">
                  <c:v>-0.13344268683597438</c:v>
                </c:pt>
                <c:pt idx="314">
                  <c:v>1.7731448218690993E-2</c:v>
                </c:pt>
                <c:pt idx="315">
                  <c:v>-0.20377529387175297</c:v>
                </c:pt>
                <c:pt idx="316">
                  <c:v>5.3004715706405303E-2</c:v>
                </c:pt>
                <c:pt idx="317">
                  <c:v>0.11690367416832936</c:v>
                </c:pt>
                <c:pt idx="318">
                  <c:v>4.2545320657211949E-2</c:v>
                </c:pt>
                <c:pt idx="319">
                  <c:v>7.0092263374263108E-2</c:v>
                </c:pt>
                <c:pt idx="320">
                  <c:v>-4.4555353766325467E-2</c:v>
                </c:pt>
                <c:pt idx="321">
                  <c:v>-8.7786512278599016E-2</c:v>
                </c:pt>
                <c:pt idx="322">
                  <c:v>-0.13355196784421164</c:v>
                </c:pt>
                <c:pt idx="323">
                  <c:v>-5.0922219922040046E-2</c:v>
                </c:pt>
                <c:pt idx="324">
                  <c:v>-4.4161865609301465E-2</c:v>
                </c:pt>
                <c:pt idx="325">
                  <c:v>-0.10275619549600323</c:v>
                </c:pt>
                <c:pt idx="326">
                  <c:v>-9.0603908467137284E-2</c:v>
                </c:pt>
                <c:pt idx="327">
                  <c:v>0.16163919166418417</c:v>
                </c:pt>
                <c:pt idx="328">
                  <c:v>-7.8612921839098959E-2</c:v>
                </c:pt>
                <c:pt idx="329">
                  <c:v>-6.6913780777285936E-2</c:v>
                </c:pt>
                <c:pt idx="330">
                  <c:v>-8.133580056435763E-2</c:v>
                </c:pt>
                <c:pt idx="331">
                  <c:v>-7.4124618638160555E-4</c:v>
                </c:pt>
                <c:pt idx="332">
                  <c:v>-5.8384537593521024E-2</c:v>
                </c:pt>
                <c:pt idx="333">
                  <c:v>-0.11651403218274137</c:v>
                </c:pt>
                <c:pt idx="334">
                  <c:v>-0.12201780947983787</c:v>
                </c:pt>
                <c:pt idx="335">
                  <c:v>-3.491202962444051E-2</c:v>
                </c:pt>
                <c:pt idx="336">
                  <c:v>-5.3146251351598117E-2</c:v>
                </c:pt>
                <c:pt idx="337">
                  <c:v>-6.695137452494837E-2</c:v>
                </c:pt>
                <c:pt idx="338">
                  <c:v>-7.9882129523167755E-2</c:v>
                </c:pt>
                <c:pt idx="339">
                  <c:v>-0.10573944587631345</c:v>
                </c:pt>
                <c:pt idx="340">
                  <c:v>-0.13903672966332925</c:v>
                </c:pt>
                <c:pt idx="341">
                  <c:v>0.17840338498317543</c:v>
                </c:pt>
                <c:pt idx="342">
                  <c:v>-0.17726706741061227</c:v>
                </c:pt>
                <c:pt idx="343">
                  <c:v>-5.7814455051028002E-2</c:v>
                </c:pt>
                <c:pt idx="344">
                  <c:v>5.7889373331120986E-2</c:v>
                </c:pt>
                <c:pt idx="345">
                  <c:v>-4.542724510594276E-2</c:v>
                </c:pt>
                <c:pt idx="346">
                  <c:v>2.2358744910644823E-2</c:v>
                </c:pt>
                <c:pt idx="347">
                  <c:v>-5.3351735252073595E-2</c:v>
                </c:pt>
                <c:pt idx="348">
                  <c:v>-8.4312007119155208E-2</c:v>
                </c:pt>
                <c:pt idx="349">
                  <c:v>0.2156066999967301</c:v>
                </c:pt>
                <c:pt idx="350">
                  <c:v>0.10654971182691186</c:v>
                </c:pt>
                <c:pt idx="351">
                  <c:v>1.10889949705264E-2</c:v>
                </c:pt>
                <c:pt idx="352">
                  <c:v>-6.9615340606265175E-2</c:v>
                </c:pt>
                <c:pt idx="353">
                  <c:v>6.0904810474964322E-3</c:v>
                </c:pt>
                <c:pt idx="354">
                  <c:v>1.9733862390130419E-2</c:v>
                </c:pt>
                <c:pt idx="355">
                  <c:v>-9.6939552004799978E-3</c:v>
                </c:pt>
                <c:pt idx="356">
                  <c:v>0.13293009000711153</c:v>
                </c:pt>
                <c:pt idx="357">
                  <c:v>0.17809101395320459</c:v>
                </c:pt>
                <c:pt idx="358">
                  <c:v>0.22176756090674665</c:v>
                </c:pt>
                <c:pt idx="359">
                  <c:v>0.32162970934167534</c:v>
                </c:pt>
                <c:pt idx="360">
                  <c:v>0.22868209321477373</c:v>
                </c:pt>
                <c:pt idx="361">
                  <c:v>0.21721535191344099</c:v>
                </c:pt>
                <c:pt idx="362">
                  <c:v>0.17387870843105269</c:v>
                </c:pt>
                <c:pt idx="363">
                  <c:v>-2.9555654174103108E-2</c:v>
                </c:pt>
                <c:pt idx="364">
                  <c:v>-0.47524668822509941</c:v>
                </c:pt>
                <c:pt idx="365">
                  <c:v>0.34227310293636259</c:v>
                </c:pt>
                <c:pt idx="366">
                  <c:v>0.30927685982947972</c:v>
                </c:pt>
                <c:pt idx="367">
                  <c:v>0.48552517103910153</c:v>
                </c:pt>
                <c:pt idx="368">
                  <c:v>0.45804723327020591</c:v>
                </c:pt>
                <c:pt idx="369">
                  <c:v>0.3032717503215494</c:v>
                </c:pt>
                <c:pt idx="370">
                  <c:v>0.16965580412682257</c:v>
                </c:pt>
                <c:pt idx="371">
                  <c:v>0.79779822891216501</c:v>
                </c:pt>
                <c:pt idx="372">
                  <c:v>0.7265075423318561</c:v>
                </c:pt>
                <c:pt idx="373">
                  <c:v>0.12561194272557952</c:v>
                </c:pt>
                <c:pt idx="374">
                  <c:v>0.28376759712249422</c:v>
                </c:pt>
                <c:pt idx="375">
                  <c:v>-0.20446472960306794</c:v>
                </c:pt>
                <c:pt idx="376">
                  <c:v>-5.3112697803387565E-2</c:v>
                </c:pt>
                <c:pt idx="377">
                  <c:v>-0.21877378516104828</c:v>
                </c:pt>
                <c:pt idx="378">
                  <c:v>9.2836555529864917E-3</c:v>
                </c:pt>
                <c:pt idx="379">
                  <c:v>-0.32740846998614392</c:v>
                </c:pt>
                <c:pt idx="380">
                  <c:v>0.38981893673912205</c:v>
                </c:pt>
                <c:pt idx="381">
                  <c:v>-0.30634538362356789</c:v>
                </c:pt>
                <c:pt idx="382">
                  <c:v>-0.19775324526992755</c:v>
                </c:pt>
                <c:pt idx="383">
                  <c:v>-0.11702234722763372</c:v>
                </c:pt>
                <c:pt idx="384">
                  <c:v>-0.12519225463712136</c:v>
                </c:pt>
                <c:pt idx="385">
                  <c:v>-0.46081618728377705</c:v>
                </c:pt>
                <c:pt idx="386">
                  <c:v>1.9165556146095941E-2</c:v>
                </c:pt>
                <c:pt idx="387">
                  <c:v>-0.32003815788475176</c:v>
                </c:pt>
                <c:pt idx="388">
                  <c:v>-8.9392518006584876E-2</c:v>
                </c:pt>
                <c:pt idx="389">
                  <c:v>-0.21119308501905731</c:v>
                </c:pt>
                <c:pt idx="390">
                  <c:v>-2.7172437418018003E-2</c:v>
                </c:pt>
                <c:pt idx="391">
                  <c:v>0.42121154501950331</c:v>
                </c:pt>
                <c:pt idx="392">
                  <c:v>-0.23531950255904865</c:v>
                </c:pt>
                <c:pt idx="393">
                  <c:v>-0.19871587049709749</c:v>
                </c:pt>
                <c:pt idx="394">
                  <c:v>-0.1758100669552074</c:v>
                </c:pt>
                <c:pt idx="395">
                  <c:v>-0.23321295253587859</c:v>
                </c:pt>
                <c:pt idx="396">
                  <c:v>-0.2696725206901851</c:v>
                </c:pt>
                <c:pt idx="397">
                  <c:v>-0.57688127677837509</c:v>
                </c:pt>
                <c:pt idx="398">
                  <c:v>-0.58257242235360907</c:v>
                </c:pt>
                <c:pt idx="399">
                  <c:v>-0.70021499805499565</c:v>
                </c:pt>
                <c:pt idx="400">
                  <c:v>-0.70294748516177763</c:v>
                </c:pt>
                <c:pt idx="401">
                  <c:v>-0.7117622073637786</c:v>
                </c:pt>
                <c:pt idx="402">
                  <c:v>-0.23750960015369138</c:v>
                </c:pt>
                <c:pt idx="403">
                  <c:v>-0.36547620641927292</c:v>
                </c:pt>
                <c:pt idx="404">
                  <c:v>-2.0405545480342901E-2</c:v>
                </c:pt>
                <c:pt idx="405">
                  <c:v>-0.35821783815948427</c:v>
                </c:pt>
                <c:pt idx="406">
                  <c:v>-9.7880422865186389E-3</c:v>
                </c:pt>
                <c:pt idx="407">
                  <c:v>0.43523315977199362</c:v>
                </c:pt>
                <c:pt idx="408">
                  <c:v>0.16611357338630262</c:v>
                </c:pt>
                <c:pt idx="409">
                  <c:v>0.56467082286425807</c:v>
                </c:pt>
                <c:pt idx="410">
                  <c:v>0.28951588014854579</c:v>
                </c:pt>
                <c:pt idx="411">
                  <c:v>0.19395883768921518</c:v>
                </c:pt>
                <c:pt idx="412">
                  <c:v>0.61977416791825402</c:v>
                </c:pt>
                <c:pt idx="413">
                  <c:v>0.34889364084134478</c:v>
                </c:pt>
                <c:pt idx="414">
                  <c:v>0.10373724579891985</c:v>
                </c:pt>
                <c:pt idx="415">
                  <c:v>-0.38931949195102944</c:v>
                </c:pt>
                <c:pt idx="416">
                  <c:v>-0.50649511369231659</c:v>
                </c:pt>
                <c:pt idx="417">
                  <c:v>6.7404825646817823E-2</c:v>
                </c:pt>
                <c:pt idx="418">
                  <c:v>0.37996822010034847</c:v>
                </c:pt>
                <c:pt idx="419">
                  <c:v>-0.40830780959217439</c:v>
                </c:pt>
                <c:pt idx="420">
                  <c:v>5.728214334232451E-2</c:v>
                </c:pt>
                <c:pt idx="421">
                  <c:v>-0.10326433327817108</c:v>
                </c:pt>
                <c:pt idx="422">
                  <c:v>0.25489242793028444</c:v>
                </c:pt>
                <c:pt idx="423">
                  <c:v>2.0471445684967282E-2</c:v>
                </c:pt>
                <c:pt idx="424">
                  <c:v>-0.18629345028833599</c:v>
                </c:pt>
                <c:pt idx="425">
                  <c:v>-0.28126233462098549</c:v>
                </c:pt>
                <c:pt idx="426">
                  <c:v>-0.34822491232293284</c:v>
                </c:pt>
                <c:pt idx="427">
                  <c:v>2.6709765855972289E-2</c:v>
                </c:pt>
                <c:pt idx="428">
                  <c:v>-0.19780798279024525</c:v>
                </c:pt>
                <c:pt idx="429">
                  <c:v>-0.27947571431229523</c:v>
                </c:pt>
                <c:pt idx="430">
                  <c:v>-5.5517891461315916E-2</c:v>
                </c:pt>
                <c:pt idx="431">
                  <c:v>-6.12071025663945E-2</c:v>
                </c:pt>
                <c:pt idx="432">
                  <c:v>-0.11439628288998449</c:v>
                </c:pt>
                <c:pt idx="433">
                  <c:v>-1.864616644448347E-2</c:v>
                </c:pt>
                <c:pt idx="434">
                  <c:v>-0.13574929239869027</c:v>
                </c:pt>
                <c:pt idx="435">
                  <c:v>0.10498340729448108</c:v>
                </c:pt>
                <c:pt idx="436">
                  <c:v>-0.25143653279705092</c:v>
                </c:pt>
                <c:pt idx="437">
                  <c:v>-0.17704857753155334</c:v>
                </c:pt>
                <c:pt idx="438">
                  <c:v>-0.15008728941147131</c:v>
                </c:pt>
                <c:pt idx="439">
                  <c:v>-2.4615589556117978E-2</c:v>
                </c:pt>
                <c:pt idx="440">
                  <c:v>-9.1808979819802961E-2</c:v>
                </c:pt>
                <c:pt idx="441">
                  <c:v>0.17884272678515778</c:v>
                </c:pt>
                <c:pt idx="442">
                  <c:v>0.14908662267749451</c:v>
                </c:pt>
                <c:pt idx="443">
                  <c:v>4.8862009547544716E-2</c:v>
                </c:pt>
                <c:pt idx="444">
                  <c:v>-9.1345778908845432E-2</c:v>
                </c:pt>
                <c:pt idx="445">
                  <c:v>8.8119948773059953E-3</c:v>
                </c:pt>
                <c:pt idx="446">
                  <c:v>-3.4192038220783871E-3</c:v>
                </c:pt>
                <c:pt idx="447">
                  <c:v>-0.16442680810219379</c:v>
                </c:pt>
                <c:pt idx="448">
                  <c:v>-4.0319091962009779E-2</c:v>
                </c:pt>
                <c:pt idx="449">
                  <c:v>-0.11087853463275632</c:v>
                </c:pt>
                <c:pt idx="450">
                  <c:v>-3.2826248228927213E-2</c:v>
                </c:pt>
                <c:pt idx="451">
                  <c:v>-3.4863515873903239E-2</c:v>
                </c:pt>
                <c:pt idx="452">
                  <c:v>2.8878826349154174E-2</c:v>
                </c:pt>
                <c:pt idx="453">
                  <c:v>6.9580087397024482E-2</c:v>
                </c:pt>
                <c:pt idx="454">
                  <c:v>0.14557940269393566</c:v>
                </c:pt>
                <c:pt idx="455">
                  <c:v>1.9163979273620235E-2</c:v>
                </c:pt>
                <c:pt idx="456">
                  <c:v>2.4975134209048733E-4</c:v>
                </c:pt>
                <c:pt idx="457">
                  <c:v>8.0873388234082633E-2</c:v>
                </c:pt>
                <c:pt idx="458">
                  <c:v>3.229792085911587E-2</c:v>
                </c:pt>
                <c:pt idx="459">
                  <c:v>0.24589934368815491</c:v>
                </c:pt>
                <c:pt idx="460">
                  <c:v>5.7146357140020143E-2</c:v>
                </c:pt>
                <c:pt idx="461">
                  <c:v>5.3073026299039316E-2</c:v>
                </c:pt>
                <c:pt idx="462">
                  <c:v>0.18326841652881409</c:v>
                </c:pt>
                <c:pt idx="463">
                  <c:v>8.3859268553858168E-2</c:v>
                </c:pt>
                <c:pt idx="464">
                  <c:v>0.24419977862351727</c:v>
                </c:pt>
                <c:pt idx="465">
                  <c:v>0.20567687890242281</c:v>
                </c:pt>
                <c:pt idx="466">
                  <c:v>0.32197644980784812</c:v>
                </c:pt>
                <c:pt idx="467">
                  <c:v>0.21888731597523625</c:v>
                </c:pt>
                <c:pt idx="468">
                  <c:v>0.30829491640869522</c:v>
                </c:pt>
                <c:pt idx="469">
                  <c:v>0.25442294732692572</c:v>
                </c:pt>
                <c:pt idx="470">
                  <c:v>0.1545883812080846</c:v>
                </c:pt>
                <c:pt idx="471">
                  <c:v>1.3404900128962449E-2</c:v>
                </c:pt>
                <c:pt idx="472">
                  <c:v>0.22369246295513046</c:v>
                </c:pt>
                <c:pt idx="473">
                  <c:v>0.37114633019162557</c:v>
                </c:pt>
                <c:pt idx="474">
                  <c:v>-9.7640365846626054E-2</c:v>
                </c:pt>
                <c:pt idx="475">
                  <c:v>-0.10327662618550226</c:v>
                </c:pt>
                <c:pt idx="476">
                  <c:v>-1.6301688463869812E-2</c:v>
                </c:pt>
                <c:pt idx="477">
                  <c:v>-3.261839126652033E-2</c:v>
                </c:pt>
                <c:pt idx="478">
                  <c:v>-8.2049580640784381E-2</c:v>
                </c:pt>
                <c:pt idx="479">
                  <c:v>0.20634364685209938</c:v>
                </c:pt>
                <c:pt idx="480">
                  <c:v>0.14723218287866757</c:v>
                </c:pt>
                <c:pt idx="481">
                  <c:v>7.7198162336911125E-3</c:v>
                </c:pt>
                <c:pt idx="482">
                  <c:v>9.2480813501305548E-4</c:v>
                </c:pt>
                <c:pt idx="483">
                  <c:v>0.12125614485565972</c:v>
                </c:pt>
                <c:pt idx="484">
                  <c:v>0.16897606875043714</c:v>
                </c:pt>
                <c:pt idx="485">
                  <c:v>9.8878657165665462E-2</c:v>
                </c:pt>
                <c:pt idx="486">
                  <c:v>0.13649196514814221</c:v>
                </c:pt>
                <c:pt idx="487">
                  <c:v>9.9627776250121869E-2</c:v>
                </c:pt>
                <c:pt idx="488">
                  <c:v>3.5323886976679653E-2</c:v>
                </c:pt>
                <c:pt idx="489">
                  <c:v>-0.62080003907595205</c:v>
                </c:pt>
                <c:pt idx="490">
                  <c:v>-0.35738051365482271</c:v>
                </c:pt>
                <c:pt idx="491">
                  <c:v>-0.10836787735488063</c:v>
                </c:pt>
                <c:pt idx="492">
                  <c:v>0.19218350128810835</c:v>
                </c:pt>
                <c:pt idx="493">
                  <c:v>6.5838187929637026E-2</c:v>
                </c:pt>
                <c:pt idx="494">
                  <c:v>0.21464691616416021</c:v>
                </c:pt>
                <c:pt idx="495">
                  <c:v>0.30278333859293438</c:v>
                </c:pt>
                <c:pt idx="496">
                  <c:v>0.22718645959696016</c:v>
                </c:pt>
                <c:pt idx="497">
                  <c:v>-1.9159183072758434E-2</c:v>
                </c:pt>
                <c:pt idx="498">
                  <c:v>4.3827918528704046E-2</c:v>
                </c:pt>
                <c:pt idx="499">
                  <c:v>-5.8893730253719134E-2</c:v>
                </c:pt>
                <c:pt idx="500">
                  <c:v>-0.14549589596017043</c:v>
                </c:pt>
                <c:pt idx="501">
                  <c:v>0.11882792867834668</c:v>
                </c:pt>
                <c:pt idx="502">
                  <c:v>3.1720297502876527E-2</c:v>
                </c:pt>
                <c:pt idx="503">
                  <c:v>-7.879670339567113E-2</c:v>
                </c:pt>
                <c:pt idx="504">
                  <c:v>-7.3652940242063369E-2</c:v>
                </c:pt>
                <c:pt idx="505">
                  <c:v>-0.54569745505451239</c:v>
                </c:pt>
              </c:numCache>
            </c:numRef>
          </c:yVal>
          <c:smooth val="0"/>
        </c:ser>
        <c:dLbls>
          <c:showLegendKey val="0"/>
          <c:showVal val="0"/>
          <c:showCatName val="0"/>
          <c:showSerName val="0"/>
          <c:showPercent val="0"/>
          <c:showBubbleSize val="0"/>
        </c:dLbls>
        <c:axId val="499262984"/>
        <c:axId val="499263376"/>
      </c:scatterChart>
      <c:valAx>
        <c:axId val="499262984"/>
        <c:scaling>
          <c:orientation val="minMax"/>
        </c:scaling>
        <c:delete val="0"/>
        <c:axPos val="b"/>
        <c:title>
          <c:tx>
            <c:rich>
              <a:bodyPr/>
              <a:lstStyle/>
              <a:p>
                <a:pPr>
                  <a:defRPr sz="800" b="0"/>
                </a:pPr>
                <a:r>
                  <a:rPr lang="en-US"/>
                  <a:t>Fit</a:t>
                </a:r>
              </a:p>
            </c:rich>
          </c:tx>
          <c:overlay val="0"/>
        </c:title>
        <c:numFmt formatCode="0.0" sourceLinked="0"/>
        <c:majorTickMark val="out"/>
        <c:minorTickMark val="none"/>
        <c:tickLblPos val="nextTo"/>
        <c:txPr>
          <a:bodyPr/>
          <a:lstStyle/>
          <a:p>
            <a:pPr>
              <a:defRPr sz="800" b="0"/>
            </a:pPr>
            <a:endParaRPr lang="en-US"/>
          </a:p>
        </c:txPr>
        <c:crossAx val="499263376"/>
        <c:crosses val="autoZero"/>
        <c:crossBetween val="midCat"/>
      </c:valAx>
      <c:valAx>
        <c:axId val="499263376"/>
        <c:scaling>
          <c:orientation val="minMax"/>
        </c:scaling>
        <c:delete val="0"/>
        <c:axPos val="l"/>
        <c:title>
          <c:tx>
            <c:rich>
              <a:bodyPr/>
              <a:lstStyle/>
              <a:p>
                <a:pPr>
                  <a:defRPr sz="800" b="0"/>
                </a:pPr>
                <a:r>
                  <a:rPr lang="en-US"/>
                  <a:t>Residual</a:t>
                </a:r>
              </a:p>
            </c:rich>
          </c:tx>
          <c:overlay val="0"/>
        </c:title>
        <c:numFmt formatCode="0.0" sourceLinked="0"/>
        <c:majorTickMark val="out"/>
        <c:minorTickMark val="none"/>
        <c:tickLblPos val="nextTo"/>
        <c:txPr>
          <a:bodyPr/>
          <a:lstStyle/>
          <a:p>
            <a:pPr>
              <a:defRPr sz="800" b="0"/>
            </a:pPr>
            <a:endParaRPr lang="en-US"/>
          </a:p>
        </c:txPr>
        <c:crossAx val="499262984"/>
        <c:crosses val="autoZero"/>
        <c:crossBetween val="midCat"/>
      </c:valAx>
    </c:plotArea>
    <c:plotVisOnly val="1"/>
    <c:dispBlanksAs val="gap"/>
    <c:showDLblsOverMax val="0"/>
  </c:chart>
  <c:spPr>
    <a:ln w="9525">
      <a:noFill/>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342900</xdr:colOff>
      <xdr:row>1</xdr:row>
      <xdr:rowOff>76199</xdr:rowOff>
    </xdr:from>
    <xdr:to>
      <xdr:col>10</xdr:col>
      <xdr:colOff>95250</xdr:colOff>
      <xdr:row>24</xdr:row>
      <xdr:rowOff>28574</xdr:rowOff>
    </xdr:to>
    <xdr:sp macro="" textlink="">
      <xdr:nvSpPr>
        <xdr:cNvPr id="2" name="TextBox 1"/>
        <xdr:cNvSpPr txBox="1"/>
      </xdr:nvSpPr>
      <xdr:spPr>
        <a:xfrm>
          <a:off x="342900" y="266699"/>
          <a:ext cx="5848350" cy="43338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dataset contains information collected by the US Census Service concerning housing in the area of Boston Massachusetts. It was obtained from the StatLib archive (http://lib.stat.cmu.edu/datasets/boston). The dataset has 506 cases.</a:t>
          </a:r>
        </a:p>
        <a:p>
          <a:endParaRPr lang="en-US" sz="1100"/>
        </a:p>
        <a:p>
          <a:r>
            <a:rPr lang="en-US" sz="1100"/>
            <a:t>The data were originally published by Harrison, D. and Rubinfeld, D.L. "Hedonic prices and the demand for clean air," J. Environ. Economics &amp; Management, Vol. 5, 81-102, 1978.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There are 14 variables:</a:t>
          </a:r>
          <a:r>
            <a:rPr lang="en-US"/>
            <a:t> </a:t>
          </a:r>
        </a:p>
        <a:p>
          <a:r>
            <a:rPr lang="en-US" sz="1100" b="0" i="0" u="none" strike="noStrike">
              <a:solidFill>
                <a:schemeClr val="dk1"/>
              </a:solidFill>
              <a:effectLst/>
              <a:latin typeface="+mn-lt"/>
              <a:ea typeface="+mn-ea"/>
              <a:cs typeface="+mn-cs"/>
            </a:rPr>
            <a:t>CRIM - per capita crime rate by town</a:t>
          </a:r>
        </a:p>
        <a:p>
          <a:r>
            <a:rPr lang="en-US" sz="1100" b="0" i="0" u="none" strike="noStrike">
              <a:solidFill>
                <a:schemeClr val="dk1"/>
              </a:solidFill>
              <a:effectLst/>
              <a:latin typeface="+mn-lt"/>
              <a:ea typeface="+mn-ea"/>
              <a:cs typeface="+mn-cs"/>
            </a:rPr>
            <a:t>ZN - proportion of residential land zoned for lots over 25,000 sqft</a:t>
          </a:r>
        </a:p>
        <a:p>
          <a:r>
            <a:rPr lang="en-US" sz="1100" b="0" i="0" u="none" strike="noStrike">
              <a:solidFill>
                <a:schemeClr val="dk1"/>
              </a:solidFill>
              <a:effectLst/>
              <a:latin typeface="+mn-lt"/>
              <a:ea typeface="+mn-ea"/>
              <a:cs typeface="+mn-cs"/>
            </a:rPr>
            <a:t>INDUS - proportion of non-retail business acres per town</a:t>
          </a:r>
        </a:p>
        <a:p>
          <a:r>
            <a:rPr lang="en-US" sz="1100" b="0" i="0" u="none" strike="noStrike">
              <a:solidFill>
                <a:schemeClr val="dk1"/>
              </a:solidFill>
              <a:effectLst/>
              <a:latin typeface="+mn-lt"/>
              <a:ea typeface="+mn-ea"/>
              <a:cs typeface="+mn-cs"/>
            </a:rPr>
            <a:t>CHAS - Charles River dummy variable (1 if tract bounds river; 0 otherwise)</a:t>
          </a:r>
        </a:p>
        <a:p>
          <a:r>
            <a:rPr lang="en-US" sz="1100" b="0" i="0" u="none" strike="noStrike">
              <a:solidFill>
                <a:schemeClr val="dk1"/>
              </a:solidFill>
              <a:effectLst/>
              <a:latin typeface="+mn-lt"/>
              <a:ea typeface="+mn-ea"/>
              <a:cs typeface="+mn-cs"/>
            </a:rPr>
            <a:t>NOX - nitric oxides concentration (parts per 10 million)</a:t>
          </a:r>
        </a:p>
        <a:p>
          <a:r>
            <a:rPr lang="en-US" sz="1100" b="0" i="0" u="none" strike="noStrike">
              <a:solidFill>
                <a:schemeClr val="dk1"/>
              </a:solidFill>
              <a:effectLst/>
              <a:latin typeface="+mn-lt"/>
              <a:ea typeface="+mn-ea"/>
              <a:cs typeface="+mn-cs"/>
            </a:rPr>
            <a:t>RM - average number of rooms per dwelling</a:t>
          </a:r>
        </a:p>
        <a:p>
          <a:r>
            <a:rPr lang="en-US" sz="1100" b="0" i="0" u="none" strike="noStrike">
              <a:solidFill>
                <a:schemeClr val="dk1"/>
              </a:solidFill>
              <a:effectLst/>
              <a:latin typeface="+mn-lt"/>
              <a:ea typeface="+mn-ea"/>
              <a:cs typeface="+mn-cs"/>
            </a:rPr>
            <a:t>AGE - proportion of owner-occupied units built prior to 1940</a:t>
          </a:r>
        </a:p>
        <a:p>
          <a:r>
            <a:rPr lang="en-US" sz="1100" b="0" i="0" u="none" strike="noStrike">
              <a:solidFill>
                <a:schemeClr val="dk1"/>
              </a:solidFill>
              <a:effectLst/>
              <a:latin typeface="+mn-lt"/>
              <a:ea typeface="+mn-ea"/>
              <a:cs typeface="+mn-cs"/>
            </a:rPr>
            <a:t>DIS - weighted distances to five Boston employment centres</a:t>
          </a:r>
        </a:p>
        <a:p>
          <a:r>
            <a:rPr lang="en-US" sz="1100" b="0" i="0" u="none" strike="noStrike">
              <a:solidFill>
                <a:schemeClr val="dk1"/>
              </a:solidFill>
              <a:effectLst/>
              <a:latin typeface="+mn-lt"/>
              <a:ea typeface="+mn-ea"/>
              <a:cs typeface="+mn-cs"/>
            </a:rPr>
            <a:t>RAD - index of accessibility to radial highways</a:t>
          </a:r>
        </a:p>
        <a:p>
          <a:r>
            <a:rPr lang="en-US" sz="1100" b="0" i="0" u="none" strike="noStrike">
              <a:solidFill>
                <a:schemeClr val="dk1"/>
              </a:solidFill>
              <a:effectLst/>
              <a:latin typeface="+mn-lt"/>
              <a:ea typeface="+mn-ea"/>
              <a:cs typeface="+mn-cs"/>
            </a:rPr>
            <a:t>TAX - full-value property-tax rate per $10,000</a:t>
          </a:r>
        </a:p>
        <a:p>
          <a:r>
            <a:rPr lang="en-US" sz="1100" b="0" i="0" u="none" strike="noStrike">
              <a:solidFill>
                <a:schemeClr val="dk1"/>
              </a:solidFill>
              <a:effectLst/>
              <a:latin typeface="+mn-lt"/>
              <a:ea typeface="+mn-ea"/>
              <a:cs typeface="+mn-cs"/>
            </a:rPr>
            <a:t>PTRATIO - pupil-teacher ratio by town</a:t>
          </a:r>
        </a:p>
        <a:p>
          <a:r>
            <a:rPr lang="en-US" sz="1100" b="0" i="0" u="none" strike="noStrike">
              <a:solidFill>
                <a:schemeClr val="dk1"/>
              </a:solidFill>
              <a:effectLst/>
              <a:latin typeface="+mn-lt"/>
              <a:ea typeface="+mn-ea"/>
              <a:cs typeface="+mn-cs"/>
            </a:rPr>
            <a:t>B - 1000(Bk - 0.63)^2 where Bk is the proportion of blacks by town</a:t>
          </a:r>
        </a:p>
        <a:p>
          <a:r>
            <a:rPr lang="en-US" sz="1100" b="0" i="0" u="none" strike="noStrike">
              <a:solidFill>
                <a:schemeClr val="dk1"/>
              </a:solidFill>
              <a:effectLst/>
              <a:latin typeface="+mn-lt"/>
              <a:ea typeface="+mn-ea"/>
              <a:cs typeface="+mn-cs"/>
            </a:rPr>
            <a:t>LSTAT - % lower status of the population</a:t>
          </a:r>
        </a:p>
        <a:p>
          <a:r>
            <a:rPr lang="en-US" sz="1100" b="0" i="0" u="none" strike="noStrike">
              <a:solidFill>
                <a:schemeClr val="dk1"/>
              </a:solidFill>
              <a:effectLst/>
              <a:latin typeface="+mn-lt"/>
              <a:ea typeface="+mn-ea"/>
              <a:cs typeface="+mn-cs"/>
            </a:rPr>
            <a:t>MEDV - Median value of owner-occupied homes in $1,000's</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4</xdr:row>
      <xdr:rowOff>9526</xdr:rowOff>
    </xdr:from>
    <xdr:to>
      <xdr:col>9</xdr:col>
      <xdr:colOff>447675</xdr:colOff>
      <xdr:row>15</xdr:row>
      <xdr:rowOff>114300</xdr:rowOff>
    </xdr:to>
    <xdr:sp macro="" textlink="">
      <xdr:nvSpPr>
        <xdr:cNvPr id="3" name="TextBox 2"/>
        <xdr:cNvSpPr txBox="1"/>
      </xdr:nvSpPr>
      <xdr:spPr>
        <a:xfrm>
          <a:off x="1857375" y="771526"/>
          <a:ext cx="4076700" cy="2200274"/>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This is the StatTools data set used for the regression.</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Scroll to the right to see the regression run in the original paper by Harrison &amp; Rubinfeld. The focus of this paper was basically to see how the median value of a house depends on air quality, as measured by the variable NOX. The transformations used in this regression are those used in the paper. As you can see, the fit is quite good, with an R-square slightly above 80%. Also, from cell W49 down and across, you can see the predictions of the MEDV values and prediction errors. For comparison with a neural net, the RMSE is close to 4.</a:t>
          </a:r>
          <a:endParaRPr lang="en-US">
            <a:effectLst/>
          </a:endParaRPr>
        </a:p>
      </xdr:txBody>
    </xdr:sp>
    <xdr:clientData/>
  </xdr:twoCellAnchor>
  <xdr:twoCellAnchor editAs="oneCell">
    <xdr:from>
      <xdr:col>22</xdr:col>
      <xdr:colOff>12700</xdr:colOff>
      <xdr:row>26</xdr:row>
      <xdr:rowOff>0</xdr:rowOff>
    </xdr:from>
    <xdr:to>
      <xdr:col>26</xdr:col>
      <xdr:colOff>638175</xdr:colOff>
      <xdr:row>42</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showRowColHeaders="0" workbookViewId="0">
      <selection activeCell="C7" sqref="C7"/>
    </sheetView>
  </sheetViews>
  <sheetFormatPr defaultRowHeight="15" x14ac:dyDescent="0.25"/>
  <cols>
    <col min="1" max="256" width="9.140625" style="3"/>
    <col min="257" max="257" width="60.85546875" style="3" customWidth="1"/>
    <col min="258" max="512" width="9.140625" style="3"/>
    <col min="513" max="513" width="60.85546875" style="3" customWidth="1"/>
    <col min="514" max="768" width="9.140625" style="3"/>
    <col min="769" max="769" width="60.85546875" style="3" customWidth="1"/>
    <col min="770" max="1024" width="9.140625" style="3"/>
    <col min="1025" max="1025" width="60.85546875" style="3" customWidth="1"/>
    <col min="1026" max="1280" width="9.140625" style="3"/>
    <col min="1281" max="1281" width="60.85546875" style="3" customWidth="1"/>
    <col min="1282" max="1536" width="9.140625" style="3"/>
    <col min="1537" max="1537" width="60.85546875" style="3" customWidth="1"/>
    <col min="1538" max="1792" width="9.140625" style="3"/>
    <col min="1793" max="1793" width="60.85546875" style="3" customWidth="1"/>
    <col min="1794" max="2048" width="9.140625" style="3"/>
    <col min="2049" max="2049" width="60.85546875" style="3" customWidth="1"/>
    <col min="2050" max="2304" width="9.140625" style="3"/>
    <col min="2305" max="2305" width="60.85546875" style="3" customWidth="1"/>
    <col min="2306" max="2560" width="9.140625" style="3"/>
    <col min="2561" max="2561" width="60.85546875" style="3" customWidth="1"/>
    <col min="2562" max="2816" width="9.140625" style="3"/>
    <col min="2817" max="2817" width="60.85546875" style="3" customWidth="1"/>
    <col min="2818" max="3072" width="9.140625" style="3"/>
    <col min="3073" max="3073" width="60.85546875" style="3" customWidth="1"/>
    <col min="3074" max="3328" width="9.140625" style="3"/>
    <col min="3329" max="3329" width="60.85546875" style="3" customWidth="1"/>
    <col min="3330" max="3584" width="9.140625" style="3"/>
    <col min="3585" max="3585" width="60.85546875" style="3" customWidth="1"/>
    <col min="3586" max="3840" width="9.140625" style="3"/>
    <col min="3841" max="3841" width="60.85546875" style="3" customWidth="1"/>
    <col min="3842" max="4096" width="9.140625" style="3"/>
    <col min="4097" max="4097" width="60.85546875" style="3" customWidth="1"/>
    <col min="4098" max="4352" width="9.140625" style="3"/>
    <col min="4353" max="4353" width="60.85546875" style="3" customWidth="1"/>
    <col min="4354" max="4608" width="9.140625" style="3"/>
    <col min="4609" max="4609" width="60.85546875" style="3" customWidth="1"/>
    <col min="4610" max="4864" width="9.140625" style="3"/>
    <col min="4865" max="4865" width="60.85546875" style="3" customWidth="1"/>
    <col min="4866" max="5120" width="9.140625" style="3"/>
    <col min="5121" max="5121" width="60.85546875" style="3" customWidth="1"/>
    <col min="5122" max="5376" width="9.140625" style="3"/>
    <col min="5377" max="5377" width="60.85546875" style="3" customWidth="1"/>
    <col min="5378" max="5632" width="9.140625" style="3"/>
    <col min="5633" max="5633" width="60.85546875" style="3" customWidth="1"/>
    <col min="5634" max="5888" width="9.140625" style="3"/>
    <col min="5889" max="5889" width="60.85546875" style="3" customWidth="1"/>
    <col min="5890" max="6144" width="9.140625" style="3"/>
    <col min="6145" max="6145" width="60.85546875" style="3" customWidth="1"/>
    <col min="6146" max="6400" width="9.140625" style="3"/>
    <col min="6401" max="6401" width="60.85546875" style="3" customWidth="1"/>
    <col min="6402" max="6656" width="9.140625" style="3"/>
    <col min="6657" max="6657" width="60.85546875" style="3" customWidth="1"/>
    <col min="6658" max="6912" width="9.140625" style="3"/>
    <col min="6913" max="6913" width="60.85546875" style="3" customWidth="1"/>
    <col min="6914" max="7168" width="9.140625" style="3"/>
    <col min="7169" max="7169" width="60.85546875" style="3" customWidth="1"/>
    <col min="7170" max="7424" width="9.140625" style="3"/>
    <col min="7425" max="7425" width="60.85546875" style="3" customWidth="1"/>
    <col min="7426" max="7680" width="9.140625" style="3"/>
    <col min="7681" max="7681" width="60.85546875" style="3" customWidth="1"/>
    <col min="7682" max="7936" width="9.140625" style="3"/>
    <col min="7937" max="7937" width="60.85546875" style="3" customWidth="1"/>
    <col min="7938" max="8192" width="9.140625" style="3"/>
    <col min="8193" max="8193" width="60.85546875" style="3" customWidth="1"/>
    <col min="8194" max="8448" width="9.140625" style="3"/>
    <col min="8449" max="8449" width="60.85546875" style="3" customWidth="1"/>
    <col min="8450" max="8704" width="9.140625" style="3"/>
    <col min="8705" max="8705" width="60.85546875" style="3" customWidth="1"/>
    <col min="8706" max="8960" width="9.140625" style="3"/>
    <col min="8961" max="8961" width="60.85546875" style="3" customWidth="1"/>
    <col min="8962" max="9216" width="9.140625" style="3"/>
    <col min="9217" max="9217" width="60.85546875" style="3" customWidth="1"/>
    <col min="9218" max="9472" width="9.140625" style="3"/>
    <col min="9473" max="9473" width="60.85546875" style="3" customWidth="1"/>
    <col min="9474" max="9728" width="9.140625" style="3"/>
    <col min="9729" max="9729" width="60.85546875" style="3" customWidth="1"/>
    <col min="9730" max="9984" width="9.140625" style="3"/>
    <col min="9985" max="9985" width="60.85546875" style="3" customWidth="1"/>
    <col min="9986" max="10240" width="9.140625" style="3"/>
    <col min="10241" max="10241" width="60.85546875" style="3" customWidth="1"/>
    <col min="10242" max="10496" width="9.140625" style="3"/>
    <col min="10497" max="10497" width="60.85546875" style="3" customWidth="1"/>
    <col min="10498" max="10752" width="9.140625" style="3"/>
    <col min="10753" max="10753" width="60.85546875" style="3" customWidth="1"/>
    <col min="10754" max="11008" width="9.140625" style="3"/>
    <col min="11009" max="11009" width="60.85546875" style="3" customWidth="1"/>
    <col min="11010" max="11264" width="9.140625" style="3"/>
    <col min="11265" max="11265" width="60.85546875" style="3" customWidth="1"/>
    <col min="11266" max="11520" width="9.140625" style="3"/>
    <col min="11521" max="11521" width="60.85546875" style="3" customWidth="1"/>
    <col min="11522" max="11776" width="9.140625" style="3"/>
    <col min="11777" max="11777" width="60.85546875" style="3" customWidth="1"/>
    <col min="11778" max="12032" width="9.140625" style="3"/>
    <col min="12033" max="12033" width="60.85546875" style="3" customWidth="1"/>
    <col min="12034" max="12288" width="9.140625" style="3"/>
    <col min="12289" max="12289" width="60.85546875" style="3" customWidth="1"/>
    <col min="12290" max="12544" width="9.140625" style="3"/>
    <col min="12545" max="12545" width="60.85546875" style="3" customWidth="1"/>
    <col min="12546" max="12800" width="9.140625" style="3"/>
    <col min="12801" max="12801" width="60.85546875" style="3" customWidth="1"/>
    <col min="12802" max="13056" width="9.140625" style="3"/>
    <col min="13057" max="13057" width="60.85546875" style="3" customWidth="1"/>
    <col min="13058" max="13312" width="9.140625" style="3"/>
    <col min="13313" max="13313" width="60.85546875" style="3" customWidth="1"/>
    <col min="13314" max="13568" width="9.140625" style="3"/>
    <col min="13569" max="13569" width="60.85546875" style="3" customWidth="1"/>
    <col min="13570" max="13824" width="9.140625" style="3"/>
    <col min="13825" max="13825" width="60.85546875" style="3" customWidth="1"/>
    <col min="13826" max="14080" width="9.140625" style="3"/>
    <col min="14081" max="14081" width="60.85546875" style="3" customWidth="1"/>
    <col min="14082" max="14336" width="9.140625" style="3"/>
    <col min="14337" max="14337" width="60.85546875" style="3" customWidth="1"/>
    <col min="14338" max="14592" width="9.140625" style="3"/>
    <col min="14593" max="14593" width="60.85546875" style="3" customWidth="1"/>
    <col min="14594" max="14848" width="9.140625" style="3"/>
    <col min="14849" max="14849" width="60.85546875" style="3" customWidth="1"/>
    <col min="14850" max="15104" width="9.140625" style="3"/>
    <col min="15105" max="15105" width="60.85546875" style="3" customWidth="1"/>
    <col min="15106" max="15360" width="9.140625" style="3"/>
    <col min="15361" max="15361" width="60.85546875" style="3" customWidth="1"/>
    <col min="15362" max="15616" width="9.140625" style="3"/>
    <col min="15617" max="15617" width="60.85546875" style="3" customWidth="1"/>
    <col min="15618" max="15872" width="9.140625" style="3"/>
    <col min="15873" max="15873" width="60.85546875" style="3" customWidth="1"/>
    <col min="15874" max="16128" width="9.140625" style="3"/>
    <col min="16129" max="16129" width="60.85546875" style="3" customWidth="1"/>
    <col min="16130" max="16384" width="9.140625" style="3"/>
  </cols>
  <sheetData>
    <row r="1" ht="15" customHeight="1" x14ac:dyDescent="0.25"/>
    <row r="2" ht="15" customHeight="1" x14ac:dyDescent="0.25"/>
    <row r="3" ht="15" customHeight="1" x14ac:dyDescent="0.25"/>
    <row r="4" ht="15" customHeight="1" x14ac:dyDescent="0.25"/>
    <row r="5" ht="15" customHeight="1" x14ac:dyDescent="0.25"/>
    <row r="6" ht="15" customHeight="1" x14ac:dyDescent="0.25"/>
    <row r="7" ht="15" customHeight="1" x14ac:dyDescent="0.25"/>
    <row r="8" ht="15" customHeight="1" x14ac:dyDescent="0.25"/>
    <row r="9" ht="15" customHeight="1" x14ac:dyDescent="0.25"/>
    <row r="10" ht="15" customHeight="1" x14ac:dyDescent="0.25"/>
    <row r="11" ht="15" customHeight="1" x14ac:dyDescent="0.25"/>
    <row r="12" ht="15" customHeight="1" x14ac:dyDescent="0.25"/>
    <row r="13" ht="15" customHeight="1" x14ac:dyDescent="0.25"/>
    <row r="14" ht="15" customHeight="1" x14ac:dyDescent="0.25"/>
    <row r="15" ht="15" customHeight="1" x14ac:dyDescent="0.25"/>
    <row r="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7"/>
  <sheetViews>
    <sheetView tabSelected="1" workbookViewId="0"/>
  </sheetViews>
  <sheetFormatPr defaultRowHeight="15" x14ac:dyDescent="0.25"/>
  <cols>
    <col min="1" max="1" width="9.140625" style="1"/>
    <col min="16" max="17" width="5.7109375" customWidth="1"/>
  </cols>
  <sheetData>
    <row r="1" spans="1:16" x14ac:dyDescent="0.25">
      <c r="A1" s="36" t="s">
        <v>0</v>
      </c>
      <c r="B1" s="37" t="s">
        <v>1</v>
      </c>
      <c r="C1" s="37" t="s">
        <v>2</v>
      </c>
      <c r="D1" s="37" t="s">
        <v>3</v>
      </c>
      <c r="E1" s="37" t="s">
        <v>4</v>
      </c>
      <c r="F1" s="37" t="s">
        <v>5</v>
      </c>
      <c r="G1" s="37" t="s">
        <v>6</v>
      </c>
      <c r="H1" s="37" t="s">
        <v>7</v>
      </c>
      <c r="I1" s="37" t="s">
        <v>8</v>
      </c>
      <c r="J1" s="37" t="s">
        <v>9</v>
      </c>
      <c r="K1" s="37" t="s">
        <v>10</v>
      </c>
      <c r="L1" s="37" t="s">
        <v>11</v>
      </c>
      <c r="M1" s="37" t="s">
        <v>12</v>
      </c>
      <c r="N1" s="37" t="s">
        <v>13</v>
      </c>
      <c r="O1" s="37" t="s">
        <v>14</v>
      </c>
      <c r="P1" s="2"/>
    </row>
    <row r="2" spans="1:16" x14ac:dyDescent="0.25">
      <c r="A2" s="36">
        <v>1</v>
      </c>
      <c r="B2" s="38">
        <v>6.3200000000000001E-3</v>
      </c>
      <c r="C2" s="38">
        <v>18</v>
      </c>
      <c r="D2" s="38">
        <v>2.31</v>
      </c>
      <c r="E2" s="38">
        <v>0</v>
      </c>
      <c r="F2" s="38">
        <v>0.53800000000000003</v>
      </c>
      <c r="G2" s="38">
        <v>6.5750000000000002</v>
      </c>
      <c r="H2" s="38">
        <v>65.2</v>
      </c>
      <c r="I2" s="38">
        <v>4.09</v>
      </c>
      <c r="J2" s="38">
        <v>1</v>
      </c>
      <c r="K2" s="38">
        <v>296</v>
      </c>
      <c r="L2" s="38">
        <v>15.3</v>
      </c>
      <c r="M2" s="38">
        <v>396.9</v>
      </c>
      <c r="N2" s="38">
        <v>4.9800000000000004</v>
      </c>
      <c r="O2" s="38">
        <v>24</v>
      </c>
    </row>
    <row r="3" spans="1:16" x14ac:dyDescent="0.25">
      <c r="A3" s="36">
        <v>2</v>
      </c>
      <c r="B3" s="38">
        <v>2.7310000000000001E-2</v>
      </c>
      <c r="C3" s="38">
        <v>0</v>
      </c>
      <c r="D3" s="38">
        <v>7.07</v>
      </c>
      <c r="E3" s="38">
        <v>0</v>
      </c>
      <c r="F3" s="38">
        <v>0.46899999999999997</v>
      </c>
      <c r="G3" s="38">
        <v>6.4210000000000003</v>
      </c>
      <c r="H3" s="38">
        <v>78.900000000000006</v>
      </c>
      <c r="I3" s="38">
        <v>4.9671000000000003</v>
      </c>
      <c r="J3" s="38">
        <v>2</v>
      </c>
      <c r="K3" s="38">
        <v>242</v>
      </c>
      <c r="L3" s="38">
        <v>17.8</v>
      </c>
      <c r="M3" s="38">
        <v>396.9</v>
      </c>
      <c r="N3" s="38">
        <v>9.14</v>
      </c>
      <c r="O3" s="38">
        <v>21.6</v>
      </c>
    </row>
    <row r="4" spans="1:16" x14ac:dyDescent="0.25">
      <c r="A4" s="36">
        <v>3</v>
      </c>
      <c r="B4" s="38">
        <v>2.7289999999999998E-2</v>
      </c>
      <c r="C4" s="38">
        <v>0</v>
      </c>
      <c r="D4" s="38">
        <v>7.07</v>
      </c>
      <c r="E4" s="38">
        <v>0</v>
      </c>
      <c r="F4" s="38">
        <v>0.46899999999999997</v>
      </c>
      <c r="G4" s="38">
        <v>7.1849999999999996</v>
      </c>
      <c r="H4" s="38">
        <v>61.1</v>
      </c>
      <c r="I4" s="38">
        <v>4.9671000000000003</v>
      </c>
      <c r="J4" s="38">
        <v>2</v>
      </c>
      <c r="K4" s="38">
        <v>242</v>
      </c>
      <c r="L4" s="38">
        <v>17.8</v>
      </c>
      <c r="M4" s="38">
        <v>392.83</v>
      </c>
      <c r="N4" s="38">
        <v>4.03</v>
      </c>
      <c r="O4" s="38">
        <v>34.700000000000003</v>
      </c>
    </row>
    <row r="5" spans="1:16" x14ac:dyDescent="0.25">
      <c r="A5" s="36">
        <v>4</v>
      </c>
      <c r="B5" s="38">
        <v>3.2370000000000003E-2</v>
      </c>
      <c r="C5" s="38">
        <v>0</v>
      </c>
      <c r="D5" s="38">
        <v>2.1800000000000002</v>
      </c>
      <c r="E5" s="38">
        <v>0</v>
      </c>
      <c r="F5" s="38">
        <v>0.45800000000000002</v>
      </c>
      <c r="G5" s="38">
        <v>6.9980000000000002</v>
      </c>
      <c r="H5" s="38">
        <v>45.8</v>
      </c>
      <c r="I5" s="38">
        <v>6.0621999999999998</v>
      </c>
      <c r="J5" s="38">
        <v>3</v>
      </c>
      <c r="K5" s="38">
        <v>222</v>
      </c>
      <c r="L5" s="38">
        <v>18.7</v>
      </c>
      <c r="M5" s="38">
        <v>394.63</v>
      </c>
      <c r="N5" s="38">
        <v>2.94</v>
      </c>
      <c r="O5" s="38">
        <v>33.4</v>
      </c>
    </row>
    <row r="6" spans="1:16" x14ac:dyDescent="0.25">
      <c r="A6" s="36">
        <v>5</v>
      </c>
      <c r="B6" s="38">
        <v>6.905E-2</v>
      </c>
      <c r="C6" s="38">
        <v>0</v>
      </c>
      <c r="D6" s="38">
        <v>2.1800000000000002</v>
      </c>
      <c r="E6" s="38">
        <v>0</v>
      </c>
      <c r="F6" s="38">
        <v>0.45800000000000002</v>
      </c>
      <c r="G6" s="38">
        <v>7.1470000000000002</v>
      </c>
      <c r="H6" s="38">
        <v>54.2</v>
      </c>
      <c r="I6" s="38">
        <v>6.0621999999999998</v>
      </c>
      <c r="J6" s="38">
        <v>3</v>
      </c>
      <c r="K6" s="38">
        <v>222</v>
      </c>
      <c r="L6" s="38">
        <v>18.7</v>
      </c>
      <c r="M6" s="38">
        <v>396.9</v>
      </c>
      <c r="N6" s="38">
        <v>5.33</v>
      </c>
      <c r="O6" s="38">
        <v>36.200000000000003</v>
      </c>
    </row>
    <row r="7" spans="1:16" x14ac:dyDescent="0.25">
      <c r="A7" s="36">
        <v>6</v>
      </c>
      <c r="B7" s="38">
        <v>2.9850000000000002E-2</v>
      </c>
      <c r="C7" s="38">
        <v>0</v>
      </c>
      <c r="D7" s="38">
        <v>2.1800000000000002</v>
      </c>
      <c r="E7" s="38">
        <v>0</v>
      </c>
      <c r="F7" s="38">
        <v>0.45800000000000002</v>
      </c>
      <c r="G7" s="38">
        <v>6.43</v>
      </c>
      <c r="H7" s="38">
        <v>58.7</v>
      </c>
      <c r="I7" s="38">
        <v>6.0621999999999998</v>
      </c>
      <c r="J7" s="38">
        <v>3</v>
      </c>
      <c r="K7" s="38">
        <v>222</v>
      </c>
      <c r="L7" s="38">
        <v>18.7</v>
      </c>
      <c r="M7" s="38">
        <v>394.12</v>
      </c>
      <c r="N7" s="38">
        <v>5.21</v>
      </c>
      <c r="O7" s="38">
        <v>28.7</v>
      </c>
    </row>
    <row r="8" spans="1:16" x14ac:dyDescent="0.25">
      <c r="A8" s="36">
        <v>7</v>
      </c>
      <c r="B8" s="38">
        <v>8.8289999999999993E-2</v>
      </c>
      <c r="C8" s="38">
        <v>12.5</v>
      </c>
      <c r="D8" s="38">
        <v>7.87</v>
      </c>
      <c r="E8" s="38">
        <v>0</v>
      </c>
      <c r="F8" s="38">
        <v>0.52400000000000002</v>
      </c>
      <c r="G8" s="38">
        <v>6.0119999999999996</v>
      </c>
      <c r="H8" s="38">
        <v>66.599999999999994</v>
      </c>
      <c r="I8" s="38">
        <v>5.5605000000000002</v>
      </c>
      <c r="J8" s="38">
        <v>5</v>
      </c>
      <c r="K8" s="38">
        <v>311</v>
      </c>
      <c r="L8" s="38">
        <v>15.2</v>
      </c>
      <c r="M8" s="38">
        <v>395.6</v>
      </c>
      <c r="N8" s="38">
        <v>12.43</v>
      </c>
      <c r="O8" s="38">
        <v>22.9</v>
      </c>
    </row>
    <row r="9" spans="1:16" x14ac:dyDescent="0.25">
      <c r="A9" s="36">
        <v>8</v>
      </c>
      <c r="B9" s="38">
        <v>0.14455000000000001</v>
      </c>
      <c r="C9" s="38">
        <v>12.5</v>
      </c>
      <c r="D9" s="38">
        <v>7.87</v>
      </c>
      <c r="E9" s="38">
        <v>0</v>
      </c>
      <c r="F9" s="38">
        <v>0.52400000000000002</v>
      </c>
      <c r="G9" s="38">
        <v>6.1719999999999997</v>
      </c>
      <c r="H9" s="38">
        <v>96.1</v>
      </c>
      <c r="I9" s="38">
        <v>5.9504999999999999</v>
      </c>
      <c r="J9" s="38">
        <v>5</v>
      </c>
      <c r="K9" s="38">
        <v>311</v>
      </c>
      <c r="L9" s="38">
        <v>15.2</v>
      </c>
      <c r="M9" s="38">
        <v>396.9</v>
      </c>
      <c r="N9" s="38">
        <v>19.149999999999999</v>
      </c>
      <c r="O9" s="38">
        <v>27.1</v>
      </c>
    </row>
    <row r="10" spans="1:16" x14ac:dyDescent="0.25">
      <c r="A10" s="36">
        <v>9</v>
      </c>
      <c r="B10" s="38">
        <v>0.21124000000000001</v>
      </c>
      <c r="C10" s="38">
        <v>12.5</v>
      </c>
      <c r="D10" s="38">
        <v>7.87</v>
      </c>
      <c r="E10" s="38">
        <v>0</v>
      </c>
      <c r="F10" s="38">
        <v>0.52400000000000002</v>
      </c>
      <c r="G10" s="38">
        <v>5.6310000000000002</v>
      </c>
      <c r="H10" s="38">
        <v>100</v>
      </c>
      <c r="I10" s="38">
        <v>6.0820999999999996</v>
      </c>
      <c r="J10" s="38">
        <v>5</v>
      </c>
      <c r="K10" s="38">
        <v>311</v>
      </c>
      <c r="L10" s="38">
        <v>15.2</v>
      </c>
      <c r="M10" s="38">
        <v>386.63</v>
      </c>
      <c r="N10" s="38">
        <v>29.93</v>
      </c>
      <c r="O10" s="38">
        <v>16.5</v>
      </c>
    </row>
    <row r="11" spans="1:16" x14ac:dyDescent="0.25">
      <c r="A11" s="36">
        <v>10</v>
      </c>
      <c r="B11" s="38">
        <v>0.17004</v>
      </c>
      <c r="C11" s="38">
        <v>12.5</v>
      </c>
      <c r="D11" s="38">
        <v>7.87</v>
      </c>
      <c r="E11" s="38">
        <v>0</v>
      </c>
      <c r="F11" s="38">
        <v>0.52400000000000002</v>
      </c>
      <c r="G11" s="38">
        <v>6.0039999999999996</v>
      </c>
      <c r="H11" s="38">
        <v>85.9</v>
      </c>
      <c r="I11" s="38">
        <v>6.5921000000000003</v>
      </c>
      <c r="J11" s="38">
        <v>5</v>
      </c>
      <c r="K11" s="38">
        <v>311</v>
      </c>
      <c r="L11" s="38">
        <v>15.2</v>
      </c>
      <c r="M11" s="38">
        <v>386.71</v>
      </c>
      <c r="N11" s="38">
        <v>17.100000000000001</v>
      </c>
      <c r="O11" s="38">
        <v>18.899999999999999</v>
      </c>
    </row>
    <row r="12" spans="1:16" x14ac:dyDescent="0.25">
      <c r="A12" s="36">
        <v>11</v>
      </c>
      <c r="B12" s="38">
        <v>0.22489000000000001</v>
      </c>
      <c r="C12" s="38">
        <v>12.5</v>
      </c>
      <c r="D12" s="38">
        <v>7.87</v>
      </c>
      <c r="E12" s="38">
        <v>0</v>
      </c>
      <c r="F12" s="38">
        <v>0.52400000000000002</v>
      </c>
      <c r="G12" s="38">
        <v>6.3769999999999998</v>
      </c>
      <c r="H12" s="38">
        <v>94.3</v>
      </c>
      <c r="I12" s="38">
        <v>6.3467000000000002</v>
      </c>
      <c r="J12" s="38">
        <v>5</v>
      </c>
      <c r="K12" s="38">
        <v>311</v>
      </c>
      <c r="L12" s="38">
        <v>15.2</v>
      </c>
      <c r="M12" s="38">
        <v>392.52</v>
      </c>
      <c r="N12" s="38">
        <v>20.45</v>
      </c>
      <c r="O12" s="38">
        <v>15</v>
      </c>
    </row>
    <row r="13" spans="1:16" x14ac:dyDescent="0.25">
      <c r="A13" s="36">
        <v>12</v>
      </c>
      <c r="B13" s="38">
        <v>0.11747</v>
      </c>
      <c r="C13" s="38">
        <v>12.5</v>
      </c>
      <c r="D13" s="38">
        <v>7.87</v>
      </c>
      <c r="E13" s="38">
        <v>0</v>
      </c>
      <c r="F13" s="38">
        <v>0.52400000000000002</v>
      </c>
      <c r="G13" s="38">
        <v>6.0090000000000003</v>
      </c>
      <c r="H13" s="38">
        <v>82.9</v>
      </c>
      <c r="I13" s="38">
        <v>6.2267000000000001</v>
      </c>
      <c r="J13" s="38">
        <v>5</v>
      </c>
      <c r="K13" s="38">
        <v>311</v>
      </c>
      <c r="L13" s="38">
        <v>15.2</v>
      </c>
      <c r="M13" s="38">
        <v>396.9</v>
      </c>
      <c r="N13" s="38">
        <v>13.27</v>
      </c>
      <c r="O13" s="38">
        <v>18.899999999999999</v>
      </c>
    </row>
    <row r="14" spans="1:16" x14ac:dyDescent="0.25">
      <c r="A14" s="36">
        <v>13</v>
      </c>
      <c r="B14" s="38">
        <v>9.3780000000000002E-2</v>
      </c>
      <c r="C14" s="38">
        <v>12.5</v>
      </c>
      <c r="D14" s="38">
        <v>7.87</v>
      </c>
      <c r="E14" s="38">
        <v>0</v>
      </c>
      <c r="F14" s="38">
        <v>0.52400000000000002</v>
      </c>
      <c r="G14" s="38">
        <v>5.8890000000000002</v>
      </c>
      <c r="H14" s="38">
        <v>39</v>
      </c>
      <c r="I14" s="38">
        <v>5.4508999999999999</v>
      </c>
      <c r="J14" s="38">
        <v>5</v>
      </c>
      <c r="K14" s="38">
        <v>311</v>
      </c>
      <c r="L14" s="38">
        <v>15.2</v>
      </c>
      <c r="M14" s="38">
        <v>390.5</v>
      </c>
      <c r="N14" s="38">
        <v>15.71</v>
      </c>
      <c r="O14" s="38">
        <v>21.7</v>
      </c>
    </row>
    <row r="15" spans="1:16" x14ac:dyDescent="0.25">
      <c r="A15" s="36">
        <v>14</v>
      </c>
      <c r="B15" s="38">
        <v>0.62975999999999999</v>
      </c>
      <c r="C15" s="38">
        <v>0</v>
      </c>
      <c r="D15" s="38">
        <v>8.14</v>
      </c>
      <c r="E15" s="38">
        <v>0</v>
      </c>
      <c r="F15" s="38">
        <v>0.53800000000000003</v>
      </c>
      <c r="G15" s="38">
        <v>5.9489999999999998</v>
      </c>
      <c r="H15" s="38">
        <v>61.8</v>
      </c>
      <c r="I15" s="38">
        <v>4.7074999999999996</v>
      </c>
      <c r="J15" s="38">
        <v>4</v>
      </c>
      <c r="K15" s="38">
        <v>307</v>
      </c>
      <c r="L15" s="38">
        <v>21</v>
      </c>
      <c r="M15" s="38">
        <v>396.9</v>
      </c>
      <c r="N15" s="38">
        <v>8.26</v>
      </c>
      <c r="O15" s="38">
        <v>20.399999999999999</v>
      </c>
    </row>
    <row r="16" spans="1:16" x14ac:dyDescent="0.25">
      <c r="A16" s="36">
        <v>15</v>
      </c>
      <c r="B16" s="38">
        <v>0.63795999999999997</v>
      </c>
      <c r="C16" s="38">
        <v>0</v>
      </c>
      <c r="D16" s="38">
        <v>8.14</v>
      </c>
      <c r="E16" s="38">
        <v>0</v>
      </c>
      <c r="F16" s="38">
        <v>0.53800000000000003</v>
      </c>
      <c r="G16" s="38">
        <v>6.0960000000000001</v>
      </c>
      <c r="H16" s="38">
        <v>84.5</v>
      </c>
      <c r="I16" s="38">
        <v>4.4619</v>
      </c>
      <c r="J16" s="38">
        <v>4</v>
      </c>
      <c r="K16" s="38">
        <v>307</v>
      </c>
      <c r="L16" s="38">
        <v>21</v>
      </c>
      <c r="M16" s="38">
        <v>380.02</v>
      </c>
      <c r="N16" s="38">
        <v>10.26</v>
      </c>
      <c r="O16" s="38">
        <v>18.2</v>
      </c>
    </row>
    <row r="17" spans="1:15" x14ac:dyDescent="0.25">
      <c r="A17" s="36">
        <v>16</v>
      </c>
      <c r="B17" s="38">
        <v>0.62739</v>
      </c>
      <c r="C17" s="38">
        <v>0</v>
      </c>
      <c r="D17" s="38">
        <v>8.14</v>
      </c>
      <c r="E17" s="38">
        <v>0</v>
      </c>
      <c r="F17" s="38">
        <v>0.53800000000000003</v>
      </c>
      <c r="G17" s="38">
        <v>5.8339999999999996</v>
      </c>
      <c r="H17" s="38">
        <v>56.5</v>
      </c>
      <c r="I17" s="38">
        <v>4.4985999999999997</v>
      </c>
      <c r="J17" s="38">
        <v>4</v>
      </c>
      <c r="K17" s="38">
        <v>307</v>
      </c>
      <c r="L17" s="38">
        <v>21</v>
      </c>
      <c r="M17" s="38">
        <v>395.62</v>
      </c>
      <c r="N17" s="38">
        <v>8.4700000000000006</v>
      </c>
      <c r="O17" s="38">
        <v>19.899999999999999</v>
      </c>
    </row>
    <row r="18" spans="1:15" x14ac:dyDescent="0.25">
      <c r="A18" s="36">
        <v>17</v>
      </c>
      <c r="B18" s="38">
        <v>1.05393</v>
      </c>
      <c r="C18" s="38">
        <v>0</v>
      </c>
      <c r="D18" s="38">
        <v>8.14</v>
      </c>
      <c r="E18" s="38">
        <v>0</v>
      </c>
      <c r="F18" s="38">
        <v>0.53800000000000003</v>
      </c>
      <c r="G18" s="38">
        <v>5.9349999999999996</v>
      </c>
      <c r="H18" s="38">
        <v>29.3</v>
      </c>
      <c r="I18" s="38">
        <v>4.4985999999999997</v>
      </c>
      <c r="J18" s="38">
        <v>4</v>
      </c>
      <c r="K18" s="38">
        <v>307</v>
      </c>
      <c r="L18" s="38">
        <v>21</v>
      </c>
      <c r="M18" s="38">
        <v>386.85</v>
      </c>
      <c r="N18" s="38">
        <v>6.58</v>
      </c>
      <c r="O18" s="38">
        <v>23.1</v>
      </c>
    </row>
    <row r="19" spans="1:15" x14ac:dyDescent="0.25">
      <c r="A19" s="36">
        <v>18</v>
      </c>
      <c r="B19" s="38">
        <v>0.78420000000000001</v>
      </c>
      <c r="C19" s="38">
        <v>0</v>
      </c>
      <c r="D19" s="38">
        <v>8.14</v>
      </c>
      <c r="E19" s="38">
        <v>0</v>
      </c>
      <c r="F19" s="38">
        <v>0.53800000000000003</v>
      </c>
      <c r="G19" s="38">
        <v>5.99</v>
      </c>
      <c r="H19" s="38">
        <v>81.7</v>
      </c>
      <c r="I19" s="38">
        <v>4.2579000000000002</v>
      </c>
      <c r="J19" s="38">
        <v>4</v>
      </c>
      <c r="K19" s="38">
        <v>307</v>
      </c>
      <c r="L19" s="38">
        <v>21</v>
      </c>
      <c r="M19" s="38">
        <v>386.75</v>
      </c>
      <c r="N19" s="38">
        <v>14.67</v>
      </c>
      <c r="O19" s="38">
        <v>17.5</v>
      </c>
    </row>
    <row r="20" spans="1:15" x14ac:dyDescent="0.25">
      <c r="A20" s="36">
        <v>19</v>
      </c>
      <c r="B20" s="38">
        <v>0.80271000000000003</v>
      </c>
      <c r="C20" s="38">
        <v>0</v>
      </c>
      <c r="D20" s="38">
        <v>8.14</v>
      </c>
      <c r="E20" s="38">
        <v>0</v>
      </c>
      <c r="F20" s="38">
        <v>0.53800000000000003</v>
      </c>
      <c r="G20" s="38">
        <v>5.4560000000000004</v>
      </c>
      <c r="H20" s="38">
        <v>36.6</v>
      </c>
      <c r="I20" s="38">
        <v>3.7965</v>
      </c>
      <c r="J20" s="38">
        <v>4</v>
      </c>
      <c r="K20" s="38">
        <v>307</v>
      </c>
      <c r="L20" s="38">
        <v>21</v>
      </c>
      <c r="M20" s="38">
        <v>288.99</v>
      </c>
      <c r="N20" s="38">
        <v>11.69</v>
      </c>
      <c r="O20" s="38">
        <v>20.2</v>
      </c>
    </row>
    <row r="21" spans="1:15" x14ac:dyDescent="0.25">
      <c r="A21" s="36">
        <v>20</v>
      </c>
      <c r="B21" s="38">
        <v>0.7258</v>
      </c>
      <c r="C21" s="38">
        <v>0</v>
      </c>
      <c r="D21" s="38">
        <v>8.14</v>
      </c>
      <c r="E21" s="38">
        <v>0</v>
      </c>
      <c r="F21" s="38">
        <v>0.53800000000000003</v>
      </c>
      <c r="G21" s="38">
        <v>5.7270000000000003</v>
      </c>
      <c r="H21" s="38">
        <v>69.5</v>
      </c>
      <c r="I21" s="38">
        <v>3.7965</v>
      </c>
      <c r="J21" s="38">
        <v>4</v>
      </c>
      <c r="K21" s="38">
        <v>307</v>
      </c>
      <c r="L21" s="38">
        <v>21</v>
      </c>
      <c r="M21" s="38">
        <v>390.95</v>
      </c>
      <c r="N21" s="38">
        <v>11.28</v>
      </c>
      <c r="O21" s="38">
        <v>18.2</v>
      </c>
    </row>
    <row r="22" spans="1:15" x14ac:dyDescent="0.25">
      <c r="A22" s="36">
        <v>21</v>
      </c>
      <c r="B22" s="38">
        <v>1.25179</v>
      </c>
      <c r="C22" s="38">
        <v>0</v>
      </c>
      <c r="D22" s="38">
        <v>8.14</v>
      </c>
      <c r="E22" s="38">
        <v>0</v>
      </c>
      <c r="F22" s="38">
        <v>0.53800000000000003</v>
      </c>
      <c r="G22" s="38">
        <v>5.57</v>
      </c>
      <c r="H22" s="38">
        <v>98.1</v>
      </c>
      <c r="I22" s="38">
        <v>3.7978999999999998</v>
      </c>
      <c r="J22" s="38">
        <v>4</v>
      </c>
      <c r="K22" s="38">
        <v>307</v>
      </c>
      <c r="L22" s="38">
        <v>21</v>
      </c>
      <c r="M22" s="38">
        <v>376.57</v>
      </c>
      <c r="N22" s="38">
        <v>21.02</v>
      </c>
      <c r="O22" s="38">
        <v>13.6</v>
      </c>
    </row>
    <row r="23" spans="1:15" x14ac:dyDescent="0.25">
      <c r="A23" s="36">
        <v>22</v>
      </c>
      <c r="B23" s="38">
        <v>0.85204000000000002</v>
      </c>
      <c r="C23" s="38">
        <v>0</v>
      </c>
      <c r="D23" s="38">
        <v>8.14</v>
      </c>
      <c r="E23" s="38">
        <v>0</v>
      </c>
      <c r="F23" s="38">
        <v>0.53800000000000003</v>
      </c>
      <c r="G23" s="38">
        <v>5.9649999999999999</v>
      </c>
      <c r="H23" s="38">
        <v>89.2</v>
      </c>
      <c r="I23" s="38">
        <v>4.0122999999999998</v>
      </c>
      <c r="J23" s="38">
        <v>4</v>
      </c>
      <c r="K23" s="38">
        <v>307</v>
      </c>
      <c r="L23" s="38">
        <v>21</v>
      </c>
      <c r="M23" s="38">
        <v>392.53</v>
      </c>
      <c r="N23" s="38">
        <v>13.83</v>
      </c>
      <c r="O23" s="38">
        <v>19.600000000000001</v>
      </c>
    </row>
    <row r="24" spans="1:15" x14ac:dyDescent="0.25">
      <c r="A24" s="36">
        <v>23</v>
      </c>
      <c r="B24" s="38">
        <v>1.23247</v>
      </c>
      <c r="C24" s="38">
        <v>0</v>
      </c>
      <c r="D24" s="38">
        <v>8.14</v>
      </c>
      <c r="E24" s="38">
        <v>0</v>
      </c>
      <c r="F24" s="38">
        <v>0.53800000000000003</v>
      </c>
      <c r="G24" s="38">
        <v>6.1420000000000003</v>
      </c>
      <c r="H24" s="38">
        <v>91.7</v>
      </c>
      <c r="I24" s="38">
        <v>3.9769000000000001</v>
      </c>
      <c r="J24" s="38">
        <v>4</v>
      </c>
      <c r="K24" s="38">
        <v>307</v>
      </c>
      <c r="L24" s="38">
        <v>21</v>
      </c>
      <c r="M24" s="38">
        <v>396.9</v>
      </c>
      <c r="N24" s="38">
        <v>18.72</v>
      </c>
      <c r="O24" s="38">
        <v>15.2</v>
      </c>
    </row>
    <row r="25" spans="1:15" x14ac:dyDescent="0.25">
      <c r="A25" s="36">
        <v>24</v>
      </c>
      <c r="B25" s="38">
        <v>0.98843000000000003</v>
      </c>
      <c r="C25" s="38">
        <v>0</v>
      </c>
      <c r="D25" s="38">
        <v>8.14</v>
      </c>
      <c r="E25" s="38">
        <v>0</v>
      </c>
      <c r="F25" s="38">
        <v>0.53800000000000003</v>
      </c>
      <c r="G25" s="38">
        <v>5.8129999999999997</v>
      </c>
      <c r="H25" s="38">
        <v>100</v>
      </c>
      <c r="I25" s="38">
        <v>4.0952000000000002</v>
      </c>
      <c r="J25" s="38">
        <v>4</v>
      </c>
      <c r="K25" s="38">
        <v>307</v>
      </c>
      <c r="L25" s="38">
        <v>21</v>
      </c>
      <c r="M25" s="38">
        <v>394.54</v>
      </c>
      <c r="N25" s="38">
        <v>19.88</v>
      </c>
      <c r="O25" s="38">
        <v>14.5</v>
      </c>
    </row>
    <row r="26" spans="1:15" x14ac:dyDescent="0.25">
      <c r="A26" s="36">
        <v>25</v>
      </c>
      <c r="B26" s="38">
        <v>0.75026000000000004</v>
      </c>
      <c r="C26" s="38">
        <v>0</v>
      </c>
      <c r="D26" s="38">
        <v>8.14</v>
      </c>
      <c r="E26" s="38">
        <v>0</v>
      </c>
      <c r="F26" s="38">
        <v>0.53800000000000003</v>
      </c>
      <c r="G26" s="38">
        <v>5.9240000000000004</v>
      </c>
      <c r="H26" s="38">
        <v>94.1</v>
      </c>
      <c r="I26" s="38">
        <v>4.3996000000000004</v>
      </c>
      <c r="J26" s="38">
        <v>4</v>
      </c>
      <c r="K26" s="38">
        <v>307</v>
      </c>
      <c r="L26" s="38">
        <v>21</v>
      </c>
      <c r="M26" s="38">
        <v>394.33</v>
      </c>
      <c r="N26" s="38">
        <v>16.3</v>
      </c>
      <c r="O26" s="38">
        <v>15.6</v>
      </c>
    </row>
    <row r="27" spans="1:15" x14ac:dyDescent="0.25">
      <c r="A27" s="36">
        <v>26</v>
      </c>
      <c r="B27" s="38">
        <v>0.84053999999999995</v>
      </c>
      <c r="C27" s="38">
        <v>0</v>
      </c>
      <c r="D27" s="38">
        <v>8.14</v>
      </c>
      <c r="E27" s="38">
        <v>0</v>
      </c>
      <c r="F27" s="38">
        <v>0.53800000000000003</v>
      </c>
      <c r="G27" s="38">
        <v>5.5990000000000002</v>
      </c>
      <c r="H27" s="38">
        <v>85.7</v>
      </c>
      <c r="I27" s="38">
        <v>4.4546000000000001</v>
      </c>
      <c r="J27" s="38">
        <v>4</v>
      </c>
      <c r="K27" s="38">
        <v>307</v>
      </c>
      <c r="L27" s="38">
        <v>21</v>
      </c>
      <c r="M27" s="38">
        <v>303.42</v>
      </c>
      <c r="N27" s="38">
        <v>16.510000000000002</v>
      </c>
      <c r="O27" s="38">
        <v>13.9</v>
      </c>
    </row>
    <row r="28" spans="1:15" x14ac:dyDescent="0.25">
      <c r="A28" s="36">
        <v>27</v>
      </c>
      <c r="B28" s="38">
        <v>0.67191000000000001</v>
      </c>
      <c r="C28" s="38">
        <v>0</v>
      </c>
      <c r="D28" s="38">
        <v>8.14</v>
      </c>
      <c r="E28" s="38">
        <v>0</v>
      </c>
      <c r="F28" s="38">
        <v>0.53800000000000003</v>
      </c>
      <c r="G28" s="38">
        <v>5.8129999999999997</v>
      </c>
      <c r="H28" s="38">
        <v>90.3</v>
      </c>
      <c r="I28" s="38">
        <v>4.6820000000000004</v>
      </c>
      <c r="J28" s="38">
        <v>4</v>
      </c>
      <c r="K28" s="38">
        <v>307</v>
      </c>
      <c r="L28" s="38">
        <v>21</v>
      </c>
      <c r="M28" s="38">
        <v>376.88</v>
      </c>
      <c r="N28" s="38">
        <v>14.81</v>
      </c>
      <c r="O28" s="38">
        <v>16.600000000000001</v>
      </c>
    </row>
    <row r="29" spans="1:15" x14ac:dyDescent="0.25">
      <c r="A29" s="36">
        <v>28</v>
      </c>
      <c r="B29" s="38">
        <v>0.95577000000000001</v>
      </c>
      <c r="C29" s="38">
        <v>0</v>
      </c>
      <c r="D29" s="38">
        <v>8.14</v>
      </c>
      <c r="E29" s="38">
        <v>0</v>
      </c>
      <c r="F29" s="38">
        <v>0.53800000000000003</v>
      </c>
      <c r="G29" s="38">
        <v>6.0469999999999997</v>
      </c>
      <c r="H29" s="38">
        <v>88.8</v>
      </c>
      <c r="I29" s="38">
        <v>4.4534000000000002</v>
      </c>
      <c r="J29" s="38">
        <v>4</v>
      </c>
      <c r="K29" s="38">
        <v>307</v>
      </c>
      <c r="L29" s="38">
        <v>21</v>
      </c>
      <c r="M29" s="38">
        <v>306.38</v>
      </c>
      <c r="N29" s="38">
        <v>17.28</v>
      </c>
      <c r="O29" s="38">
        <v>14.8</v>
      </c>
    </row>
    <row r="30" spans="1:15" x14ac:dyDescent="0.25">
      <c r="A30" s="36">
        <v>29</v>
      </c>
      <c r="B30" s="38">
        <v>0.77298999999999995</v>
      </c>
      <c r="C30" s="38">
        <v>0</v>
      </c>
      <c r="D30" s="38">
        <v>8.14</v>
      </c>
      <c r="E30" s="38">
        <v>0</v>
      </c>
      <c r="F30" s="38">
        <v>0.53800000000000003</v>
      </c>
      <c r="G30" s="38">
        <v>6.4950000000000001</v>
      </c>
      <c r="H30" s="38">
        <v>94.4</v>
      </c>
      <c r="I30" s="38">
        <v>4.4546999999999999</v>
      </c>
      <c r="J30" s="38">
        <v>4</v>
      </c>
      <c r="K30" s="38">
        <v>307</v>
      </c>
      <c r="L30" s="38">
        <v>21</v>
      </c>
      <c r="M30" s="38">
        <v>387.94</v>
      </c>
      <c r="N30" s="38">
        <v>12.8</v>
      </c>
      <c r="O30" s="38">
        <v>18.399999999999999</v>
      </c>
    </row>
    <row r="31" spans="1:15" x14ac:dyDescent="0.25">
      <c r="A31" s="36">
        <v>30</v>
      </c>
      <c r="B31" s="38">
        <v>1.0024500000000001</v>
      </c>
      <c r="C31" s="38">
        <v>0</v>
      </c>
      <c r="D31" s="38">
        <v>8.14</v>
      </c>
      <c r="E31" s="38">
        <v>0</v>
      </c>
      <c r="F31" s="38">
        <v>0.53800000000000003</v>
      </c>
      <c r="G31" s="38">
        <v>6.6740000000000004</v>
      </c>
      <c r="H31" s="38">
        <v>87.3</v>
      </c>
      <c r="I31" s="38">
        <v>4.2389999999999999</v>
      </c>
      <c r="J31" s="38">
        <v>4</v>
      </c>
      <c r="K31" s="38">
        <v>307</v>
      </c>
      <c r="L31" s="38">
        <v>21</v>
      </c>
      <c r="M31" s="38">
        <v>380.23</v>
      </c>
      <c r="N31" s="38">
        <v>11.98</v>
      </c>
      <c r="O31" s="38">
        <v>21</v>
      </c>
    </row>
    <row r="32" spans="1:15" x14ac:dyDescent="0.25">
      <c r="A32" s="36">
        <v>31</v>
      </c>
      <c r="B32" s="38">
        <v>1.1308100000000001</v>
      </c>
      <c r="C32" s="38">
        <v>0</v>
      </c>
      <c r="D32" s="38">
        <v>8.14</v>
      </c>
      <c r="E32" s="38">
        <v>0</v>
      </c>
      <c r="F32" s="38">
        <v>0.53800000000000003</v>
      </c>
      <c r="G32" s="38">
        <v>5.7130000000000001</v>
      </c>
      <c r="H32" s="38">
        <v>94.1</v>
      </c>
      <c r="I32" s="38">
        <v>4.2329999999999997</v>
      </c>
      <c r="J32" s="38">
        <v>4</v>
      </c>
      <c r="K32" s="38">
        <v>307</v>
      </c>
      <c r="L32" s="38">
        <v>21</v>
      </c>
      <c r="M32" s="38">
        <v>360.17</v>
      </c>
      <c r="N32" s="38">
        <v>22.6</v>
      </c>
      <c r="O32" s="38">
        <v>12.7</v>
      </c>
    </row>
    <row r="33" spans="1:15" x14ac:dyDescent="0.25">
      <c r="A33" s="36">
        <v>32</v>
      </c>
      <c r="B33" s="38">
        <v>1.3547199999999999</v>
      </c>
      <c r="C33" s="38">
        <v>0</v>
      </c>
      <c r="D33" s="38">
        <v>8.14</v>
      </c>
      <c r="E33" s="38">
        <v>0</v>
      </c>
      <c r="F33" s="38">
        <v>0.53800000000000003</v>
      </c>
      <c r="G33" s="38">
        <v>6.0720000000000001</v>
      </c>
      <c r="H33" s="38">
        <v>100</v>
      </c>
      <c r="I33" s="38">
        <v>4.1749999999999998</v>
      </c>
      <c r="J33" s="38">
        <v>4</v>
      </c>
      <c r="K33" s="38">
        <v>307</v>
      </c>
      <c r="L33" s="38">
        <v>21</v>
      </c>
      <c r="M33" s="38">
        <v>376.73</v>
      </c>
      <c r="N33" s="38">
        <v>13.04</v>
      </c>
      <c r="O33" s="38">
        <v>14.5</v>
      </c>
    </row>
    <row r="34" spans="1:15" x14ac:dyDescent="0.25">
      <c r="A34" s="36">
        <v>33</v>
      </c>
      <c r="B34" s="38">
        <v>1.3879900000000001</v>
      </c>
      <c r="C34" s="38">
        <v>0</v>
      </c>
      <c r="D34" s="38">
        <v>8.14</v>
      </c>
      <c r="E34" s="38">
        <v>0</v>
      </c>
      <c r="F34" s="38">
        <v>0.53800000000000003</v>
      </c>
      <c r="G34" s="38">
        <v>5.95</v>
      </c>
      <c r="H34" s="38">
        <v>82</v>
      </c>
      <c r="I34" s="38">
        <v>3.99</v>
      </c>
      <c r="J34" s="38">
        <v>4</v>
      </c>
      <c r="K34" s="38">
        <v>307</v>
      </c>
      <c r="L34" s="38">
        <v>21</v>
      </c>
      <c r="M34" s="38">
        <v>232.6</v>
      </c>
      <c r="N34" s="38">
        <v>27.71</v>
      </c>
      <c r="O34" s="38">
        <v>13.2</v>
      </c>
    </row>
    <row r="35" spans="1:15" x14ac:dyDescent="0.25">
      <c r="A35" s="36">
        <v>34</v>
      </c>
      <c r="B35" s="38">
        <v>1.1517200000000001</v>
      </c>
      <c r="C35" s="38">
        <v>0</v>
      </c>
      <c r="D35" s="38">
        <v>8.14</v>
      </c>
      <c r="E35" s="38">
        <v>0</v>
      </c>
      <c r="F35" s="38">
        <v>0.53800000000000003</v>
      </c>
      <c r="G35" s="38">
        <v>5.7009999999999996</v>
      </c>
      <c r="H35" s="38">
        <v>95</v>
      </c>
      <c r="I35" s="38">
        <v>3.7871999999999999</v>
      </c>
      <c r="J35" s="38">
        <v>4</v>
      </c>
      <c r="K35" s="38">
        <v>307</v>
      </c>
      <c r="L35" s="38">
        <v>21</v>
      </c>
      <c r="M35" s="38">
        <v>358.77</v>
      </c>
      <c r="N35" s="38">
        <v>18.350000000000001</v>
      </c>
      <c r="O35" s="38">
        <v>13.1</v>
      </c>
    </row>
    <row r="36" spans="1:15" x14ac:dyDescent="0.25">
      <c r="A36" s="36">
        <v>35</v>
      </c>
      <c r="B36" s="38">
        <v>1.6128199999999999</v>
      </c>
      <c r="C36" s="38">
        <v>0</v>
      </c>
      <c r="D36" s="38">
        <v>8.14</v>
      </c>
      <c r="E36" s="38">
        <v>0</v>
      </c>
      <c r="F36" s="38">
        <v>0.53800000000000003</v>
      </c>
      <c r="G36" s="38">
        <v>6.0960000000000001</v>
      </c>
      <c r="H36" s="38">
        <v>96.9</v>
      </c>
      <c r="I36" s="38">
        <v>3.7597999999999998</v>
      </c>
      <c r="J36" s="38">
        <v>4</v>
      </c>
      <c r="K36" s="38">
        <v>307</v>
      </c>
      <c r="L36" s="38">
        <v>21</v>
      </c>
      <c r="M36" s="38">
        <v>248.31</v>
      </c>
      <c r="N36" s="38">
        <v>20.34</v>
      </c>
      <c r="O36" s="38">
        <v>13.5</v>
      </c>
    </row>
    <row r="37" spans="1:15" x14ac:dyDescent="0.25">
      <c r="A37" s="36">
        <v>36</v>
      </c>
      <c r="B37" s="38">
        <v>6.4170000000000005E-2</v>
      </c>
      <c r="C37" s="38">
        <v>0</v>
      </c>
      <c r="D37" s="38">
        <v>5.96</v>
      </c>
      <c r="E37" s="38">
        <v>0</v>
      </c>
      <c r="F37" s="38">
        <v>0.499</v>
      </c>
      <c r="G37" s="38">
        <v>5.9329999999999998</v>
      </c>
      <c r="H37" s="38">
        <v>68.2</v>
      </c>
      <c r="I37" s="38">
        <v>3.3603000000000001</v>
      </c>
      <c r="J37" s="38">
        <v>5</v>
      </c>
      <c r="K37" s="38">
        <v>279</v>
      </c>
      <c r="L37" s="38">
        <v>19.2</v>
      </c>
      <c r="M37" s="38">
        <v>396.9</v>
      </c>
      <c r="N37" s="38">
        <v>9.68</v>
      </c>
      <c r="O37" s="38">
        <v>18.899999999999999</v>
      </c>
    </row>
    <row r="38" spans="1:15" x14ac:dyDescent="0.25">
      <c r="A38" s="36">
        <v>37</v>
      </c>
      <c r="B38" s="38">
        <v>9.7439999999999999E-2</v>
      </c>
      <c r="C38" s="38">
        <v>0</v>
      </c>
      <c r="D38" s="38">
        <v>5.96</v>
      </c>
      <c r="E38" s="38">
        <v>0</v>
      </c>
      <c r="F38" s="38">
        <v>0.499</v>
      </c>
      <c r="G38" s="38">
        <v>5.8410000000000002</v>
      </c>
      <c r="H38" s="38">
        <v>61.4</v>
      </c>
      <c r="I38" s="38">
        <v>3.3778999999999999</v>
      </c>
      <c r="J38" s="38">
        <v>5</v>
      </c>
      <c r="K38" s="38">
        <v>279</v>
      </c>
      <c r="L38" s="38">
        <v>19.2</v>
      </c>
      <c r="M38" s="38">
        <v>377.56</v>
      </c>
      <c r="N38" s="38">
        <v>11.41</v>
      </c>
      <c r="O38" s="38">
        <v>20</v>
      </c>
    </row>
    <row r="39" spans="1:15" x14ac:dyDescent="0.25">
      <c r="A39" s="36">
        <v>38</v>
      </c>
      <c r="B39" s="38">
        <v>8.0140000000000003E-2</v>
      </c>
      <c r="C39" s="38">
        <v>0</v>
      </c>
      <c r="D39" s="38">
        <v>5.96</v>
      </c>
      <c r="E39" s="38">
        <v>0</v>
      </c>
      <c r="F39" s="38">
        <v>0.499</v>
      </c>
      <c r="G39" s="38">
        <v>5.85</v>
      </c>
      <c r="H39" s="38">
        <v>41.5</v>
      </c>
      <c r="I39" s="38">
        <v>3.9342000000000001</v>
      </c>
      <c r="J39" s="38">
        <v>5</v>
      </c>
      <c r="K39" s="38">
        <v>279</v>
      </c>
      <c r="L39" s="38">
        <v>19.2</v>
      </c>
      <c r="M39" s="38">
        <v>396.9</v>
      </c>
      <c r="N39" s="38">
        <v>8.77</v>
      </c>
      <c r="O39" s="38">
        <v>21</v>
      </c>
    </row>
    <row r="40" spans="1:15" x14ac:dyDescent="0.25">
      <c r="A40" s="36">
        <v>39</v>
      </c>
      <c r="B40" s="38">
        <v>0.17505000000000001</v>
      </c>
      <c r="C40" s="38">
        <v>0</v>
      </c>
      <c r="D40" s="38">
        <v>5.96</v>
      </c>
      <c r="E40" s="38">
        <v>0</v>
      </c>
      <c r="F40" s="38">
        <v>0.499</v>
      </c>
      <c r="G40" s="38">
        <v>5.9660000000000002</v>
      </c>
      <c r="H40" s="38">
        <v>30.2</v>
      </c>
      <c r="I40" s="38">
        <v>3.8473000000000002</v>
      </c>
      <c r="J40" s="38">
        <v>5</v>
      </c>
      <c r="K40" s="38">
        <v>279</v>
      </c>
      <c r="L40" s="38">
        <v>19.2</v>
      </c>
      <c r="M40" s="38">
        <v>393.43</v>
      </c>
      <c r="N40" s="38">
        <v>10.130000000000001</v>
      </c>
      <c r="O40" s="38">
        <v>24.7</v>
      </c>
    </row>
    <row r="41" spans="1:15" x14ac:dyDescent="0.25">
      <c r="A41" s="36">
        <v>40</v>
      </c>
      <c r="B41" s="38">
        <v>2.7629999999999998E-2</v>
      </c>
      <c r="C41" s="38">
        <v>75</v>
      </c>
      <c r="D41" s="38">
        <v>2.95</v>
      </c>
      <c r="E41" s="38">
        <v>0</v>
      </c>
      <c r="F41" s="38">
        <v>0.42799999999999999</v>
      </c>
      <c r="G41" s="38">
        <v>6.5949999999999998</v>
      </c>
      <c r="H41" s="38">
        <v>21.8</v>
      </c>
      <c r="I41" s="38">
        <v>5.4010999999999996</v>
      </c>
      <c r="J41" s="38">
        <v>3</v>
      </c>
      <c r="K41" s="38">
        <v>252</v>
      </c>
      <c r="L41" s="38">
        <v>18.3</v>
      </c>
      <c r="M41" s="38">
        <v>395.63</v>
      </c>
      <c r="N41" s="38">
        <v>4.32</v>
      </c>
      <c r="O41" s="38">
        <v>30.8</v>
      </c>
    </row>
    <row r="42" spans="1:15" x14ac:dyDescent="0.25">
      <c r="A42" s="36">
        <v>41</v>
      </c>
      <c r="B42" s="38">
        <v>3.3590000000000002E-2</v>
      </c>
      <c r="C42" s="38">
        <v>75</v>
      </c>
      <c r="D42" s="38">
        <v>2.95</v>
      </c>
      <c r="E42" s="38">
        <v>0</v>
      </c>
      <c r="F42" s="38">
        <v>0.42799999999999999</v>
      </c>
      <c r="G42" s="38">
        <v>7.024</v>
      </c>
      <c r="H42" s="38">
        <v>15.8</v>
      </c>
      <c r="I42" s="38">
        <v>5.4010999999999996</v>
      </c>
      <c r="J42" s="38">
        <v>3</v>
      </c>
      <c r="K42" s="38">
        <v>252</v>
      </c>
      <c r="L42" s="38">
        <v>18.3</v>
      </c>
      <c r="M42" s="38">
        <v>395.62</v>
      </c>
      <c r="N42" s="38">
        <v>1.98</v>
      </c>
      <c r="O42" s="38">
        <v>34.9</v>
      </c>
    </row>
    <row r="43" spans="1:15" x14ac:dyDescent="0.25">
      <c r="A43" s="36">
        <v>42</v>
      </c>
      <c r="B43" s="38">
        <v>0.12744</v>
      </c>
      <c r="C43" s="38">
        <v>0</v>
      </c>
      <c r="D43" s="38">
        <v>6.91</v>
      </c>
      <c r="E43" s="38">
        <v>0</v>
      </c>
      <c r="F43" s="38">
        <v>0.44800000000000001</v>
      </c>
      <c r="G43" s="38">
        <v>6.77</v>
      </c>
      <c r="H43" s="38">
        <v>2.9</v>
      </c>
      <c r="I43" s="38">
        <v>5.7209000000000003</v>
      </c>
      <c r="J43" s="38">
        <v>3</v>
      </c>
      <c r="K43" s="38">
        <v>233</v>
      </c>
      <c r="L43" s="38">
        <v>17.899999999999999</v>
      </c>
      <c r="M43" s="38">
        <v>385.41</v>
      </c>
      <c r="N43" s="38">
        <v>4.84</v>
      </c>
      <c r="O43" s="38">
        <v>26.6</v>
      </c>
    </row>
    <row r="44" spans="1:15" x14ac:dyDescent="0.25">
      <c r="A44" s="36">
        <v>43</v>
      </c>
      <c r="B44" s="38">
        <v>0.14149999999999999</v>
      </c>
      <c r="C44" s="38">
        <v>0</v>
      </c>
      <c r="D44" s="38">
        <v>6.91</v>
      </c>
      <c r="E44" s="38">
        <v>0</v>
      </c>
      <c r="F44" s="38">
        <v>0.44800000000000001</v>
      </c>
      <c r="G44" s="38">
        <v>6.1689999999999996</v>
      </c>
      <c r="H44" s="38">
        <v>6.6</v>
      </c>
      <c r="I44" s="38">
        <v>5.7209000000000003</v>
      </c>
      <c r="J44" s="38">
        <v>3</v>
      </c>
      <c r="K44" s="38">
        <v>233</v>
      </c>
      <c r="L44" s="38">
        <v>17.899999999999999</v>
      </c>
      <c r="M44" s="38">
        <v>383.37</v>
      </c>
      <c r="N44" s="38">
        <v>5.81</v>
      </c>
      <c r="O44" s="38">
        <v>25.3</v>
      </c>
    </row>
    <row r="45" spans="1:15" x14ac:dyDescent="0.25">
      <c r="A45" s="36">
        <v>44</v>
      </c>
      <c r="B45" s="38">
        <v>0.15936</v>
      </c>
      <c r="C45" s="38">
        <v>0</v>
      </c>
      <c r="D45" s="38">
        <v>6.91</v>
      </c>
      <c r="E45" s="38">
        <v>0</v>
      </c>
      <c r="F45" s="38">
        <v>0.44800000000000001</v>
      </c>
      <c r="G45" s="38">
        <v>6.2110000000000003</v>
      </c>
      <c r="H45" s="38">
        <v>6.5</v>
      </c>
      <c r="I45" s="38">
        <v>5.7209000000000003</v>
      </c>
      <c r="J45" s="38">
        <v>3</v>
      </c>
      <c r="K45" s="38">
        <v>233</v>
      </c>
      <c r="L45" s="38">
        <v>17.899999999999999</v>
      </c>
      <c r="M45" s="38">
        <v>394.46</v>
      </c>
      <c r="N45" s="38">
        <v>7.44</v>
      </c>
      <c r="O45" s="38">
        <v>24.7</v>
      </c>
    </row>
    <row r="46" spans="1:15" x14ac:dyDescent="0.25">
      <c r="A46" s="36">
        <v>45</v>
      </c>
      <c r="B46" s="38">
        <v>0.12268999999999999</v>
      </c>
      <c r="C46" s="38">
        <v>0</v>
      </c>
      <c r="D46" s="38">
        <v>6.91</v>
      </c>
      <c r="E46" s="38">
        <v>0</v>
      </c>
      <c r="F46" s="38">
        <v>0.44800000000000001</v>
      </c>
      <c r="G46" s="38">
        <v>6.069</v>
      </c>
      <c r="H46" s="38">
        <v>40</v>
      </c>
      <c r="I46" s="38">
        <v>5.7209000000000003</v>
      </c>
      <c r="J46" s="38">
        <v>3</v>
      </c>
      <c r="K46" s="38">
        <v>233</v>
      </c>
      <c r="L46" s="38">
        <v>17.899999999999999</v>
      </c>
      <c r="M46" s="38">
        <v>389.39</v>
      </c>
      <c r="N46" s="38">
        <v>9.5500000000000007</v>
      </c>
      <c r="O46" s="38">
        <v>21.2</v>
      </c>
    </row>
    <row r="47" spans="1:15" x14ac:dyDescent="0.25">
      <c r="A47" s="36">
        <v>46</v>
      </c>
      <c r="B47" s="38">
        <v>0.17141999999999999</v>
      </c>
      <c r="C47" s="38">
        <v>0</v>
      </c>
      <c r="D47" s="38">
        <v>6.91</v>
      </c>
      <c r="E47" s="38">
        <v>0</v>
      </c>
      <c r="F47" s="38">
        <v>0.44800000000000001</v>
      </c>
      <c r="G47" s="38">
        <v>5.6820000000000004</v>
      </c>
      <c r="H47" s="38">
        <v>33.799999999999997</v>
      </c>
      <c r="I47" s="38">
        <v>5.1003999999999996</v>
      </c>
      <c r="J47" s="38">
        <v>3</v>
      </c>
      <c r="K47" s="38">
        <v>233</v>
      </c>
      <c r="L47" s="38">
        <v>17.899999999999999</v>
      </c>
      <c r="M47" s="38">
        <v>396.9</v>
      </c>
      <c r="N47" s="38">
        <v>10.210000000000001</v>
      </c>
      <c r="O47" s="38">
        <v>19.3</v>
      </c>
    </row>
    <row r="48" spans="1:15" x14ac:dyDescent="0.25">
      <c r="A48" s="36">
        <v>47</v>
      </c>
      <c r="B48" s="38">
        <v>0.18836</v>
      </c>
      <c r="C48" s="38">
        <v>0</v>
      </c>
      <c r="D48" s="38">
        <v>6.91</v>
      </c>
      <c r="E48" s="38">
        <v>0</v>
      </c>
      <c r="F48" s="38">
        <v>0.44800000000000001</v>
      </c>
      <c r="G48" s="38">
        <v>5.7859999999999996</v>
      </c>
      <c r="H48" s="38">
        <v>33.299999999999997</v>
      </c>
      <c r="I48" s="38">
        <v>5.1003999999999996</v>
      </c>
      <c r="J48" s="38">
        <v>3</v>
      </c>
      <c r="K48" s="38">
        <v>233</v>
      </c>
      <c r="L48" s="38">
        <v>17.899999999999999</v>
      </c>
      <c r="M48" s="38">
        <v>396.9</v>
      </c>
      <c r="N48" s="38">
        <v>14.15</v>
      </c>
      <c r="O48" s="38">
        <v>20</v>
      </c>
    </row>
    <row r="49" spans="1:15" x14ac:dyDescent="0.25">
      <c r="A49" s="36">
        <v>48</v>
      </c>
      <c r="B49" s="38">
        <v>0.22927</v>
      </c>
      <c r="C49" s="38">
        <v>0</v>
      </c>
      <c r="D49" s="38">
        <v>6.91</v>
      </c>
      <c r="E49" s="38">
        <v>0</v>
      </c>
      <c r="F49" s="38">
        <v>0.44800000000000001</v>
      </c>
      <c r="G49" s="38">
        <v>6.03</v>
      </c>
      <c r="H49" s="38">
        <v>85.5</v>
      </c>
      <c r="I49" s="38">
        <v>5.6894</v>
      </c>
      <c r="J49" s="38">
        <v>3</v>
      </c>
      <c r="K49" s="38">
        <v>233</v>
      </c>
      <c r="L49" s="38">
        <v>17.899999999999999</v>
      </c>
      <c r="M49" s="38">
        <v>392.74</v>
      </c>
      <c r="N49" s="38">
        <v>18.8</v>
      </c>
      <c r="O49" s="38">
        <v>16.600000000000001</v>
      </c>
    </row>
    <row r="50" spans="1:15" x14ac:dyDescent="0.25">
      <c r="A50" s="36">
        <v>49</v>
      </c>
      <c r="B50" s="38">
        <v>0.25386999999999998</v>
      </c>
      <c r="C50" s="38">
        <v>0</v>
      </c>
      <c r="D50" s="38">
        <v>6.91</v>
      </c>
      <c r="E50" s="38">
        <v>0</v>
      </c>
      <c r="F50" s="38">
        <v>0.44800000000000001</v>
      </c>
      <c r="G50" s="38">
        <v>5.399</v>
      </c>
      <c r="H50" s="38">
        <v>95.3</v>
      </c>
      <c r="I50" s="38">
        <v>5.87</v>
      </c>
      <c r="J50" s="38">
        <v>3</v>
      </c>
      <c r="K50" s="38">
        <v>233</v>
      </c>
      <c r="L50" s="38">
        <v>17.899999999999999</v>
      </c>
      <c r="M50" s="38">
        <v>396.9</v>
      </c>
      <c r="N50" s="38">
        <v>30.81</v>
      </c>
      <c r="O50" s="38">
        <v>14.4</v>
      </c>
    </row>
    <row r="51" spans="1:15" x14ac:dyDescent="0.25">
      <c r="A51" s="36">
        <v>50</v>
      </c>
      <c r="B51" s="38">
        <v>0.21976999999999999</v>
      </c>
      <c r="C51" s="38">
        <v>0</v>
      </c>
      <c r="D51" s="38">
        <v>6.91</v>
      </c>
      <c r="E51" s="38">
        <v>0</v>
      </c>
      <c r="F51" s="38">
        <v>0.44800000000000001</v>
      </c>
      <c r="G51" s="38">
        <v>5.6020000000000003</v>
      </c>
      <c r="H51" s="38">
        <v>62</v>
      </c>
      <c r="I51" s="38">
        <v>6.0876999999999999</v>
      </c>
      <c r="J51" s="38">
        <v>3</v>
      </c>
      <c r="K51" s="38">
        <v>233</v>
      </c>
      <c r="L51" s="38">
        <v>17.899999999999999</v>
      </c>
      <c r="M51" s="38">
        <v>396.9</v>
      </c>
      <c r="N51" s="38">
        <v>16.2</v>
      </c>
      <c r="O51" s="38">
        <v>19.399999999999999</v>
      </c>
    </row>
    <row r="52" spans="1:15" x14ac:dyDescent="0.25">
      <c r="A52" s="36">
        <v>51</v>
      </c>
      <c r="B52" s="38">
        <v>8.8730000000000003E-2</v>
      </c>
      <c r="C52" s="38">
        <v>21</v>
      </c>
      <c r="D52" s="38">
        <v>5.64</v>
      </c>
      <c r="E52" s="38">
        <v>0</v>
      </c>
      <c r="F52" s="38">
        <v>0.439</v>
      </c>
      <c r="G52" s="38">
        <v>5.9630000000000001</v>
      </c>
      <c r="H52" s="38">
        <v>45.7</v>
      </c>
      <c r="I52" s="38">
        <v>6.8147000000000002</v>
      </c>
      <c r="J52" s="38">
        <v>4</v>
      </c>
      <c r="K52" s="38">
        <v>243</v>
      </c>
      <c r="L52" s="38">
        <v>16.8</v>
      </c>
      <c r="M52" s="38">
        <v>395.56</v>
      </c>
      <c r="N52" s="38">
        <v>13.45</v>
      </c>
      <c r="O52" s="38">
        <v>19.7</v>
      </c>
    </row>
    <row r="53" spans="1:15" x14ac:dyDescent="0.25">
      <c r="A53" s="36">
        <v>52</v>
      </c>
      <c r="B53" s="38">
        <v>4.3369999999999999E-2</v>
      </c>
      <c r="C53" s="38">
        <v>21</v>
      </c>
      <c r="D53" s="38">
        <v>5.64</v>
      </c>
      <c r="E53" s="38">
        <v>0</v>
      </c>
      <c r="F53" s="38">
        <v>0.439</v>
      </c>
      <c r="G53" s="38">
        <v>6.1150000000000002</v>
      </c>
      <c r="H53" s="38">
        <v>63</v>
      </c>
      <c r="I53" s="38">
        <v>6.8147000000000002</v>
      </c>
      <c r="J53" s="38">
        <v>4</v>
      </c>
      <c r="K53" s="38">
        <v>243</v>
      </c>
      <c r="L53" s="38">
        <v>16.8</v>
      </c>
      <c r="M53" s="38">
        <v>393.97</v>
      </c>
      <c r="N53" s="38">
        <v>9.43</v>
      </c>
      <c r="O53" s="38">
        <v>20.5</v>
      </c>
    </row>
    <row r="54" spans="1:15" x14ac:dyDescent="0.25">
      <c r="A54" s="36">
        <v>53</v>
      </c>
      <c r="B54" s="38">
        <v>5.3600000000000002E-2</v>
      </c>
      <c r="C54" s="38">
        <v>21</v>
      </c>
      <c r="D54" s="38">
        <v>5.64</v>
      </c>
      <c r="E54" s="38">
        <v>0</v>
      </c>
      <c r="F54" s="38">
        <v>0.439</v>
      </c>
      <c r="G54" s="38">
        <v>6.5110000000000001</v>
      </c>
      <c r="H54" s="38">
        <v>21.1</v>
      </c>
      <c r="I54" s="38">
        <v>6.8147000000000002</v>
      </c>
      <c r="J54" s="38">
        <v>4</v>
      </c>
      <c r="K54" s="38">
        <v>243</v>
      </c>
      <c r="L54" s="38">
        <v>16.8</v>
      </c>
      <c r="M54" s="38">
        <v>396.9</v>
      </c>
      <c r="N54" s="38">
        <v>5.28</v>
      </c>
      <c r="O54" s="38">
        <v>25</v>
      </c>
    </row>
    <row r="55" spans="1:15" x14ac:dyDescent="0.25">
      <c r="A55" s="36">
        <v>54</v>
      </c>
      <c r="B55" s="38">
        <v>4.981E-2</v>
      </c>
      <c r="C55" s="38">
        <v>21</v>
      </c>
      <c r="D55" s="38">
        <v>5.64</v>
      </c>
      <c r="E55" s="38">
        <v>0</v>
      </c>
      <c r="F55" s="38">
        <v>0.439</v>
      </c>
      <c r="G55" s="38">
        <v>5.9980000000000002</v>
      </c>
      <c r="H55" s="38">
        <v>21.4</v>
      </c>
      <c r="I55" s="38">
        <v>6.8147000000000002</v>
      </c>
      <c r="J55" s="38">
        <v>4</v>
      </c>
      <c r="K55" s="38">
        <v>243</v>
      </c>
      <c r="L55" s="38">
        <v>16.8</v>
      </c>
      <c r="M55" s="38">
        <v>396.9</v>
      </c>
      <c r="N55" s="38">
        <v>8.43</v>
      </c>
      <c r="O55" s="38">
        <v>23.4</v>
      </c>
    </row>
    <row r="56" spans="1:15" x14ac:dyDescent="0.25">
      <c r="A56" s="36">
        <v>55</v>
      </c>
      <c r="B56" s="38">
        <v>1.3599999999999999E-2</v>
      </c>
      <c r="C56" s="38">
        <v>75</v>
      </c>
      <c r="D56" s="38">
        <v>4</v>
      </c>
      <c r="E56" s="38">
        <v>0</v>
      </c>
      <c r="F56" s="38">
        <v>0.41</v>
      </c>
      <c r="G56" s="38">
        <v>5.8879999999999999</v>
      </c>
      <c r="H56" s="38">
        <v>47.6</v>
      </c>
      <c r="I56" s="38">
        <v>7.3197000000000001</v>
      </c>
      <c r="J56" s="38">
        <v>3</v>
      </c>
      <c r="K56" s="38">
        <v>469</v>
      </c>
      <c r="L56" s="38">
        <v>21.1</v>
      </c>
      <c r="M56" s="38">
        <v>396.9</v>
      </c>
      <c r="N56" s="38">
        <v>14.8</v>
      </c>
      <c r="O56" s="38">
        <v>18.899999999999999</v>
      </c>
    </row>
    <row r="57" spans="1:15" x14ac:dyDescent="0.25">
      <c r="A57" s="36">
        <v>56</v>
      </c>
      <c r="B57" s="38">
        <v>1.311E-2</v>
      </c>
      <c r="C57" s="38">
        <v>90</v>
      </c>
      <c r="D57" s="38">
        <v>1.22</v>
      </c>
      <c r="E57" s="38">
        <v>0</v>
      </c>
      <c r="F57" s="38">
        <v>0.40300000000000002</v>
      </c>
      <c r="G57" s="38">
        <v>7.2489999999999997</v>
      </c>
      <c r="H57" s="38">
        <v>21.9</v>
      </c>
      <c r="I57" s="38">
        <v>8.6966000000000001</v>
      </c>
      <c r="J57" s="38">
        <v>5</v>
      </c>
      <c r="K57" s="38">
        <v>226</v>
      </c>
      <c r="L57" s="38">
        <v>17.899999999999999</v>
      </c>
      <c r="M57" s="38">
        <v>395.93</v>
      </c>
      <c r="N57" s="38">
        <v>4.8099999999999996</v>
      </c>
      <c r="O57" s="38">
        <v>35.4</v>
      </c>
    </row>
    <row r="58" spans="1:15" x14ac:dyDescent="0.25">
      <c r="A58" s="36">
        <v>57</v>
      </c>
      <c r="B58" s="38">
        <v>2.0549999999999999E-2</v>
      </c>
      <c r="C58" s="38">
        <v>85</v>
      </c>
      <c r="D58" s="38">
        <v>0.74</v>
      </c>
      <c r="E58" s="38">
        <v>0</v>
      </c>
      <c r="F58" s="38">
        <v>0.41</v>
      </c>
      <c r="G58" s="38">
        <v>6.383</v>
      </c>
      <c r="H58" s="38">
        <v>35.700000000000003</v>
      </c>
      <c r="I58" s="38">
        <v>9.1875999999999998</v>
      </c>
      <c r="J58" s="38">
        <v>2</v>
      </c>
      <c r="K58" s="38">
        <v>313</v>
      </c>
      <c r="L58" s="38">
        <v>17.3</v>
      </c>
      <c r="M58" s="38">
        <v>396.9</v>
      </c>
      <c r="N58" s="38">
        <v>5.77</v>
      </c>
      <c r="O58" s="38">
        <v>24.7</v>
      </c>
    </row>
    <row r="59" spans="1:15" x14ac:dyDescent="0.25">
      <c r="A59" s="36">
        <v>58</v>
      </c>
      <c r="B59" s="38">
        <v>1.4319999999999999E-2</v>
      </c>
      <c r="C59" s="38">
        <v>100</v>
      </c>
      <c r="D59" s="38">
        <v>1.32</v>
      </c>
      <c r="E59" s="38">
        <v>0</v>
      </c>
      <c r="F59" s="38">
        <v>0.41099999999999998</v>
      </c>
      <c r="G59" s="38">
        <v>6.8159999999999998</v>
      </c>
      <c r="H59" s="38">
        <v>40.5</v>
      </c>
      <c r="I59" s="38">
        <v>8.3247999999999998</v>
      </c>
      <c r="J59" s="38">
        <v>5</v>
      </c>
      <c r="K59" s="38">
        <v>256</v>
      </c>
      <c r="L59" s="38">
        <v>15.1</v>
      </c>
      <c r="M59" s="38">
        <v>392.9</v>
      </c>
      <c r="N59" s="38">
        <v>3.95</v>
      </c>
      <c r="O59" s="38">
        <v>31.6</v>
      </c>
    </row>
    <row r="60" spans="1:15" x14ac:dyDescent="0.25">
      <c r="A60" s="36">
        <v>59</v>
      </c>
      <c r="B60" s="38">
        <v>0.15445</v>
      </c>
      <c r="C60" s="38">
        <v>25</v>
      </c>
      <c r="D60" s="38">
        <v>5.13</v>
      </c>
      <c r="E60" s="38">
        <v>0</v>
      </c>
      <c r="F60" s="38">
        <v>0.45300000000000001</v>
      </c>
      <c r="G60" s="38">
        <v>6.1449999999999996</v>
      </c>
      <c r="H60" s="38">
        <v>29.2</v>
      </c>
      <c r="I60" s="38">
        <v>7.8148</v>
      </c>
      <c r="J60" s="38">
        <v>8</v>
      </c>
      <c r="K60" s="38">
        <v>284</v>
      </c>
      <c r="L60" s="38">
        <v>19.7</v>
      </c>
      <c r="M60" s="38">
        <v>390.68</v>
      </c>
      <c r="N60" s="38">
        <v>6.86</v>
      </c>
      <c r="O60" s="38">
        <v>23.3</v>
      </c>
    </row>
    <row r="61" spans="1:15" x14ac:dyDescent="0.25">
      <c r="A61" s="36">
        <v>60</v>
      </c>
      <c r="B61" s="38">
        <v>0.10328</v>
      </c>
      <c r="C61" s="38">
        <v>25</v>
      </c>
      <c r="D61" s="38">
        <v>5.13</v>
      </c>
      <c r="E61" s="38">
        <v>0</v>
      </c>
      <c r="F61" s="38">
        <v>0.45300000000000001</v>
      </c>
      <c r="G61" s="38">
        <v>5.9269999999999996</v>
      </c>
      <c r="H61" s="38">
        <v>47.2</v>
      </c>
      <c r="I61" s="38">
        <v>6.9320000000000004</v>
      </c>
      <c r="J61" s="38">
        <v>8</v>
      </c>
      <c r="K61" s="38">
        <v>284</v>
      </c>
      <c r="L61" s="38">
        <v>19.7</v>
      </c>
      <c r="M61" s="38">
        <v>396.9</v>
      </c>
      <c r="N61" s="38">
        <v>9.2200000000000006</v>
      </c>
      <c r="O61" s="38">
        <v>19.600000000000001</v>
      </c>
    </row>
    <row r="62" spans="1:15" x14ac:dyDescent="0.25">
      <c r="A62" s="36">
        <v>61</v>
      </c>
      <c r="B62" s="38">
        <v>0.14932000000000001</v>
      </c>
      <c r="C62" s="38">
        <v>25</v>
      </c>
      <c r="D62" s="38">
        <v>5.13</v>
      </c>
      <c r="E62" s="38">
        <v>0</v>
      </c>
      <c r="F62" s="38">
        <v>0.45300000000000001</v>
      </c>
      <c r="G62" s="38">
        <v>5.7409999999999997</v>
      </c>
      <c r="H62" s="38">
        <v>66.2</v>
      </c>
      <c r="I62" s="38">
        <v>7.2253999999999996</v>
      </c>
      <c r="J62" s="38">
        <v>8</v>
      </c>
      <c r="K62" s="38">
        <v>284</v>
      </c>
      <c r="L62" s="38">
        <v>19.7</v>
      </c>
      <c r="M62" s="38">
        <v>395.11</v>
      </c>
      <c r="N62" s="38">
        <v>13.15</v>
      </c>
      <c r="O62" s="38">
        <v>18.7</v>
      </c>
    </row>
    <row r="63" spans="1:15" x14ac:dyDescent="0.25">
      <c r="A63" s="36">
        <v>62</v>
      </c>
      <c r="B63" s="38">
        <v>0.17171</v>
      </c>
      <c r="C63" s="38">
        <v>25</v>
      </c>
      <c r="D63" s="38">
        <v>5.13</v>
      </c>
      <c r="E63" s="38">
        <v>0</v>
      </c>
      <c r="F63" s="38">
        <v>0.45300000000000001</v>
      </c>
      <c r="G63" s="38">
        <v>5.9660000000000002</v>
      </c>
      <c r="H63" s="38">
        <v>93.4</v>
      </c>
      <c r="I63" s="38">
        <v>6.8185000000000002</v>
      </c>
      <c r="J63" s="38">
        <v>8</v>
      </c>
      <c r="K63" s="38">
        <v>284</v>
      </c>
      <c r="L63" s="38">
        <v>19.7</v>
      </c>
      <c r="M63" s="38">
        <v>378.08</v>
      </c>
      <c r="N63" s="38">
        <v>14.44</v>
      </c>
      <c r="O63" s="38">
        <v>16</v>
      </c>
    </row>
    <row r="64" spans="1:15" x14ac:dyDescent="0.25">
      <c r="A64" s="36">
        <v>63</v>
      </c>
      <c r="B64" s="38">
        <v>0.11027000000000001</v>
      </c>
      <c r="C64" s="38">
        <v>25</v>
      </c>
      <c r="D64" s="38">
        <v>5.13</v>
      </c>
      <c r="E64" s="38">
        <v>0</v>
      </c>
      <c r="F64" s="38">
        <v>0.45300000000000001</v>
      </c>
      <c r="G64" s="38">
        <v>6.4560000000000004</v>
      </c>
      <c r="H64" s="38">
        <v>67.8</v>
      </c>
      <c r="I64" s="38">
        <v>7.2255000000000003</v>
      </c>
      <c r="J64" s="38">
        <v>8</v>
      </c>
      <c r="K64" s="38">
        <v>284</v>
      </c>
      <c r="L64" s="38">
        <v>19.7</v>
      </c>
      <c r="M64" s="38">
        <v>396.9</v>
      </c>
      <c r="N64" s="38">
        <v>6.73</v>
      </c>
      <c r="O64" s="38">
        <v>22.2</v>
      </c>
    </row>
    <row r="65" spans="1:15" x14ac:dyDescent="0.25">
      <c r="A65" s="36">
        <v>64</v>
      </c>
      <c r="B65" s="38">
        <v>0.1265</v>
      </c>
      <c r="C65" s="38">
        <v>25</v>
      </c>
      <c r="D65" s="38">
        <v>5.13</v>
      </c>
      <c r="E65" s="38">
        <v>0</v>
      </c>
      <c r="F65" s="38">
        <v>0.45300000000000001</v>
      </c>
      <c r="G65" s="38">
        <v>6.7619999999999996</v>
      </c>
      <c r="H65" s="38">
        <v>43.4</v>
      </c>
      <c r="I65" s="38">
        <v>7.9809000000000001</v>
      </c>
      <c r="J65" s="38">
        <v>8</v>
      </c>
      <c r="K65" s="38">
        <v>284</v>
      </c>
      <c r="L65" s="38">
        <v>19.7</v>
      </c>
      <c r="M65" s="38">
        <v>395.58</v>
      </c>
      <c r="N65" s="38">
        <v>9.5</v>
      </c>
      <c r="O65" s="38">
        <v>25</v>
      </c>
    </row>
    <row r="66" spans="1:15" x14ac:dyDescent="0.25">
      <c r="A66" s="36">
        <v>65</v>
      </c>
      <c r="B66" s="38">
        <v>1.951E-2</v>
      </c>
      <c r="C66" s="38">
        <v>17.5</v>
      </c>
      <c r="D66" s="38">
        <v>1.38</v>
      </c>
      <c r="E66" s="38">
        <v>0</v>
      </c>
      <c r="F66" s="38">
        <v>0.41610000000000003</v>
      </c>
      <c r="G66" s="38">
        <v>7.1040000000000001</v>
      </c>
      <c r="H66" s="38">
        <v>59.5</v>
      </c>
      <c r="I66" s="38">
        <v>9.2228999999999992</v>
      </c>
      <c r="J66" s="38">
        <v>3</v>
      </c>
      <c r="K66" s="38">
        <v>216</v>
      </c>
      <c r="L66" s="38">
        <v>18.600000000000001</v>
      </c>
      <c r="M66" s="38">
        <v>393.24</v>
      </c>
      <c r="N66" s="38">
        <v>8.0500000000000007</v>
      </c>
      <c r="O66" s="38">
        <v>33</v>
      </c>
    </row>
    <row r="67" spans="1:15" x14ac:dyDescent="0.25">
      <c r="A67" s="36">
        <v>66</v>
      </c>
      <c r="B67" s="38">
        <v>3.5839999999999997E-2</v>
      </c>
      <c r="C67" s="38">
        <v>80</v>
      </c>
      <c r="D67" s="38">
        <v>3.37</v>
      </c>
      <c r="E67" s="38">
        <v>0</v>
      </c>
      <c r="F67" s="38">
        <v>0.39800000000000002</v>
      </c>
      <c r="G67" s="38">
        <v>6.29</v>
      </c>
      <c r="H67" s="38">
        <v>17.8</v>
      </c>
      <c r="I67" s="38">
        <v>6.6115000000000004</v>
      </c>
      <c r="J67" s="38">
        <v>4</v>
      </c>
      <c r="K67" s="38">
        <v>337</v>
      </c>
      <c r="L67" s="38">
        <v>16.100000000000001</v>
      </c>
      <c r="M67" s="38">
        <v>396.9</v>
      </c>
      <c r="N67" s="38">
        <v>4.67</v>
      </c>
      <c r="O67" s="38">
        <v>23.5</v>
      </c>
    </row>
    <row r="68" spans="1:15" x14ac:dyDescent="0.25">
      <c r="A68" s="36">
        <v>67</v>
      </c>
      <c r="B68" s="38">
        <v>4.3790000000000003E-2</v>
      </c>
      <c r="C68" s="38">
        <v>80</v>
      </c>
      <c r="D68" s="38">
        <v>3.37</v>
      </c>
      <c r="E68" s="38">
        <v>0</v>
      </c>
      <c r="F68" s="38">
        <v>0.39800000000000002</v>
      </c>
      <c r="G68" s="38">
        <v>5.7869999999999999</v>
      </c>
      <c r="H68" s="38">
        <v>31.1</v>
      </c>
      <c r="I68" s="38">
        <v>6.6115000000000004</v>
      </c>
      <c r="J68" s="38">
        <v>4</v>
      </c>
      <c r="K68" s="38">
        <v>337</v>
      </c>
      <c r="L68" s="38">
        <v>16.100000000000001</v>
      </c>
      <c r="M68" s="38">
        <v>396.9</v>
      </c>
      <c r="N68" s="38">
        <v>10.24</v>
      </c>
      <c r="O68" s="38">
        <v>19.399999999999999</v>
      </c>
    </row>
    <row r="69" spans="1:15" x14ac:dyDescent="0.25">
      <c r="A69" s="36">
        <v>68</v>
      </c>
      <c r="B69" s="38">
        <v>5.7889999999999997E-2</v>
      </c>
      <c r="C69" s="38">
        <v>12.5</v>
      </c>
      <c r="D69" s="38">
        <v>6.07</v>
      </c>
      <c r="E69" s="38">
        <v>0</v>
      </c>
      <c r="F69" s="38">
        <v>0.40899999999999997</v>
      </c>
      <c r="G69" s="38">
        <v>5.8780000000000001</v>
      </c>
      <c r="H69" s="38">
        <v>21.4</v>
      </c>
      <c r="I69" s="38">
        <v>6.4980000000000002</v>
      </c>
      <c r="J69" s="38">
        <v>4</v>
      </c>
      <c r="K69" s="38">
        <v>345</v>
      </c>
      <c r="L69" s="38">
        <v>18.899999999999999</v>
      </c>
      <c r="M69" s="38">
        <v>396.21</v>
      </c>
      <c r="N69" s="38">
        <v>8.1</v>
      </c>
      <c r="O69" s="38">
        <v>22</v>
      </c>
    </row>
    <row r="70" spans="1:15" x14ac:dyDescent="0.25">
      <c r="A70" s="36">
        <v>69</v>
      </c>
      <c r="B70" s="38">
        <v>0.13553999999999999</v>
      </c>
      <c r="C70" s="38">
        <v>12.5</v>
      </c>
      <c r="D70" s="38">
        <v>6.07</v>
      </c>
      <c r="E70" s="38">
        <v>0</v>
      </c>
      <c r="F70" s="38">
        <v>0.40899999999999997</v>
      </c>
      <c r="G70" s="38">
        <v>5.5940000000000003</v>
      </c>
      <c r="H70" s="38">
        <v>36.799999999999997</v>
      </c>
      <c r="I70" s="38">
        <v>6.4980000000000002</v>
      </c>
      <c r="J70" s="38">
        <v>4</v>
      </c>
      <c r="K70" s="38">
        <v>345</v>
      </c>
      <c r="L70" s="38">
        <v>18.899999999999999</v>
      </c>
      <c r="M70" s="38">
        <v>396.9</v>
      </c>
      <c r="N70" s="38">
        <v>13.09</v>
      </c>
      <c r="O70" s="38">
        <v>17.399999999999999</v>
      </c>
    </row>
    <row r="71" spans="1:15" x14ac:dyDescent="0.25">
      <c r="A71" s="36">
        <v>70</v>
      </c>
      <c r="B71" s="38">
        <v>0.12816</v>
      </c>
      <c r="C71" s="38">
        <v>12.5</v>
      </c>
      <c r="D71" s="38">
        <v>6.07</v>
      </c>
      <c r="E71" s="38">
        <v>0</v>
      </c>
      <c r="F71" s="38">
        <v>0.40899999999999997</v>
      </c>
      <c r="G71" s="38">
        <v>5.8849999999999998</v>
      </c>
      <c r="H71" s="38">
        <v>33</v>
      </c>
      <c r="I71" s="38">
        <v>6.4980000000000002</v>
      </c>
      <c r="J71" s="38">
        <v>4</v>
      </c>
      <c r="K71" s="38">
        <v>345</v>
      </c>
      <c r="L71" s="38">
        <v>18.899999999999999</v>
      </c>
      <c r="M71" s="38">
        <v>396.9</v>
      </c>
      <c r="N71" s="38">
        <v>8.7899999999999991</v>
      </c>
      <c r="O71" s="38">
        <v>20.9</v>
      </c>
    </row>
    <row r="72" spans="1:15" x14ac:dyDescent="0.25">
      <c r="A72" s="36">
        <v>71</v>
      </c>
      <c r="B72" s="38">
        <v>8.8260000000000005E-2</v>
      </c>
      <c r="C72" s="38">
        <v>0</v>
      </c>
      <c r="D72" s="38">
        <v>10.81</v>
      </c>
      <c r="E72" s="38">
        <v>0</v>
      </c>
      <c r="F72" s="38">
        <v>0.41299999999999998</v>
      </c>
      <c r="G72" s="38">
        <v>6.4169999999999998</v>
      </c>
      <c r="H72" s="38">
        <v>6.6</v>
      </c>
      <c r="I72" s="38">
        <v>5.2873000000000001</v>
      </c>
      <c r="J72" s="38">
        <v>4</v>
      </c>
      <c r="K72" s="38">
        <v>305</v>
      </c>
      <c r="L72" s="38">
        <v>19.2</v>
      </c>
      <c r="M72" s="38">
        <v>383.73</v>
      </c>
      <c r="N72" s="38">
        <v>6.72</v>
      </c>
      <c r="O72" s="38">
        <v>24.2</v>
      </c>
    </row>
    <row r="73" spans="1:15" x14ac:dyDescent="0.25">
      <c r="A73" s="36">
        <v>72</v>
      </c>
      <c r="B73" s="38">
        <v>0.15876000000000001</v>
      </c>
      <c r="C73" s="38">
        <v>0</v>
      </c>
      <c r="D73" s="38">
        <v>10.81</v>
      </c>
      <c r="E73" s="38">
        <v>0</v>
      </c>
      <c r="F73" s="38">
        <v>0.41299999999999998</v>
      </c>
      <c r="G73" s="38">
        <v>5.9610000000000003</v>
      </c>
      <c r="H73" s="38">
        <v>17.5</v>
      </c>
      <c r="I73" s="38">
        <v>5.2873000000000001</v>
      </c>
      <c r="J73" s="38">
        <v>4</v>
      </c>
      <c r="K73" s="38">
        <v>305</v>
      </c>
      <c r="L73" s="38">
        <v>19.2</v>
      </c>
      <c r="M73" s="38">
        <v>376.94</v>
      </c>
      <c r="N73" s="38">
        <v>9.8800000000000008</v>
      </c>
      <c r="O73" s="38">
        <v>21.7</v>
      </c>
    </row>
    <row r="74" spans="1:15" x14ac:dyDescent="0.25">
      <c r="A74" s="36">
        <v>73</v>
      </c>
      <c r="B74" s="38">
        <v>9.1639999999999999E-2</v>
      </c>
      <c r="C74" s="38">
        <v>0</v>
      </c>
      <c r="D74" s="38">
        <v>10.81</v>
      </c>
      <c r="E74" s="38">
        <v>0</v>
      </c>
      <c r="F74" s="38">
        <v>0.41299999999999998</v>
      </c>
      <c r="G74" s="38">
        <v>6.0650000000000004</v>
      </c>
      <c r="H74" s="38">
        <v>7.8</v>
      </c>
      <c r="I74" s="38">
        <v>5.2873000000000001</v>
      </c>
      <c r="J74" s="38">
        <v>4</v>
      </c>
      <c r="K74" s="38">
        <v>305</v>
      </c>
      <c r="L74" s="38">
        <v>19.2</v>
      </c>
      <c r="M74" s="38">
        <v>390.91</v>
      </c>
      <c r="N74" s="38">
        <v>5.52</v>
      </c>
      <c r="O74" s="38">
        <v>22.8</v>
      </c>
    </row>
    <row r="75" spans="1:15" x14ac:dyDescent="0.25">
      <c r="A75" s="36">
        <v>74</v>
      </c>
      <c r="B75" s="38">
        <v>0.19539000000000001</v>
      </c>
      <c r="C75" s="38">
        <v>0</v>
      </c>
      <c r="D75" s="38">
        <v>10.81</v>
      </c>
      <c r="E75" s="38">
        <v>0</v>
      </c>
      <c r="F75" s="38">
        <v>0.41299999999999998</v>
      </c>
      <c r="G75" s="38">
        <v>6.2450000000000001</v>
      </c>
      <c r="H75" s="38">
        <v>6.2</v>
      </c>
      <c r="I75" s="38">
        <v>5.2873000000000001</v>
      </c>
      <c r="J75" s="38">
        <v>4</v>
      </c>
      <c r="K75" s="38">
        <v>305</v>
      </c>
      <c r="L75" s="38">
        <v>19.2</v>
      </c>
      <c r="M75" s="38">
        <v>377.17</v>
      </c>
      <c r="N75" s="38">
        <v>7.54</v>
      </c>
      <c r="O75" s="38">
        <v>23.4</v>
      </c>
    </row>
    <row r="76" spans="1:15" x14ac:dyDescent="0.25">
      <c r="A76" s="36">
        <v>75</v>
      </c>
      <c r="B76" s="38">
        <v>7.8960000000000002E-2</v>
      </c>
      <c r="C76" s="38">
        <v>0</v>
      </c>
      <c r="D76" s="38">
        <v>12.83</v>
      </c>
      <c r="E76" s="38">
        <v>0</v>
      </c>
      <c r="F76" s="38">
        <v>0.437</v>
      </c>
      <c r="G76" s="38">
        <v>6.2729999999999997</v>
      </c>
      <c r="H76" s="38">
        <v>6</v>
      </c>
      <c r="I76" s="38">
        <v>4.2515000000000001</v>
      </c>
      <c r="J76" s="38">
        <v>5</v>
      </c>
      <c r="K76" s="38">
        <v>398</v>
      </c>
      <c r="L76" s="38">
        <v>18.7</v>
      </c>
      <c r="M76" s="38">
        <v>394.92</v>
      </c>
      <c r="N76" s="38">
        <v>6.78</v>
      </c>
      <c r="O76" s="38">
        <v>24.1</v>
      </c>
    </row>
    <row r="77" spans="1:15" x14ac:dyDescent="0.25">
      <c r="A77" s="36">
        <v>76</v>
      </c>
      <c r="B77" s="38">
        <v>9.5119999999999996E-2</v>
      </c>
      <c r="C77" s="38">
        <v>0</v>
      </c>
      <c r="D77" s="38">
        <v>12.83</v>
      </c>
      <c r="E77" s="38">
        <v>0</v>
      </c>
      <c r="F77" s="38">
        <v>0.437</v>
      </c>
      <c r="G77" s="38">
        <v>6.2859999999999996</v>
      </c>
      <c r="H77" s="38">
        <v>45</v>
      </c>
      <c r="I77" s="38">
        <v>4.5026000000000002</v>
      </c>
      <c r="J77" s="38">
        <v>5</v>
      </c>
      <c r="K77" s="38">
        <v>398</v>
      </c>
      <c r="L77" s="38">
        <v>18.7</v>
      </c>
      <c r="M77" s="38">
        <v>383.23</v>
      </c>
      <c r="N77" s="38">
        <v>8.94</v>
      </c>
      <c r="O77" s="38">
        <v>21.4</v>
      </c>
    </row>
    <row r="78" spans="1:15" x14ac:dyDescent="0.25">
      <c r="A78" s="36">
        <v>77</v>
      </c>
      <c r="B78" s="38">
        <v>0.10153</v>
      </c>
      <c r="C78" s="38">
        <v>0</v>
      </c>
      <c r="D78" s="38">
        <v>12.83</v>
      </c>
      <c r="E78" s="38">
        <v>0</v>
      </c>
      <c r="F78" s="38">
        <v>0.437</v>
      </c>
      <c r="G78" s="38">
        <v>6.2789999999999999</v>
      </c>
      <c r="H78" s="38">
        <v>74.5</v>
      </c>
      <c r="I78" s="38">
        <v>4.0522</v>
      </c>
      <c r="J78" s="38">
        <v>5</v>
      </c>
      <c r="K78" s="38">
        <v>398</v>
      </c>
      <c r="L78" s="38">
        <v>18.7</v>
      </c>
      <c r="M78" s="38">
        <v>373.66</v>
      </c>
      <c r="N78" s="38">
        <v>11.97</v>
      </c>
      <c r="O78" s="38">
        <v>20</v>
      </c>
    </row>
    <row r="79" spans="1:15" x14ac:dyDescent="0.25">
      <c r="A79" s="36">
        <v>78</v>
      </c>
      <c r="B79" s="38">
        <v>8.7069999999999995E-2</v>
      </c>
      <c r="C79" s="38">
        <v>0</v>
      </c>
      <c r="D79" s="38">
        <v>12.83</v>
      </c>
      <c r="E79" s="38">
        <v>0</v>
      </c>
      <c r="F79" s="38">
        <v>0.437</v>
      </c>
      <c r="G79" s="38">
        <v>6.14</v>
      </c>
      <c r="H79" s="38">
        <v>45.8</v>
      </c>
      <c r="I79" s="38">
        <v>4.0904999999999996</v>
      </c>
      <c r="J79" s="38">
        <v>5</v>
      </c>
      <c r="K79" s="38">
        <v>398</v>
      </c>
      <c r="L79" s="38">
        <v>18.7</v>
      </c>
      <c r="M79" s="38">
        <v>386.96</v>
      </c>
      <c r="N79" s="38">
        <v>10.27</v>
      </c>
      <c r="O79" s="38">
        <v>20.8</v>
      </c>
    </row>
    <row r="80" spans="1:15" x14ac:dyDescent="0.25">
      <c r="A80" s="36">
        <v>79</v>
      </c>
      <c r="B80" s="38">
        <v>5.6460000000000003E-2</v>
      </c>
      <c r="C80" s="38">
        <v>0</v>
      </c>
      <c r="D80" s="38">
        <v>12.83</v>
      </c>
      <c r="E80" s="38">
        <v>0</v>
      </c>
      <c r="F80" s="38">
        <v>0.437</v>
      </c>
      <c r="G80" s="38">
        <v>6.2320000000000002</v>
      </c>
      <c r="H80" s="38">
        <v>53.7</v>
      </c>
      <c r="I80" s="38">
        <v>5.0141</v>
      </c>
      <c r="J80" s="38">
        <v>5</v>
      </c>
      <c r="K80" s="38">
        <v>398</v>
      </c>
      <c r="L80" s="38">
        <v>18.7</v>
      </c>
      <c r="M80" s="38">
        <v>386.4</v>
      </c>
      <c r="N80" s="38">
        <v>12.34</v>
      </c>
      <c r="O80" s="38">
        <v>21.2</v>
      </c>
    </row>
    <row r="81" spans="1:15" x14ac:dyDescent="0.25">
      <c r="A81" s="36">
        <v>80</v>
      </c>
      <c r="B81" s="38">
        <v>8.387E-2</v>
      </c>
      <c r="C81" s="38">
        <v>0</v>
      </c>
      <c r="D81" s="38">
        <v>12.83</v>
      </c>
      <c r="E81" s="38">
        <v>0</v>
      </c>
      <c r="F81" s="38">
        <v>0.437</v>
      </c>
      <c r="G81" s="38">
        <v>5.8739999999999997</v>
      </c>
      <c r="H81" s="38">
        <v>36.6</v>
      </c>
      <c r="I81" s="38">
        <v>4.5026000000000002</v>
      </c>
      <c r="J81" s="38">
        <v>5</v>
      </c>
      <c r="K81" s="38">
        <v>398</v>
      </c>
      <c r="L81" s="38">
        <v>18.7</v>
      </c>
      <c r="M81" s="38">
        <v>396.06</v>
      </c>
      <c r="N81" s="38">
        <v>9.1</v>
      </c>
      <c r="O81" s="38">
        <v>20.3</v>
      </c>
    </row>
    <row r="82" spans="1:15" x14ac:dyDescent="0.25">
      <c r="A82" s="36">
        <v>81</v>
      </c>
      <c r="B82" s="38">
        <v>4.113E-2</v>
      </c>
      <c r="C82" s="38">
        <v>25</v>
      </c>
      <c r="D82" s="38">
        <v>4.8600000000000003</v>
      </c>
      <c r="E82" s="38">
        <v>0</v>
      </c>
      <c r="F82" s="38">
        <v>0.42599999999999999</v>
      </c>
      <c r="G82" s="38">
        <v>6.7270000000000003</v>
      </c>
      <c r="H82" s="38">
        <v>33.5</v>
      </c>
      <c r="I82" s="38">
        <v>5.4006999999999996</v>
      </c>
      <c r="J82" s="38">
        <v>4</v>
      </c>
      <c r="K82" s="38">
        <v>281</v>
      </c>
      <c r="L82" s="38">
        <v>19</v>
      </c>
      <c r="M82" s="38">
        <v>396.9</v>
      </c>
      <c r="N82" s="38">
        <v>5.29</v>
      </c>
      <c r="O82" s="38">
        <v>28</v>
      </c>
    </row>
    <row r="83" spans="1:15" x14ac:dyDescent="0.25">
      <c r="A83" s="36">
        <v>82</v>
      </c>
      <c r="B83" s="38">
        <v>4.462E-2</v>
      </c>
      <c r="C83" s="38">
        <v>25</v>
      </c>
      <c r="D83" s="38">
        <v>4.8600000000000003</v>
      </c>
      <c r="E83" s="38">
        <v>0</v>
      </c>
      <c r="F83" s="38">
        <v>0.42599999999999999</v>
      </c>
      <c r="G83" s="38">
        <v>6.6189999999999998</v>
      </c>
      <c r="H83" s="38">
        <v>70.400000000000006</v>
      </c>
      <c r="I83" s="38">
        <v>5.4006999999999996</v>
      </c>
      <c r="J83" s="38">
        <v>4</v>
      </c>
      <c r="K83" s="38">
        <v>281</v>
      </c>
      <c r="L83" s="38">
        <v>19</v>
      </c>
      <c r="M83" s="38">
        <v>395.63</v>
      </c>
      <c r="N83" s="38">
        <v>7.22</v>
      </c>
      <c r="O83" s="38">
        <v>23.9</v>
      </c>
    </row>
    <row r="84" spans="1:15" x14ac:dyDescent="0.25">
      <c r="A84" s="36">
        <v>83</v>
      </c>
      <c r="B84" s="38">
        <v>3.6589999999999998E-2</v>
      </c>
      <c r="C84" s="38">
        <v>25</v>
      </c>
      <c r="D84" s="38">
        <v>4.8600000000000003</v>
      </c>
      <c r="E84" s="38">
        <v>0</v>
      </c>
      <c r="F84" s="38">
        <v>0.42599999999999999</v>
      </c>
      <c r="G84" s="38">
        <v>6.3019999999999996</v>
      </c>
      <c r="H84" s="38">
        <v>32.200000000000003</v>
      </c>
      <c r="I84" s="38">
        <v>5.4006999999999996</v>
      </c>
      <c r="J84" s="38">
        <v>4</v>
      </c>
      <c r="K84" s="38">
        <v>281</v>
      </c>
      <c r="L84" s="38">
        <v>19</v>
      </c>
      <c r="M84" s="38">
        <v>396.9</v>
      </c>
      <c r="N84" s="38">
        <v>6.72</v>
      </c>
      <c r="O84" s="38">
        <v>24.8</v>
      </c>
    </row>
    <row r="85" spans="1:15" x14ac:dyDescent="0.25">
      <c r="A85" s="36">
        <v>84</v>
      </c>
      <c r="B85" s="38">
        <v>3.551E-2</v>
      </c>
      <c r="C85" s="38">
        <v>25</v>
      </c>
      <c r="D85" s="38">
        <v>4.8600000000000003</v>
      </c>
      <c r="E85" s="38">
        <v>0</v>
      </c>
      <c r="F85" s="38">
        <v>0.42599999999999999</v>
      </c>
      <c r="G85" s="38">
        <v>6.1669999999999998</v>
      </c>
      <c r="H85" s="38">
        <v>46.7</v>
      </c>
      <c r="I85" s="38">
        <v>5.4006999999999996</v>
      </c>
      <c r="J85" s="38">
        <v>4</v>
      </c>
      <c r="K85" s="38">
        <v>281</v>
      </c>
      <c r="L85" s="38">
        <v>19</v>
      </c>
      <c r="M85" s="38">
        <v>390.64</v>
      </c>
      <c r="N85" s="38">
        <v>7.51</v>
      </c>
      <c r="O85" s="38">
        <v>22.9</v>
      </c>
    </row>
    <row r="86" spans="1:15" x14ac:dyDescent="0.25">
      <c r="A86" s="36">
        <v>85</v>
      </c>
      <c r="B86" s="38">
        <v>5.0590000000000003E-2</v>
      </c>
      <c r="C86" s="38">
        <v>0</v>
      </c>
      <c r="D86" s="38">
        <v>4.49</v>
      </c>
      <c r="E86" s="38">
        <v>0</v>
      </c>
      <c r="F86" s="38">
        <v>0.44900000000000001</v>
      </c>
      <c r="G86" s="38">
        <v>6.3890000000000002</v>
      </c>
      <c r="H86" s="38">
        <v>48</v>
      </c>
      <c r="I86" s="38">
        <v>4.7793999999999999</v>
      </c>
      <c r="J86" s="38">
        <v>3</v>
      </c>
      <c r="K86" s="38">
        <v>247</v>
      </c>
      <c r="L86" s="38">
        <v>18.5</v>
      </c>
      <c r="M86" s="38">
        <v>396.9</v>
      </c>
      <c r="N86" s="38">
        <v>9.6199999999999992</v>
      </c>
      <c r="O86" s="38">
        <v>23.9</v>
      </c>
    </row>
    <row r="87" spans="1:15" x14ac:dyDescent="0.25">
      <c r="A87" s="36">
        <v>86</v>
      </c>
      <c r="B87" s="38">
        <v>5.7349999999999998E-2</v>
      </c>
      <c r="C87" s="38">
        <v>0</v>
      </c>
      <c r="D87" s="38">
        <v>4.49</v>
      </c>
      <c r="E87" s="38">
        <v>0</v>
      </c>
      <c r="F87" s="38">
        <v>0.44900000000000001</v>
      </c>
      <c r="G87" s="38">
        <v>6.63</v>
      </c>
      <c r="H87" s="38">
        <v>56.1</v>
      </c>
      <c r="I87" s="38">
        <v>4.4377000000000004</v>
      </c>
      <c r="J87" s="38">
        <v>3</v>
      </c>
      <c r="K87" s="38">
        <v>247</v>
      </c>
      <c r="L87" s="38">
        <v>18.5</v>
      </c>
      <c r="M87" s="38">
        <v>392.3</v>
      </c>
      <c r="N87" s="38">
        <v>6.53</v>
      </c>
      <c r="O87" s="38">
        <v>26.6</v>
      </c>
    </row>
    <row r="88" spans="1:15" x14ac:dyDescent="0.25">
      <c r="A88" s="36">
        <v>87</v>
      </c>
      <c r="B88" s="38">
        <v>5.1880000000000003E-2</v>
      </c>
      <c r="C88" s="38">
        <v>0</v>
      </c>
      <c r="D88" s="38">
        <v>4.49</v>
      </c>
      <c r="E88" s="38">
        <v>0</v>
      </c>
      <c r="F88" s="38">
        <v>0.44900000000000001</v>
      </c>
      <c r="G88" s="38">
        <v>6.0149999999999997</v>
      </c>
      <c r="H88" s="38">
        <v>45.1</v>
      </c>
      <c r="I88" s="38">
        <v>4.4272</v>
      </c>
      <c r="J88" s="38">
        <v>3</v>
      </c>
      <c r="K88" s="38">
        <v>247</v>
      </c>
      <c r="L88" s="38">
        <v>18.5</v>
      </c>
      <c r="M88" s="38">
        <v>395.99</v>
      </c>
      <c r="N88" s="38">
        <v>12.86</v>
      </c>
      <c r="O88" s="38">
        <v>22.5</v>
      </c>
    </row>
    <row r="89" spans="1:15" x14ac:dyDescent="0.25">
      <c r="A89" s="36">
        <v>88</v>
      </c>
      <c r="B89" s="38">
        <v>7.1510000000000004E-2</v>
      </c>
      <c r="C89" s="38">
        <v>0</v>
      </c>
      <c r="D89" s="38">
        <v>4.49</v>
      </c>
      <c r="E89" s="38">
        <v>0</v>
      </c>
      <c r="F89" s="38">
        <v>0.44900000000000001</v>
      </c>
      <c r="G89" s="38">
        <v>6.1210000000000004</v>
      </c>
      <c r="H89" s="38">
        <v>56.8</v>
      </c>
      <c r="I89" s="38">
        <v>3.7475999999999998</v>
      </c>
      <c r="J89" s="38">
        <v>3</v>
      </c>
      <c r="K89" s="38">
        <v>247</v>
      </c>
      <c r="L89" s="38">
        <v>18.5</v>
      </c>
      <c r="M89" s="38">
        <v>395.15</v>
      </c>
      <c r="N89" s="38">
        <v>8.44</v>
      </c>
      <c r="O89" s="38">
        <v>22.2</v>
      </c>
    </row>
    <row r="90" spans="1:15" x14ac:dyDescent="0.25">
      <c r="A90" s="36">
        <v>89</v>
      </c>
      <c r="B90" s="38">
        <v>5.6599999999999998E-2</v>
      </c>
      <c r="C90" s="38">
        <v>0</v>
      </c>
      <c r="D90" s="38">
        <v>3.41</v>
      </c>
      <c r="E90" s="38">
        <v>0</v>
      </c>
      <c r="F90" s="38">
        <v>0.48899999999999999</v>
      </c>
      <c r="G90" s="38">
        <v>7.0069999999999997</v>
      </c>
      <c r="H90" s="38">
        <v>86.3</v>
      </c>
      <c r="I90" s="38">
        <v>3.4217</v>
      </c>
      <c r="J90" s="38">
        <v>2</v>
      </c>
      <c r="K90" s="38">
        <v>270</v>
      </c>
      <c r="L90" s="38">
        <v>17.8</v>
      </c>
      <c r="M90" s="38">
        <v>396.9</v>
      </c>
      <c r="N90" s="38">
        <v>5.5</v>
      </c>
      <c r="O90" s="38">
        <v>23.6</v>
      </c>
    </row>
    <row r="91" spans="1:15" x14ac:dyDescent="0.25">
      <c r="A91" s="36">
        <v>90</v>
      </c>
      <c r="B91" s="38">
        <v>5.3019999999999998E-2</v>
      </c>
      <c r="C91" s="38">
        <v>0</v>
      </c>
      <c r="D91" s="38">
        <v>3.41</v>
      </c>
      <c r="E91" s="38">
        <v>0</v>
      </c>
      <c r="F91" s="38">
        <v>0.48899999999999999</v>
      </c>
      <c r="G91" s="38">
        <v>7.0789999999999997</v>
      </c>
      <c r="H91" s="38">
        <v>63.1</v>
      </c>
      <c r="I91" s="38">
        <v>3.4144999999999999</v>
      </c>
      <c r="J91" s="38">
        <v>2</v>
      </c>
      <c r="K91" s="38">
        <v>270</v>
      </c>
      <c r="L91" s="38">
        <v>17.8</v>
      </c>
      <c r="M91" s="38">
        <v>396.06</v>
      </c>
      <c r="N91" s="38">
        <v>5.7</v>
      </c>
      <c r="O91" s="38">
        <v>28.7</v>
      </c>
    </row>
    <row r="92" spans="1:15" x14ac:dyDescent="0.25">
      <c r="A92" s="36">
        <v>91</v>
      </c>
      <c r="B92" s="38">
        <v>4.684E-2</v>
      </c>
      <c r="C92" s="38">
        <v>0</v>
      </c>
      <c r="D92" s="38">
        <v>3.41</v>
      </c>
      <c r="E92" s="38">
        <v>0</v>
      </c>
      <c r="F92" s="38">
        <v>0.48899999999999999</v>
      </c>
      <c r="G92" s="38">
        <v>6.4169999999999998</v>
      </c>
      <c r="H92" s="38">
        <v>66.099999999999994</v>
      </c>
      <c r="I92" s="38">
        <v>3.0922999999999998</v>
      </c>
      <c r="J92" s="38">
        <v>2</v>
      </c>
      <c r="K92" s="38">
        <v>270</v>
      </c>
      <c r="L92" s="38">
        <v>17.8</v>
      </c>
      <c r="M92" s="38">
        <v>392.18</v>
      </c>
      <c r="N92" s="38">
        <v>8.81</v>
      </c>
      <c r="O92" s="38">
        <v>22.6</v>
      </c>
    </row>
    <row r="93" spans="1:15" x14ac:dyDescent="0.25">
      <c r="A93" s="36">
        <v>92</v>
      </c>
      <c r="B93" s="38">
        <v>3.9320000000000001E-2</v>
      </c>
      <c r="C93" s="38">
        <v>0</v>
      </c>
      <c r="D93" s="38">
        <v>3.41</v>
      </c>
      <c r="E93" s="38">
        <v>0</v>
      </c>
      <c r="F93" s="38">
        <v>0.48899999999999999</v>
      </c>
      <c r="G93" s="38">
        <v>6.4050000000000002</v>
      </c>
      <c r="H93" s="38">
        <v>73.900000000000006</v>
      </c>
      <c r="I93" s="38">
        <v>3.0920999999999998</v>
      </c>
      <c r="J93" s="38">
        <v>2</v>
      </c>
      <c r="K93" s="38">
        <v>270</v>
      </c>
      <c r="L93" s="38">
        <v>17.8</v>
      </c>
      <c r="M93" s="38">
        <v>393.55</v>
      </c>
      <c r="N93" s="38">
        <v>8.1999999999999993</v>
      </c>
      <c r="O93" s="38">
        <v>22</v>
      </c>
    </row>
    <row r="94" spans="1:15" x14ac:dyDescent="0.25">
      <c r="A94" s="36">
        <v>93</v>
      </c>
      <c r="B94" s="38">
        <v>4.2029999999999998E-2</v>
      </c>
      <c r="C94" s="38">
        <v>28</v>
      </c>
      <c r="D94" s="38">
        <v>15.04</v>
      </c>
      <c r="E94" s="38">
        <v>0</v>
      </c>
      <c r="F94" s="38">
        <v>0.46400000000000002</v>
      </c>
      <c r="G94" s="38">
        <v>6.4420000000000002</v>
      </c>
      <c r="H94" s="38">
        <v>53.6</v>
      </c>
      <c r="I94" s="38">
        <v>3.6659000000000002</v>
      </c>
      <c r="J94" s="38">
        <v>4</v>
      </c>
      <c r="K94" s="38">
        <v>270</v>
      </c>
      <c r="L94" s="38">
        <v>18.2</v>
      </c>
      <c r="M94" s="38">
        <v>395.01</v>
      </c>
      <c r="N94" s="38">
        <v>8.16</v>
      </c>
      <c r="O94" s="38">
        <v>22.9</v>
      </c>
    </row>
    <row r="95" spans="1:15" x14ac:dyDescent="0.25">
      <c r="A95" s="36">
        <v>94</v>
      </c>
      <c r="B95" s="38">
        <v>2.8750000000000001E-2</v>
      </c>
      <c r="C95" s="38">
        <v>28</v>
      </c>
      <c r="D95" s="38">
        <v>15.04</v>
      </c>
      <c r="E95" s="38">
        <v>0</v>
      </c>
      <c r="F95" s="38">
        <v>0.46400000000000002</v>
      </c>
      <c r="G95" s="38">
        <v>6.2110000000000003</v>
      </c>
      <c r="H95" s="38">
        <v>28.9</v>
      </c>
      <c r="I95" s="38">
        <v>3.6659000000000002</v>
      </c>
      <c r="J95" s="38">
        <v>4</v>
      </c>
      <c r="K95" s="38">
        <v>270</v>
      </c>
      <c r="L95" s="38">
        <v>18.2</v>
      </c>
      <c r="M95" s="38">
        <v>396.33</v>
      </c>
      <c r="N95" s="38">
        <v>6.21</v>
      </c>
      <c r="O95" s="38">
        <v>25</v>
      </c>
    </row>
    <row r="96" spans="1:15" x14ac:dyDescent="0.25">
      <c r="A96" s="36">
        <v>95</v>
      </c>
      <c r="B96" s="38">
        <v>4.2939999999999999E-2</v>
      </c>
      <c r="C96" s="38">
        <v>28</v>
      </c>
      <c r="D96" s="38">
        <v>15.04</v>
      </c>
      <c r="E96" s="38">
        <v>0</v>
      </c>
      <c r="F96" s="38">
        <v>0.46400000000000002</v>
      </c>
      <c r="G96" s="38">
        <v>6.2489999999999997</v>
      </c>
      <c r="H96" s="38">
        <v>77.3</v>
      </c>
      <c r="I96" s="38">
        <v>3.6150000000000002</v>
      </c>
      <c r="J96" s="38">
        <v>4</v>
      </c>
      <c r="K96" s="38">
        <v>270</v>
      </c>
      <c r="L96" s="38">
        <v>18.2</v>
      </c>
      <c r="M96" s="38">
        <v>396.9</v>
      </c>
      <c r="N96" s="38">
        <v>10.59</v>
      </c>
      <c r="O96" s="38">
        <v>20.6</v>
      </c>
    </row>
    <row r="97" spans="1:15" x14ac:dyDescent="0.25">
      <c r="A97" s="36">
        <v>96</v>
      </c>
      <c r="B97" s="38">
        <v>0.12204</v>
      </c>
      <c r="C97" s="38">
        <v>0</v>
      </c>
      <c r="D97" s="38">
        <v>2.89</v>
      </c>
      <c r="E97" s="38">
        <v>0</v>
      </c>
      <c r="F97" s="38">
        <v>0.44500000000000001</v>
      </c>
      <c r="G97" s="38">
        <v>6.625</v>
      </c>
      <c r="H97" s="38">
        <v>57.8</v>
      </c>
      <c r="I97" s="38">
        <v>3.4952000000000001</v>
      </c>
      <c r="J97" s="38">
        <v>2</v>
      </c>
      <c r="K97" s="38">
        <v>276</v>
      </c>
      <c r="L97" s="38">
        <v>18</v>
      </c>
      <c r="M97" s="38">
        <v>357.98</v>
      </c>
      <c r="N97" s="38">
        <v>6.65</v>
      </c>
      <c r="O97" s="38">
        <v>28.4</v>
      </c>
    </row>
    <row r="98" spans="1:15" x14ac:dyDescent="0.25">
      <c r="A98" s="36">
        <v>97</v>
      </c>
      <c r="B98" s="38">
        <v>0.11504</v>
      </c>
      <c r="C98" s="38">
        <v>0</v>
      </c>
      <c r="D98" s="38">
        <v>2.89</v>
      </c>
      <c r="E98" s="38">
        <v>0</v>
      </c>
      <c r="F98" s="38">
        <v>0.44500000000000001</v>
      </c>
      <c r="G98" s="38">
        <v>6.1630000000000003</v>
      </c>
      <c r="H98" s="38">
        <v>69.599999999999994</v>
      </c>
      <c r="I98" s="38">
        <v>3.4952000000000001</v>
      </c>
      <c r="J98" s="38">
        <v>2</v>
      </c>
      <c r="K98" s="38">
        <v>276</v>
      </c>
      <c r="L98" s="38">
        <v>18</v>
      </c>
      <c r="M98" s="38">
        <v>391.83</v>
      </c>
      <c r="N98" s="38">
        <v>11.34</v>
      </c>
      <c r="O98" s="38">
        <v>21.4</v>
      </c>
    </row>
    <row r="99" spans="1:15" x14ac:dyDescent="0.25">
      <c r="A99" s="36">
        <v>98</v>
      </c>
      <c r="B99" s="38">
        <v>0.12083000000000001</v>
      </c>
      <c r="C99" s="38">
        <v>0</v>
      </c>
      <c r="D99" s="38">
        <v>2.89</v>
      </c>
      <c r="E99" s="38">
        <v>0</v>
      </c>
      <c r="F99" s="38">
        <v>0.44500000000000001</v>
      </c>
      <c r="G99" s="38">
        <v>8.0690000000000008</v>
      </c>
      <c r="H99" s="38">
        <v>76</v>
      </c>
      <c r="I99" s="38">
        <v>3.4952000000000001</v>
      </c>
      <c r="J99" s="38">
        <v>2</v>
      </c>
      <c r="K99" s="38">
        <v>276</v>
      </c>
      <c r="L99" s="38">
        <v>18</v>
      </c>
      <c r="M99" s="38">
        <v>396.9</v>
      </c>
      <c r="N99" s="38">
        <v>4.21</v>
      </c>
      <c r="O99" s="38">
        <v>38.700000000000003</v>
      </c>
    </row>
    <row r="100" spans="1:15" x14ac:dyDescent="0.25">
      <c r="A100" s="36">
        <v>99</v>
      </c>
      <c r="B100" s="38">
        <v>8.1869999999999998E-2</v>
      </c>
      <c r="C100" s="38">
        <v>0</v>
      </c>
      <c r="D100" s="38">
        <v>2.89</v>
      </c>
      <c r="E100" s="38">
        <v>0</v>
      </c>
      <c r="F100" s="38">
        <v>0.44500000000000001</v>
      </c>
      <c r="G100" s="38">
        <v>7.82</v>
      </c>
      <c r="H100" s="38">
        <v>36.9</v>
      </c>
      <c r="I100" s="38">
        <v>3.4952000000000001</v>
      </c>
      <c r="J100" s="38">
        <v>2</v>
      </c>
      <c r="K100" s="38">
        <v>276</v>
      </c>
      <c r="L100" s="38">
        <v>18</v>
      </c>
      <c r="M100" s="38">
        <v>393.53</v>
      </c>
      <c r="N100" s="38">
        <v>3.57</v>
      </c>
      <c r="O100" s="38">
        <v>43.8</v>
      </c>
    </row>
    <row r="101" spans="1:15" x14ac:dyDescent="0.25">
      <c r="A101" s="36">
        <v>100</v>
      </c>
      <c r="B101" s="38">
        <v>6.8599999999999994E-2</v>
      </c>
      <c r="C101" s="38">
        <v>0</v>
      </c>
      <c r="D101" s="38">
        <v>2.89</v>
      </c>
      <c r="E101" s="38">
        <v>0</v>
      </c>
      <c r="F101" s="38">
        <v>0.44500000000000001</v>
      </c>
      <c r="G101" s="38">
        <v>7.4160000000000004</v>
      </c>
      <c r="H101" s="38">
        <v>62.5</v>
      </c>
      <c r="I101" s="38">
        <v>3.4952000000000001</v>
      </c>
      <c r="J101" s="38">
        <v>2</v>
      </c>
      <c r="K101" s="38">
        <v>276</v>
      </c>
      <c r="L101" s="38">
        <v>18</v>
      </c>
      <c r="M101" s="38">
        <v>396.9</v>
      </c>
      <c r="N101" s="38">
        <v>6.19</v>
      </c>
      <c r="O101" s="38">
        <v>33.200000000000003</v>
      </c>
    </row>
    <row r="102" spans="1:15" x14ac:dyDescent="0.25">
      <c r="A102" s="36">
        <v>101</v>
      </c>
      <c r="B102" s="38">
        <v>0.14865999999999999</v>
      </c>
      <c r="C102" s="38">
        <v>0</v>
      </c>
      <c r="D102" s="38">
        <v>8.56</v>
      </c>
      <c r="E102" s="38">
        <v>0</v>
      </c>
      <c r="F102" s="38">
        <v>0.52</v>
      </c>
      <c r="G102" s="38">
        <v>6.7270000000000003</v>
      </c>
      <c r="H102" s="38">
        <v>79.900000000000006</v>
      </c>
      <c r="I102" s="38">
        <v>2.7778</v>
      </c>
      <c r="J102" s="38">
        <v>5</v>
      </c>
      <c r="K102" s="38">
        <v>384</v>
      </c>
      <c r="L102" s="38">
        <v>20.9</v>
      </c>
      <c r="M102" s="38">
        <v>394.76</v>
      </c>
      <c r="N102" s="38">
        <v>9.42</v>
      </c>
      <c r="O102" s="38">
        <v>27.5</v>
      </c>
    </row>
    <row r="103" spans="1:15" x14ac:dyDescent="0.25">
      <c r="A103" s="36">
        <v>102</v>
      </c>
      <c r="B103" s="38">
        <v>0.11432</v>
      </c>
      <c r="C103" s="38">
        <v>0</v>
      </c>
      <c r="D103" s="38">
        <v>8.56</v>
      </c>
      <c r="E103" s="38">
        <v>0</v>
      </c>
      <c r="F103" s="38">
        <v>0.52</v>
      </c>
      <c r="G103" s="38">
        <v>6.7809999999999997</v>
      </c>
      <c r="H103" s="38">
        <v>71.3</v>
      </c>
      <c r="I103" s="38">
        <v>2.8561000000000001</v>
      </c>
      <c r="J103" s="38">
        <v>5</v>
      </c>
      <c r="K103" s="38">
        <v>384</v>
      </c>
      <c r="L103" s="38">
        <v>20.9</v>
      </c>
      <c r="M103" s="38">
        <v>395.58</v>
      </c>
      <c r="N103" s="38">
        <v>7.67</v>
      </c>
      <c r="O103" s="38">
        <v>26.5</v>
      </c>
    </row>
    <row r="104" spans="1:15" x14ac:dyDescent="0.25">
      <c r="A104" s="36">
        <v>103</v>
      </c>
      <c r="B104" s="38">
        <v>0.22875999999999999</v>
      </c>
      <c r="C104" s="38">
        <v>0</v>
      </c>
      <c r="D104" s="38">
        <v>8.56</v>
      </c>
      <c r="E104" s="38">
        <v>0</v>
      </c>
      <c r="F104" s="38">
        <v>0.52</v>
      </c>
      <c r="G104" s="38">
        <v>6.4050000000000002</v>
      </c>
      <c r="H104" s="38">
        <v>85.4</v>
      </c>
      <c r="I104" s="38">
        <v>2.7147000000000001</v>
      </c>
      <c r="J104" s="38">
        <v>5</v>
      </c>
      <c r="K104" s="38">
        <v>384</v>
      </c>
      <c r="L104" s="38">
        <v>20.9</v>
      </c>
      <c r="M104" s="38">
        <v>70.8</v>
      </c>
      <c r="N104" s="38">
        <v>10.63</v>
      </c>
      <c r="O104" s="38">
        <v>18.600000000000001</v>
      </c>
    </row>
    <row r="105" spans="1:15" x14ac:dyDescent="0.25">
      <c r="A105" s="36">
        <v>104</v>
      </c>
      <c r="B105" s="38">
        <v>0.21160999999999999</v>
      </c>
      <c r="C105" s="38">
        <v>0</v>
      </c>
      <c r="D105" s="38">
        <v>8.56</v>
      </c>
      <c r="E105" s="38">
        <v>0</v>
      </c>
      <c r="F105" s="38">
        <v>0.52</v>
      </c>
      <c r="G105" s="38">
        <v>6.1369999999999996</v>
      </c>
      <c r="H105" s="38">
        <v>87.4</v>
      </c>
      <c r="I105" s="38">
        <v>2.7147000000000001</v>
      </c>
      <c r="J105" s="38">
        <v>5</v>
      </c>
      <c r="K105" s="38">
        <v>384</v>
      </c>
      <c r="L105" s="38">
        <v>20.9</v>
      </c>
      <c r="M105" s="38">
        <v>394.47</v>
      </c>
      <c r="N105" s="38">
        <v>13.44</v>
      </c>
      <c r="O105" s="38">
        <v>19.3</v>
      </c>
    </row>
    <row r="106" spans="1:15" x14ac:dyDescent="0.25">
      <c r="A106" s="36">
        <v>105</v>
      </c>
      <c r="B106" s="38">
        <v>0.1396</v>
      </c>
      <c r="C106" s="38">
        <v>0</v>
      </c>
      <c r="D106" s="38">
        <v>8.56</v>
      </c>
      <c r="E106" s="38">
        <v>0</v>
      </c>
      <c r="F106" s="38">
        <v>0.52</v>
      </c>
      <c r="G106" s="38">
        <v>6.1669999999999998</v>
      </c>
      <c r="H106" s="38">
        <v>90</v>
      </c>
      <c r="I106" s="38">
        <v>2.4209999999999998</v>
      </c>
      <c r="J106" s="38">
        <v>5</v>
      </c>
      <c r="K106" s="38">
        <v>384</v>
      </c>
      <c r="L106" s="38">
        <v>20.9</v>
      </c>
      <c r="M106" s="38">
        <v>392.69</v>
      </c>
      <c r="N106" s="38">
        <v>12.33</v>
      </c>
      <c r="O106" s="38">
        <v>20.100000000000001</v>
      </c>
    </row>
    <row r="107" spans="1:15" x14ac:dyDescent="0.25">
      <c r="A107" s="36">
        <v>106</v>
      </c>
      <c r="B107" s="38">
        <v>0.13261999999999999</v>
      </c>
      <c r="C107" s="38">
        <v>0</v>
      </c>
      <c r="D107" s="38">
        <v>8.56</v>
      </c>
      <c r="E107" s="38">
        <v>0</v>
      </c>
      <c r="F107" s="38">
        <v>0.52</v>
      </c>
      <c r="G107" s="38">
        <v>5.851</v>
      </c>
      <c r="H107" s="38">
        <v>96.7</v>
      </c>
      <c r="I107" s="38">
        <v>2.1069</v>
      </c>
      <c r="J107" s="38">
        <v>5</v>
      </c>
      <c r="K107" s="38">
        <v>384</v>
      </c>
      <c r="L107" s="38">
        <v>20.9</v>
      </c>
      <c r="M107" s="38">
        <v>394.05</v>
      </c>
      <c r="N107" s="38">
        <v>16.47</v>
      </c>
      <c r="O107" s="38">
        <v>19.5</v>
      </c>
    </row>
    <row r="108" spans="1:15" x14ac:dyDescent="0.25">
      <c r="A108" s="36">
        <v>107</v>
      </c>
      <c r="B108" s="38">
        <v>0.17119999999999999</v>
      </c>
      <c r="C108" s="38">
        <v>0</v>
      </c>
      <c r="D108" s="38">
        <v>8.56</v>
      </c>
      <c r="E108" s="38">
        <v>0</v>
      </c>
      <c r="F108" s="38">
        <v>0.52</v>
      </c>
      <c r="G108" s="38">
        <v>5.8360000000000003</v>
      </c>
      <c r="H108" s="38">
        <v>91.9</v>
      </c>
      <c r="I108" s="38">
        <v>2.2109999999999999</v>
      </c>
      <c r="J108" s="38">
        <v>5</v>
      </c>
      <c r="K108" s="38">
        <v>384</v>
      </c>
      <c r="L108" s="38">
        <v>20.9</v>
      </c>
      <c r="M108" s="38">
        <v>395.67</v>
      </c>
      <c r="N108" s="38">
        <v>18.66</v>
      </c>
      <c r="O108" s="38">
        <v>19.5</v>
      </c>
    </row>
    <row r="109" spans="1:15" x14ac:dyDescent="0.25">
      <c r="A109" s="36">
        <v>108</v>
      </c>
      <c r="B109" s="38">
        <v>0.13117000000000001</v>
      </c>
      <c r="C109" s="38">
        <v>0</v>
      </c>
      <c r="D109" s="38">
        <v>8.56</v>
      </c>
      <c r="E109" s="38">
        <v>0</v>
      </c>
      <c r="F109" s="38">
        <v>0.52</v>
      </c>
      <c r="G109" s="38">
        <v>6.1269999999999998</v>
      </c>
      <c r="H109" s="38">
        <v>85.2</v>
      </c>
      <c r="I109" s="38">
        <v>2.1223999999999998</v>
      </c>
      <c r="J109" s="38">
        <v>5</v>
      </c>
      <c r="K109" s="38">
        <v>384</v>
      </c>
      <c r="L109" s="38">
        <v>20.9</v>
      </c>
      <c r="M109" s="38">
        <v>387.69</v>
      </c>
      <c r="N109" s="38">
        <v>14.09</v>
      </c>
      <c r="O109" s="38">
        <v>20.399999999999999</v>
      </c>
    </row>
    <row r="110" spans="1:15" x14ac:dyDescent="0.25">
      <c r="A110" s="36">
        <v>109</v>
      </c>
      <c r="B110" s="38">
        <v>0.12801999999999999</v>
      </c>
      <c r="C110" s="38">
        <v>0</v>
      </c>
      <c r="D110" s="38">
        <v>8.56</v>
      </c>
      <c r="E110" s="38">
        <v>0</v>
      </c>
      <c r="F110" s="38">
        <v>0.52</v>
      </c>
      <c r="G110" s="38">
        <v>6.4740000000000002</v>
      </c>
      <c r="H110" s="38">
        <v>97.1</v>
      </c>
      <c r="I110" s="38">
        <v>2.4329000000000001</v>
      </c>
      <c r="J110" s="38">
        <v>5</v>
      </c>
      <c r="K110" s="38">
        <v>384</v>
      </c>
      <c r="L110" s="38">
        <v>20.9</v>
      </c>
      <c r="M110" s="38">
        <v>395.24</v>
      </c>
      <c r="N110" s="38">
        <v>12.27</v>
      </c>
      <c r="O110" s="38">
        <v>19.8</v>
      </c>
    </row>
    <row r="111" spans="1:15" x14ac:dyDescent="0.25">
      <c r="A111" s="36">
        <v>110</v>
      </c>
      <c r="B111" s="38">
        <v>0.26362999999999998</v>
      </c>
      <c r="C111" s="38">
        <v>0</v>
      </c>
      <c r="D111" s="38">
        <v>8.56</v>
      </c>
      <c r="E111" s="38">
        <v>0</v>
      </c>
      <c r="F111" s="38">
        <v>0.52</v>
      </c>
      <c r="G111" s="38">
        <v>6.2290000000000001</v>
      </c>
      <c r="H111" s="38">
        <v>91.2</v>
      </c>
      <c r="I111" s="38">
        <v>2.5451000000000001</v>
      </c>
      <c r="J111" s="38">
        <v>5</v>
      </c>
      <c r="K111" s="38">
        <v>384</v>
      </c>
      <c r="L111" s="38">
        <v>20.9</v>
      </c>
      <c r="M111" s="38">
        <v>391.23</v>
      </c>
      <c r="N111" s="38">
        <v>15.55</v>
      </c>
      <c r="O111" s="38">
        <v>19.399999999999999</v>
      </c>
    </row>
    <row r="112" spans="1:15" x14ac:dyDescent="0.25">
      <c r="A112" s="36">
        <v>111</v>
      </c>
      <c r="B112" s="38">
        <v>0.10793</v>
      </c>
      <c r="C112" s="38">
        <v>0</v>
      </c>
      <c r="D112" s="38">
        <v>8.56</v>
      </c>
      <c r="E112" s="38">
        <v>0</v>
      </c>
      <c r="F112" s="38">
        <v>0.52</v>
      </c>
      <c r="G112" s="38">
        <v>6.1950000000000003</v>
      </c>
      <c r="H112" s="38">
        <v>54.4</v>
      </c>
      <c r="I112" s="38">
        <v>2.7778</v>
      </c>
      <c r="J112" s="38">
        <v>5</v>
      </c>
      <c r="K112" s="38">
        <v>384</v>
      </c>
      <c r="L112" s="38">
        <v>20.9</v>
      </c>
      <c r="M112" s="38">
        <v>393.49</v>
      </c>
      <c r="N112" s="38">
        <v>13</v>
      </c>
      <c r="O112" s="38">
        <v>21.7</v>
      </c>
    </row>
    <row r="113" spans="1:15" x14ac:dyDescent="0.25">
      <c r="A113" s="36">
        <v>112</v>
      </c>
      <c r="B113" s="38">
        <v>0.10084</v>
      </c>
      <c r="C113" s="38">
        <v>0</v>
      </c>
      <c r="D113" s="38">
        <v>10.01</v>
      </c>
      <c r="E113" s="38">
        <v>0</v>
      </c>
      <c r="F113" s="38">
        <v>0.54700000000000004</v>
      </c>
      <c r="G113" s="38">
        <v>6.7149999999999999</v>
      </c>
      <c r="H113" s="38">
        <v>81.599999999999994</v>
      </c>
      <c r="I113" s="38">
        <v>2.6775000000000002</v>
      </c>
      <c r="J113" s="38">
        <v>6</v>
      </c>
      <c r="K113" s="38">
        <v>432</v>
      </c>
      <c r="L113" s="38">
        <v>17.8</v>
      </c>
      <c r="M113" s="38">
        <v>395.59</v>
      </c>
      <c r="N113" s="38">
        <v>10.16</v>
      </c>
      <c r="O113" s="38">
        <v>22.8</v>
      </c>
    </row>
    <row r="114" spans="1:15" x14ac:dyDescent="0.25">
      <c r="A114" s="36">
        <v>113</v>
      </c>
      <c r="B114" s="38">
        <v>0.12329</v>
      </c>
      <c r="C114" s="38">
        <v>0</v>
      </c>
      <c r="D114" s="38">
        <v>10.01</v>
      </c>
      <c r="E114" s="38">
        <v>0</v>
      </c>
      <c r="F114" s="38">
        <v>0.54700000000000004</v>
      </c>
      <c r="G114" s="38">
        <v>5.9130000000000003</v>
      </c>
      <c r="H114" s="38">
        <v>92.9</v>
      </c>
      <c r="I114" s="38">
        <v>2.3534000000000002</v>
      </c>
      <c r="J114" s="38">
        <v>6</v>
      </c>
      <c r="K114" s="38">
        <v>432</v>
      </c>
      <c r="L114" s="38">
        <v>17.8</v>
      </c>
      <c r="M114" s="38">
        <v>394.95</v>
      </c>
      <c r="N114" s="38">
        <v>16.21</v>
      </c>
      <c r="O114" s="38">
        <v>18.8</v>
      </c>
    </row>
    <row r="115" spans="1:15" x14ac:dyDescent="0.25">
      <c r="A115" s="36">
        <v>114</v>
      </c>
      <c r="B115" s="38">
        <v>0.22212000000000001</v>
      </c>
      <c r="C115" s="38">
        <v>0</v>
      </c>
      <c r="D115" s="38">
        <v>10.01</v>
      </c>
      <c r="E115" s="38">
        <v>0</v>
      </c>
      <c r="F115" s="38">
        <v>0.54700000000000004</v>
      </c>
      <c r="G115" s="38">
        <v>6.0919999999999996</v>
      </c>
      <c r="H115" s="38">
        <v>95.4</v>
      </c>
      <c r="I115" s="38">
        <v>2.548</v>
      </c>
      <c r="J115" s="38">
        <v>6</v>
      </c>
      <c r="K115" s="38">
        <v>432</v>
      </c>
      <c r="L115" s="38">
        <v>17.8</v>
      </c>
      <c r="M115" s="38">
        <v>396.9</v>
      </c>
      <c r="N115" s="38">
        <v>17.09</v>
      </c>
      <c r="O115" s="38">
        <v>18.7</v>
      </c>
    </row>
    <row r="116" spans="1:15" x14ac:dyDescent="0.25">
      <c r="A116" s="36">
        <v>115</v>
      </c>
      <c r="B116" s="38">
        <v>0.14230999999999999</v>
      </c>
      <c r="C116" s="38">
        <v>0</v>
      </c>
      <c r="D116" s="38">
        <v>10.01</v>
      </c>
      <c r="E116" s="38">
        <v>0</v>
      </c>
      <c r="F116" s="38">
        <v>0.54700000000000004</v>
      </c>
      <c r="G116" s="38">
        <v>6.2539999999999996</v>
      </c>
      <c r="H116" s="38">
        <v>84.2</v>
      </c>
      <c r="I116" s="38">
        <v>2.2565</v>
      </c>
      <c r="J116" s="38">
        <v>6</v>
      </c>
      <c r="K116" s="38">
        <v>432</v>
      </c>
      <c r="L116" s="38">
        <v>17.8</v>
      </c>
      <c r="M116" s="38">
        <v>388.74</v>
      </c>
      <c r="N116" s="38">
        <v>10.45</v>
      </c>
      <c r="O116" s="38">
        <v>18.5</v>
      </c>
    </row>
    <row r="117" spans="1:15" x14ac:dyDescent="0.25">
      <c r="A117" s="36">
        <v>116</v>
      </c>
      <c r="B117" s="38">
        <v>0.17133999999999999</v>
      </c>
      <c r="C117" s="38">
        <v>0</v>
      </c>
      <c r="D117" s="38">
        <v>10.01</v>
      </c>
      <c r="E117" s="38">
        <v>0</v>
      </c>
      <c r="F117" s="38">
        <v>0.54700000000000004</v>
      </c>
      <c r="G117" s="38">
        <v>5.9279999999999999</v>
      </c>
      <c r="H117" s="38">
        <v>88.2</v>
      </c>
      <c r="I117" s="38">
        <v>2.4630999999999998</v>
      </c>
      <c r="J117" s="38">
        <v>6</v>
      </c>
      <c r="K117" s="38">
        <v>432</v>
      </c>
      <c r="L117" s="38">
        <v>17.8</v>
      </c>
      <c r="M117" s="38">
        <v>344.91</v>
      </c>
      <c r="N117" s="38">
        <v>15.76</v>
      </c>
      <c r="O117" s="38">
        <v>18.3</v>
      </c>
    </row>
    <row r="118" spans="1:15" x14ac:dyDescent="0.25">
      <c r="A118" s="36">
        <v>117</v>
      </c>
      <c r="B118" s="38">
        <v>0.13158</v>
      </c>
      <c r="C118" s="38">
        <v>0</v>
      </c>
      <c r="D118" s="38">
        <v>10.01</v>
      </c>
      <c r="E118" s="38">
        <v>0</v>
      </c>
      <c r="F118" s="38">
        <v>0.54700000000000004</v>
      </c>
      <c r="G118" s="38">
        <v>6.1760000000000002</v>
      </c>
      <c r="H118" s="38">
        <v>72.5</v>
      </c>
      <c r="I118" s="38">
        <v>2.7301000000000002</v>
      </c>
      <c r="J118" s="38">
        <v>6</v>
      </c>
      <c r="K118" s="38">
        <v>432</v>
      </c>
      <c r="L118" s="38">
        <v>17.8</v>
      </c>
      <c r="M118" s="38">
        <v>393.3</v>
      </c>
      <c r="N118" s="38">
        <v>12.04</v>
      </c>
      <c r="O118" s="38">
        <v>21.2</v>
      </c>
    </row>
    <row r="119" spans="1:15" x14ac:dyDescent="0.25">
      <c r="A119" s="36">
        <v>118</v>
      </c>
      <c r="B119" s="38">
        <v>0.15098</v>
      </c>
      <c r="C119" s="38">
        <v>0</v>
      </c>
      <c r="D119" s="38">
        <v>10.01</v>
      </c>
      <c r="E119" s="38">
        <v>0</v>
      </c>
      <c r="F119" s="38">
        <v>0.54700000000000004</v>
      </c>
      <c r="G119" s="38">
        <v>6.0209999999999999</v>
      </c>
      <c r="H119" s="38">
        <v>82.6</v>
      </c>
      <c r="I119" s="38">
        <v>2.7473999999999998</v>
      </c>
      <c r="J119" s="38">
        <v>6</v>
      </c>
      <c r="K119" s="38">
        <v>432</v>
      </c>
      <c r="L119" s="38">
        <v>17.8</v>
      </c>
      <c r="M119" s="38">
        <v>394.51</v>
      </c>
      <c r="N119" s="38">
        <v>10.3</v>
      </c>
      <c r="O119" s="38">
        <v>19.2</v>
      </c>
    </row>
    <row r="120" spans="1:15" x14ac:dyDescent="0.25">
      <c r="A120" s="36">
        <v>119</v>
      </c>
      <c r="B120" s="38">
        <v>0.13058</v>
      </c>
      <c r="C120" s="38">
        <v>0</v>
      </c>
      <c r="D120" s="38">
        <v>10.01</v>
      </c>
      <c r="E120" s="38">
        <v>0</v>
      </c>
      <c r="F120" s="38">
        <v>0.54700000000000004</v>
      </c>
      <c r="G120" s="38">
        <v>5.8719999999999999</v>
      </c>
      <c r="H120" s="38">
        <v>73.099999999999994</v>
      </c>
      <c r="I120" s="38">
        <v>2.4775</v>
      </c>
      <c r="J120" s="38">
        <v>6</v>
      </c>
      <c r="K120" s="38">
        <v>432</v>
      </c>
      <c r="L120" s="38">
        <v>17.8</v>
      </c>
      <c r="M120" s="38">
        <v>338.63</v>
      </c>
      <c r="N120" s="38">
        <v>15.37</v>
      </c>
      <c r="O120" s="38">
        <v>20.399999999999999</v>
      </c>
    </row>
    <row r="121" spans="1:15" x14ac:dyDescent="0.25">
      <c r="A121" s="36">
        <v>120</v>
      </c>
      <c r="B121" s="38">
        <v>0.14476</v>
      </c>
      <c r="C121" s="38">
        <v>0</v>
      </c>
      <c r="D121" s="38">
        <v>10.01</v>
      </c>
      <c r="E121" s="38">
        <v>0</v>
      </c>
      <c r="F121" s="38">
        <v>0.54700000000000004</v>
      </c>
      <c r="G121" s="38">
        <v>5.7309999999999999</v>
      </c>
      <c r="H121" s="38">
        <v>65.2</v>
      </c>
      <c r="I121" s="38">
        <v>2.7591999999999999</v>
      </c>
      <c r="J121" s="38">
        <v>6</v>
      </c>
      <c r="K121" s="38">
        <v>432</v>
      </c>
      <c r="L121" s="38">
        <v>17.8</v>
      </c>
      <c r="M121" s="38">
        <v>391.5</v>
      </c>
      <c r="N121" s="38">
        <v>13.61</v>
      </c>
      <c r="O121" s="38">
        <v>19.3</v>
      </c>
    </row>
    <row r="122" spans="1:15" x14ac:dyDescent="0.25">
      <c r="A122" s="36">
        <v>121</v>
      </c>
      <c r="B122" s="38">
        <v>6.8989999999999996E-2</v>
      </c>
      <c r="C122" s="38">
        <v>0</v>
      </c>
      <c r="D122" s="38">
        <v>25.65</v>
      </c>
      <c r="E122" s="38">
        <v>0</v>
      </c>
      <c r="F122" s="38">
        <v>0.58099999999999996</v>
      </c>
      <c r="G122" s="38">
        <v>5.87</v>
      </c>
      <c r="H122" s="38">
        <v>69.7</v>
      </c>
      <c r="I122" s="38">
        <v>2.2576999999999998</v>
      </c>
      <c r="J122" s="38">
        <v>2</v>
      </c>
      <c r="K122" s="38">
        <v>188</v>
      </c>
      <c r="L122" s="38">
        <v>19.100000000000001</v>
      </c>
      <c r="M122" s="38">
        <v>389.15</v>
      </c>
      <c r="N122" s="38">
        <v>14.37</v>
      </c>
      <c r="O122" s="38">
        <v>22</v>
      </c>
    </row>
    <row r="123" spans="1:15" x14ac:dyDescent="0.25">
      <c r="A123" s="36">
        <v>122</v>
      </c>
      <c r="B123" s="38">
        <v>7.1650000000000005E-2</v>
      </c>
      <c r="C123" s="38">
        <v>0</v>
      </c>
      <c r="D123" s="38">
        <v>25.65</v>
      </c>
      <c r="E123" s="38">
        <v>0</v>
      </c>
      <c r="F123" s="38">
        <v>0.58099999999999996</v>
      </c>
      <c r="G123" s="38">
        <v>6.0039999999999996</v>
      </c>
      <c r="H123" s="38">
        <v>84.1</v>
      </c>
      <c r="I123" s="38">
        <v>2.1974</v>
      </c>
      <c r="J123" s="38">
        <v>2</v>
      </c>
      <c r="K123" s="38">
        <v>188</v>
      </c>
      <c r="L123" s="38">
        <v>19.100000000000001</v>
      </c>
      <c r="M123" s="38">
        <v>377.67</v>
      </c>
      <c r="N123" s="38">
        <v>14.27</v>
      </c>
      <c r="O123" s="38">
        <v>20.3</v>
      </c>
    </row>
    <row r="124" spans="1:15" x14ac:dyDescent="0.25">
      <c r="A124" s="36">
        <v>123</v>
      </c>
      <c r="B124" s="38">
        <v>9.2990000000000003E-2</v>
      </c>
      <c r="C124" s="38">
        <v>0</v>
      </c>
      <c r="D124" s="38">
        <v>25.65</v>
      </c>
      <c r="E124" s="38">
        <v>0</v>
      </c>
      <c r="F124" s="38">
        <v>0.58099999999999996</v>
      </c>
      <c r="G124" s="38">
        <v>5.9610000000000003</v>
      </c>
      <c r="H124" s="38">
        <v>92.9</v>
      </c>
      <c r="I124" s="38">
        <v>2.0869</v>
      </c>
      <c r="J124" s="38">
        <v>2</v>
      </c>
      <c r="K124" s="38">
        <v>188</v>
      </c>
      <c r="L124" s="38">
        <v>19.100000000000001</v>
      </c>
      <c r="M124" s="38">
        <v>378.09</v>
      </c>
      <c r="N124" s="38">
        <v>17.93</v>
      </c>
      <c r="O124" s="38">
        <v>20.5</v>
      </c>
    </row>
    <row r="125" spans="1:15" x14ac:dyDescent="0.25">
      <c r="A125" s="36">
        <v>124</v>
      </c>
      <c r="B125" s="38">
        <v>0.15038000000000001</v>
      </c>
      <c r="C125" s="38">
        <v>0</v>
      </c>
      <c r="D125" s="38">
        <v>25.65</v>
      </c>
      <c r="E125" s="38">
        <v>0</v>
      </c>
      <c r="F125" s="38">
        <v>0.58099999999999996</v>
      </c>
      <c r="G125" s="38">
        <v>5.8559999999999999</v>
      </c>
      <c r="H125" s="38">
        <v>97</v>
      </c>
      <c r="I125" s="38">
        <v>1.9443999999999999</v>
      </c>
      <c r="J125" s="38">
        <v>2</v>
      </c>
      <c r="K125" s="38">
        <v>188</v>
      </c>
      <c r="L125" s="38">
        <v>19.100000000000001</v>
      </c>
      <c r="M125" s="38">
        <v>370.31</v>
      </c>
      <c r="N125" s="38">
        <v>25.41</v>
      </c>
      <c r="O125" s="38">
        <v>17.3</v>
      </c>
    </row>
    <row r="126" spans="1:15" x14ac:dyDescent="0.25">
      <c r="A126" s="36">
        <v>125</v>
      </c>
      <c r="B126" s="38">
        <v>9.8489999999999994E-2</v>
      </c>
      <c r="C126" s="38">
        <v>0</v>
      </c>
      <c r="D126" s="38">
        <v>25.65</v>
      </c>
      <c r="E126" s="38">
        <v>0</v>
      </c>
      <c r="F126" s="38">
        <v>0.58099999999999996</v>
      </c>
      <c r="G126" s="38">
        <v>5.8789999999999996</v>
      </c>
      <c r="H126" s="38">
        <v>95.8</v>
      </c>
      <c r="I126" s="38">
        <v>2.0063</v>
      </c>
      <c r="J126" s="38">
        <v>2</v>
      </c>
      <c r="K126" s="38">
        <v>188</v>
      </c>
      <c r="L126" s="38">
        <v>19.100000000000001</v>
      </c>
      <c r="M126" s="38">
        <v>379.38</v>
      </c>
      <c r="N126" s="38">
        <v>17.579999999999998</v>
      </c>
      <c r="O126" s="38">
        <v>18.8</v>
      </c>
    </row>
    <row r="127" spans="1:15" x14ac:dyDescent="0.25">
      <c r="A127" s="36">
        <v>126</v>
      </c>
      <c r="B127" s="38">
        <v>0.16902</v>
      </c>
      <c r="C127" s="38">
        <v>0</v>
      </c>
      <c r="D127" s="38">
        <v>25.65</v>
      </c>
      <c r="E127" s="38">
        <v>0</v>
      </c>
      <c r="F127" s="38">
        <v>0.58099999999999996</v>
      </c>
      <c r="G127" s="38">
        <v>5.9859999999999998</v>
      </c>
      <c r="H127" s="38">
        <v>88.4</v>
      </c>
      <c r="I127" s="38">
        <v>1.9928999999999999</v>
      </c>
      <c r="J127" s="38">
        <v>2</v>
      </c>
      <c r="K127" s="38">
        <v>188</v>
      </c>
      <c r="L127" s="38">
        <v>19.100000000000001</v>
      </c>
      <c r="M127" s="38">
        <v>385.02</v>
      </c>
      <c r="N127" s="38">
        <v>14.81</v>
      </c>
      <c r="O127" s="38">
        <v>21.4</v>
      </c>
    </row>
    <row r="128" spans="1:15" x14ac:dyDescent="0.25">
      <c r="A128" s="36">
        <v>127</v>
      </c>
      <c r="B128" s="38">
        <v>0.38735000000000003</v>
      </c>
      <c r="C128" s="38">
        <v>0</v>
      </c>
      <c r="D128" s="38">
        <v>25.65</v>
      </c>
      <c r="E128" s="38">
        <v>0</v>
      </c>
      <c r="F128" s="38">
        <v>0.58099999999999996</v>
      </c>
      <c r="G128" s="38">
        <v>5.6130000000000004</v>
      </c>
      <c r="H128" s="38">
        <v>95.6</v>
      </c>
      <c r="I128" s="38">
        <v>1.7572000000000001</v>
      </c>
      <c r="J128" s="38">
        <v>2</v>
      </c>
      <c r="K128" s="38">
        <v>188</v>
      </c>
      <c r="L128" s="38">
        <v>19.100000000000001</v>
      </c>
      <c r="M128" s="38">
        <v>359.29</v>
      </c>
      <c r="N128" s="38">
        <v>27.26</v>
      </c>
      <c r="O128" s="38">
        <v>15.7</v>
      </c>
    </row>
    <row r="129" spans="1:15" x14ac:dyDescent="0.25">
      <c r="A129" s="36">
        <v>128</v>
      </c>
      <c r="B129" s="38">
        <v>0.25914999999999999</v>
      </c>
      <c r="C129" s="38">
        <v>0</v>
      </c>
      <c r="D129" s="38">
        <v>21.89</v>
      </c>
      <c r="E129" s="38">
        <v>0</v>
      </c>
      <c r="F129" s="38">
        <v>0.624</v>
      </c>
      <c r="G129" s="38">
        <v>5.6929999999999996</v>
      </c>
      <c r="H129" s="38">
        <v>96</v>
      </c>
      <c r="I129" s="38">
        <v>1.7883</v>
      </c>
      <c r="J129" s="38">
        <v>4</v>
      </c>
      <c r="K129" s="38">
        <v>437</v>
      </c>
      <c r="L129" s="38">
        <v>21.2</v>
      </c>
      <c r="M129" s="38">
        <v>392.11</v>
      </c>
      <c r="N129" s="38">
        <v>17.190000000000001</v>
      </c>
      <c r="O129" s="38">
        <v>16.2</v>
      </c>
    </row>
    <row r="130" spans="1:15" x14ac:dyDescent="0.25">
      <c r="A130" s="36">
        <v>129</v>
      </c>
      <c r="B130" s="38">
        <v>0.32543</v>
      </c>
      <c r="C130" s="38">
        <v>0</v>
      </c>
      <c r="D130" s="38">
        <v>21.89</v>
      </c>
      <c r="E130" s="38">
        <v>0</v>
      </c>
      <c r="F130" s="38">
        <v>0.624</v>
      </c>
      <c r="G130" s="38">
        <v>6.431</v>
      </c>
      <c r="H130" s="38">
        <v>98.8</v>
      </c>
      <c r="I130" s="38">
        <v>1.8125</v>
      </c>
      <c r="J130" s="38">
        <v>4</v>
      </c>
      <c r="K130" s="38">
        <v>437</v>
      </c>
      <c r="L130" s="38">
        <v>21.2</v>
      </c>
      <c r="M130" s="38">
        <v>396.9</v>
      </c>
      <c r="N130" s="38">
        <v>15.39</v>
      </c>
      <c r="O130" s="38">
        <v>18</v>
      </c>
    </row>
    <row r="131" spans="1:15" x14ac:dyDescent="0.25">
      <c r="A131" s="36">
        <v>130</v>
      </c>
      <c r="B131" s="38">
        <v>0.88124999999999998</v>
      </c>
      <c r="C131" s="38">
        <v>0</v>
      </c>
      <c r="D131" s="38">
        <v>21.89</v>
      </c>
      <c r="E131" s="38">
        <v>0</v>
      </c>
      <c r="F131" s="38">
        <v>0.624</v>
      </c>
      <c r="G131" s="38">
        <v>5.6369999999999996</v>
      </c>
      <c r="H131" s="38">
        <v>94.7</v>
      </c>
      <c r="I131" s="38">
        <v>1.9799</v>
      </c>
      <c r="J131" s="38">
        <v>4</v>
      </c>
      <c r="K131" s="38">
        <v>437</v>
      </c>
      <c r="L131" s="38">
        <v>21.2</v>
      </c>
      <c r="M131" s="38">
        <v>396.9</v>
      </c>
      <c r="N131" s="38">
        <v>18.34</v>
      </c>
      <c r="O131" s="38">
        <v>14.3</v>
      </c>
    </row>
    <row r="132" spans="1:15" x14ac:dyDescent="0.25">
      <c r="A132" s="36">
        <v>131</v>
      </c>
      <c r="B132" s="38">
        <v>0.34005999999999997</v>
      </c>
      <c r="C132" s="38">
        <v>0</v>
      </c>
      <c r="D132" s="38">
        <v>21.89</v>
      </c>
      <c r="E132" s="38">
        <v>0</v>
      </c>
      <c r="F132" s="38">
        <v>0.624</v>
      </c>
      <c r="G132" s="38">
        <v>6.4580000000000002</v>
      </c>
      <c r="H132" s="38">
        <v>98.9</v>
      </c>
      <c r="I132" s="38">
        <v>2.1185</v>
      </c>
      <c r="J132" s="38">
        <v>4</v>
      </c>
      <c r="K132" s="38">
        <v>437</v>
      </c>
      <c r="L132" s="38">
        <v>21.2</v>
      </c>
      <c r="M132" s="38">
        <v>395.04</v>
      </c>
      <c r="N132" s="38">
        <v>12.6</v>
      </c>
      <c r="O132" s="38">
        <v>19.2</v>
      </c>
    </row>
    <row r="133" spans="1:15" x14ac:dyDescent="0.25">
      <c r="A133" s="36">
        <v>132</v>
      </c>
      <c r="B133" s="38">
        <v>1.1929399999999999</v>
      </c>
      <c r="C133" s="38">
        <v>0</v>
      </c>
      <c r="D133" s="38">
        <v>21.89</v>
      </c>
      <c r="E133" s="38">
        <v>0</v>
      </c>
      <c r="F133" s="38">
        <v>0.624</v>
      </c>
      <c r="G133" s="38">
        <v>6.3259999999999996</v>
      </c>
      <c r="H133" s="38">
        <v>97.7</v>
      </c>
      <c r="I133" s="38">
        <v>2.2709999999999999</v>
      </c>
      <c r="J133" s="38">
        <v>4</v>
      </c>
      <c r="K133" s="38">
        <v>437</v>
      </c>
      <c r="L133" s="38">
        <v>21.2</v>
      </c>
      <c r="M133" s="38">
        <v>396.9</v>
      </c>
      <c r="N133" s="38">
        <v>12.26</v>
      </c>
      <c r="O133" s="38">
        <v>19.600000000000001</v>
      </c>
    </row>
    <row r="134" spans="1:15" x14ac:dyDescent="0.25">
      <c r="A134" s="36">
        <v>133</v>
      </c>
      <c r="B134" s="38">
        <v>0.59004999999999996</v>
      </c>
      <c r="C134" s="38">
        <v>0</v>
      </c>
      <c r="D134" s="38">
        <v>21.89</v>
      </c>
      <c r="E134" s="38">
        <v>0</v>
      </c>
      <c r="F134" s="38">
        <v>0.624</v>
      </c>
      <c r="G134" s="38">
        <v>6.3719999999999999</v>
      </c>
      <c r="H134" s="38">
        <v>97.9</v>
      </c>
      <c r="I134" s="38">
        <v>2.3273999999999999</v>
      </c>
      <c r="J134" s="38">
        <v>4</v>
      </c>
      <c r="K134" s="38">
        <v>437</v>
      </c>
      <c r="L134" s="38">
        <v>21.2</v>
      </c>
      <c r="M134" s="38">
        <v>385.76</v>
      </c>
      <c r="N134" s="38">
        <v>11.12</v>
      </c>
      <c r="O134" s="38">
        <v>23</v>
      </c>
    </row>
    <row r="135" spans="1:15" x14ac:dyDescent="0.25">
      <c r="A135" s="36">
        <v>134</v>
      </c>
      <c r="B135" s="38">
        <v>0.32982</v>
      </c>
      <c r="C135" s="38">
        <v>0</v>
      </c>
      <c r="D135" s="38">
        <v>21.89</v>
      </c>
      <c r="E135" s="38">
        <v>0</v>
      </c>
      <c r="F135" s="38">
        <v>0.624</v>
      </c>
      <c r="G135" s="38">
        <v>5.8220000000000001</v>
      </c>
      <c r="H135" s="38">
        <v>95.4</v>
      </c>
      <c r="I135" s="38">
        <v>2.4699</v>
      </c>
      <c r="J135" s="38">
        <v>4</v>
      </c>
      <c r="K135" s="38">
        <v>437</v>
      </c>
      <c r="L135" s="38">
        <v>21.2</v>
      </c>
      <c r="M135" s="38">
        <v>388.69</v>
      </c>
      <c r="N135" s="38">
        <v>15.03</v>
      </c>
      <c r="O135" s="38">
        <v>18.399999999999999</v>
      </c>
    </row>
    <row r="136" spans="1:15" x14ac:dyDescent="0.25">
      <c r="A136" s="36">
        <v>135</v>
      </c>
      <c r="B136" s="38">
        <v>0.97616999999999998</v>
      </c>
      <c r="C136" s="38">
        <v>0</v>
      </c>
      <c r="D136" s="38">
        <v>21.89</v>
      </c>
      <c r="E136" s="38">
        <v>0</v>
      </c>
      <c r="F136" s="38">
        <v>0.624</v>
      </c>
      <c r="G136" s="38">
        <v>5.7569999999999997</v>
      </c>
      <c r="H136" s="38">
        <v>98.4</v>
      </c>
      <c r="I136" s="38">
        <v>2.3460000000000001</v>
      </c>
      <c r="J136" s="38">
        <v>4</v>
      </c>
      <c r="K136" s="38">
        <v>437</v>
      </c>
      <c r="L136" s="38">
        <v>21.2</v>
      </c>
      <c r="M136" s="38">
        <v>262.76</v>
      </c>
      <c r="N136" s="38">
        <v>17.309999999999999</v>
      </c>
      <c r="O136" s="38">
        <v>15.6</v>
      </c>
    </row>
    <row r="137" spans="1:15" x14ac:dyDescent="0.25">
      <c r="A137" s="36">
        <v>136</v>
      </c>
      <c r="B137" s="38">
        <v>0.55778000000000005</v>
      </c>
      <c r="C137" s="38">
        <v>0</v>
      </c>
      <c r="D137" s="38">
        <v>21.89</v>
      </c>
      <c r="E137" s="38">
        <v>0</v>
      </c>
      <c r="F137" s="38">
        <v>0.624</v>
      </c>
      <c r="G137" s="38">
        <v>6.335</v>
      </c>
      <c r="H137" s="38">
        <v>98.2</v>
      </c>
      <c r="I137" s="38">
        <v>2.1107</v>
      </c>
      <c r="J137" s="38">
        <v>4</v>
      </c>
      <c r="K137" s="38">
        <v>437</v>
      </c>
      <c r="L137" s="38">
        <v>21.2</v>
      </c>
      <c r="M137" s="38">
        <v>394.67</v>
      </c>
      <c r="N137" s="38">
        <v>16.96</v>
      </c>
      <c r="O137" s="38">
        <v>18.100000000000001</v>
      </c>
    </row>
    <row r="138" spans="1:15" x14ac:dyDescent="0.25">
      <c r="A138" s="36">
        <v>137</v>
      </c>
      <c r="B138" s="38">
        <v>0.32263999999999998</v>
      </c>
      <c r="C138" s="38">
        <v>0</v>
      </c>
      <c r="D138" s="38">
        <v>21.89</v>
      </c>
      <c r="E138" s="38">
        <v>0</v>
      </c>
      <c r="F138" s="38">
        <v>0.624</v>
      </c>
      <c r="G138" s="38">
        <v>5.9420000000000002</v>
      </c>
      <c r="H138" s="38">
        <v>93.5</v>
      </c>
      <c r="I138" s="38">
        <v>1.9669000000000001</v>
      </c>
      <c r="J138" s="38">
        <v>4</v>
      </c>
      <c r="K138" s="38">
        <v>437</v>
      </c>
      <c r="L138" s="38">
        <v>21.2</v>
      </c>
      <c r="M138" s="38">
        <v>378.25</v>
      </c>
      <c r="N138" s="38">
        <v>16.899999999999999</v>
      </c>
      <c r="O138" s="38">
        <v>17.399999999999999</v>
      </c>
    </row>
    <row r="139" spans="1:15" x14ac:dyDescent="0.25">
      <c r="A139" s="36">
        <v>138</v>
      </c>
      <c r="B139" s="38">
        <v>0.35232999999999998</v>
      </c>
      <c r="C139" s="38">
        <v>0</v>
      </c>
      <c r="D139" s="38">
        <v>21.89</v>
      </c>
      <c r="E139" s="38">
        <v>0</v>
      </c>
      <c r="F139" s="38">
        <v>0.624</v>
      </c>
      <c r="G139" s="38">
        <v>6.4539999999999997</v>
      </c>
      <c r="H139" s="38">
        <v>98.4</v>
      </c>
      <c r="I139" s="38">
        <v>1.8498000000000001</v>
      </c>
      <c r="J139" s="38">
        <v>4</v>
      </c>
      <c r="K139" s="38">
        <v>437</v>
      </c>
      <c r="L139" s="38">
        <v>21.2</v>
      </c>
      <c r="M139" s="38">
        <v>394.08</v>
      </c>
      <c r="N139" s="38">
        <v>14.59</v>
      </c>
      <c r="O139" s="38">
        <v>17.100000000000001</v>
      </c>
    </row>
    <row r="140" spans="1:15" x14ac:dyDescent="0.25">
      <c r="A140" s="36">
        <v>139</v>
      </c>
      <c r="B140" s="38">
        <v>0.24979999999999999</v>
      </c>
      <c r="C140" s="38">
        <v>0</v>
      </c>
      <c r="D140" s="38">
        <v>21.89</v>
      </c>
      <c r="E140" s="38">
        <v>0</v>
      </c>
      <c r="F140" s="38">
        <v>0.624</v>
      </c>
      <c r="G140" s="38">
        <v>5.8570000000000002</v>
      </c>
      <c r="H140" s="38">
        <v>98.2</v>
      </c>
      <c r="I140" s="38">
        <v>1.6686000000000001</v>
      </c>
      <c r="J140" s="38">
        <v>4</v>
      </c>
      <c r="K140" s="38">
        <v>437</v>
      </c>
      <c r="L140" s="38">
        <v>21.2</v>
      </c>
      <c r="M140" s="38">
        <v>392.04</v>
      </c>
      <c r="N140" s="38">
        <v>21.32</v>
      </c>
      <c r="O140" s="38">
        <v>13.3</v>
      </c>
    </row>
    <row r="141" spans="1:15" x14ac:dyDescent="0.25">
      <c r="A141" s="36">
        <v>140</v>
      </c>
      <c r="B141" s="38">
        <v>0.54452</v>
      </c>
      <c r="C141" s="38">
        <v>0</v>
      </c>
      <c r="D141" s="38">
        <v>21.89</v>
      </c>
      <c r="E141" s="38">
        <v>0</v>
      </c>
      <c r="F141" s="38">
        <v>0.624</v>
      </c>
      <c r="G141" s="38">
        <v>6.1509999999999998</v>
      </c>
      <c r="H141" s="38">
        <v>97.9</v>
      </c>
      <c r="I141" s="38">
        <v>1.6687000000000001</v>
      </c>
      <c r="J141" s="38">
        <v>4</v>
      </c>
      <c r="K141" s="38">
        <v>437</v>
      </c>
      <c r="L141" s="38">
        <v>21.2</v>
      </c>
      <c r="M141" s="38">
        <v>396.9</v>
      </c>
      <c r="N141" s="38">
        <v>18.46</v>
      </c>
      <c r="O141" s="38">
        <v>17.8</v>
      </c>
    </row>
    <row r="142" spans="1:15" x14ac:dyDescent="0.25">
      <c r="A142" s="36">
        <v>141</v>
      </c>
      <c r="B142" s="38">
        <v>0.29089999999999999</v>
      </c>
      <c r="C142" s="38">
        <v>0</v>
      </c>
      <c r="D142" s="38">
        <v>21.89</v>
      </c>
      <c r="E142" s="38">
        <v>0</v>
      </c>
      <c r="F142" s="38">
        <v>0.624</v>
      </c>
      <c r="G142" s="38">
        <v>6.1740000000000004</v>
      </c>
      <c r="H142" s="38">
        <v>93.6</v>
      </c>
      <c r="I142" s="38">
        <v>1.6119000000000001</v>
      </c>
      <c r="J142" s="38">
        <v>4</v>
      </c>
      <c r="K142" s="38">
        <v>437</v>
      </c>
      <c r="L142" s="38">
        <v>21.2</v>
      </c>
      <c r="M142" s="38">
        <v>388.08</v>
      </c>
      <c r="N142" s="38">
        <v>24.16</v>
      </c>
      <c r="O142" s="38">
        <v>14</v>
      </c>
    </row>
    <row r="143" spans="1:15" x14ac:dyDescent="0.25">
      <c r="A143" s="36">
        <v>142</v>
      </c>
      <c r="B143" s="38">
        <v>1.6286400000000001</v>
      </c>
      <c r="C143" s="38">
        <v>0</v>
      </c>
      <c r="D143" s="38">
        <v>21.89</v>
      </c>
      <c r="E143" s="38">
        <v>0</v>
      </c>
      <c r="F143" s="38">
        <v>0.624</v>
      </c>
      <c r="G143" s="38">
        <v>5.0190000000000001</v>
      </c>
      <c r="H143" s="38">
        <v>100</v>
      </c>
      <c r="I143" s="38">
        <v>1.4394</v>
      </c>
      <c r="J143" s="38">
        <v>4</v>
      </c>
      <c r="K143" s="38">
        <v>437</v>
      </c>
      <c r="L143" s="38">
        <v>21.2</v>
      </c>
      <c r="M143" s="38">
        <v>396.9</v>
      </c>
      <c r="N143" s="38">
        <v>34.409999999999997</v>
      </c>
      <c r="O143" s="38">
        <v>14.4</v>
      </c>
    </row>
    <row r="144" spans="1:15" x14ac:dyDescent="0.25">
      <c r="A144" s="36">
        <v>143</v>
      </c>
      <c r="B144" s="38">
        <v>3.3210500000000001</v>
      </c>
      <c r="C144" s="38">
        <v>0</v>
      </c>
      <c r="D144" s="38">
        <v>19.579999999999998</v>
      </c>
      <c r="E144" s="38">
        <v>1</v>
      </c>
      <c r="F144" s="38">
        <v>0.871</v>
      </c>
      <c r="G144" s="38">
        <v>5.4029999999999996</v>
      </c>
      <c r="H144" s="38">
        <v>100</v>
      </c>
      <c r="I144" s="38">
        <v>1.3216000000000001</v>
      </c>
      <c r="J144" s="38">
        <v>5</v>
      </c>
      <c r="K144" s="38">
        <v>403</v>
      </c>
      <c r="L144" s="38">
        <v>14.7</v>
      </c>
      <c r="M144" s="38">
        <v>396.9</v>
      </c>
      <c r="N144" s="38">
        <v>26.82</v>
      </c>
      <c r="O144" s="38">
        <v>13.4</v>
      </c>
    </row>
    <row r="145" spans="1:15" x14ac:dyDescent="0.25">
      <c r="A145" s="36">
        <v>144</v>
      </c>
      <c r="B145" s="38">
        <v>4.0974000000000004</v>
      </c>
      <c r="C145" s="38">
        <v>0</v>
      </c>
      <c r="D145" s="38">
        <v>19.579999999999998</v>
      </c>
      <c r="E145" s="38">
        <v>0</v>
      </c>
      <c r="F145" s="38">
        <v>0.871</v>
      </c>
      <c r="G145" s="38">
        <v>5.468</v>
      </c>
      <c r="H145" s="38">
        <v>100</v>
      </c>
      <c r="I145" s="38">
        <v>1.4117999999999999</v>
      </c>
      <c r="J145" s="38">
        <v>5</v>
      </c>
      <c r="K145" s="38">
        <v>403</v>
      </c>
      <c r="L145" s="38">
        <v>14.7</v>
      </c>
      <c r="M145" s="38">
        <v>396.9</v>
      </c>
      <c r="N145" s="38">
        <v>26.42</v>
      </c>
      <c r="O145" s="38">
        <v>15.6</v>
      </c>
    </row>
    <row r="146" spans="1:15" x14ac:dyDescent="0.25">
      <c r="A146" s="36">
        <v>145</v>
      </c>
      <c r="B146" s="38">
        <v>2.7797399999999999</v>
      </c>
      <c r="C146" s="38">
        <v>0</v>
      </c>
      <c r="D146" s="38">
        <v>19.579999999999998</v>
      </c>
      <c r="E146" s="38">
        <v>0</v>
      </c>
      <c r="F146" s="38">
        <v>0.871</v>
      </c>
      <c r="G146" s="38">
        <v>4.9029999999999996</v>
      </c>
      <c r="H146" s="38">
        <v>97.8</v>
      </c>
      <c r="I146" s="38">
        <v>1.3459000000000001</v>
      </c>
      <c r="J146" s="38">
        <v>5</v>
      </c>
      <c r="K146" s="38">
        <v>403</v>
      </c>
      <c r="L146" s="38">
        <v>14.7</v>
      </c>
      <c r="M146" s="38">
        <v>396.9</v>
      </c>
      <c r="N146" s="38">
        <v>29.29</v>
      </c>
      <c r="O146" s="38">
        <v>11.8</v>
      </c>
    </row>
    <row r="147" spans="1:15" x14ac:dyDescent="0.25">
      <c r="A147" s="36">
        <v>146</v>
      </c>
      <c r="B147" s="38">
        <v>2.37934</v>
      </c>
      <c r="C147" s="38">
        <v>0</v>
      </c>
      <c r="D147" s="38">
        <v>19.579999999999998</v>
      </c>
      <c r="E147" s="38">
        <v>0</v>
      </c>
      <c r="F147" s="38">
        <v>0.871</v>
      </c>
      <c r="G147" s="38">
        <v>6.13</v>
      </c>
      <c r="H147" s="38">
        <v>100</v>
      </c>
      <c r="I147" s="38">
        <v>1.4191</v>
      </c>
      <c r="J147" s="38">
        <v>5</v>
      </c>
      <c r="K147" s="38">
        <v>403</v>
      </c>
      <c r="L147" s="38">
        <v>14.7</v>
      </c>
      <c r="M147" s="38">
        <v>172.91</v>
      </c>
      <c r="N147" s="38">
        <v>27.8</v>
      </c>
      <c r="O147" s="38">
        <v>13.8</v>
      </c>
    </row>
    <row r="148" spans="1:15" x14ac:dyDescent="0.25">
      <c r="A148" s="36">
        <v>147</v>
      </c>
      <c r="B148" s="38">
        <v>2.1550500000000001</v>
      </c>
      <c r="C148" s="38">
        <v>0</v>
      </c>
      <c r="D148" s="38">
        <v>19.579999999999998</v>
      </c>
      <c r="E148" s="38">
        <v>0</v>
      </c>
      <c r="F148" s="38">
        <v>0.871</v>
      </c>
      <c r="G148" s="38">
        <v>5.6280000000000001</v>
      </c>
      <c r="H148" s="38">
        <v>100</v>
      </c>
      <c r="I148" s="38">
        <v>1.5165999999999999</v>
      </c>
      <c r="J148" s="38">
        <v>5</v>
      </c>
      <c r="K148" s="38">
        <v>403</v>
      </c>
      <c r="L148" s="38">
        <v>14.7</v>
      </c>
      <c r="M148" s="38">
        <v>169.27</v>
      </c>
      <c r="N148" s="38">
        <v>16.649999999999999</v>
      </c>
      <c r="O148" s="38">
        <v>15.6</v>
      </c>
    </row>
    <row r="149" spans="1:15" x14ac:dyDescent="0.25">
      <c r="A149" s="36">
        <v>148</v>
      </c>
      <c r="B149" s="38">
        <v>2.3686199999999999</v>
      </c>
      <c r="C149" s="38">
        <v>0</v>
      </c>
      <c r="D149" s="38">
        <v>19.579999999999998</v>
      </c>
      <c r="E149" s="38">
        <v>0</v>
      </c>
      <c r="F149" s="38">
        <v>0.871</v>
      </c>
      <c r="G149" s="38">
        <v>4.9260000000000002</v>
      </c>
      <c r="H149" s="38">
        <v>95.7</v>
      </c>
      <c r="I149" s="38">
        <v>1.4608000000000001</v>
      </c>
      <c r="J149" s="38">
        <v>5</v>
      </c>
      <c r="K149" s="38">
        <v>403</v>
      </c>
      <c r="L149" s="38">
        <v>14.7</v>
      </c>
      <c r="M149" s="38">
        <v>391.71</v>
      </c>
      <c r="N149" s="38">
        <v>29.53</v>
      </c>
      <c r="O149" s="38">
        <v>14.6</v>
      </c>
    </row>
    <row r="150" spans="1:15" x14ac:dyDescent="0.25">
      <c r="A150" s="36">
        <v>149</v>
      </c>
      <c r="B150" s="38">
        <v>2.3309899999999999</v>
      </c>
      <c r="C150" s="38">
        <v>0</v>
      </c>
      <c r="D150" s="38">
        <v>19.579999999999998</v>
      </c>
      <c r="E150" s="38">
        <v>0</v>
      </c>
      <c r="F150" s="38">
        <v>0.871</v>
      </c>
      <c r="G150" s="38">
        <v>5.1859999999999999</v>
      </c>
      <c r="H150" s="38">
        <v>93.8</v>
      </c>
      <c r="I150" s="38">
        <v>1.5296000000000001</v>
      </c>
      <c r="J150" s="38">
        <v>5</v>
      </c>
      <c r="K150" s="38">
        <v>403</v>
      </c>
      <c r="L150" s="38">
        <v>14.7</v>
      </c>
      <c r="M150" s="38">
        <v>356.99</v>
      </c>
      <c r="N150" s="38">
        <v>28.32</v>
      </c>
      <c r="O150" s="38">
        <v>17.8</v>
      </c>
    </row>
    <row r="151" spans="1:15" x14ac:dyDescent="0.25">
      <c r="A151" s="36">
        <v>150</v>
      </c>
      <c r="B151" s="38">
        <v>2.7339699999999998</v>
      </c>
      <c r="C151" s="38">
        <v>0</v>
      </c>
      <c r="D151" s="38">
        <v>19.579999999999998</v>
      </c>
      <c r="E151" s="38">
        <v>0</v>
      </c>
      <c r="F151" s="38">
        <v>0.871</v>
      </c>
      <c r="G151" s="38">
        <v>5.5970000000000004</v>
      </c>
      <c r="H151" s="38">
        <v>94.9</v>
      </c>
      <c r="I151" s="38">
        <v>1.5257000000000001</v>
      </c>
      <c r="J151" s="38">
        <v>5</v>
      </c>
      <c r="K151" s="38">
        <v>403</v>
      </c>
      <c r="L151" s="38">
        <v>14.7</v>
      </c>
      <c r="M151" s="38">
        <v>351.85</v>
      </c>
      <c r="N151" s="38">
        <v>21.45</v>
      </c>
      <c r="O151" s="38">
        <v>15.4</v>
      </c>
    </row>
    <row r="152" spans="1:15" x14ac:dyDescent="0.25">
      <c r="A152" s="36">
        <v>151</v>
      </c>
      <c r="B152" s="38">
        <v>1.6566000000000001</v>
      </c>
      <c r="C152" s="38">
        <v>0</v>
      </c>
      <c r="D152" s="38">
        <v>19.579999999999998</v>
      </c>
      <c r="E152" s="38">
        <v>0</v>
      </c>
      <c r="F152" s="38">
        <v>0.871</v>
      </c>
      <c r="G152" s="38">
        <v>6.1219999999999999</v>
      </c>
      <c r="H152" s="38">
        <v>97.3</v>
      </c>
      <c r="I152" s="38">
        <v>1.6180000000000001</v>
      </c>
      <c r="J152" s="38">
        <v>5</v>
      </c>
      <c r="K152" s="38">
        <v>403</v>
      </c>
      <c r="L152" s="38">
        <v>14.7</v>
      </c>
      <c r="M152" s="38">
        <v>372.8</v>
      </c>
      <c r="N152" s="38">
        <v>14.1</v>
      </c>
      <c r="O152" s="38">
        <v>21.5</v>
      </c>
    </row>
    <row r="153" spans="1:15" x14ac:dyDescent="0.25">
      <c r="A153" s="36">
        <v>152</v>
      </c>
      <c r="B153" s="38">
        <v>1.4963200000000001</v>
      </c>
      <c r="C153" s="38">
        <v>0</v>
      </c>
      <c r="D153" s="38">
        <v>19.579999999999998</v>
      </c>
      <c r="E153" s="38">
        <v>0</v>
      </c>
      <c r="F153" s="38">
        <v>0.871</v>
      </c>
      <c r="G153" s="38">
        <v>5.4039999999999999</v>
      </c>
      <c r="H153" s="38">
        <v>100</v>
      </c>
      <c r="I153" s="38">
        <v>1.5915999999999999</v>
      </c>
      <c r="J153" s="38">
        <v>5</v>
      </c>
      <c r="K153" s="38">
        <v>403</v>
      </c>
      <c r="L153" s="38">
        <v>14.7</v>
      </c>
      <c r="M153" s="38">
        <v>341.6</v>
      </c>
      <c r="N153" s="38">
        <v>13.28</v>
      </c>
      <c r="O153" s="38">
        <v>19.600000000000001</v>
      </c>
    </row>
    <row r="154" spans="1:15" x14ac:dyDescent="0.25">
      <c r="A154" s="36">
        <v>153</v>
      </c>
      <c r="B154" s="38">
        <v>1.1265799999999999</v>
      </c>
      <c r="C154" s="38">
        <v>0</v>
      </c>
      <c r="D154" s="38">
        <v>19.579999999999998</v>
      </c>
      <c r="E154" s="38">
        <v>1</v>
      </c>
      <c r="F154" s="38">
        <v>0.871</v>
      </c>
      <c r="G154" s="38">
        <v>5.0119999999999996</v>
      </c>
      <c r="H154" s="38">
        <v>88</v>
      </c>
      <c r="I154" s="38">
        <v>1.6102000000000001</v>
      </c>
      <c r="J154" s="38">
        <v>5</v>
      </c>
      <c r="K154" s="38">
        <v>403</v>
      </c>
      <c r="L154" s="38">
        <v>14.7</v>
      </c>
      <c r="M154" s="38">
        <v>343.28</v>
      </c>
      <c r="N154" s="38">
        <v>12.12</v>
      </c>
      <c r="O154" s="38">
        <v>15.3</v>
      </c>
    </row>
    <row r="155" spans="1:15" x14ac:dyDescent="0.25">
      <c r="A155" s="36">
        <v>154</v>
      </c>
      <c r="B155" s="38">
        <v>2.1491799999999999</v>
      </c>
      <c r="C155" s="38">
        <v>0</v>
      </c>
      <c r="D155" s="38">
        <v>19.579999999999998</v>
      </c>
      <c r="E155" s="38">
        <v>0</v>
      </c>
      <c r="F155" s="38">
        <v>0.871</v>
      </c>
      <c r="G155" s="38">
        <v>5.7089999999999996</v>
      </c>
      <c r="H155" s="38">
        <v>98.5</v>
      </c>
      <c r="I155" s="38">
        <v>1.6232</v>
      </c>
      <c r="J155" s="38">
        <v>5</v>
      </c>
      <c r="K155" s="38">
        <v>403</v>
      </c>
      <c r="L155" s="38">
        <v>14.7</v>
      </c>
      <c r="M155" s="38">
        <v>261.95</v>
      </c>
      <c r="N155" s="38">
        <v>15.79</v>
      </c>
      <c r="O155" s="38">
        <v>19.399999999999999</v>
      </c>
    </row>
    <row r="156" spans="1:15" x14ac:dyDescent="0.25">
      <c r="A156" s="36">
        <v>155</v>
      </c>
      <c r="B156" s="38">
        <v>1.4138500000000001</v>
      </c>
      <c r="C156" s="38">
        <v>0</v>
      </c>
      <c r="D156" s="38">
        <v>19.579999999999998</v>
      </c>
      <c r="E156" s="38">
        <v>1</v>
      </c>
      <c r="F156" s="38">
        <v>0.871</v>
      </c>
      <c r="G156" s="38">
        <v>6.1289999999999996</v>
      </c>
      <c r="H156" s="38">
        <v>96</v>
      </c>
      <c r="I156" s="38">
        <v>1.7494000000000001</v>
      </c>
      <c r="J156" s="38">
        <v>5</v>
      </c>
      <c r="K156" s="38">
        <v>403</v>
      </c>
      <c r="L156" s="38">
        <v>14.7</v>
      </c>
      <c r="M156" s="38">
        <v>321.02</v>
      </c>
      <c r="N156" s="38">
        <v>15.12</v>
      </c>
      <c r="O156" s="38">
        <v>17</v>
      </c>
    </row>
    <row r="157" spans="1:15" x14ac:dyDescent="0.25">
      <c r="A157" s="36">
        <v>156</v>
      </c>
      <c r="B157" s="38">
        <v>3.5350100000000002</v>
      </c>
      <c r="C157" s="38">
        <v>0</v>
      </c>
      <c r="D157" s="38">
        <v>19.579999999999998</v>
      </c>
      <c r="E157" s="38">
        <v>1</v>
      </c>
      <c r="F157" s="38">
        <v>0.871</v>
      </c>
      <c r="G157" s="38">
        <v>6.1520000000000001</v>
      </c>
      <c r="H157" s="38">
        <v>82.6</v>
      </c>
      <c r="I157" s="38">
        <v>1.7455000000000001</v>
      </c>
      <c r="J157" s="38">
        <v>5</v>
      </c>
      <c r="K157" s="38">
        <v>403</v>
      </c>
      <c r="L157" s="38">
        <v>14.7</v>
      </c>
      <c r="M157" s="38">
        <v>88.01</v>
      </c>
      <c r="N157" s="38">
        <v>15.02</v>
      </c>
      <c r="O157" s="38">
        <v>15.6</v>
      </c>
    </row>
    <row r="158" spans="1:15" x14ac:dyDescent="0.25">
      <c r="A158" s="36">
        <v>157</v>
      </c>
      <c r="B158" s="38">
        <v>2.4466800000000002</v>
      </c>
      <c r="C158" s="38">
        <v>0</v>
      </c>
      <c r="D158" s="38">
        <v>19.579999999999998</v>
      </c>
      <c r="E158" s="38">
        <v>0</v>
      </c>
      <c r="F158" s="38">
        <v>0.871</v>
      </c>
      <c r="G158" s="38">
        <v>5.2720000000000002</v>
      </c>
      <c r="H158" s="38">
        <v>94</v>
      </c>
      <c r="I158" s="38">
        <v>1.7363999999999999</v>
      </c>
      <c r="J158" s="38">
        <v>5</v>
      </c>
      <c r="K158" s="38">
        <v>403</v>
      </c>
      <c r="L158" s="38">
        <v>14.7</v>
      </c>
      <c r="M158" s="38">
        <v>88.63</v>
      </c>
      <c r="N158" s="38">
        <v>16.14</v>
      </c>
      <c r="O158" s="38">
        <v>13.1</v>
      </c>
    </row>
    <row r="159" spans="1:15" x14ac:dyDescent="0.25">
      <c r="A159" s="36">
        <v>158</v>
      </c>
      <c r="B159" s="38">
        <v>1.2235799999999999</v>
      </c>
      <c r="C159" s="38">
        <v>0</v>
      </c>
      <c r="D159" s="38">
        <v>19.579999999999998</v>
      </c>
      <c r="E159" s="38">
        <v>0</v>
      </c>
      <c r="F159" s="38">
        <v>0.60499999999999998</v>
      </c>
      <c r="G159" s="38">
        <v>6.9429999999999996</v>
      </c>
      <c r="H159" s="38">
        <v>97.4</v>
      </c>
      <c r="I159" s="38">
        <v>1.8773</v>
      </c>
      <c r="J159" s="38">
        <v>5</v>
      </c>
      <c r="K159" s="38">
        <v>403</v>
      </c>
      <c r="L159" s="38">
        <v>14.7</v>
      </c>
      <c r="M159" s="38">
        <v>363.43</v>
      </c>
      <c r="N159" s="38">
        <v>4.59</v>
      </c>
      <c r="O159" s="38">
        <v>41.3</v>
      </c>
    </row>
    <row r="160" spans="1:15" x14ac:dyDescent="0.25">
      <c r="A160" s="36">
        <v>159</v>
      </c>
      <c r="B160" s="38">
        <v>1.34284</v>
      </c>
      <c r="C160" s="38">
        <v>0</v>
      </c>
      <c r="D160" s="38">
        <v>19.579999999999998</v>
      </c>
      <c r="E160" s="38">
        <v>0</v>
      </c>
      <c r="F160" s="38">
        <v>0.60499999999999998</v>
      </c>
      <c r="G160" s="38">
        <v>6.0659999999999998</v>
      </c>
      <c r="H160" s="38">
        <v>100</v>
      </c>
      <c r="I160" s="38">
        <v>1.7573000000000001</v>
      </c>
      <c r="J160" s="38">
        <v>5</v>
      </c>
      <c r="K160" s="38">
        <v>403</v>
      </c>
      <c r="L160" s="38">
        <v>14.7</v>
      </c>
      <c r="M160" s="38">
        <v>353.89</v>
      </c>
      <c r="N160" s="38">
        <v>6.43</v>
      </c>
      <c r="O160" s="38">
        <v>24.3</v>
      </c>
    </row>
    <row r="161" spans="1:15" x14ac:dyDescent="0.25">
      <c r="A161" s="36">
        <v>160</v>
      </c>
      <c r="B161" s="38">
        <v>1.42502</v>
      </c>
      <c r="C161" s="38">
        <v>0</v>
      </c>
      <c r="D161" s="38">
        <v>19.579999999999998</v>
      </c>
      <c r="E161" s="38">
        <v>0</v>
      </c>
      <c r="F161" s="38">
        <v>0.871</v>
      </c>
      <c r="G161" s="38">
        <v>6.51</v>
      </c>
      <c r="H161" s="38">
        <v>100</v>
      </c>
      <c r="I161" s="38">
        <v>1.7659</v>
      </c>
      <c r="J161" s="38">
        <v>5</v>
      </c>
      <c r="K161" s="38">
        <v>403</v>
      </c>
      <c r="L161" s="38">
        <v>14.7</v>
      </c>
      <c r="M161" s="38">
        <v>364.31</v>
      </c>
      <c r="N161" s="38">
        <v>7.39</v>
      </c>
      <c r="O161" s="38">
        <v>23.3</v>
      </c>
    </row>
    <row r="162" spans="1:15" x14ac:dyDescent="0.25">
      <c r="A162" s="36">
        <v>161</v>
      </c>
      <c r="B162" s="38">
        <v>1.27346</v>
      </c>
      <c r="C162" s="38">
        <v>0</v>
      </c>
      <c r="D162" s="38">
        <v>19.579999999999998</v>
      </c>
      <c r="E162" s="38">
        <v>1</v>
      </c>
      <c r="F162" s="38">
        <v>0.60499999999999998</v>
      </c>
      <c r="G162" s="38">
        <v>6.25</v>
      </c>
      <c r="H162" s="38">
        <v>92.6</v>
      </c>
      <c r="I162" s="38">
        <v>1.7984</v>
      </c>
      <c r="J162" s="38">
        <v>5</v>
      </c>
      <c r="K162" s="38">
        <v>403</v>
      </c>
      <c r="L162" s="38">
        <v>14.7</v>
      </c>
      <c r="M162" s="38">
        <v>338.92</v>
      </c>
      <c r="N162" s="38">
        <v>5.5</v>
      </c>
      <c r="O162" s="38">
        <v>27</v>
      </c>
    </row>
    <row r="163" spans="1:15" x14ac:dyDescent="0.25">
      <c r="A163" s="36">
        <v>162</v>
      </c>
      <c r="B163" s="38">
        <v>1.46336</v>
      </c>
      <c r="C163" s="38">
        <v>0</v>
      </c>
      <c r="D163" s="38">
        <v>19.579999999999998</v>
      </c>
      <c r="E163" s="38">
        <v>0</v>
      </c>
      <c r="F163" s="38">
        <v>0.60499999999999998</v>
      </c>
      <c r="G163" s="38">
        <v>7.4889999999999999</v>
      </c>
      <c r="H163" s="38">
        <v>90.8</v>
      </c>
      <c r="I163" s="38">
        <v>1.9709000000000001</v>
      </c>
      <c r="J163" s="38">
        <v>5</v>
      </c>
      <c r="K163" s="38">
        <v>403</v>
      </c>
      <c r="L163" s="38">
        <v>14.7</v>
      </c>
      <c r="M163" s="38">
        <v>374.43</v>
      </c>
      <c r="N163" s="38">
        <v>1.73</v>
      </c>
      <c r="O163" s="38">
        <v>50</v>
      </c>
    </row>
    <row r="164" spans="1:15" x14ac:dyDescent="0.25">
      <c r="A164" s="36">
        <v>163</v>
      </c>
      <c r="B164" s="38">
        <v>1.8337699999999999</v>
      </c>
      <c r="C164" s="38">
        <v>0</v>
      </c>
      <c r="D164" s="38">
        <v>19.579999999999998</v>
      </c>
      <c r="E164" s="38">
        <v>1</v>
      </c>
      <c r="F164" s="38">
        <v>0.60499999999999998</v>
      </c>
      <c r="G164" s="38">
        <v>7.8019999999999996</v>
      </c>
      <c r="H164" s="38">
        <v>98.2</v>
      </c>
      <c r="I164" s="38">
        <v>2.0407000000000002</v>
      </c>
      <c r="J164" s="38">
        <v>5</v>
      </c>
      <c r="K164" s="38">
        <v>403</v>
      </c>
      <c r="L164" s="38">
        <v>14.7</v>
      </c>
      <c r="M164" s="38">
        <v>389.61</v>
      </c>
      <c r="N164" s="38">
        <v>1.92</v>
      </c>
      <c r="O164" s="38">
        <v>50</v>
      </c>
    </row>
    <row r="165" spans="1:15" x14ac:dyDescent="0.25">
      <c r="A165" s="36">
        <v>164</v>
      </c>
      <c r="B165" s="38">
        <v>1.51902</v>
      </c>
      <c r="C165" s="38">
        <v>0</v>
      </c>
      <c r="D165" s="38">
        <v>19.579999999999998</v>
      </c>
      <c r="E165" s="38">
        <v>1</v>
      </c>
      <c r="F165" s="38">
        <v>0.60499999999999998</v>
      </c>
      <c r="G165" s="38">
        <v>8.375</v>
      </c>
      <c r="H165" s="38">
        <v>93.9</v>
      </c>
      <c r="I165" s="38">
        <v>2.1619999999999999</v>
      </c>
      <c r="J165" s="38">
        <v>5</v>
      </c>
      <c r="K165" s="38">
        <v>403</v>
      </c>
      <c r="L165" s="38">
        <v>14.7</v>
      </c>
      <c r="M165" s="38">
        <v>388.45</v>
      </c>
      <c r="N165" s="38">
        <v>3.32</v>
      </c>
      <c r="O165" s="38">
        <v>50</v>
      </c>
    </row>
    <row r="166" spans="1:15" x14ac:dyDescent="0.25">
      <c r="A166" s="36">
        <v>165</v>
      </c>
      <c r="B166" s="38">
        <v>2.2423600000000001</v>
      </c>
      <c r="C166" s="38">
        <v>0</v>
      </c>
      <c r="D166" s="38">
        <v>19.579999999999998</v>
      </c>
      <c r="E166" s="38">
        <v>0</v>
      </c>
      <c r="F166" s="38">
        <v>0.60499999999999998</v>
      </c>
      <c r="G166" s="38">
        <v>5.8540000000000001</v>
      </c>
      <c r="H166" s="38">
        <v>91.8</v>
      </c>
      <c r="I166" s="38">
        <v>2.4220000000000002</v>
      </c>
      <c r="J166" s="38">
        <v>5</v>
      </c>
      <c r="K166" s="38">
        <v>403</v>
      </c>
      <c r="L166" s="38">
        <v>14.7</v>
      </c>
      <c r="M166" s="38">
        <v>395.11</v>
      </c>
      <c r="N166" s="38">
        <v>11.64</v>
      </c>
      <c r="O166" s="38">
        <v>22.7</v>
      </c>
    </row>
    <row r="167" spans="1:15" x14ac:dyDescent="0.25">
      <c r="A167" s="36">
        <v>166</v>
      </c>
      <c r="B167" s="38">
        <v>2.9239999999999999</v>
      </c>
      <c r="C167" s="38">
        <v>0</v>
      </c>
      <c r="D167" s="38">
        <v>19.579999999999998</v>
      </c>
      <c r="E167" s="38">
        <v>0</v>
      </c>
      <c r="F167" s="38">
        <v>0.60499999999999998</v>
      </c>
      <c r="G167" s="38">
        <v>6.101</v>
      </c>
      <c r="H167" s="38">
        <v>93</v>
      </c>
      <c r="I167" s="38">
        <v>2.2833999999999999</v>
      </c>
      <c r="J167" s="38">
        <v>5</v>
      </c>
      <c r="K167" s="38">
        <v>403</v>
      </c>
      <c r="L167" s="38">
        <v>14.7</v>
      </c>
      <c r="M167" s="38">
        <v>240.16</v>
      </c>
      <c r="N167" s="38">
        <v>9.81</v>
      </c>
      <c r="O167" s="38">
        <v>25</v>
      </c>
    </row>
    <row r="168" spans="1:15" x14ac:dyDescent="0.25">
      <c r="A168" s="36">
        <v>167</v>
      </c>
      <c r="B168" s="38">
        <v>2.0101900000000001</v>
      </c>
      <c r="C168" s="38">
        <v>0</v>
      </c>
      <c r="D168" s="38">
        <v>19.579999999999998</v>
      </c>
      <c r="E168" s="38">
        <v>0</v>
      </c>
      <c r="F168" s="38">
        <v>0.60499999999999998</v>
      </c>
      <c r="G168" s="38">
        <v>7.9290000000000003</v>
      </c>
      <c r="H168" s="38">
        <v>96.2</v>
      </c>
      <c r="I168" s="38">
        <v>2.0459000000000001</v>
      </c>
      <c r="J168" s="38">
        <v>5</v>
      </c>
      <c r="K168" s="38">
        <v>403</v>
      </c>
      <c r="L168" s="38">
        <v>14.7</v>
      </c>
      <c r="M168" s="38">
        <v>369.3</v>
      </c>
      <c r="N168" s="38">
        <v>3.7</v>
      </c>
      <c r="O168" s="38">
        <v>50</v>
      </c>
    </row>
    <row r="169" spans="1:15" x14ac:dyDescent="0.25">
      <c r="A169" s="36">
        <v>168</v>
      </c>
      <c r="B169" s="38">
        <v>1.8002800000000001</v>
      </c>
      <c r="C169" s="38">
        <v>0</v>
      </c>
      <c r="D169" s="38">
        <v>19.579999999999998</v>
      </c>
      <c r="E169" s="38">
        <v>0</v>
      </c>
      <c r="F169" s="38">
        <v>0.60499999999999998</v>
      </c>
      <c r="G169" s="38">
        <v>5.8769999999999998</v>
      </c>
      <c r="H169" s="38">
        <v>79.2</v>
      </c>
      <c r="I169" s="38">
        <v>2.4258999999999999</v>
      </c>
      <c r="J169" s="38">
        <v>5</v>
      </c>
      <c r="K169" s="38">
        <v>403</v>
      </c>
      <c r="L169" s="38">
        <v>14.7</v>
      </c>
      <c r="M169" s="38">
        <v>227.61</v>
      </c>
      <c r="N169" s="38">
        <v>12.14</v>
      </c>
      <c r="O169" s="38">
        <v>23.8</v>
      </c>
    </row>
    <row r="170" spans="1:15" x14ac:dyDescent="0.25">
      <c r="A170" s="36">
        <v>169</v>
      </c>
      <c r="B170" s="38">
        <v>2.3003999999999998</v>
      </c>
      <c r="C170" s="38">
        <v>0</v>
      </c>
      <c r="D170" s="38">
        <v>19.579999999999998</v>
      </c>
      <c r="E170" s="38">
        <v>0</v>
      </c>
      <c r="F170" s="38">
        <v>0.60499999999999998</v>
      </c>
      <c r="G170" s="38">
        <v>6.319</v>
      </c>
      <c r="H170" s="38">
        <v>96.1</v>
      </c>
      <c r="I170" s="38">
        <v>2.1</v>
      </c>
      <c r="J170" s="38">
        <v>5</v>
      </c>
      <c r="K170" s="38">
        <v>403</v>
      </c>
      <c r="L170" s="38">
        <v>14.7</v>
      </c>
      <c r="M170" s="38">
        <v>297.08999999999997</v>
      </c>
      <c r="N170" s="38">
        <v>11.1</v>
      </c>
      <c r="O170" s="38">
        <v>23.8</v>
      </c>
    </row>
    <row r="171" spans="1:15" x14ac:dyDescent="0.25">
      <c r="A171" s="36">
        <v>170</v>
      </c>
      <c r="B171" s="38">
        <v>2.4495300000000002</v>
      </c>
      <c r="C171" s="38">
        <v>0</v>
      </c>
      <c r="D171" s="38">
        <v>19.579999999999998</v>
      </c>
      <c r="E171" s="38">
        <v>0</v>
      </c>
      <c r="F171" s="38">
        <v>0.60499999999999998</v>
      </c>
      <c r="G171" s="38">
        <v>6.4020000000000001</v>
      </c>
      <c r="H171" s="38">
        <v>95.2</v>
      </c>
      <c r="I171" s="38">
        <v>2.2625000000000002</v>
      </c>
      <c r="J171" s="38">
        <v>5</v>
      </c>
      <c r="K171" s="38">
        <v>403</v>
      </c>
      <c r="L171" s="38">
        <v>14.7</v>
      </c>
      <c r="M171" s="38">
        <v>330.04</v>
      </c>
      <c r="N171" s="38">
        <v>11.32</v>
      </c>
      <c r="O171" s="38">
        <v>22.3</v>
      </c>
    </row>
    <row r="172" spans="1:15" x14ac:dyDescent="0.25">
      <c r="A172" s="36">
        <v>171</v>
      </c>
      <c r="B172" s="38">
        <v>1.2074199999999999</v>
      </c>
      <c r="C172" s="38">
        <v>0</v>
      </c>
      <c r="D172" s="38">
        <v>19.579999999999998</v>
      </c>
      <c r="E172" s="38">
        <v>0</v>
      </c>
      <c r="F172" s="38">
        <v>0.60499999999999998</v>
      </c>
      <c r="G172" s="38">
        <v>5.875</v>
      </c>
      <c r="H172" s="38">
        <v>94.6</v>
      </c>
      <c r="I172" s="38">
        <v>2.4258999999999999</v>
      </c>
      <c r="J172" s="38">
        <v>5</v>
      </c>
      <c r="K172" s="38">
        <v>403</v>
      </c>
      <c r="L172" s="38">
        <v>14.7</v>
      </c>
      <c r="M172" s="38">
        <v>292.29000000000002</v>
      </c>
      <c r="N172" s="38">
        <v>14.43</v>
      </c>
      <c r="O172" s="38">
        <v>17.399999999999999</v>
      </c>
    </row>
    <row r="173" spans="1:15" x14ac:dyDescent="0.25">
      <c r="A173" s="36">
        <v>172</v>
      </c>
      <c r="B173" s="38">
        <v>2.3138999999999998</v>
      </c>
      <c r="C173" s="38">
        <v>0</v>
      </c>
      <c r="D173" s="38">
        <v>19.579999999999998</v>
      </c>
      <c r="E173" s="38">
        <v>0</v>
      </c>
      <c r="F173" s="38">
        <v>0.60499999999999998</v>
      </c>
      <c r="G173" s="38">
        <v>5.88</v>
      </c>
      <c r="H173" s="38">
        <v>97.3</v>
      </c>
      <c r="I173" s="38">
        <v>2.3887</v>
      </c>
      <c r="J173" s="38">
        <v>5</v>
      </c>
      <c r="K173" s="38">
        <v>403</v>
      </c>
      <c r="L173" s="38">
        <v>14.7</v>
      </c>
      <c r="M173" s="38">
        <v>348.13</v>
      </c>
      <c r="N173" s="38">
        <v>12.03</v>
      </c>
      <c r="O173" s="38">
        <v>19.100000000000001</v>
      </c>
    </row>
    <row r="174" spans="1:15" x14ac:dyDescent="0.25">
      <c r="A174" s="36">
        <v>173</v>
      </c>
      <c r="B174" s="38">
        <v>0.13914000000000001</v>
      </c>
      <c r="C174" s="38">
        <v>0</v>
      </c>
      <c r="D174" s="38">
        <v>4.05</v>
      </c>
      <c r="E174" s="38">
        <v>0</v>
      </c>
      <c r="F174" s="38">
        <v>0.51</v>
      </c>
      <c r="G174" s="38">
        <v>5.5720000000000001</v>
      </c>
      <c r="H174" s="38">
        <v>88.5</v>
      </c>
      <c r="I174" s="38">
        <v>2.5960999999999999</v>
      </c>
      <c r="J174" s="38">
        <v>5</v>
      </c>
      <c r="K174" s="38">
        <v>296</v>
      </c>
      <c r="L174" s="38">
        <v>16.600000000000001</v>
      </c>
      <c r="M174" s="38">
        <v>396.9</v>
      </c>
      <c r="N174" s="38">
        <v>14.69</v>
      </c>
      <c r="O174" s="38">
        <v>23.1</v>
      </c>
    </row>
    <row r="175" spans="1:15" x14ac:dyDescent="0.25">
      <c r="A175" s="36">
        <v>174</v>
      </c>
      <c r="B175" s="38">
        <v>9.178E-2</v>
      </c>
      <c r="C175" s="38">
        <v>0</v>
      </c>
      <c r="D175" s="38">
        <v>4.05</v>
      </c>
      <c r="E175" s="38">
        <v>0</v>
      </c>
      <c r="F175" s="38">
        <v>0.51</v>
      </c>
      <c r="G175" s="38">
        <v>6.4160000000000004</v>
      </c>
      <c r="H175" s="38">
        <v>84.1</v>
      </c>
      <c r="I175" s="38">
        <v>2.6463000000000001</v>
      </c>
      <c r="J175" s="38">
        <v>5</v>
      </c>
      <c r="K175" s="38">
        <v>296</v>
      </c>
      <c r="L175" s="38">
        <v>16.600000000000001</v>
      </c>
      <c r="M175" s="38">
        <v>395.5</v>
      </c>
      <c r="N175" s="38">
        <v>9.0399999999999991</v>
      </c>
      <c r="O175" s="38">
        <v>23.6</v>
      </c>
    </row>
    <row r="176" spans="1:15" x14ac:dyDescent="0.25">
      <c r="A176" s="36">
        <v>175</v>
      </c>
      <c r="B176" s="38">
        <v>8.4470000000000003E-2</v>
      </c>
      <c r="C176" s="38">
        <v>0</v>
      </c>
      <c r="D176" s="38">
        <v>4.05</v>
      </c>
      <c r="E176" s="38">
        <v>0</v>
      </c>
      <c r="F176" s="38">
        <v>0.51</v>
      </c>
      <c r="G176" s="38">
        <v>5.859</v>
      </c>
      <c r="H176" s="38">
        <v>68.7</v>
      </c>
      <c r="I176" s="38">
        <v>2.7019000000000002</v>
      </c>
      <c r="J176" s="38">
        <v>5</v>
      </c>
      <c r="K176" s="38">
        <v>296</v>
      </c>
      <c r="L176" s="38">
        <v>16.600000000000001</v>
      </c>
      <c r="M176" s="38">
        <v>393.23</v>
      </c>
      <c r="N176" s="38">
        <v>9.64</v>
      </c>
      <c r="O176" s="38">
        <v>22.6</v>
      </c>
    </row>
    <row r="177" spans="1:15" x14ac:dyDescent="0.25">
      <c r="A177" s="36">
        <v>176</v>
      </c>
      <c r="B177" s="38">
        <v>6.6640000000000005E-2</v>
      </c>
      <c r="C177" s="38">
        <v>0</v>
      </c>
      <c r="D177" s="38">
        <v>4.05</v>
      </c>
      <c r="E177" s="38">
        <v>0</v>
      </c>
      <c r="F177" s="38">
        <v>0.51</v>
      </c>
      <c r="G177" s="38">
        <v>6.5460000000000003</v>
      </c>
      <c r="H177" s="38">
        <v>33.1</v>
      </c>
      <c r="I177" s="38">
        <v>3.1322999999999999</v>
      </c>
      <c r="J177" s="38">
        <v>5</v>
      </c>
      <c r="K177" s="38">
        <v>296</v>
      </c>
      <c r="L177" s="38">
        <v>16.600000000000001</v>
      </c>
      <c r="M177" s="38">
        <v>390.96</v>
      </c>
      <c r="N177" s="38">
        <v>5.33</v>
      </c>
      <c r="O177" s="38">
        <v>29.4</v>
      </c>
    </row>
    <row r="178" spans="1:15" x14ac:dyDescent="0.25">
      <c r="A178" s="36">
        <v>177</v>
      </c>
      <c r="B178" s="38">
        <v>7.0220000000000005E-2</v>
      </c>
      <c r="C178" s="38">
        <v>0</v>
      </c>
      <c r="D178" s="38">
        <v>4.05</v>
      </c>
      <c r="E178" s="38">
        <v>0</v>
      </c>
      <c r="F178" s="38">
        <v>0.51</v>
      </c>
      <c r="G178" s="38">
        <v>6.02</v>
      </c>
      <c r="H178" s="38">
        <v>47.2</v>
      </c>
      <c r="I178" s="38">
        <v>3.5548999999999999</v>
      </c>
      <c r="J178" s="38">
        <v>5</v>
      </c>
      <c r="K178" s="38">
        <v>296</v>
      </c>
      <c r="L178" s="38">
        <v>16.600000000000001</v>
      </c>
      <c r="M178" s="38">
        <v>393.23</v>
      </c>
      <c r="N178" s="38">
        <v>10.11</v>
      </c>
      <c r="O178" s="38">
        <v>23.2</v>
      </c>
    </row>
    <row r="179" spans="1:15" x14ac:dyDescent="0.25">
      <c r="A179" s="36">
        <v>178</v>
      </c>
      <c r="B179" s="38">
        <v>5.425E-2</v>
      </c>
      <c r="C179" s="38">
        <v>0</v>
      </c>
      <c r="D179" s="38">
        <v>4.05</v>
      </c>
      <c r="E179" s="38">
        <v>0</v>
      </c>
      <c r="F179" s="38">
        <v>0.51</v>
      </c>
      <c r="G179" s="38">
        <v>6.3150000000000004</v>
      </c>
      <c r="H179" s="38">
        <v>73.400000000000006</v>
      </c>
      <c r="I179" s="38">
        <v>3.3174999999999999</v>
      </c>
      <c r="J179" s="38">
        <v>5</v>
      </c>
      <c r="K179" s="38">
        <v>296</v>
      </c>
      <c r="L179" s="38">
        <v>16.600000000000001</v>
      </c>
      <c r="M179" s="38">
        <v>395.6</v>
      </c>
      <c r="N179" s="38">
        <v>6.29</v>
      </c>
      <c r="O179" s="38">
        <v>24.6</v>
      </c>
    </row>
    <row r="180" spans="1:15" x14ac:dyDescent="0.25">
      <c r="A180" s="36">
        <v>179</v>
      </c>
      <c r="B180" s="38">
        <v>6.6420000000000007E-2</v>
      </c>
      <c r="C180" s="38">
        <v>0</v>
      </c>
      <c r="D180" s="38">
        <v>4.05</v>
      </c>
      <c r="E180" s="38">
        <v>0</v>
      </c>
      <c r="F180" s="38">
        <v>0.51</v>
      </c>
      <c r="G180" s="38">
        <v>6.86</v>
      </c>
      <c r="H180" s="38">
        <v>74.400000000000006</v>
      </c>
      <c r="I180" s="38">
        <v>2.9152999999999998</v>
      </c>
      <c r="J180" s="38">
        <v>5</v>
      </c>
      <c r="K180" s="38">
        <v>296</v>
      </c>
      <c r="L180" s="38">
        <v>16.600000000000001</v>
      </c>
      <c r="M180" s="38">
        <v>391.27</v>
      </c>
      <c r="N180" s="38">
        <v>6.92</v>
      </c>
      <c r="O180" s="38">
        <v>29.9</v>
      </c>
    </row>
    <row r="181" spans="1:15" x14ac:dyDescent="0.25">
      <c r="A181" s="36">
        <v>180</v>
      </c>
      <c r="B181" s="38">
        <v>5.7799999999999997E-2</v>
      </c>
      <c r="C181" s="38">
        <v>0</v>
      </c>
      <c r="D181" s="38">
        <v>2.46</v>
      </c>
      <c r="E181" s="38">
        <v>0</v>
      </c>
      <c r="F181" s="38">
        <v>0.48799999999999999</v>
      </c>
      <c r="G181" s="38">
        <v>6.98</v>
      </c>
      <c r="H181" s="38">
        <v>58.4</v>
      </c>
      <c r="I181" s="38">
        <v>2.8290000000000002</v>
      </c>
      <c r="J181" s="38">
        <v>3</v>
      </c>
      <c r="K181" s="38">
        <v>193</v>
      </c>
      <c r="L181" s="38">
        <v>17.8</v>
      </c>
      <c r="M181" s="38">
        <v>396.9</v>
      </c>
      <c r="N181" s="38">
        <v>5.04</v>
      </c>
      <c r="O181" s="38">
        <v>37.200000000000003</v>
      </c>
    </row>
    <row r="182" spans="1:15" x14ac:dyDescent="0.25">
      <c r="A182" s="36">
        <v>181</v>
      </c>
      <c r="B182" s="38">
        <v>6.5879999999999994E-2</v>
      </c>
      <c r="C182" s="38">
        <v>0</v>
      </c>
      <c r="D182" s="38">
        <v>2.46</v>
      </c>
      <c r="E182" s="38">
        <v>0</v>
      </c>
      <c r="F182" s="38">
        <v>0.48799999999999999</v>
      </c>
      <c r="G182" s="38">
        <v>7.7649999999999997</v>
      </c>
      <c r="H182" s="38">
        <v>83.3</v>
      </c>
      <c r="I182" s="38">
        <v>2.7410000000000001</v>
      </c>
      <c r="J182" s="38">
        <v>3</v>
      </c>
      <c r="K182" s="38">
        <v>193</v>
      </c>
      <c r="L182" s="38">
        <v>17.8</v>
      </c>
      <c r="M182" s="38">
        <v>395.56</v>
      </c>
      <c r="N182" s="38">
        <v>7.56</v>
      </c>
      <c r="O182" s="38">
        <v>39.799999999999997</v>
      </c>
    </row>
    <row r="183" spans="1:15" x14ac:dyDescent="0.25">
      <c r="A183" s="36">
        <v>182</v>
      </c>
      <c r="B183" s="38">
        <v>6.8879999999999997E-2</v>
      </c>
      <c r="C183" s="38">
        <v>0</v>
      </c>
      <c r="D183" s="38">
        <v>2.46</v>
      </c>
      <c r="E183" s="38">
        <v>0</v>
      </c>
      <c r="F183" s="38">
        <v>0.48799999999999999</v>
      </c>
      <c r="G183" s="38">
        <v>6.1440000000000001</v>
      </c>
      <c r="H183" s="38">
        <v>62.2</v>
      </c>
      <c r="I183" s="38">
        <v>2.5979000000000001</v>
      </c>
      <c r="J183" s="38">
        <v>3</v>
      </c>
      <c r="K183" s="38">
        <v>193</v>
      </c>
      <c r="L183" s="38">
        <v>17.8</v>
      </c>
      <c r="M183" s="38">
        <v>396.9</v>
      </c>
      <c r="N183" s="38">
        <v>9.4499999999999993</v>
      </c>
      <c r="O183" s="38">
        <v>36.200000000000003</v>
      </c>
    </row>
    <row r="184" spans="1:15" x14ac:dyDescent="0.25">
      <c r="A184" s="36">
        <v>183</v>
      </c>
      <c r="B184" s="38">
        <v>9.103E-2</v>
      </c>
      <c r="C184" s="38">
        <v>0</v>
      </c>
      <c r="D184" s="38">
        <v>2.46</v>
      </c>
      <c r="E184" s="38">
        <v>0</v>
      </c>
      <c r="F184" s="38">
        <v>0.48799999999999999</v>
      </c>
      <c r="G184" s="38">
        <v>7.1550000000000002</v>
      </c>
      <c r="H184" s="38">
        <v>92.2</v>
      </c>
      <c r="I184" s="38">
        <v>2.7006000000000001</v>
      </c>
      <c r="J184" s="38">
        <v>3</v>
      </c>
      <c r="K184" s="38">
        <v>193</v>
      </c>
      <c r="L184" s="38">
        <v>17.8</v>
      </c>
      <c r="M184" s="38">
        <v>394.12</v>
      </c>
      <c r="N184" s="38">
        <v>4.82</v>
      </c>
      <c r="O184" s="38">
        <v>37.9</v>
      </c>
    </row>
    <row r="185" spans="1:15" x14ac:dyDescent="0.25">
      <c r="A185" s="36">
        <v>184</v>
      </c>
      <c r="B185" s="38">
        <v>0.10008</v>
      </c>
      <c r="C185" s="38">
        <v>0</v>
      </c>
      <c r="D185" s="38">
        <v>2.46</v>
      </c>
      <c r="E185" s="38">
        <v>0</v>
      </c>
      <c r="F185" s="38">
        <v>0.48799999999999999</v>
      </c>
      <c r="G185" s="38">
        <v>6.5629999999999997</v>
      </c>
      <c r="H185" s="38">
        <v>95.6</v>
      </c>
      <c r="I185" s="38">
        <v>2.847</v>
      </c>
      <c r="J185" s="38">
        <v>3</v>
      </c>
      <c r="K185" s="38">
        <v>193</v>
      </c>
      <c r="L185" s="38">
        <v>17.8</v>
      </c>
      <c r="M185" s="38">
        <v>396.9</v>
      </c>
      <c r="N185" s="38">
        <v>5.68</v>
      </c>
      <c r="O185" s="38">
        <v>32.5</v>
      </c>
    </row>
    <row r="186" spans="1:15" x14ac:dyDescent="0.25">
      <c r="A186" s="36">
        <v>185</v>
      </c>
      <c r="B186" s="38">
        <v>8.3080000000000001E-2</v>
      </c>
      <c r="C186" s="38">
        <v>0</v>
      </c>
      <c r="D186" s="38">
        <v>2.46</v>
      </c>
      <c r="E186" s="38">
        <v>0</v>
      </c>
      <c r="F186" s="38">
        <v>0.48799999999999999</v>
      </c>
      <c r="G186" s="38">
        <v>5.6040000000000001</v>
      </c>
      <c r="H186" s="38">
        <v>89.8</v>
      </c>
      <c r="I186" s="38">
        <v>2.9878999999999998</v>
      </c>
      <c r="J186" s="38">
        <v>3</v>
      </c>
      <c r="K186" s="38">
        <v>193</v>
      </c>
      <c r="L186" s="38">
        <v>17.8</v>
      </c>
      <c r="M186" s="38">
        <v>391</v>
      </c>
      <c r="N186" s="38">
        <v>13.98</v>
      </c>
      <c r="O186" s="38">
        <v>26.4</v>
      </c>
    </row>
    <row r="187" spans="1:15" x14ac:dyDescent="0.25">
      <c r="A187" s="36">
        <v>186</v>
      </c>
      <c r="B187" s="38">
        <v>6.0470000000000003E-2</v>
      </c>
      <c r="C187" s="38">
        <v>0</v>
      </c>
      <c r="D187" s="38">
        <v>2.46</v>
      </c>
      <c r="E187" s="38">
        <v>0</v>
      </c>
      <c r="F187" s="38">
        <v>0.48799999999999999</v>
      </c>
      <c r="G187" s="38">
        <v>6.1529999999999996</v>
      </c>
      <c r="H187" s="38">
        <v>68.8</v>
      </c>
      <c r="I187" s="38">
        <v>3.2797000000000001</v>
      </c>
      <c r="J187" s="38">
        <v>3</v>
      </c>
      <c r="K187" s="38">
        <v>193</v>
      </c>
      <c r="L187" s="38">
        <v>17.8</v>
      </c>
      <c r="M187" s="38">
        <v>387.11</v>
      </c>
      <c r="N187" s="38">
        <v>13.15</v>
      </c>
      <c r="O187" s="38">
        <v>29.6</v>
      </c>
    </row>
    <row r="188" spans="1:15" x14ac:dyDescent="0.25">
      <c r="A188" s="36">
        <v>187</v>
      </c>
      <c r="B188" s="38">
        <v>5.602E-2</v>
      </c>
      <c r="C188" s="38">
        <v>0</v>
      </c>
      <c r="D188" s="38">
        <v>2.46</v>
      </c>
      <c r="E188" s="38">
        <v>0</v>
      </c>
      <c r="F188" s="38">
        <v>0.48799999999999999</v>
      </c>
      <c r="G188" s="38">
        <v>7.8310000000000004</v>
      </c>
      <c r="H188" s="38">
        <v>53.6</v>
      </c>
      <c r="I188" s="38">
        <v>3.1991999999999998</v>
      </c>
      <c r="J188" s="38">
        <v>3</v>
      </c>
      <c r="K188" s="38">
        <v>193</v>
      </c>
      <c r="L188" s="38">
        <v>17.8</v>
      </c>
      <c r="M188" s="38">
        <v>392.63</v>
      </c>
      <c r="N188" s="38">
        <v>4.45</v>
      </c>
      <c r="O188" s="38">
        <v>50</v>
      </c>
    </row>
    <row r="189" spans="1:15" x14ac:dyDescent="0.25">
      <c r="A189" s="36">
        <v>188</v>
      </c>
      <c r="B189" s="38">
        <v>7.8750000000000001E-2</v>
      </c>
      <c r="C189" s="38">
        <v>45</v>
      </c>
      <c r="D189" s="38">
        <v>3.44</v>
      </c>
      <c r="E189" s="38">
        <v>0</v>
      </c>
      <c r="F189" s="38">
        <v>0.437</v>
      </c>
      <c r="G189" s="38">
        <v>6.782</v>
      </c>
      <c r="H189" s="38">
        <v>41.1</v>
      </c>
      <c r="I189" s="38">
        <v>3.7886000000000002</v>
      </c>
      <c r="J189" s="38">
        <v>5</v>
      </c>
      <c r="K189" s="38">
        <v>398</v>
      </c>
      <c r="L189" s="38">
        <v>15.2</v>
      </c>
      <c r="M189" s="38">
        <v>393.87</v>
      </c>
      <c r="N189" s="38">
        <v>6.68</v>
      </c>
      <c r="O189" s="38">
        <v>32</v>
      </c>
    </row>
    <row r="190" spans="1:15" x14ac:dyDescent="0.25">
      <c r="A190" s="36">
        <v>189</v>
      </c>
      <c r="B190" s="38">
        <v>0.12579000000000001</v>
      </c>
      <c r="C190" s="38">
        <v>45</v>
      </c>
      <c r="D190" s="38">
        <v>3.44</v>
      </c>
      <c r="E190" s="38">
        <v>0</v>
      </c>
      <c r="F190" s="38">
        <v>0.437</v>
      </c>
      <c r="G190" s="38">
        <v>6.556</v>
      </c>
      <c r="H190" s="38">
        <v>29.1</v>
      </c>
      <c r="I190" s="38">
        <v>4.5667</v>
      </c>
      <c r="J190" s="38">
        <v>5</v>
      </c>
      <c r="K190" s="38">
        <v>398</v>
      </c>
      <c r="L190" s="38">
        <v>15.2</v>
      </c>
      <c r="M190" s="38">
        <v>382.84</v>
      </c>
      <c r="N190" s="38">
        <v>4.5599999999999996</v>
      </c>
      <c r="O190" s="38">
        <v>29.8</v>
      </c>
    </row>
    <row r="191" spans="1:15" x14ac:dyDescent="0.25">
      <c r="A191" s="36">
        <v>190</v>
      </c>
      <c r="B191" s="38">
        <v>8.3699999999999997E-2</v>
      </c>
      <c r="C191" s="38">
        <v>45</v>
      </c>
      <c r="D191" s="38">
        <v>3.44</v>
      </c>
      <c r="E191" s="38">
        <v>0</v>
      </c>
      <c r="F191" s="38">
        <v>0.437</v>
      </c>
      <c r="G191" s="38">
        <v>7.1849999999999996</v>
      </c>
      <c r="H191" s="38">
        <v>38.9</v>
      </c>
      <c r="I191" s="38">
        <v>4.5667</v>
      </c>
      <c r="J191" s="38">
        <v>5</v>
      </c>
      <c r="K191" s="38">
        <v>398</v>
      </c>
      <c r="L191" s="38">
        <v>15.2</v>
      </c>
      <c r="M191" s="38">
        <v>396.9</v>
      </c>
      <c r="N191" s="38">
        <v>5.39</v>
      </c>
      <c r="O191" s="38">
        <v>34.9</v>
      </c>
    </row>
    <row r="192" spans="1:15" x14ac:dyDescent="0.25">
      <c r="A192" s="36">
        <v>191</v>
      </c>
      <c r="B192" s="38">
        <v>9.0679999999999997E-2</v>
      </c>
      <c r="C192" s="38">
        <v>45</v>
      </c>
      <c r="D192" s="38">
        <v>3.44</v>
      </c>
      <c r="E192" s="38">
        <v>0</v>
      </c>
      <c r="F192" s="38">
        <v>0.437</v>
      </c>
      <c r="G192" s="38">
        <v>6.9509999999999996</v>
      </c>
      <c r="H192" s="38">
        <v>21.5</v>
      </c>
      <c r="I192" s="38">
        <v>6.4798</v>
      </c>
      <c r="J192" s="38">
        <v>5</v>
      </c>
      <c r="K192" s="38">
        <v>398</v>
      </c>
      <c r="L192" s="38">
        <v>15.2</v>
      </c>
      <c r="M192" s="38">
        <v>377.68</v>
      </c>
      <c r="N192" s="38">
        <v>5.0999999999999996</v>
      </c>
      <c r="O192" s="38">
        <v>37</v>
      </c>
    </row>
    <row r="193" spans="1:15" x14ac:dyDescent="0.25">
      <c r="A193" s="36">
        <v>192</v>
      </c>
      <c r="B193" s="38">
        <v>6.9110000000000005E-2</v>
      </c>
      <c r="C193" s="38">
        <v>45</v>
      </c>
      <c r="D193" s="38">
        <v>3.44</v>
      </c>
      <c r="E193" s="38">
        <v>0</v>
      </c>
      <c r="F193" s="38">
        <v>0.437</v>
      </c>
      <c r="G193" s="38">
        <v>6.7389999999999999</v>
      </c>
      <c r="H193" s="38">
        <v>30.8</v>
      </c>
      <c r="I193" s="38">
        <v>6.4798</v>
      </c>
      <c r="J193" s="38">
        <v>5</v>
      </c>
      <c r="K193" s="38">
        <v>398</v>
      </c>
      <c r="L193" s="38">
        <v>15.2</v>
      </c>
      <c r="M193" s="38">
        <v>389.71</v>
      </c>
      <c r="N193" s="38">
        <v>4.6900000000000004</v>
      </c>
      <c r="O193" s="38">
        <v>30.5</v>
      </c>
    </row>
    <row r="194" spans="1:15" x14ac:dyDescent="0.25">
      <c r="A194" s="36">
        <v>193</v>
      </c>
      <c r="B194" s="38">
        <v>8.6639999999999995E-2</v>
      </c>
      <c r="C194" s="38">
        <v>45</v>
      </c>
      <c r="D194" s="38">
        <v>3.44</v>
      </c>
      <c r="E194" s="38">
        <v>0</v>
      </c>
      <c r="F194" s="38">
        <v>0.437</v>
      </c>
      <c r="G194" s="38">
        <v>7.1779999999999999</v>
      </c>
      <c r="H194" s="38">
        <v>26.3</v>
      </c>
      <c r="I194" s="38">
        <v>6.4798</v>
      </c>
      <c r="J194" s="38">
        <v>5</v>
      </c>
      <c r="K194" s="38">
        <v>398</v>
      </c>
      <c r="L194" s="38">
        <v>15.2</v>
      </c>
      <c r="M194" s="38">
        <v>390.49</v>
      </c>
      <c r="N194" s="38">
        <v>2.87</v>
      </c>
      <c r="O194" s="38">
        <v>36.4</v>
      </c>
    </row>
    <row r="195" spans="1:15" x14ac:dyDescent="0.25">
      <c r="A195" s="36">
        <v>194</v>
      </c>
      <c r="B195" s="38">
        <v>2.1870000000000001E-2</v>
      </c>
      <c r="C195" s="38">
        <v>60</v>
      </c>
      <c r="D195" s="38">
        <v>2.93</v>
      </c>
      <c r="E195" s="38">
        <v>0</v>
      </c>
      <c r="F195" s="38">
        <v>0.40100000000000002</v>
      </c>
      <c r="G195" s="38">
        <v>6.8</v>
      </c>
      <c r="H195" s="38">
        <v>9.9</v>
      </c>
      <c r="I195" s="38">
        <v>6.2195999999999998</v>
      </c>
      <c r="J195" s="38">
        <v>1</v>
      </c>
      <c r="K195" s="38">
        <v>265</v>
      </c>
      <c r="L195" s="38">
        <v>15.6</v>
      </c>
      <c r="M195" s="38">
        <v>393.37</v>
      </c>
      <c r="N195" s="38">
        <v>5.03</v>
      </c>
      <c r="O195" s="38">
        <v>31.1</v>
      </c>
    </row>
    <row r="196" spans="1:15" x14ac:dyDescent="0.25">
      <c r="A196" s="36">
        <v>195</v>
      </c>
      <c r="B196" s="38">
        <v>1.439E-2</v>
      </c>
      <c r="C196" s="38">
        <v>60</v>
      </c>
      <c r="D196" s="38">
        <v>2.93</v>
      </c>
      <c r="E196" s="38">
        <v>0</v>
      </c>
      <c r="F196" s="38">
        <v>0.40100000000000002</v>
      </c>
      <c r="G196" s="38">
        <v>6.6040000000000001</v>
      </c>
      <c r="H196" s="38">
        <v>18.8</v>
      </c>
      <c r="I196" s="38">
        <v>6.2195999999999998</v>
      </c>
      <c r="J196" s="38">
        <v>1</v>
      </c>
      <c r="K196" s="38">
        <v>265</v>
      </c>
      <c r="L196" s="38">
        <v>15.6</v>
      </c>
      <c r="M196" s="38">
        <v>376.7</v>
      </c>
      <c r="N196" s="38">
        <v>4.38</v>
      </c>
      <c r="O196" s="38">
        <v>29.1</v>
      </c>
    </row>
    <row r="197" spans="1:15" x14ac:dyDescent="0.25">
      <c r="A197" s="36">
        <v>196</v>
      </c>
      <c r="B197" s="38">
        <v>1.3809999999999999E-2</v>
      </c>
      <c r="C197" s="38">
        <v>80</v>
      </c>
      <c r="D197" s="38">
        <v>0.46</v>
      </c>
      <c r="E197" s="38">
        <v>0</v>
      </c>
      <c r="F197" s="38">
        <v>0.42199999999999999</v>
      </c>
      <c r="G197" s="38">
        <v>7.875</v>
      </c>
      <c r="H197" s="38">
        <v>32</v>
      </c>
      <c r="I197" s="38">
        <v>5.6483999999999996</v>
      </c>
      <c r="J197" s="38">
        <v>4</v>
      </c>
      <c r="K197" s="38">
        <v>255</v>
      </c>
      <c r="L197" s="38">
        <v>14.4</v>
      </c>
      <c r="M197" s="38">
        <v>394.23</v>
      </c>
      <c r="N197" s="38">
        <v>2.97</v>
      </c>
      <c r="O197" s="38">
        <v>50</v>
      </c>
    </row>
    <row r="198" spans="1:15" x14ac:dyDescent="0.25">
      <c r="A198" s="36">
        <v>197</v>
      </c>
      <c r="B198" s="38">
        <v>4.011E-2</v>
      </c>
      <c r="C198" s="38">
        <v>80</v>
      </c>
      <c r="D198" s="38">
        <v>1.52</v>
      </c>
      <c r="E198" s="38">
        <v>0</v>
      </c>
      <c r="F198" s="38">
        <v>0.40400000000000003</v>
      </c>
      <c r="G198" s="38">
        <v>7.2869999999999999</v>
      </c>
      <c r="H198" s="38">
        <v>34.1</v>
      </c>
      <c r="I198" s="38">
        <v>7.3090000000000002</v>
      </c>
      <c r="J198" s="38">
        <v>2</v>
      </c>
      <c r="K198" s="38">
        <v>329</v>
      </c>
      <c r="L198" s="38">
        <v>12.6</v>
      </c>
      <c r="M198" s="38">
        <v>396.9</v>
      </c>
      <c r="N198" s="38">
        <v>4.08</v>
      </c>
      <c r="O198" s="38">
        <v>33.299999999999997</v>
      </c>
    </row>
    <row r="199" spans="1:15" x14ac:dyDescent="0.25">
      <c r="A199" s="36">
        <v>198</v>
      </c>
      <c r="B199" s="38">
        <v>4.666E-2</v>
      </c>
      <c r="C199" s="38">
        <v>80</v>
      </c>
      <c r="D199" s="38">
        <v>1.52</v>
      </c>
      <c r="E199" s="38">
        <v>0</v>
      </c>
      <c r="F199" s="38">
        <v>0.40400000000000003</v>
      </c>
      <c r="G199" s="38">
        <v>7.1070000000000002</v>
      </c>
      <c r="H199" s="38">
        <v>36.6</v>
      </c>
      <c r="I199" s="38">
        <v>7.3090000000000002</v>
      </c>
      <c r="J199" s="38">
        <v>2</v>
      </c>
      <c r="K199" s="38">
        <v>329</v>
      </c>
      <c r="L199" s="38">
        <v>12.6</v>
      </c>
      <c r="M199" s="38">
        <v>354.31</v>
      </c>
      <c r="N199" s="38">
        <v>8.61</v>
      </c>
      <c r="O199" s="38">
        <v>30.3</v>
      </c>
    </row>
    <row r="200" spans="1:15" x14ac:dyDescent="0.25">
      <c r="A200" s="36">
        <v>199</v>
      </c>
      <c r="B200" s="38">
        <v>3.7679999999999998E-2</v>
      </c>
      <c r="C200" s="38">
        <v>80</v>
      </c>
      <c r="D200" s="38">
        <v>1.52</v>
      </c>
      <c r="E200" s="38">
        <v>0</v>
      </c>
      <c r="F200" s="38">
        <v>0.40400000000000003</v>
      </c>
      <c r="G200" s="38">
        <v>7.274</v>
      </c>
      <c r="H200" s="38">
        <v>38.299999999999997</v>
      </c>
      <c r="I200" s="38">
        <v>7.3090000000000002</v>
      </c>
      <c r="J200" s="38">
        <v>2</v>
      </c>
      <c r="K200" s="38">
        <v>329</v>
      </c>
      <c r="L200" s="38">
        <v>12.6</v>
      </c>
      <c r="M200" s="38">
        <v>392.2</v>
      </c>
      <c r="N200" s="38">
        <v>6.62</v>
      </c>
      <c r="O200" s="38">
        <v>34.6</v>
      </c>
    </row>
    <row r="201" spans="1:15" x14ac:dyDescent="0.25">
      <c r="A201" s="36">
        <v>200</v>
      </c>
      <c r="B201" s="38">
        <v>3.15E-2</v>
      </c>
      <c r="C201" s="38">
        <v>95</v>
      </c>
      <c r="D201" s="38">
        <v>1.47</v>
      </c>
      <c r="E201" s="38">
        <v>0</v>
      </c>
      <c r="F201" s="38">
        <v>0.40300000000000002</v>
      </c>
      <c r="G201" s="38">
        <v>6.9749999999999996</v>
      </c>
      <c r="H201" s="38">
        <v>15.3</v>
      </c>
      <c r="I201" s="38">
        <v>7.6534000000000004</v>
      </c>
      <c r="J201" s="38">
        <v>3</v>
      </c>
      <c r="K201" s="38">
        <v>402</v>
      </c>
      <c r="L201" s="38">
        <v>17</v>
      </c>
      <c r="M201" s="38">
        <v>396.9</v>
      </c>
      <c r="N201" s="38">
        <v>4.5599999999999996</v>
      </c>
      <c r="O201" s="38">
        <v>34.9</v>
      </c>
    </row>
    <row r="202" spans="1:15" x14ac:dyDescent="0.25">
      <c r="A202" s="36">
        <v>201</v>
      </c>
      <c r="B202" s="38">
        <v>1.7780000000000001E-2</v>
      </c>
      <c r="C202" s="38">
        <v>95</v>
      </c>
      <c r="D202" s="38">
        <v>1.47</v>
      </c>
      <c r="E202" s="38">
        <v>0</v>
      </c>
      <c r="F202" s="38">
        <v>0.40300000000000002</v>
      </c>
      <c r="G202" s="38">
        <v>7.1349999999999998</v>
      </c>
      <c r="H202" s="38">
        <v>13.9</v>
      </c>
      <c r="I202" s="38">
        <v>7.6534000000000004</v>
      </c>
      <c r="J202" s="38">
        <v>3</v>
      </c>
      <c r="K202" s="38">
        <v>402</v>
      </c>
      <c r="L202" s="38">
        <v>17</v>
      </c>
      <c r="M202" s="38">
        <v>384.3</v>
      </c>
      <c r="N202" s="38">
        <v>4.45</v>
      </c>
      <c r="O202" s="38">
        <v>32.9</v>
      </c>
    </row>
    <row r="203" spans="1:15" x14ac:dyDescent="0.25">
      <c r="A203" s="36">
        <v>202</v>
      </c>
      <c r="B203" s="38">
        <v>3.4450000000000001E-2</v>
      </c>
      <c r="C203" s="38">
        <v>82.5</v>
      </c>
      <c r="D203" s="38">
        <v>2.0299999999999998</v>
      </c>
      <c r="E203" s="38">
        <v>0</v>
      </c>
      <c r="F203" s="38">
        <v>0.41499999999999998</v>
      </c>
      <c r="G203" s="38">
        <v>6.1619999999999999</v>
      </c>
      <c r="H203" s="38">
        <v>38.4</v>
      </c>
      <c r="I203" s="38">
        <v>6.27</v>
      </c>
      <c r="J203" s="38">
        <v>2</v>
      </c>
      <c r="K203" s="38">
        <v>348</v>
      </c>
      <c r="L203" s="38">
        <v>14.7</v>
      </c>
      <c r="M203" s="38">
        <v>393.77</v>
      </c>
      <c r="N203" s="38">
        <v>7.43</v>
      </c>
      <c r="O203" s="38">
        <v>24.1</v>
      </c>
    </row>
    <row r="204" spans="1:15" x14ac:dyDescent="0.25">
      <c r="A204" s="36">
        <v>203</v>
      </c>
      <c r="B204" s="38">
        <v>2.1770000000000001E-2</v>
      </c>
      <c r="C204" s="38">
        <v>82.5</v>
      </c>
      <c r="D204" s="38">
        <v>2.0299999999999998</v>
      </c>
      <c r="E204" s="38">
        <v>0</v>
      </c>
      <c r="F204" s="38">
        <v>0.41499999999999998</v>
      </c>
      <c r="G204" s="38">
        <v>7.61</v>
      </c>
      <c r="H204" s="38">
        <v>15.7</v>
      </c>
      <c r="I204" s="38">
        <v>6.27</v>
      </c>
      <c r="J204" s="38">
        <v>2</v>
      </c>
      <c r="K204" s="38">
        <v>348</v>
      </c>
      <c r="L204" s="38">
        <v>14.7</v>
      </c>
      <c r="M204" s="38">
        <v>395.38</v>
      </c>
      <c r="N204" s="38">
        <v>3.11</v>
      </c>
      <c r="O204" s="38">
        <v>42.3</v>
      </c>
    </row>
    <row r="205" spans="1:15" x14ac:dyDescent="0.25">
      <c r="A205" s="36">
        <v>204</v>
      </c>
      <c r="B205" s="38">
        <v>3.5099999999999999E-2</v>
      </c>
      <c r="C205" s="38">
        <v>95</v>
      </c>
      <c r="D205" s="38">
        <v>2.68</v>
      </c>
      <c r="E205" s="38">
        <v>0</v>
      </c>
      <c r="F205" s="38">
        <v>0.41610000000000003</v>
      </c>
      <c r="G205" s="38">
        <v>7.8529999999999998</v>
      </c>
      <c r="H205" s="38">
        <v>33.200000000000003</v>
      </c>
      <c r="I205" s="38">
        <v>5.1180000000000003</v>
      </c>
      <c r="J205" s="38">
        <v>4</v>
      </c>
      <c r="K205" s="38">
        <v>224</v>
      </c>
      <c r="L205" s="38">
        <v>14.7</v>
      </c>
      <c r="M205" s="38">
        <v>392.78</v>
      </c>
      <c r="N205" s="38">
        <v>3.81</v>
      </c>
      <c r="O205" s="38">
        <v>48.5</v>
      </c>
    </row>
    <row r="206" spans="1:15" x14ac:dyDescent="0.25">
      <c r="A206" s="36">
        <v>205</v>
      </c>
      <c r="B206" s="38">
        <v>2.009E-2</v>
      </c>
      <c r="C206" s="38">
        <v>95</v>
      </c>
      <c r="D206" s="38">
        <v>2.68</v>
      </c>
      <c r="E206" s="38">
        <v>0</v>
      </c>
      <c r="F206" s="38">
        <v>0.41610000000000003</v>
      </c>
      <c r="G206" s="38">
        <v>8.0340000000000007</v>
      </c>
      <c r="H206" s="38">
        <v>31.9</v>
      </c>
      <c r="I206" s="38">
        <v>5.1180000000000003</v>
      </c>
      <c r="J206" s="38">
        <v>4</v>
      </c>
      <c r="K206" s="38">
        <v>224</v>
      </c>
      <c r="L206" s="38">
        <v>14.7</v>
      </c>
      <c r="M206" s="38">
        <v>390.55</v>
      </c>
      <c r="N206" s="38">
        <v>2.88</v>
      </c>
      <c r="O206" s="38">
        <v>50</v>
      </c>
    </row>
    <row r="207" spans="1:15" x14ac:dyDescent="0.25">
      <c r="A207" s="36">
        <v>206</v>
      </c>
      <c r="B207" s="38">
        <v>0.13642000000000001</v>
      </c>
      <c r="C207" s="38">
        <v>0</v>
      </c>
      <c r="D207" s="38">
        <v>10.59</v>
      </c>
      <c r="E207" s="38">
        <v>0</v>
      </c>
      <c r="F207" s="38">
        <v>0.48899999999999999</v>
      </c>
      <c r="G207" s="38">
        <v>5.891</v>
      </c>
      <c r="H207" s="38">
        <v>22.3</v>
      </c>
      <c r="I207" s="38">
        <v>3.9453999999999998</v>
      </c>
      <c r="J207" s="38">
        <v>4</v>
      </c>
      <c r="K207" s="38">
        <v>277</v>
      </c>
      <c r="L207" s="38">
        <v>18.600000000000001</v>
      </c>
      <c r="M207" s="38">
        <v>396.9</v>
      </c>
      <c r="N207" s="38">
        <v>10.87</v>
      </c>
      <c r="O207" s="38">
        <v>22.6</v>
      </c>
    </row>
    <row r="208" spans="1:15" x14ac:dyDescent="0.25">
      <c r="A208" s="36">
        <v>207</v>
      </c>
      <c r="B208" s="38">
        <v>0.22969000000000001</v>
      </c>
      <c r="C208" s="38">
        <v>0</v>
      </c>
      <c r="D208" s="38">
        <v>10.59</v>
      </c>
      <c r="E208" s="38">
        <v>0</v>
      </c>
      <c r="F208" s="38">
        <v>0.48899999999999999</v>
      </c>
      <c r="G208" s="38">
        <v>6.3259999999999996</v>
      </c>
      <c r="H208" s="38">
        <v>52.5</v>
      </c>
      <c r="I208" s="38">
        <v>4.3548999999999998</v>
      </c>
      <c r="J208" s="38">
        <v>4</v>
      </c>
      <c r="K208" s="38">
        <v>277</v>
      </c>
      <c r="L208" s="38">
        <v>18.600000000000001</v>
      </c>
      <c r="M208" s="38">
        <v>394.87</v>
      </c>
      <c r="N208" s="38">
        <v>10.97</v>
      </c>
      <c r="O208" s="38">
        <v>24.4</v>
      </c>
    </row>
    <row r="209" spans="1:15" x14ac:dyDescent="0.25">
      <c r="A209" s="36">
        <v>208</v>
      </c>
      <c r="B209" s="38">
        <v>0.25198999999999999</v>
      </c>
      <c r="C209" s="38">
        <v>0</v>
      </c>
      <c r="D209" s="38">
        <v>10.59</v>
      </c>
      <c r="E209" s="38">
        <v>0</v>
      </c>
      <c r="F209" s="38">
        <v>0.48899999999999999</v>
      </c>
      <c r="G209" s="38">
        <v>5.7830000000000004</v>
      </c>
      <c r="H209" s="38">
        <v>72.7</v>
      </c>
      <c r="I209" s="38">
        <v>4.3548999999999998</v>
      </c>
      <c r="J209" s="38">
        <v>4</v>
      </c>
      <c r="K209" s="38">
        <v>277</v>
      </c>
      <c r="L209" s="38">
        <v>18.600000000000001</v>
      </c>
      <c r="M209" s="38">
        <v>389.43</v>
      </c>
      <c r="N209" s="38">
        <v>18.059999999999999</v>
      </c>
      <c r="O209" s="38">
        <v>22.5</v>
      </c>
    </row>
    <row r="210" spans="1:15" x14ac:dyDescent="0.25">
      <c r="A210" s="36">
        <v>209</v>
      </c>
      <c r="B210" s="38">
        <v>0.13586999999999999</v>
      </c>
      <c r="C210" s="38">
        <v>0</v>
      </c>
      <c r="D210" s="38">
        <v>10.59</v>
      </c>
      <c r="E210" s="38">
        <v>1</v>
      </c>
      <c r="F210" s="38">
        <v>0.48899999999999999</v>
      </c>
      <c r="G210" s="38">
        <v>6.0640000000000001</v>
      </c>
      <c r="H210" s="38">
        <v>59.1</v>
      </c>
      <c r="I210" s="38">
        <v>4.2392000000000003</v>
      </c>
      <c r="J210" s="38">
        <v>4</v>
      </c>
      <c r="K210" s="38">
        <v>277</v>
      </c>
      <c r="L210" s="38">
        <v>18.600000000000001</v>
      </c>
      <c r="M210" s="38">
        <v>381.32</v>
      </c>
      <c r="N210" s="38">
        <v>14.66</v>
      </c>
      <c r="O210" s="38">
        <v>24.4</v>
      </c>
    </row>
    <row r="211" spans="1:15" x14ac:dyDescent="0.25">
      <c r="A211" s="36">
        <v>210</v>
      </c>
      <c r="B211" s="38">
        <v>0.43570999999999999</v>
      </c>
      <c r="C211" s="38">
        <v>0</v>
      </c>
      <c r="D211" s="38">
        <v>10.59</v>
      </c>
      <c r="E211" s="38">
        <v>1</v>
      </c>
      <c r="F211" s="38">
        <v>0.48899999999999999</v>
      </c>
      <c r="G211" s="38">
        <v>5.3440000000000003</v>
      </c>
      <c r="H211" s="38">
        <v>100</v>
      </c>
      <c r="I211" s="38">
        <v>3.875</v>
      </c>
      <c r="J211" s="38">
        <v>4</v>
      </c>
      <c r="K211" s="38">
        <v>277</v>
      </c>
      <c r="L211" s="38">
        <v>18.600000000000001</v>
      </c>
      <c r="M211" s="38">
        <v>396.9</v>
      </c>
      <c r="N211" s="38">
        <v>23.09</v>
      </c>
      <c r="O211" s="38">
        <v>20</v>
      </c>
    </row>
    <row r="212" spans="1:15" x14ac:dyDescent="0.25">
      <c r="A212" s="36">
        <v>211</v>
      </c>
      <c r="B212" s="38">
        <v>0.17446</v>
      </c>
      <c r="C212" s="38">
        <v>0</v>
      </c>
      <c r="D212" s="38">
        <v>10.59</v>
      </c>
      <c r="E212" s="38">
        <v>1</v>
      </c>
      <c r="F212" s="38">
        <v>0.48899999999999999</v>
      </c>
      <c r="G212" s="38">
        <v>5.96</v>
      </c>
      <c r="H212" s="38">
        <v>92.1</v>
      </c>
      <c r="I212" s="38">
        <v>3.8771</v>
      </c>
      <c r="J212" s="38">
        <v>4</v>
      </c>
      <c r="K212" s="38">
        <v>277</v>
      </c>
      <c r="L212" s="38">
        <v>18.600000000000001</v>
      </c>
      <c r="M212" s="38">
        <v>393.25</v>
      </c>
      <c r="N212" s="38">
        <v>17.27</v>
      </c>
      <c r="O212" s="38">
        <v>21.7</v>
      </c>
    </row>
    <row r="213" spans="1:15" x14ac:dyDescent="0.25">
      <c r="A213" s="36">
        <v>212</v>
      </c>
      <c r="B213" s="38">
        <v>0.37578</v>
      </c>
      <c r="C213" s="38">
        <v>0</v>
      </c>
      <c r="D213" s="38">
        <v>10.59</v>
      </c>
      <c r="E213" s="38">
        <v>1</v>
      </c>
      <c r="F213" s="38">
        <v>0.48899999999999999</v>
      </c>
      <c r="G213" s="38">
        <v>5.4039999999999999</v>
      </c>
      <c r="H213" s="38">
        <v>88.6</v>
      </c>
      <c r="I213" s="38">
        <v>3.665</v>
      </c>
      <c r="J213" s="38">
        <v>4</v>
      </c>
      <c r="K213" s="38">
        <v>277</v>
      </c>
      <c r="L213" s="38">
        <v>18.600000000000001</v>
      </c>
      <c r="M213" s="38">
        <v>395.24</v>
      </c>
      <c r="N213" s="38">
        <v>23.98</v>
      </c>
      <c r="O213" s="38">
        <v>19.3</v>
      </c>
    </row>
    <row r="214" spans="1:15" x14ac:dyDescent="0.25">
      <c r="A214" s="36">
        <v>213</v>
      </c>
      <c r="B214" s="38">
        <v>0.21718999999999999</v>
      </c>
      <c r="C214" s="38">
        <v>0</v>
      </c>
      <c r="D214" s="38">
        <v>10.59</v>
      </c>
      <c r="E214" s="38">
        <v>1</v>
      </c>
      <c r="F214" s="38">
        <v>0.48899999999999999</v>
      </c>
      <c r="G214" s="38">
        <v>5.8070000000000004</v>
      </c>
      <c r="H214" s="38">
        <v>53.8</v>
      </c>
      <c r="I214" s="38">
        <v>3.6526000000000001</v>
      </c>
      <c r="J214" s="38">
        <v>4</v>
      </c>
      <c r="K214" s="38">
        <v>277</v>
      </c>
      <c r="L214" s="38">
        <v>18.600000000000001</v>
      </c>
      <c r="M214" s="38">
        <v>390.94</v>
      </c>
      <c r="N214" s="38">
        <v>16.03</v>
      </c>
      <c r="O214" s="38">
        <v>22.4</v>
      </c>
    </row>
    <row r="215" spans="1:15" x14ac:dyDescent="0.25">
      <c r="A215" s="36">
        <v>214</v>
      </c>
      <c r="B215" s="38">
        <v>0.14052000000000001</v>
      </c>
      <c r="C215" s="38">
        <v>0</v>
      </c>
      <c r="D215" s="38">
        <v>10.59</v>
      </c>
      <c r="E215" s="38">
        <v>0</v>
      </c>
      <c r="F215" s="38">
        <v>0.48899999999999999</v>
      </c>
      <c r="G215" s="38">
        <v>6.375</v>
      </c>
      <c r="H215" s="38">
        <v>32.299999999999997</v>
      </c>
      <c r="I215" s="38">
        <v>3.9453999999999998</v>
      </c>
      <c r="J215" s="38">
        <v>4</v>
      </c>
      <c r="K215" s="38">
        <v>277</v>
      </c>
      <c r="L215" s="38">
        <v>18.600000000000001</v>
      </c>
      <c r="M215" s="38">
        <v>385.81</v>
      </c>
      <c r="N215" s="38">
        <v>9.3800000000000008</v>
      </c>
      <c r="O215" s="38">
        <v>28.1</v>
      </c>
    </row>
    <row r="216" spans="1:15" x14ac:dyDescent="0.25">
      <c r="A216" s="36">
        <v>215</v>
      </c>
      <c r="B216" s="38">
        <v>0.28954999999999997</v>
      </c>
      <c r="C216" s="38">
        <v>0</v>
      </c>
      <c r="D216" s="38">
        <v>10.59</v>
      </c>
      <c r="E216" s="38">
        <v>0</v>
      </c>
      <c r="F216" s="38">
        <v>0.48899999999999999</v>
      </c>
      <c r="G216" s="38">
        <v>5.4119999999999999</v>
      </c>
      <c r="H216" s="38">
        <v>9.8000000000000007</v>
      </c>
      <c r="I216" s="38">
        <v>3.5874999999999999</v>
      </c>
      <c r="J216" s="38">
        <v>4</v>
      </c>
      <c r="K216" s="38">
        <v>277</v>
      </c>
      <c r="L216" s="38">
        <v>18.600000000000001</v>
      </c>
      <c r="M216" s="38">
        <v>348.93</v>
      </c>
      <c r="N216" s="38">
        <v>29.55</v>
      </c>
      <c r="O216" s="38">
        <v>23.7</v>
      </c>
    </row>
    <row r="217" spans="1:15" x14ac:dyDescent="0.25">
      <c r="A217" s="36">
        <v>216</v>
      </c>
      <c r="B217" s="38">
        <v>0.19802</v>
      </c>
      <c r="C217" s="38">
        <v>0</v>
      </c>
      <c r="D217" s="38">
        <v>10.59</v>
      </c>
      <c r="E217" s="38">
        <v>0</v>
      </c>
      <c r="F217" s="38">
        <v>0.48899999999999999</v>
      </c>
      <c r="G217" s="38">
        <v>6.1820000000000004</v>
      </c>
      <c r="H217" s="38">
        <v>42.4</v>
      </c>
      <c r="I217" s="38">
        <v>3.9453999999999998</v>
      </c>
      <c r="J217" s="38">
        <v>4</v>
      </c>
      <c r="K217" s="38">
        <v>277</v>
      </c>
      <c r="L217" s="38">
        <v>18.600000000000001</v>
      </c>
      <c r="M217" s="38">
        <v>393.63</v>
      </c>
      <c r="N217" s="38">
        <v>9.4700000000000006</v>
      </c>
      <c r="O217" s="38">
        <v>25</v>
      </c>
    </row>
    <row r="218" spans="1:15" x14ac:dyDescent="0.25">
      <c r="A218" s="36">
        <v>217</v>
      </c>
      <c r="B218" s="38">
        <v>4.5600000000000002E-2</v>
      </c>
      <c r="C218" s="38">
        <v>0</v>
      </c>
      <c r="D218" s="38">
        <v>13.89</v>
      </c>
      <c r="E218" s="38">
        <v>1</v>
      </c>
      <c r="F218" s="38">
        <v>0.55000000000000004</v>
      </c>
      <c r="G218" s="38">
        <v>5.8879999999999999</v>
      </c>
      <c r="H218" s="38">
        <v>56</v>
      </c>
      <c r="I218" s="38">
        <v>3.1120999999999999</v>
      </c>
      <c r="J218" s="38">
        <v>5</v>
      </c>
      <c r="K218" s="38">
        <v>276</v>
      </c>
      <c r="L218" s="38">
        <v>16.399999999999999</v>
      </c>
      <c r="M218" s="38">
        <v>392.8</v>
      </c>
      <c r="N218" s="38">
        <v>13.51</v>
      </c>
      <c r="O218" s="38">
        <v>23.3</v>
      </c>
    </row>
    <row r="219" spans="1:15" x14ac:dyDescent="0.25">
      <c r="A219" s="36">
        <v>218</v>
      </c>
      <c r="B219" s="38">
        <v>7.0129999999999998E-2</v>
      </c>
      <c r="C219" s="38">
        <v>0</v>
      </c>
      <c r="D219" s="38">
        <v>13.89</v>
      </c>
      <c r="E219" s="38">
        <v>0</v>
      </c>
      <c r="F219" s="38">
        <v>0.55000000000000004</v>
      </c>
      <c r="G219" s="38">
        <v>6.6420000000000003</v>
      </c>
      <c r="H219" s="38">
        <v>85.1</v>
      </c>
      <c r="I219" s="38">
        <v>3.4211</v>
      </c>
      <c r="J219" s="38">
        <v>5</v>
      </c>
      <c r="K219" s="38">
        <v>276</v>
      </c>
      <c r="L219" s="38">
        <v>16.399999999999999</v>
      </c>
      <c r="M219" s="38">
        <v>392.78</v>
      </c>
      <c r="N219" s="38">
        <v>9.69</v>
      </c>
      <c r="O219" s="38">
        <v>28.7</v>
      </c>
    </row>
    <row r="220" spans="1:15" x14ac:dyDescent="0.25">
      <c r="A220" s="36">
        <v>219</v>
      </c>
      <c r="B220" s="38">
        <v>0.11069</v>
      </c>
      <c r="C220" s="38">
        <v>0</v>
      </c>
      <c r="D220" s="38">
        <v>13.89</v>
      </c>
      <c r="E220" s="38">
        <v>1</v>
      </c>
      <c r="F220" s="38">
        <v>0.55000000000000004</v>
      </c>
      <c r="G220" s="38">
        <v>5.9509999999999996</v>
      </c>
      <c r="H220" s="38">
        <v>93.8</v>
      </c>
      <c r="I220" s="38">
        <v>2.8893</v>
      </c>
      <c r="J220" s="38">
        <v>5</v>
      </c>
      <c r="K220" s="38">
        <v>276</v>
      </c>
      <c r="L220" s="38">
        <v>16.399999999999999</v>
      </c>
      <c r="M220" s="38">
        <v>396.9</v>
      </c>
      <c r="N220" s="38">
        <v>17.920000000000002</v>
      </c>
      <c r="O220" s="38">
        <v>21.5</v>
      </c>
    </row>
    <row r="221" spans="1:15" x14ac:dyDescent="0.25">
      <c r="A221" s="36">
        <v>220</v>
      </c>
      <c r="B221" s="38">
        <v>0.11425</v>
      </c>
      <c r="C221" s="38">
        <v>0</v>
      </c>
      <c r="D221" s="38">
        <v>13.89</v>
      </c>
      <c r="E221" s="38">
        <v>1</v>
      </c>
      <c r="F221" s="38">
        <v>0.55000000000000004</v>
      </c>
      <c r="G221" s="38">
        <v>6.3730000000000002</v>
      </c>
      <c r="H221" s="38">
        <v>92.4</v>
      </c>
      <c r="I221" s="38">
        <v>3.3633000000000002</v>
      </c>
      <c r="J221" s="38">
        <v>5</v>
      </c>
      <c r="K221" s="38">
        <v>276</v>
      </c>
      <c r="L221" s="38">
        <v>16.399999999999999</v>
      </c>
      <c r="M221" s="38">
        <v>393.74</v>
      </c>
      <c r="N221" s="38">
        <v>10.5</v>
      </c>
      <c r="O221" s="38">
        <v>23</v>
      </c>
    </row>
    <row r="222" spans="1:15" x14ac:dyDescent="0.25">
      <c r="A222" s="36">
        <v>221</v>
      </c>
      <c r="B222" s="38">
        <v>0.35809000000000002</v>
      </c>
      <c r="C222" s="38">
        <v>0</v>
      </c>
      <c r="D222" s="38">
        <v>6.2</v>
      </c>
      <c r="E222" s="38">
        <v>1</v>
      </c>
      <c r="F222" s="38">
        <v>0.50700000000000001</v>
      </c>
      <c r="G222" s="38">
        <v>6.9509999999999996</v>
      </c>
      <c r="H222" s="38">
        <v>88.5</v>
      </c>
      <c r="I222" s="38">
        <v>2.8616999999999999</v>
      </c>
      <c r="J222" s="38">
        <v>8</v>
      </c>
      <c r="K222" s="38">
        <v>307</v>
      </c>
      <c r="L222" s="38">
        <v>17.399999999999999</v>
      </c>
      <c r="M222" s="38">
        <v>391.7</v>
      </c>
      <c r="N222" s="38">
        <v>9.7100000000000009</v>
      </c>
      <c r="O222" s="38">
        <v>26.7</v>
      </c>
    </row>
    <row r="223" spans="1:15" x14ac:dyDescent="0.25">
      <c r="A223" s="36">
        <v>222</v>
      </c>
      <c r="B223" s="38">
        <v>0.40771000000000002</v>
      </c>
      <c r="C223" s="38">
        <v>0</v>
      </c>
      <c r="D223" s="38">
        <v>6.2</v>
      </c>
      <c r="E223" s="38">
        <v>1</v>
      </c>
      <c r="F223" s="38">
        <v>0.50700000000000001</v>
      </c>
      <c r="G223" s="38">
        <v>6.1639999999999997</v>
      </c>
      <c r="H223" s="38">
        <v>91.3</v>
      </c>
      <c r="I223" s="38">
        <v>3.048</v>
      </c>
      <c r="J223" s="38">
        <v>8</v>
      </c>
      <c r="K223" s="38">
        <v>307</v>
      </c>
      <c r="L223" s="38">
        <v>17.399999999999999</v>
      </c>
      <c r="M223" s="38">
        <v>395.24</v>
      </c>
      <c r="N223" s="38">
        <v>21.46</v>
      </c>
      <c r="O223" s="38">
        <v>21.7</v>
      </c>
    </row>
    <row r="224" spans="1:15" x14ac:dyDescent="0.25">
      <c r="A224" s="36">
        <v>223</v>
      </c>
      <c r="B224" s="38">
        <v>0.62356</v>
      </c>
      <c r="C224" s="38">
        <v>0</v>
      </c>
      <c r="D224" s="38">
        <v>6.2</v>
      </c>
      <c r="E224" s="38">
        <v>1</v>
      </c>
      <c r="F224" s="38">
        <v>0.50700000000000001</v>
      </c>
      <c r="G224" s="38">
        <v>6.8789999999999996</v>
      </c>
      <c r="H224" s="38">
        <v>77.7</v>
      </c>
      <c r="I224" s="38">
        <v>3.2721</v>
      </c>
      <c r="J224" s="38">
        <v>8</v>
      </c>
      <c r="K224" s="38">
        <v>307</v>
      </c>
      <c r="L224" s="38">
        <v>17.399999999999999</v>
      </c>
      <c r="M224" s="38">
        <v>390.39</v>
      </c>
      <c r="N224" s="38">
        <v>9.93</v>
      </c>
      <c r="O224" s="38">
        <v>27.5</v>
      </c>
    </row>
    <row r="225" spans="1:15" x14ac:dyDescent="0.25">
      <c r="A225" s="36">
        <v>224</v>
      </c>
      <c r="B225" s="38">
        <v>0.61470000000000002</v>
      </c>
      <c r="C225" s="38">
        <v>0</v>
      </c>
      <c r="D225" s="38">
        <v>6.2</v>
      </c>
      <c r="E225" s="38">
        <v>0</v>
      </c>
      <c r="F225" s="38">
        <v>0.50700000000000001</v>
      </c>
      <c r="G225" s="38">
        <v>6.6180000000000003</v>
      </c>
      <c r="H225" s="38">
        <v>80.8</v>
      </c>
      <c r="I225" s="38">
        <v>3.2721</v>
      </c>
      <c r="J225" s="38">
        <v>8</v>
      </c>
      <c r="K225" s="38">
        <v>307</v>
      </c>
      <c r="L225" s="38">
        <v>17.399999999999999</v>
      </c>
      <c r="M225" s="38">
        <v>396.9</v>
      </c>
      <c r="N225" s="38">
        <v>7.6</v>
      </c>
      <c r="O225" s="38">
        <v>30.1</v>
      </c>
    </row>
    <row r="226" spans="1:15" x14ac:dyDescent="0.25">
      <c r="A226" s="36">
        <v>225</v>
      </c>
      <c r="B226" s="38">
        <v>0.31533</v>
      </c>
      <c r="C226" s="38">
        <v>0</v>
      </c>
      <c r="D226" s="38">
        <v>6.2</v>
      </c>
      <c r="E226" s="38">
        <v>0</v>
      </c>
      <c r="F226" s="38">
        <v>0.504</v>
      </c>
      <c r="G226" s="38">
        <v>8.266</v>
      </c>
      <c r="H226" s="38">
        <v>78.3</v>
      </c>
      <c r="I226" s="38">
        <v>2.8944000000000001</v>
      </c>
      <c r="J226" s="38">
        <v>8</v>
      </c>
      <c r="K226" s="38">
        <v>307</v>
      </c>
      <c r="L226" s="38">
        <v>17.399999999999999</v>
      </c>
      <c r="M226" s="38">
        <v>385.05</v>
      </c>
      <c r="N226" s="38">
        <v>4.1399999999999997</v>
      </c>
      <c r="O226" s="38">
        <v>44.8</v>
      </c>
    </row>
    <row r="227" spans="1:15" x14ac:dyDescent="0.25">
      <c r="A227" s="36">
        <v>226</v>
      </c>
      <c r="B227" s="38">
        <v>0.52693000000000001</v>
      </c>
      <c r="C227" s="38">
        <v>0</v>
      </c>
      <c r="D227" s="38">
        <v>6.2</v>
      </c>
      <c r="E227" s="38">
        <v>0</v>
      </c>
      <c r="F227" s="38">
        <v>0.504</v>
      </c>
      <c r="G227" s="38">
        <v>8.7249999999999996</v>
      </c>
      <c r="H227" s="38">
        <v>83</v>
      </c>
      <c r="I227" s="38">
        <v>2.8944000000000001</v>
      </c>
      <c r="J227" s="38">
        <v>8</v>
      </c>
      <c r="K227" s="38">
        <v>307</v>
      </c>
      <c r="L227" s="38">
        <v>17.399999999999999</v>
      </c>
      <c r="M227" s="38">
        <v>382</v>
      </c>
      <c r="N227" s="38">
        <v>4.63</v>
      </c>
      <c r="O227" s="38">
        <v>50</v>
      </c>
    </row>
    <row r="228" spans="1:15" x14ac:dyDescent="0.25">
      <c r="A228" s="36">
        <v>227</v>
      </c>
      <c r="B228" s="38">
        <v>0.38213999999999998</v>
      </c>
      <c r="C228" s="38">
        <v>0</v>
      </c>
      <c r="D228" s="38">
        <v>6.2</v>
      </c>
      <c r="E228" s="38">
        <v>0</v>
      </c>
      <c r="F228" s="38">
        <v>0.504</v>
      </c>
      <c r="G228" s="38">
        <v>8.0399999999999991</v>
      </c>
      <c r="H228" s="38">
        <v>86.5</v>
      </c>
      <c r="I228" s="38">
        <v>3.2157</v>
      </c>
      <c r="J228" s="38">
        <v>8</v>
      </c>
      <c r="K228" s="38">
        <v>307</v>
      </c>
      <c r="L228" s="38">
        <v>17.399999999999999</v>
      </c>
      <c r="M228" s="38">
        <v>387.38</v>
      </c>
      <c r="N228" s="38">
        <v>3.13</v>
      </c>
      <c r="O228" s="38">
        <v>37.6</v>
      </c>
    </row>
    <row r="229" spans="1:15" x14ac:dyDescent="0.25">
      <c r="A229" s="36">
        <v>228</v>
      </c>
      <c r="B229" s="38">
        <v>0.41238000000000002</v>
      </c>
      <c r="C229" s="38">
        <v>0</v>
      </c>
      <c r="D229" s="38">
        <v>6.2</v>
      </c>
      <c r="E229" s="38">
        <v>0</v>
      </c>
      <c r="F229" s="38">
        <v>0.504</v>
      </c>
      <c r="G229" s="38">
        <v>7.1630000000000003</v>
      </c>
      <c r="H229" s="38">
        <v>79.900000000000006</v>
      </c>
      <c r="I229" s="38">
        <v>3.2157</v>
      </c>
      <c r="J229" s="38">
        <v>8</v>
      </c>
      <c r="K229" s="38">
        <v>307</v>
      </c>
      <c r="L229" s="38">
        <v>17.399999999999999</v>
      </c>
      <c r="M229" s="38">
        <v>372.08</v>
      </c>
      <c r="N229" s="38">
        <v>6.36</v>
      </c>
      <c r="O229" s="38">
        <v>31.6</v>
      </c>
    </row>
    <row r="230" spans="1:15" x14ac:dyDescent="0.25">
      <c r="A230" s="36">
        <v>229</v>
      </c>
      <c r="B230" s="38">
        <v>0.29819000000000001</v>
      </c>
      <c r="C230" s="38">
        <v>0</v>
      </c>
      <c r="D230" s="38">
        <v>6.2</v>
      </c>
      <c r="E230" s="38">
        <v>0</v>
      </c>
      <c r="F230" s="38">
        <v>0.504</v>
      </c>
      <c r="G230" s="38">
        <v>7.6859999999999999</v>
      </c>
      <c r="H230" s="38">
        <v>17</v>
      </c>
      <c r="I230" s="38">
        <v>3.3751000000000002</v>
      </c>
      <c r="J230" s="38">
        <v>8</v>
      </c>
      <c r="K230" s="38">
        <v>307</v>
      </c>
      <c r="L230" s="38">
        <v>17.399999999999999</v>
      </c>
      <c r="M230" s="38">
        <v>377.51</v>
      </c>
      <c r="N230" s="38">
        <v>3.92</v>
      </c>
      <c r="O230" s="38">
        <v>46.7</v>
      </c>
    </row>
    <row r="231" spans="1:15" x14ac:dyDescent="0.25">
      <c r="A231" s="36">
        <v>230</v>
      </c>
      <c r="B231" s="38">
        <v>0.44178000000000001</v>
      </c>
      <c r="C231" s="38">
        <v>0</v>
      </c>
      <c r="D231" s="38">
        <v>6.2</v>
      </c>
      <c r="E231" s="38">
        <v>0</v>
      </c>
      <c r="F231" s="38">
        <v>0.504</v>
      </c>
      <c r="G231" s="38">
        <v>6.5519999999999996</v>
      </c>
      <c r="H231" s="38">
        <v>21.4</v>
      </c>
      <c r="I231" s="38">
        <v>3.3751000000000002</v>
      </c>
      <c r="J231" s="38">
        <v>8</v>
      </c>
      <c r="K231" s="38">
        <v>307</v>
      </c>
      <c r="L231" s="38">
        <v>17.399999999999999</v>
      </c>
      <c r="M231" s="38">
        <v>380.34</v>
      </c>
      <c r="N231" s="38">
        <v>3.76</v>
      </c>
      <c r="O231" s="38">
        <v>31.5</v>
      </c>
    </row>
    <row r="232" spans="1:15" x14ac:dyDescent="0.25">
      <c r="A232" s="36">
        <v>231</v>
      </c>
      <c r="B232" s="38">
        <v>0.53700000000000003</v>
      </c>
      <c r="C232" s="38">
        <v>0</v>
      </c>
      <c r="D232" s="38">
        <v>6.2</v>
      </c>
      <c r="E232" s="38">
        <v>0</v>
      </c>
      <c r="F232" s="38">
        <v>0.504</v>
      </c>
      <c r="G232" s="38">
        <v>5.9809999999999999</v>
      </c>
      <c r="H232" s="38">
        <v>68.099999999999994</v>
      </c>
      <c r="I232" s="38">
        <v>3.6715</v>
      </c>
      <c r="J232" s="38">
        <v>8</v>
      </c>
      <c r="K232" s="38">
        <v>307</v>
      </c>
      <c r="L232" s="38">
        <v>17.399999999999999</v>
      </c>
      <c r="M232" s="38">
        <v>378.35</v>
      </c>
      <c r="N232" s="38">
        <v>11.65</v>
      </c>
      <c r="O232" s="38">
        <v>24.3</v>
      </c>
    </row>
    <row r="233" spans="1:15" x14ac:dyDescent="0.25">
      <c r="A233" s="36">
        <v>232</v>
      </c>
      <c r="B233" s="38">
        <v>0.46295999999999998</v>
      </c>
      <c r="C233" s="38">
        <v>0</v>
      </c>
      <c r="D233" s="38">
        <v>6.2</v>
      </c>
      <c r="E233" s="38">
        <v>0</v>
      </c>
      <c r="F233" s="38">
        <v>0.504</v>
      </c>
      <c r="G233" s="38">
        <v>7.4119999999999999</v>
      </c>
      <c r="H233" s="38">
        <v>76.900000000000006</v>
      </c>
      <c r="I233" s="38">
        <v>3.6715</v>
      </c>
      <c r="J233" s="38">
        <v>8</v>
      </c>
      <c r="K233" s="38">
        <v>307</v>
      </c>
      <c r="L233" s="38">
        <v>17.399999999999999</v>
      </c>
      <c r="M233" s="38">
        <v>376.14</v>
      </c>
      <c r="N233" s="38">
        <v>5.25</v>
      </c>
      <c r="O233" s="38">
        <v>31.7</v>
      </c>
    </row>
    <row r="234" spans="1:15" x14ac:dyDescent="0.25">
      <c r="A234" s="36">
        <v>233</v>
      </c>
      <c r="B234" s="38">
        <v>0.57528999999999997</v>
      </c>
      <c r="C234" s="38">
        <v>0</v>
      </c>
      <c r="D234" s="38">
        <v>6.2</v>
      </c>
      <c r="E234" s="38">
        <v>0</v>
      </c>
      <c r="F234" s="38">
        <v>0.50700000000000001</v>
      </c>
      <c r="G234" s="38">
        <v>8.3369999999999997</v>
      </c>
      <c r="H234" s="38">
        <v>73.3</v>
      </c>
      <c r="I234" s="38">
        <v>3.8384</v>
      </c>
      <c r="J234" s="38">
        <v>8</v>
      </c>
      <c r="K234" s="38">
        <v>307</v>
      </c>
      <c r="L234" s="38">
        <v>17.399999999999999</v>
      </c>
      <c r="M234" s="38">
        <v>385.91</v>
      </c>
      <c r="N234" s="38">
        <v>2.4700000000000002</v>
      </c>
      <c r="O234" s="38">
        <v>41.7</v>
      </c>
    </row>
    <row r="235" spans="1:15" x14ac:dyDescent="0.25">
      <c r="A235" s="36">
        <v>234</v>
      </c>
      <c r="B235" s="38">
        <v>0.33146999999999999</v>
      </c>
      <c r="C235" s="38">
        <v>0</v>
      </c>
      <c r="D235" s="38">
        <v>6.2</v>
      </c>
      <c r="E235" s="38">
        <v>0</v>
      </c>
      <c r="F235" s="38">
        <v>0.50700000000000001</v>
      </c>
      <c r="G235" s="38">
        <v>8.2469999999999999</v>
      </c>
      <c r="H235" s="38">
        <v>70.400000000000006</v>
      </c>
      <c r="I235" s="38">
        <v>3.6518999999999999</v>
      </c>
      <c r="J235" s="38">
        <v>8</v>
      </c>
      <c r="K235" s="38">
        <v>307</v>
      </c>
      <c r="L235" s="38">
        <v>17.399999999999999</v>
      </c>
      <c r="M235" s="38">
        <v>378.95</v>
      </c>
      <c r="N235" s="38">
        <v>3.95</v>
      </c>
      <c r="O235" s="38">
        <v>48.3</v>
      </c>
    </row>
    <row r="236" spans="1:15" x14ac:dyDescent="0.25">
      <c r="A236" s="36">
        <v>235</v>
      </c>
      <c r="B236" s="38">
        <v>0.44790999999999997</v>
      </c>
      <c r="C236" s="38">
        <v>0</v>
      </c>
      <c r="D236" s="38">
        <v>6.2</v>
      </c>
      <c r="E236" s="38">
        <v>1</v>
      </c>
      <c r="F236" s="38">
        <v>0.50700000000000001</v>
      </c>
      <c r="G236" s="38">
        <v>6.726</v>
      </c>
      <c r="H236" s="38">
        <v>66.5</v>
      </c>
      <c r="I236" s="38">
        <v>3.6518999999999999</v>
      </c>
      <c r="J236" s="38">
        <v>8</v>
      </c>
      <c r="K236" s="38">
        <v>307</v>
      </c>
      <c r="L236" s="38">
        <v>17.399999999999999</v>
      </c>
      <c r="M236" s="38">
        <v>360.2</v>
      </c>
      <c r="N236" s="38">
        <v>8.0500000000000007</v>
      </c>
      <c r="O236" s="38">
        <v>29</v>
      </c>
    </row>
    <row r="237" spans="1:15" x14ac:dyDescent="0.25">
      <c r="A237" s="36">
        <v>236</v>
      </c>
      <c r="B237" s="38">
        <v>0.33045000000000002</v>
      </c>
      <c r="C237" s="38">
        <v>0</v>
      </c>
      <c r="D237" s="38">
        <v>6.2</v>
      </c>
      <c r="E237" s="38">
        <v>0</v>
      </c>
      <c r="F237" s="38">
        <v>0.50700000000000001</v>
      </c>
      <c r="G237" s="38">
        <v>6.0860000000000003</v>
      </c>
      <c r="H237" s="38">
        <v>61.5</v>
      </c>
      <c r="I237" s="38">
        <v>3.6518999999999999</v>
      </c>
      <c r="J237" s="38">
        <v>8</v>
      </c>
      <c r="K237" s="38">
        <v>307</v>
      </c>
      <c r="L237" s="38">
        <v>17.399999999999999</v>
      </c>
      <c r="M237" s="38">
        <v>376.75</v>
      </c>
      <c r="N237" s="38">
        <v>10.88</v>
      </c>
      <c r="O237" s="38">
        <v>24</v>
      </c>
    </row>
    <row r="238" spans="1:15" x14ac:dyDescent="0.25">
      <c r="A238" s="36">
        <v>237</v>
      </c>
      <c r="B238" s="38">
        <v>0.52058000000000004</v>
      </c>
      <c r="C238" s="38">
        <v>0</v>
      </c>
      <c r="D238" s="38">
        <v>6.2</v>
      </c>
      <c r="E238" s="38">
        <v>1</v>
      </c>
      <c r="F238" s="38">
        <v>0.50700000000000001</v>
      </c>
      <c r="G238" s="38">
        <v>6.6310000000000002</v>
      </c>
      <c r="H238" s="38">
        <v>76.5</v>
      </c>
      <c r="I238" s="38">
        <v>4.1479999999999997</v>
      </c>
      <c r="J238" s="38">
        <v>8</v>
      </c>
      <c r="K238" s="38">
        <v>307</v>
      </c>
      <c r="L238" s="38">
        <v>17.399999999999999</v>
      </c>
      <c r="M238" s="38">
        <v>388.45</v>
      </c>
      <c r="N238" s="38">
        <v>9.5399999999999991</v>
      </c>
      <c r="O238" s="38">
        <v>25.1</v>
      </c>
    </row>
    <row r="239" spans="1:15" x14ac:dyDescent="0.25">
      <c r="A239" s="36">
        <v>238</v>
      </c>
      <c r="B239" s="38">
        <v>0.51183000000000001</v>
      </c>
      <c r="C239" s="38">
        <v>0</v>
      </c>
      <c r="D239" s="38">
        <v>6.2</v>
      </c>
      <c r="E239" s="38">
        <v>0</v>
      </c>
      <c r="F239" s="38">
        <v>0.50700000000000001</v>
      </c>
      <c r="G239" s="38">
        <v>7.3579999999999997</v>
      </c>
      <c r="H239" s="38">
        <v>71.599999999999994</v>
      </c>
      <c r="I239" s="38">
        <v>4.1479999999999997</v>
      </c>
      <c r="J239" s="38">
        <v>8</v>
      </c>
      <c r="K239" s="38">
        <v>307</v>
      </c>
      <c r="L239" s="38">
        <v>17.399999999999999</v>
      </c>
      <c r="M239" s="38">
        <v>390.07</v>
      </c>
      <c r="N239" s="38">
        <v>4.7300000000000004</v>
      </c>
      <c r="O239" s="38">
        <v>31.5</v>
      </c>
    </row>
    <row r="240" spans="1:15" x14ac:dyDescent="0.25">
      <c r="A240" s="36">
        <v>239</v>
      </c>
      <c r="B240" s="38">
        <v>8.2439999999999999E-2</v>
      </c>
      <c r="C240" s="38">
        <v>30</v>
      </c>
      <c r="D240" s="38">
        <v>4.93</v>
      </c>
      <c r="E240" s="38">
        <v>0</v>
      </c>
      <c r="F240" s="38">
        <v>0.42799999999999999</v>
      </c>
      <c r="G240" s="38">
        <v>6.4809999999999999</v>
      </c>
      <c r="H240" s="38">
        <v>18.5</v>
      </c>
      <c r="I240" s="38">
        <v>6.1898999999999997</v>
      </c>
      <c r="J240" s="38">
        <v>6</v>
      </c>
      <c r="K240" s="38">
        <v>300</v>
      </c>
      <c r="L240" s="38">
        <v>16.600000000000001</v>
      </c>
      <c r="M240" s="38">
        <v>379.41</v>
      </c>
      <c r="N240" s="38">
        <v>6.36</v>
      </c>
      <c r="O240" s="38">
        <v>23.7</v>
      </c>
    </row>
    <row r="241" spans="1:15" x14ac:dyDescent="0.25">
      <c r="A241" s="36">
        <v>240</v>
      </c>
      <c r="B241" s="38">
        <v>9.2520000000000005E-2</v>
      </c>
      <c r="C241" s="38">
        <v>30</v>
      </c>
      <c r="D241" s="38">
        <v>4.93</v>
      </c>
      <c r="E241" s="38">
        <v>0</v>
      </c>
      <c r="F241" s="38">
        <v>0.42799999999999999</v>
      </c>
      <c r="G241" s="38">
        <v>6.6059999999999999</v>
      </c>
      <c r="H241" s="38">
        <v>42.2</v>
      </c>
      <c r="I241" s="38">
        <v>6.1898999999999997</v>
      </c>
      <c r="J241" s="38">
        <v>6</v>
      </c>
      <c r="K241" s="38">
        <v>300</v>
      </c>
      <c r="L241" s="38">
        <v>16.600000000000001</v>
      </c>
      <c r="M241" s="38">
        <v>383.78</v>
      </c>
      <c r="N241" s="38">
        <v>7.37</v>
      </c>
      <c r="O241" s="38">
        <v>23.3</v>
      </c>
    </row>
    <row r="242" spans="1:15" x14ac:dyDescent="0.25">
      <c r="A242" s="36">
        <v>241</v>
      </c>
      <c r="B242" s="38">
        <v>0.11329</v>
      </c>
      <c r="C242" s="38">
        <v>30</v>
      </c>
      <c r="D242" s="38">
        <v>4.93</v>
      </c>
      <c r="E242" s="38">
        <v>0</v>
      </c>
      <c r="F242" s="38">
        <v>0.42799999999999999</v>
      </c>
      <c r="G242" s="38">
        <v>6.8970000000000002</v>
      </c>
      <c r="H242" s="38">
        <v>54.3</v>
      </c>
      <c r="I242" s="38">
        <v>6.3361000000000001</v>
      </c>
      <c r="J242" s="38">
        <v>6</v>
      </c>
      <c r="K242" s="38">
        <v>300</v>
      </c>
      <c r="L242" s="38">
        <v>16.600000000000001</v>
      </c>
      <c r="M242" s="38">
        <v>391.25</v>
      </c>
      <c r="N242" s="38">
        <v>11.38</v>
      </c>
      <c r="O242" s="38">
        <v>22</v>
      </c>
    </row>
    <row r="243" spans="1:15" x14ac:dyDescent="0.25">
      <c r="A243" s="36">
        <v>242</v>
      </c>
      <c r="B243" s="38">
        <v>0.10612000000000001</v>
      </c>
      <c r="C243" s="38">
        <v>30</v>
      </c>
      <c r="D243" s="38">
        <v>4.93</v>
      </c>
      <c r="E243" s="38">
        <v>0</v>
      </c>
      <c r="F243" s="38">
        <v>0.42799999999999999</v>
      </c>
      <c r="G243" s="38">
        <v>6.0949999999999998</v>
      </c>
      <c r="H243" s="38">
        <v>65.099999999999994</v>
      </c>
      <c r="I243" s="38">
        <v>6.3361000000000001</v>
      </c>
      <c r="J243" s="38">
        <v>6</v>
      </c>
      <c r="K243" s="38">
        <v>300</v>
      </c>
      <c r="L243" s="38">
        <v>16.600000000000001</v>
      </c>
      <c r="M243" s="38">
        <v>394.62</v>
      </c>
      <c r="N243" s="38">
        <v>12.4</v>
      </c>
      <c r="O243" s="38">
        <v>20.100000000000001</v>
      </c>
    </row>
    <row r="244" spans="1:15" x14ac:dyDescent="0.25">
      <c r="A244" s="36">
        <v>243</v>
      </c>
      <c r="B244" s="38">
        <v>0.10290000000000001</v>
      </c>
      <c r="C244" s="38">
        <v>30</v>
      </c>
      <c r="D244" s="38">
        <v>4.93</v>
      </c>
      <c r="E244" s="38">
        <v>0</v>
      </c>
      <c r="F244" s="38">
        <v>0.42799999999999999</v>
      </c>
      <c r="G244" s="38">
        <v>6.3579999999999997</v>
      </c>
      <c r="H244" s="38">
        <v>52.9</v>
      </c>
      <c r="I244" s="38">
        <v>7.0354999999999999</v>
      </c>
      <c r="J244" s="38">
        <v>6</v>
      </c>
      <c r="K244" s="38">
        <v>300</v>
      </c>
      <c r="L244" s="38">
        <v>16.600000000000001</v>
      </c>
      <c r="M244" s="38">
        <v>372.75</v>
      </c>
      <c r="N244" s="38">
        <v>11.22</v>
      </c>
      <c r="O244" s="38">
        <v>22.2</v>
      </c>
    </row>
    <row r="245" spans="1:15" x14ac:dyDescent="0.25">
      <c r="A245" s="36">
        <v>244</v>
      </c>
      <c r="B245" s="38">
        <v>0.12756999999999999</v>
      </c>
      <c r="C245" s="38">
        <v>30</v>
      </c>
      <c r="D245" s="38">
        <v>4.93</v>
      </c>
      <c r="E245" s="38">
        <v>0</v>
      </c>
      <c r="F245" s="38">
        <v>0.42799999999999999</v>
      </c>
      <c r="G245" s="38">
        <v>6.3929999999999998</v>
      </c>
      <c r="H245" s="38">
        <v>7.8</v>
      </c>
      <c r="I245" s="38">
        <v>7.0354999999999999</v>
      </c>
      <c r="J245" s="38">
        <v>6</v>
      </c>
      <c r="K245" s="38">
        <v>300</v>
      </c>
      <c r="L245" s="38">
        <v>16.600000000000001</v>
      </c>
      <c r="M245" s="38">
        <v>374.71</v>
      </c>
      <c r="N245" s="38">
        <v>5.19</v>
      </c>
      <c r="O245" s="38">
        <v>23.7</v>
      </c>
    </row>
    <row r="246" spans="1:15" x14ac:dyDescent="0.25">
      <c r="A246" s="36">
        <v>245</v>
      </c>
      <c r="B246" s="38">
        <v>0.20608000000000001</v>
      </c>
      <c r="C246" s="38">
        <v>22</v>
      </c>
      <c r="D246" s="38">
        <v>5.86</v>
      </c>
      <c r="E246" s="38">
        <v>0</v>
      </c>
      <c r="F246" s="38">
        <v>0.43099999999999999</v>
      </c>
      <c r="G246" s="38">
        <v>5.593</v>
      </c>
      <c r="H246" s="38">
        <v>76.5</v>
      </c>
      <c r="I246" s="38">
        <v>7.9549000000000003</v>
      </c>
      <c r="J246" s="38">
        <v>7</v>
      </c>
      <c r="K246" s="38">
        <v>330</v>
      </c>
      <c r="L246" s="38">
        <v>19.100000000000001</v>
      </c>
      <c r="M246" s="38">
        <v>372.49</v>
      </c>
      <c r="N246" s="38">
        <v>12.5</v>
      </c>
      <c r="O246" s="38">
        <v>17.600000000000001</v>
      </c>
    </row>
    <row r="247" spans="1:15" x14ac:dyDescent="0.25">
      <c r="A247" s="36">
        <v>246</v>
      </c>
      <c r="B247" s="38">
        <v>0.19133</v>
      </c>
      <c r="C247" s="38">
        <v>22</v>
      </c>
      <c r="D247" s="38">
        <v>5.86</v>
      </c>
      <c r="E247" s="38">
        <v>0</v>
      </c>
      <c r="F247" s="38">
        <v>0.43099999999999999</v>
      </c>
      <c r="G247" s="38">
        <v>5.6050000000000004</v>
      </c>
      <c r="H247" s="38">
        <v>70.2</v>
      </c>
      <c r="I247" s="38">
        <v>7.9549000000000003</v>
      </c>
      <c r="J247" s="38">
        <v>7</v>
      </c>
      <c r="K247" s="38">
        <v>330</v>
      </c>
      <c r="L247" s="38">
        <v>19.100000000000001</v>
      </c>
      <c r="M247" s="38">
        <v>389.13</v>
      </c>
      <c r="N247" s="38">
        <v>18.46</v>
      </c>
      <c r="O247" s="38">
        <v>18.5</v>
      </c>
    </row>
    <row r="248" spans="1:15" x14ac:dyDescent="0.25">
      <c r="A248" s="36">
        <v>247</v>
      </c>
      <c r="B248" s="38">
        <v>0.33983000000000002</v>
      </c>
      <c r="C248" s="38">
        <v>22</v>
      </c>
      <c r="D248" s="38">
        <v>5.86</v>
      </c>
      <c r="E248" s="38">
        <v>0</v>
      </c>
      <c r="F248" s="38">
        <v>0.43099999999999999</v>
      </c>
      <c r="G248" s="38">
        <v>6.1079999999999997</v>
      </c>
      <c r="H248" s="38">
        <v>34.9</v>
      </c>
      <c r="I248" s="38">
        <v>8.0555000000000003</v>
      </c>
      <c r="J248" s="38">
        <v>7</v>
      </c>
      <c r="K248" s="38">
        <v>330</v>
      </c>
      <c r="L248" s="38">
        <v>19.100000000000001</v>
      </c>
      <c r="M248" s="38">
        <v>390.18</v>
      </c>
      <c r="N248" s="38">
        <v>9.16</v>
      </c>
      <c r="O248" s="38">
        <v>24.3</v>
      </c>
    </row>
    <row r="249" spans="1:15" x14ac:dyDescent="0.25">
      <c r="A249" s="36">
        <v>248</v>
      </c>
      <c r="B249" s="38">
        <v>0.19656999999999999</v>
      </c>
      <c r="C249" s="38">
        <v>22</v>
      </c>
      <c r="D249" s="38">
        <v>5.86</v>
      </c>
      <c r="E249" s="38">
        <v>0</v>
      </c>
      <c r="F249" s="38">
        <v>0.43099999999999999</v>
      </c>
      <c r="G249" s="38">
        <v>6.226</v>
      </c>
      <c r="H249" s="38">
        <v>79.2</v>
      </c>
      <c r="I249" s="38">
        <v>8.0555000000000003</v>
      </c>
      <c r="J249" s="38">
        <v>7</v>
      </c>
      <c r="K249" s="38">
        <v>330</v>
      </c>
      <c r="L249" s="38">
        <v>19.100000000000001</v>
      </c>
      <c r="M249" s="38">
        <v>376.14</v>
      </c>
      <c r="N249" s="38">
        <v>10.15</v>
      </c>
      <c r="O249" s="38">
        <v>20.5</v>
      </c>
    </row>
    <row r="250" spans="1:15" x14ac:dyDescent="0.25">
      <c r="A250" s="36">
        <v>249</v>
      </c>
      <c r="B250" s="38">
        <v>0.16439000000000001</v>
      </c>
      <c r="C250" s="38">
        <v>22</v>
      </c>
      <c r="D250" s="38">
        <v>5.86</v>
      </c>
      <c r="E250" s="38">
        <v>0</v>
      </c>
      <c r="F250" s="38">
        <v>0.43099999999999999</v>
      </c>
      <c r="G250" s="38">
        <v>6.4329999999999998</v>
      </c>
      <c r="H250" s="38">
        <v>49.1</v>
      </c>
      <c r="I250" s="38">
        <v>7.8265000000000002</v>
      </c>
      <c r="J250" s="38">
        <v>7</v>
      </c>
      <c r="K250" s="38">
        <v>330</v>
      </c>
      <c r="L250" s="38">
        <v>19.100000000000001</v>
      </c>
      <c r="M250" s="38">
        <v>374.71</v>
      </c>
      <c r="N250" s="38">
        <v>9.52</v>
      </c>
      <c r="O250" s="38">
        <v>24.5</v>
      </c>
    </row>
    <row r="251" spans="1:15" x14ac:dyDescent="0.25">
      <c r="A251" s="36">
        <v>250</v>
      </c>
      <c r="B251" s="38">
        <v>0.19073000000000001</v>
      </c>
      <c r="C251" s="38">
        <v>22</v>
      </c>
      <c r="D251" s="38">
        <v>5.86</v>
      </c>
      <c r="E251" s="38">
        <v>0</v>
      </c>
      <c r="F251" s="38">
        <v>0.43099999999999999</v>
      </c>
      <c r="G251" s="38">
        <v>6.718</v>
      </c>
      <c r="H251" s="38">
        <v>17.5</v>
      </c>
      <c r="I251" s="38">
        <v>7.8265000000000002</v>
      </c>
      <c r="J251" s="38">
        <v>7</v>
      </c>
      <c r="K251" s="38">
        <v>330</v>
      </c>
      <c r="L251" s="38">
        <v>19.100000000000001</v>
      </c>
      <c r="M251" s="38">
        <v>393.74</v>
      </c>
      <c r="N251" s="38">
        <v>6.56</v>
      </c>
      <c r="O251" s="38">
        <v>26.2</v>
      </c>
    </row>
    <row r="252" spans="1:15" x14ac:dyDescent="0.25">
      <c r="A252" s="36">
        <v>251</v>
      </c>
      <c r="B252" s="38">
        <v>0.14030000000000001</v>
      </c>
      <c r="C252" s="38">
        <v>22</v>
      </c>
      <c r="D252" s="38">
        <v>5.86</v>
      </c>
      <c r="E252" s="38">
        <v>0</v>
      </c>
      <c r="F252" s="38">
        <v>0.43099999999999999</v>
      </c>
      <c r="G252" s="38">
        <v>6.4870000000000001</v>
      </c>
      <c r="H252" s="38">
        <v>13</v>
      </c>
      <c r="I252" s="38">
        <v>7.3967000000000001</v>
      </c>
      <c r="J252" s="38">
        <v>7</v>
      </c>
      <c r="K252" s="38">
        <v>330</v>
      </c>
      <c r="L252" s="38">
        <v>19.100000000000001</v>
      </c>
      <c r="M252" s="38">
        <v>396.28</v>
      </c>
      <c r="N252" s="38">
        <v>5.9</v>
      </c>
      <c r="O252" s="38">
        <v>24.4</v>
      </c>
    </row>
    <row r="253" spans="1:15" x14ac:dyDescent="0.25">
      <c r="A253" s="36">
        <v>252</v>
      </c>
      <c r="B253" s="38">
        <v>0.21409</v>
      </c>
      <c r="C253" s="38">
        <v>22</v>
      </c>
      <c r="D253" s="38">
        <v>5.86</v>
      </c>
      <c r="E253" s="38">
        <v>0</v>
      </c>
      <c r="F253" s="38">
        <v>0.43099999999999999</v>
      </c>
      <c r="G253" s="38">
        <v>6.4379999999999997</v>
      </c>
      <c r="H253" s="38">
        <v>8.9</v>
      </c>
      <c r="I253" s="38">
        <v>7.3967000000000001</v>
      </c>
      <c r="J253" s="38">
        <v>7</v>
      </c>
      <c r="K253" s="38">
        <v>330</v>
      </c>
      <c r="L253" s="38">
        <v>19.100000000000001</v>
      </c>
      <c r="M253" s="38">
        <v>377.07</v>
      </c>
      <c r="N253" s="38">
        <v>3.59</v>
      </c>
      <c r="O253" s="38">
        <v>24.8</v>
      </c>
    </row>
    <row r="254" spans="1:15" x14ac:dyDescent="0.25">
      <c r="A254" s="36">
        <v>253</v>
      </c>
      <c r="B254" s="38">
        <v>8.2210000000000005E-2</v>
      </c>
      <c r="C254" s="38">
        <v>22</v>
      </c>
      <c r="D254" s="38">
        <v>5.86</v>
      </c>
      <c r="E254" s="38">
        <v>0</v>
      </c>
      <c r="F254" s="38">
        <v>0.43099999999999999</v>
      </c>
      <c r="G254" s="38">
        <v>6.9569999999999999</v>
      </c>
      <c r="H254" s="38">
        <v>6.8</v>
      </c>
      <c r="I254" s="38">
        <v>8.9067000000000007</v>
      </c>
      <c r="J254" s="38">
        <v>7</v>
      </c>
      <c r="K254" s="38">
        <v>330</v>
      </c>
      <c r="L254" s="38">
        <v>19.100000000000001</v>
      </c>
      <c r="M254" s="38">
        <v>386.09</v>
      </c>
      <c r="N254" s="38">
        <v>3.53</v>
      </c>
      <c r="O254" s="38">
        <v>29.6</v>
      </c>
    </row>
    <row r="255" spans="1:15" x14ac:dyDescent="0.25">
      <c r="A255" s="36">
        <v>254</v>
      </c>
      <c r="B255" s="38">
        <v>0.36893999999999999</v>
      </c>
      <c r="C255" s="38">
        <v>22</v>
      </c>
      <c r="D255" s="38">
        <v>5.86</v>
      </c>
      <c r="E255" s="38">
        <v>0</v>
      </c>
      <c r="F255" s="38">
        <v>0.43099999999999999</v>
      </c>
      <c r="G255" s="38">
        <v>8.2590000000000003</v>
      </c>
      <c r="H255" s="38">
        <v>8.4</v>
      </c>
      <c r="I255" s="38">
        <v>8.9067000000000007</v>
      </c>
      <c r="J255" s="38">
        <v>7</v>
      </c>
      <c r="K255" s="38">
        <v>330</v>
      </c>
      <c r="L255" s="38">
        <v>19.100000000000001</v>
      </c>
      <c r="M255" s="38">
        <v>396.9</v>
      </c>
      <c r="N255" s="38">
        <v>3.54</v>
      </c>
      <c r="O255" s="38">
        <v>42.8</v>
      </c>
    </row>
    <row r="256" spans="1:15" x14ac:dyDescent="0.25">
      <c r="A256" s="36">
        <v>255</v>
      </c>
      <c r="B256" s="38">
        <v>4.8189999999999997E-2</v>
      </c>
      <c r="C256" s="38">
        <v>80</v>
      </c>
      <c r="D256" s="38">
        <v>3.64</v>
      </c>
      <c r="E256" s="38">
        <v>0</v>
      </c>
      <c r="F256" s="38">
        <v>0.39200000000000002</v>
      </c>
      <c r="G256" s="38">
        <v>6.1079999999999997</v>
      </c>
      <c r="H256" s="38">
        <v>32</v>
      </c>
      <c r="I256" s="38">
        <v>9.2202999999999999</v>
      </c>
      <c r="J256" s="38">
        <v>1</v>
      </c>
      <c r="K256" s="38">
        <v>315</v>
      </c>
      <c r="L256" s="38">
        <v>16.399999999999999</v>
      </c>
      <c r="M256" s="38">
        <v>392.89</v>
      </c>
      <c r="N256" s="38">
        <v>6.57</v>
      </c>
      <c r="O256" s="38">
        <v>21.9</v>
      </c>
    </row>
    <row r="257" spans="1:15" x14ac:dyDescent="0.25">
      <c r="A257" s="36">
        <v>256</v>
      </c>
      <c r="B257" s="38">
        <v>3.5479999999999998E-2</v>
      </c>
      <c r="C257" s="38">
        <v>80</v>
      </c>
      <c r="D257" s="38">
        <v>3.64</v>
      </c>
      <c r="E257" s="38">
        <v>0</v>
      </c>
      <c r="F257" s="38">
        <v>0.39200000000000002</v>
      </c>
      <c r="G257" s="38">
        <v>5.8760000000000003</v>
      </c>
      <c r="H257" s="38">
        <v>19.100000000000001</v>
      </c>
      <c r="I257" s="38">
        <v>9.2202999999999999</v>
      </c>
      <c r="J257" s="38">
        <v>1</v>
      </c>
      <c r="K257" s="38">
        <v>315</v>
      </c>
      <c r="L257" s="38">
        <v>16.399999999999999</v>
      </c>
      <c r="M257" s="38">
        <v>395.18</v>
      </c>
      <c r="N257" s="38">
        <v>9.25</v>
      </c>
      <c r="O257" s="38">
        <v>20.9</v>
      </c>
    </row>
    <row r="258" spans="1:15" x14ac:dyDescent="0.25">
      <c r="A258" s="36">
        <v>257</v>
      </c>
      <c r="B258" s="38">
        <v>1.538E-2</v>
      </c>
      <c r="C258" s="38">
        <v>90</v>
      </c>
      <c r="D258" s="38">
        <v>3.75</v>
      </c>
      <c r="E258" s="38">
        <v>0</v>
      </c>
      <c r="F258" s="38">
        <v>0.39400000000000002</v>
      </c>
      <c r="G258" s="38">
        <v>7.4539999999999997</v>
      </c>
      <c r="H258" s="38">
        <v>34.200000000000003</v>
      </c>
      <c r="I258" s="38">
        <v>6.3361000000000001</v>
      </c>
      <c r="J258" s="38">
        <v>3</v>
      </c>
      <c r="K258" s="38">
        <v>244</v>
      </c>
      <c r="L258" s="38">
        <v>15.9</v>
      </c>
      <c r="M258" s="38">
        <v>386.34</v>
      </c>
      <c r="N258" s="38">
        <v>3.11</v>
      </c>
      <c r="O258" s="38">
        <v>44</v>
      </c>
    </row>
    <row r="259" spans="1:15" x14ac:dyDescent="0.25">
      <c r="A259" s="36">
        <v>258</v>
      </c>
      <c r="B259" s="38">
        <v>0.61153999999999997</v>
      </c>
      <c r="C259" s="38">
        <v>20</v>
      </c>
      <c r="D259" s="38">
        <v>3.97</v>
      </c>
      <c r="E259" s="38">
        <v>0</v>
      </c>
      <c r="F259" s="38">
        <v>0.64700000000000002</v>
      </c>
      <c r="G259" s="38">
        <v>8.7040000000000006</v>
      </c>
      <c r="H259" s="38">
        <v>86.9</v>
      </c>
      <c r="I259" s="38">
        <v>1.8009999999999999</v>
      </c>
      <c r="J259" s="38">
        <v>5</v>
      </c>
      <c r="K259" s="38">
        <v>264</v>
      </c>
      <c r="L259" s="38">
        <v>13</v>
      </c>
      <c r="M259" s="38">
        <v>389.7</v>
      </c>
      <c r="N259" s="38">
        <v>5.12</v>
      </c>
      <c r="O259" s="38">
        <v>50</v>
      </c>
    </row>
    <row r="260" spans="1:15" x14ac:dyDescent="0.25">
      <c r="A260" s="36">
        <v>259</v>
      </c>
      <c r="B260" s="38">
        <v>0.66351000000000004</v>
      </c>
      <c r="C260" s="38">
        <v>20</v>
      </c>
      <c r="D260" s="38">
        <v>3.97</v>
      </c>
      <c r="E260" s="38">
        <v>0</v>
      </c>
      <c r="F260" s="38">
        <v>0.64700000000000002</v>
      </c>
      <c r="G260" s="38">
        <v>7.3330000000000002</v>
      </c>
      <c r="H260" s="38">
        <v>100</v>
      </c>
      <c r="I260" s="38">
        <v>1.8946000000000001</v>
      </c>
      <c r="J260" s="38">
        <v>5</v>
      </c>
      <c r="K260" s="38">
        <v>264</v>
      </c>
      <c r="L260" s="38">
        <v>13</v>
      </c>
      <c r="M260" s="38">
        <v>383.29</v>
      </c>
      <c r="N260" s="38">
        <v>7.79</v>
      </c>
      <c r="O260" s="38">
        <v>36</v>
      </c>
    </row>
    <row r="261" spans="1:15" x14ac:dyDescent="0.25">
      <c r="A261" s="36">
        <v>260</v>
      </c>
      <c r="B261" s="38">
        <v>0.65664999999999996</v>
      </c>
      <c r="C261" s="38">
        <v>20</v>
      </c>
      <c r="D261" s="38">
        <v>3.97</v>
      </c>
      <c r="E261" s="38">
        <v>0</v>
      </c>
      <c r="F261" s="38">
        <v>0.64700000000000002</v>
      </c>
      <c r="G261" s="38">
        <v>6.8419999999999996</v>
      </c>
      <c r="H261" s="38">
        <v>100</v>
      </c>
      <c r="I261" s="38">
        <v>2.0106999999999999</v>
      </c>
      <c r="J261" s="38">
        <v>5</v>
      </c>
      <c r="K261" s="38">
        <v>264</v>
      </c>
      <c r="L261" s="38">
        <v>13</v>
      </c>
      <c r="M261" s="38">
        <v>391.93</v>
      </c>
      <c r="N261" s="38">
        <v>6.9</v>
      </c>
      <c r="O261" s="38">
        <v>30.1</v>
      </c>
    </row>
    <row r="262" spans="1:15" x14ac:dyDescent="0.25">
      <c r="A262" s="36">
        <v>261</v>
      </c>
      <c r="B262" s="38">
        <v>0.54010999999999998</v>
      </c>
      <c r="C262" s="38">
        <v>20</v>
      </c>
      <c r="D262" s="38">
        <v>3.97</v>
      </c>
      <c r="E262" s="38">
        <v>0</v>
      </c>
      <c r="F262" s="38">
        <v>0.64700000000000002</v>
      </c>
      <c r="G262" s="38">
        <v>7.2030000000000003</v>
      </c>
      <c r="H262" s="38">
        <v>81.8</v>
      </c>
      <c r="I262" s="38">
        <v>2.1120999999999999</v>
      </c>
      <c r="J262" s="38">
        <v>5</v>
      </c>
      <c r="K262" s="38">
        <v>264</v>
      </c>
      <c r="L262" s="38">
        <v>13</v>
      </c>
      <c r="M262" s="38">
        <v>392.8</v>
      </c>
      <c r="N262" s="38">
        <v>9.59</v>
      </c>
      <c r="O262" s="38">
        <v>33.799999999999997</v>
      </c>
    </row>
    <row r="263" spans="1:15" x14ac:dyDescent="0.25">
      <c r="A263" s="36">
        <v>262</v>
      </c>
      <c r="B263" s="38">
        <v>0.53412000000000004</v>
      </c>
      <c r="C263" s="38">
        <v>20</v>
      </c>
      <c r="D263" s="38">
        <v>3.97</v>
      </c>
      <c r="E263" s="38">
        <v>0</v>
      </c>
      <c r="F263" s="38">
        <v>0.64700000000000002</v>
      </c>
      <c r="G263" s="38">
        <v>7.52</v>
      </c>
      <c r="H263" s="38">
        <v>89.4</v>
      </c>
      <c r="I263" s="38">
        <v>2.1398000000000001</v>
      </c>
      <c r="J263" s="38">
        <v>5</v>
      </c>
      <c r="K263" s="38">
        <v>264</v>
      </c>
      <c r="L263" s="38">
        <v>13</v>
      </c>
      <c r="M263" s="38">
        <v>388.37</v>
      </c>
      <c r="N263" s="38">
        <v>7.26</v>
      </c>
      <c r="O263" s="38">
        <v>43.1</v>
      </c>
    </row>
    <row r="264" spans="1:15" x14ac:dyDescent="0.25">
      <c r="A264" s="36">
        <v>263</v>
      </c>
      <c r="B264" s="38">
        <v>0.52014000000000005</v>
      </c>
      <c r="C264" s="38">
        <v>20</v>
      </c>
      <c r="D264" s="38">
        <v>3.97</v>
      </c>
      <c r="E264" s="38">
        <v>0</v>
      </c>
      <c r="F264" s="38">
        <v>0.64700000000000002</v>
      </c>
      <c r="G264" s="38">
        <v>8.3979999999999997</v>
      </c>
      <c r="H264" s="38">
        <v>91.5</v>
      </c>
      <c r="I264" s="38">
        <v>2.2885</v>
      </c>
      <c r="J264" s="38">
        <v>5</v>
      </c>
      <c r="K264" s="38">
        <v>264</v>
      </c>
      <c r="L264" s="38">
        <v>13</v>
      </c>
      <c r="M264" s="38">
        <v>386.86</v>
      </c>
      <c r="N264" s="38">
        <v>5.91</v>
      </c>
      <c r="O264" s="38">
        <v>48.8</v>
      </c>
    </row>
    <row r="265" spans="1:15" x14ac:dyDescent="0.25">
      <c r="A265" s="36">
        <v>264</v>
      </c>
      <c r="B265" s="38">
        <v>0.82525999999999999</v>
      </c>
      <c r="C265" s="38">
        <v>20</v>
      </c>
      <c r="D265" s="38">
        <v>3.97</v>
      </c>
      <c r="E265" s="38">
        <v>0</v>
      </c>
      <c r="F265" s="38">
        <v>0.64700000000000002</v>
      </c>
      <c r="G265" s="38">
        <v>7.327</v>
      </c>
      <c r="H265" s="38">
        <v>94.5</v>
      </c>
      <c r="I265" s="38">
        <v>2.0788000000000002</v>
      </c>
      <c r="J265" s="38">
        <v>5</v>
      </c>
      <c r="K265" s="38">
        <v>264</v>
      </c>
      <c r="L265" s="38">
        <v>13</v>
      </c>
      <c r="M265" s="38">
        <v>393.42</v>
      </c>
      <c r="N265" s="38">
        <v>11.25</v>
      </c>
      <c r="O265" s="38">
        <v>31</v>
      </c>
    </row>
    <row r="266" spans="1:15" x14ac:dyDescent="0.25">
      <c r="A266" s="36">
        <v>265</v>
      </c>
      <c r="B266" s="38">
        <v>0.55006999999999995</v>
      </c>
      <c r="C266" s="38">
        <v>20</v>
      </c>
      <c r="D266" s="38">
        <v>3.97</v>
      </c>
      <c r="E266" s="38">
        <v>0</v>
      </c>
      <c r="F266" s="38">
        <v>0.64700000000000002</v>
      </c>
      <c r="G266" s="38">
        <v>7.2060000000000004</v>
      </c>
      <c r="H266" s="38">
        <v>91.6</v>
      </c>
      <c r="I266" s="38">
        <v>1.9300999999999999</v>
      </c>
      <c r="J266" s="38">
        <v>5</v>
      </c>
      <c r="K266" s="38">
        <v>264</v>
      </c>
      <c r="L266" s="38">
        <v>13</v>
      </c>
      <c r="M266" s="38">
        <v>387.89</v>
      </c>
      <c r="N266" s="38">
        <v>8.1</v>
      </c>
      <c r="O266" s="38">
        <v>36.5</v>
      </c>
    </row>
    <row r="267" spans="1:15" x14ac:dyDescent="0.25">
      <c r="A267" s="36">
        <v>266</v>
      </c>
      <c r="B267" s="38">
        <v>0.76161999999999996</v>
      </c>
      <c r="C267" s="38">
        <v>20</v>
      </c>
      <c r="D267" s="38">
        <v>3.97</v>
      </c>
      <c r="E267" s="38">
        <v>0</v>
      </c>
      <c r="F267" s="38">
        <v>0.64700000000000002</v>
      </c>
      <c r="G267" s="38">
        <v>5.56</v>
      </c>
      <c r="H267" s="38">
        <v>62.8</v>
      </c>
      <c r="I267" s="38">
        <v>1.9864999999999999</v>
      </c>
      <c r="J267" s="38">
        <v>5</v>
      </c>
      <c r="K267" s="38">
        <v>264</v>
      </c>
      <c r="L267" s="38">
        <v>13</v>
      </c>
      <c r="M267" s="38">
        <v>392.4</v>
      </c>
      <c r="N267" s="38">
        <v>10.45</v>
      </c>
      <c r="O267" s="38">
        <v>22.8</v>
      </c>
    </row>
    <row r="268" spans="1:15" x14ac:dyDescent="0.25">
      <c r="A268" s="36">
        <v>267</v>
      </c>
      <c r="B268" s="38">
        <v>0.78569999999999995</v>
      </c>
      <c r="C268" s="38">
        <v>20</v>
      </c>
      <c r="D268" s="38">
        <v>3.97</v>
      </c>
      <c r="E268" s="38">
        <v>0</v>
      </c>
      <c r="F268" s="38">
        <v>0.64700000000000002</v>
      </c>
      <c r="G268" s="38">
        <v>7.0140000000000002</v>
      </c>
      <c r="H268" s="38">
        <v>84.6</v>
      </c>
      <c r="I268" s="38">
        <v>2.1328999999999998</v>
      </c>
      <c r="J268" s="38">
        <v>5</v>
      </c>
      <c r="K268" s="38">
        <v>264</v>
      </c>
      <c r="L268" s="38">
        <v>13</v>
      </c>
      <c r="M268" s="38">
        <v>384.07</v>
      </c>
      <c r="N268" s="38">
        <v>14.79</v>
      </c>
      <c r="O268" s="38">
        <v>30.7</v>
      </c>
    </row>
    <row r="269" spans="1:15" x14ac:dyDescent="0.25">
      <c r="A269" s="36">
        <v>268</v>
      </c>
      <c r="B269" s="38">
        <v>0.57833999999999997</v>
      </c>
      <c r="C269" s="38">
        <v>20</v>
      </c>
      <c r="D269" s="38">
        <v>3.97</v>
      </c>
      <c r="E269" s="38">
        <v>0</v>
      </c>
      <c r="F269" s="38">
        <v>0.57499999999999996</v>
      </c>
      <c r="G269" s="38">
        <v>8.2970000000000006</v>
      </c>
      <c r="H269" s="38">
        <v>67</v>
      </c>
      <c r="I269" s="38">
        <v>2.4216000000000002</v>
      </c>
      <c r="J269" s="38">
        <v>5</v>
      </c>
      <c r="K269" s="38">
        <v>264</v>
      </c>
      <c r="L269" s="38">
        <v>13</v>
      </c>
      <c r="M269" s="38">
        <v>384.54</v>
      </c>
      <c r="N269" s="38">
        <v>7.44</v>
      </c>
      <c r="O269" s="38">
        <v>50</v>
      </c>
    </row>
    <row r="270" spans="1:15" x14ac:dyDescent="0.25">
      <c r="A270" s="36">
        <v>269</v>
      </c>
      <c r="B270" s="38">
        <v>0.54049999999999998</v>
      </c>
      <c r="C270" s="38">
        <v>20</v>
      </c>
      <c r="D270" s="38">
        <v>3.97</v>
      </c>
      <c r="E270" s="38">
        <v>0</v>
      </c>
      <c r="F270" s="38">
        <v>0.57499999999999996</v>
      </c>
      <c r="G270" s="38">
        <v>7.47</v>
      </c>
      <c r="H270" s="38">
        <v>52.6</v>
      </c>
      <c r="I270" s="38">
        <v>2.8719999999999999</v>
      </c>
      <c r="J270" s="38">
        <v>5</v>
      </c>
      <c r="K270" s="38">
        <v>264</v>
      </c>
      <c r="L270" s="38">
        <v>13</v>
      </c>
      <c r="M270" s="38">
        <v>390.3</v>
      </c>
      <c r="N270" s="38">
        <v>3.16</v>
      </c>
      <c r="O270" s="38">
        <v>43.5</v>
      </c>
    </row>
    <row r="271" spans="1:15" x14ac:dyDescent="0.25">
      <c r="A271" s="36">
        <v>270</v>
      </c>
      <c r="B271" s="38">
        <v>9.0649999999999994E-2</v>
      </c>
      <c r="C271" s="38">
        <v>20</v>
      </c>
      <c r="D271" s="38">
        <v>6.96</v>
      </c>
      <c r="E271" s="38">
        <v>1</v>
      </c>
      <c r="F271" s="38">
        <v>0.46400000000000002</v>
      </c>
      <c r="G271" s="38">
        <v>5.92</v>
      </c>
      <c r="H271" s="38">
        <v>61.5</v>
      </c>
      <c r="I271" s="38">
        <v>3.9175</v>
      </c>
      <c r="J271" s="38">
        <v>3</v>
      </c>
      <c r="K271" s="38">
        <v>223</v>
      </c>
      <c r="L271" s="38">
        <v>18.600000000000001</v>
      </c>
      <c r="M271" s="38">
        <v>391.34</v>
      </c>
      <c r="N271" s="38">
        <v>13.65</v>
      </c>
      <c r="O271" s="38">
        <v>20.7</v>
      </c>
    </row>
    <row r="272" spans="1:15" x14ac:dyDescent="0.25">
      <c r="A272" s="36">
        <v>271</v>
      </c>
      <c r="B272" s="38">
        <v>0.29915999999999998</v>
      </c>
      <c r="C272" s="38">
        <v>20</v>
      </c>
      <c r="D272" s="38">
        <v>6.96</v>
      </c>
      <c r="E272" s="38">
        <v>0</v>
      </c>
      <c r="F272" s="38">
        <v>0.46400000000000002</v>
      </c>
      <c r="G272" s="38">
        <v>5.8559999999999999</v>
      </c>
      <c r="H272" s="38">
        <v>42.1</v>
      </c>
      <c r="I272" s="38">
        <v>4.4290000000000003</v>
      </c>
      <c r="J272" s="38">
        <v>3</v>
      </c>
      <c r="K272" s="38">
        <v>223</v>
      </c>
      <c r="L272" s="38">
        <v>18.600000000000001</v>
      </c>
      <c r="M272" s="38">
        <v>388.65</v>
      </c>
      <c r="N272" s="38">
        <v>13</v>
      </c>
      <c r="O272" s="38">
        <v>21.1</v>
      </c>
    </row>
    <row r="273" spans="1:15" x14ac:dyDescent="0.25">
      <c r="A273" s="36">
        <v>272</v>
      </c>
      <c r="B273" s="38">
        <v>0.16211</v>
      </c>
      <c r="C273" s="38">
        <v>20</v>
      </c>
      <c r="D273" s="38">
        <v>6.96</v>
      </c>
      <c r="E273" s="38">
        <v>0</v>
      </c>
      <c r="F273" s="38">
        <v>0.46400000000000002</v>
      </c>
      <c r="G273" s="38">
        <v>6.24</v>
      </c>
      <c r="H273" s="38">
        <v>16.3</v>
      </c>
      <c r="I273" s="38">
        <v>4.4290000000000003</v>
      </c>
      <c r="J273" s="38">
        <v>3</v>
      </c>
      <c r="K273" s="38">
        <v>223</v>
      </c>
      <c r="L273" s="38">
        <v>18.600000000000001</v>
      </c>
      <c r="M273" s="38">
        <v>396.9</v>
      </c>
      <c r="N273" s="38">
        <v>6.59</v>
      </c>
      <c r="O273" s="38">
        <v>25.2</v>
      </c>
    </row>
    <row r="274" spans="1:15" x14ac:dyDescent="0.25">
      <c r="A274" s="36">
        <v>273</v>
      </c>
      <c r="B274" s="38">
        <v>0.11459999999999999</v>
      </c>
      <c r="C274" s="38">
        <v>20</v>
      </c>
      <c r="D274" s="38">
        <v>6.96</v>
      </c>
      <c r="E274" s="38">
        <v>0</v>
      </c>
      <c r="F274" s="38">
        <v>0.46400000000000002</v>
      </c>
      <c r="G274" s="38">
        <v>6.5380000000000003</v>
      </c>
      <c r="H274" s="38">
        <v>58.7</v>
      </c>
      <c r="I274" s="38">
        <v>3.9175</v>
      </c>
      <c r="J274" s="38">
        <v>3</v>
      </c>
      <c r="K274" s="38">
        <v>223</v>
      </c>
      <c r="L274" s="38">
        <v>18.600000000000001</v>
      </c>
      <c r="M274" s="38">
        <v>394.96</v>
      </c>
      <c r="N274" s="38">
        <v>7.73</v>
      </c>
      <c r="O274" s="38">
        <v>24.4</v>
      </c>
    </row>
    <row r="275" spans="1:15" x14ac:dyDescent="0.25">
      <c r="A275" s="36">
        <v>274</v>
      </c>
      <c r="B275" s="38">
        <v>0.22187999999999999</v>
      </c>
      <c r="C275" s="38">
        <v>20</v>
      </c>
      <c r="D275" s="38">
        <v>6.96</v>
      </c>
      <c r="E275" s="38">
        <v>1</v>
      </c>
      <c r="F275" s="38">
        <v>0.46400000000000002</v>
      </c>
      <c r="G275" s="38">
        <v>7.6909999999999998</v>
      </c>
      <c r="H275" s="38">
        <v>51.8</v>
      </c>
      <c r="I275" s="38">
        <v>4.3665000000000003</v>
      </c>
      <c r="J275" s="38">
        <v>3</v>
      </c>
      <c r="K275" s="38">
        <v>223</v>
      </c>
      <c r="L275" s="38">
        <v>18.600000000000001</v>
      </c>
      <c r="M275" s="38">
        <v>390.77</v>
      </c>
      <c r="N275" s="38">
        <v>6.58</v>
      </c>
      <c r="O275" s="38">
        <v>35.200000000000003</v>
      </c>
    </row>
    <row r="276" spans="1:15" x14ac:dyDescent="0.25">
      <c r="A276" s="36">
        <v>275</v>
      </c>
      <c r="B276" s="38">
        <v>5.6439999999999997E-2</v>
      </c>
      <c r="C276" s="38">
        <v>40</v>
      </c>
      <c r="D276" s="38">
        <v>6.41</v>
      </c>
      <c r="E276" s="38">
        <v>1</v>
      </c>
      <c r="F276" s="38">
        <v>0.44700000000000001</v>
      </c>
      <c r="G276" s="38">
        <v>6.758</v>
      </c>
      <c r="H276" s="38">
        <v>32.9</v>
      </c>
      <c r="I276" s="38">
        <v>4.0776000000000003</v>
      </c>
      <c r="J276" s="38">
        <v>4</v>
      </c>
      <c r="K276" s="38">
        <v>254</v>
      </c>
      <c r="L276" s="38">
        <v>17.600000000000001</v>
      </c>
      <c r="M276" s="38">
        <v>396.9</v>
      </c>
      <c r="N276" s="38">
        <v>3.53</v>
      </c>
      <c r="O276" s="38">
        <v>32.4</v>
      </c>
    </row>
    <row r="277" spans="1:15" x14ac:dyDescent="0.25">
      <c r="A277" s="36">
        <v>276</v>
      </c>
      <c r="B277" s="38">
        <v>9.604E-2</v>
      </c>
      <c r="C277" s="38">
        <v>40</v>
      </c>
      <c r="D277" s="38">
        <v>6.41</v>
      </c>
      <c r="E277" s="38">
        <v>0</v>
      </c>
      <c r="F277" s="38">
        <v>0.44700000000000001</v>
      </c>
      <c r="G277" s="38">
        <v>6.8540000000000001</v>
      </c>
      <c r="H277" s="38">
        <v>42.8</v>
      </c>
      <c r="I277" s="38">
        <v>4.2672999999999996</v>
      </c>
      <c r="J277" s="38">
        <v>4</v>
      </c>
      <c r="K277" s="38">
        <v>254</v>
      </c>
      <c r="L277" s="38">
        <v>17.600000000000001</v>
      </c>
      <c r="M277" s="38">
        <v>396.9</v>
      </c>
      <c r="N277" s="38">
        <v>2.98</v>
      </c>
      <c r="O277" s="38">
        <v>32</v>
      </c>
    </row>
    <row r="278" spans="1:15" x14ac:dyDescent="0.25">
      <c r="A278" s="36">
        <v>277</v>
      </c>
      <c r="B278" s="38">
        <v>0.10469000000000001</v>
      </c>
      <c r="C278" s="38">
        <v>40</v>
      </c>
      <c r="D278" s="38">
        <v>6.41</v>
      </c>
      <c r="E278" s="38">
        <v>1</v>
      </c>
      <c r="F278" s="38">
        <v>0.44700000000000001</v>
      </c>
      <c r="G278" s="38">
        <v>7.2670000000000003</v>
      </c>
      <c r="H278" s="38">
        <v>49</v>
      </c>
      <c r="I278" s="38">
        <v>4.7872000000000003</v>
      </c>
      <c r="J278" s="38">
        <v>4</v>
      </c>
      <c r="K278" s="38">
        <v>254</v>
      </c>
      <c r="L278" s="38">
        <v>17.600000000000001</v>
      </c>
      <c r="M278" s="38">
        <v>389.25</v>
      </c>
      <c r="N278" s="38">
        <v>6.05</v>
      </c>
      <c r="O278" s="38">
        <v>33.200000000000003</v>
      </c>
    </row>
    <row r="279" spans="1:15" x14ac:dyDescent="0.25">
      <c r="A279" s="36">
        <v>278</v>
      </c>
      <c r="B279" s="38">
        <v>6.1269999999999998E-2</v>
      </c>
      <c r="C279" s="38">
        <v>40</v>
      </c>
      <c r="D279" s="38">
        <v>6.41</v>
      </c>
      <c r="E279" s="38">
        <v>1</v>
      </c>
      <c r="F279" s="38">
        <v>0.44700000000000001</v>
      </c>
      <c r="G279" s="38">
        <v>6.8259999999999996</v>
      </c>
      <c r="H279" s="38">
        <v>27.6</v>
      </c>
      <c r="I279" s="38">
        <v>4.8628</v>
      </c>
      <c r="J279" s="38">
        <v>4</v>
      </c>
      <c r="K279" s="38">
        <v>254</v>
      </c>
      <c r="L279" s="38">
        <v>17.600000000000001</v>
      </c>
      <c r="M279" s="38">
        <v>393.45</v>
      </c>
      <c r="N279" s="38">
        <v>4.16</v>
      </c>
      <c r="O279" s="38">
        <v>33.1</v>
      </c>
    </row>
    <row r="280" spans="1:15" x14ac:dyDescent="0.25">
      <c r="A280" s="36">
        <v>279</v>
      </c>
      <c r="B280" s="38">
        <v>7.9780000000000004E-2</v>
      </c>
      <c r="C280" s="38">
        <v>40</v>
      </c>
      <c r="D280" s="38">
        <v>6.41</v>
      </c>
      <c r="E280" s="38">
        <v>0</v>
      </c>
      <c r="F280" s="38">
        <v>0.44700000000000001</v>
      </c>
      <c r="G280" s="38">
        <v>6.4820000000000002</v>
      </c>
      <c r="H280" s="38">
        <v>32.1</v>
      </c>
      <c r="I280" s="38">
        <v>4.1402999999999999</v>
      </c>
      <c r="J280" s="38">
        <v>4</v>
      </c>
      <c r="K280" s="38">
        <v>254</v>
      </c>
      <c r="L280" s="38">
        <v>17.600000000000001</v>
      </c>
      <c r="M280" s="38">
        <v>396.9</v>
      </c>
      <c r="N280" s="38">
        <v>7.19</v>
      </c>
      <c r="O280" s="38">
        <v>29.1</v>
      </c>
    </row>
    <row r="281" spans="1:15" x14ac:dyDescent="0.25">
      <c r="A281" s="36">
        <v>280</v>
      </c>
      <c r="B281" s="38">
        <v>0.21038000000000001</v>
      </c>
      <c r="C281" s="38">
        <v>20</v>
      </c>
      <c r="D281" s="38">
        <v>3.33</v>
      </c>
      <c r="E281" s="38">
        <v>0</v>
      </c>
      <c r="F281" s="38">
        <v>0.44290000000000002</v>
      </c>
      <c r="G281" s="38">
        <v>6.8120000000000003</v>
      </c>
      <c r="H281" s="38">
        <v>32.200000000000003</v>
      </c>
      <c r="I281" s="38">
        <v>4.1006999999999998</v>
      </c>
      <c r="J281" s="38">
        <v>5</v>
      </c>
      <c r="K281" s="38">
        <v>216</v>
      </c>
      <c r="L281" s="38">
        <v>14.9</v>
      </c>
      <c r="M281" s="38">
        <v>396.9</v>
      </c>
      <c r="N281" s="38">
        <v>4.8499999999999996</v>
      </c>
      <c r="O281" s="38">
        <v>35.1</v>
      </c>
    </row>
    <row r="282" spans="1:15" x14ac:dyDescent="0.25">
      <c r="A282" s="36">
        <v>281</v>
      </c>
      <c r="B282" s="38">
        <v>3.5779999999999999E-2</v>
      </c>
      <c r="C282" s="38">
        <v>20</v>
      </c>
      <c r="D282" s="38">
        <v>3.33</v>
      </c>
      <c r="E282" s="38">
        <v>0</v>
      </c>
      <c r="F282" s="38">
        <v>0.44290000000000002</v>
      </c>
      <c r="G282" s="38">
        <v>7.82</v>
      </c>
      <c r="H282" s="38">
        <v>64.5</v>
      </c>
      <c r="I282" s="38">
        <v>4.6947000000000001</v>
      </c>
      <c r="J282" s="38">
        <v>5</v>
      </c>
      <c r="K282" s="38">
        <v>216</v>
      </c>
      <c r="L282" s="38">
        <v>14.9</v>
      </c>
      <c r="M282" s="38">
        <v>387.31</v>
      </c>
      <c r="N282" s="38">
        <v>3.76</v>
      </c>
      <c r="O282" s="38">
        <v>45.4</v>
      </c>
    </row>
    <row r="283" spans="1:15" x14ac:dyDescent="0.25">
      <c r="A283" s="36">
        <v>282</v>
      </c>
      <c r="B283" s="38">
        <v>3.705E-2</v>
      </c>
      <c r="C283" s="38">
        <v>20</v>
      </c>
      <c r="D283" s="38">
        <v>3.33</v>
      </c>
      <c r="E283" s="38">
        <v>0</v>
      </c>
      <c r="F283" s="38">
        <v>0.44290000000000002</v>
      </c>
      <c r="G283" s="38">
        <v>6.968</v>
      </c>
      <c r="H283" s="38">
        <v>37.200000000000003</v>
      </c>
      <c r="I283" s="38">
        <v>5.2446999999999999</v>
      </c>
      <c r="J283" s="38">
        <v>5</v>
      </c>
      <c r="K283" s="38">
        <v>216</v>
      </c>
      <c r="L283" s="38">
        <v>14.9</v>
      </c>
      <c r="M283" s="38">
        <v>392.23</v>
      </c>
      <c r="N283" s="38">
        <v>4.59</v>
      </c>
      <c r="O283" s="38">
        <v>35.4</v>
      </c>
    </row>
    <row r="284" spans="1:15" x14ac:dyDescent="0.25">
      <c r="A284" s="36">
        <v>283</v>
      </c>
      <c r="B284" s="38">
        <v>6.1289999999999997E-2</v>
      </c>
      <c r="C284" s="38">
        <v>20</v>
      </c>
      <c r="D284" s="38">
        <v>3.33</v>
      </c>
      <c r="E284" s="38">
        <v>1</v>
      </c>
      <c r="F284" s="38">
        <v>0.44290000000000002</v>
      </c>
      <c r="G284" s="38">
        <v>7.6449999999999996</v>
      </c>
      <c r="H284" s="38">
        <v>49.7</v>
      </c>
      <c r="I284" s="38">
        <v>5.2119</v>
      </c>
      <c r="J284" s="38">
        <v>5</v>
      </c>
      <c r="K284" s="38">
        <v>216</v>
      </c>
      <c r="L284" s="38">
        <v>14.9</v>
      </c>
      <c r="M284" s="38">
        <v>377.07</v>
      </c>
      <c r="N284" s="38">
        <v>3.01</v>
      </c>
      <c r="O284" s="38">
        <v>46</v>
      </c>
    </row>
    <row r="285" spans="1:15" x14ac:dyDescent="0.25">
      <c r="A285" s="36">
        <v>284</v>
      </c>
      <c r="B285" s="38">
        <v>1.5010000000000001E-2</v>
      </c>
      <c r="C285" s="38">
        <v>90</v>
      </c>
      <c r="D285" s="38">
        <v>1.21</v>
      </c>
      <c r="E285" s="38">
        <v>1</v>
      </c>
      <c r="F285" s="38">
        <v>0.40100000000000002</v>
      </c>
      <c r="G285" s="38">
        <v>7.923</v>
      </c>
      <c r="H285" s="38">
        <v>24.8</v>
      </c>
      <c r="I285" s="38">
        <v>5.8849999999999998</v>
      </c>
      <c r="J285" s="38">
        <v>1</v>
      </c>
      <c r="K285" s="38">
        <v>198</v>
      </c>
      <c r="L285" s="38">
        <v>13.6</v>
      </c>
      <c r="M285" s="38">
        <v>395.52</v>
      </c>
      <c r="N285" s="38">
        <v>3.16</v>
      </c>
      <c r="O285" s="38">
        <v>50</v>
      </c>
    </row>
    <row r="286" spans="1:15" x14ac:dyDescent="0.25">
      <c r="A286" s="36">
        <v>285</v>
      </c>
      <c r="B286" s="38">
        <v>9.0600000000000003E-3</v>
      </c>
      <c r="C286" s="38">
        <v>90</v>
      </c>
      <c r="D286" s="38">
        <v>2.97</v>
      </c>
      <c r="E286" s="38">
        <v>0</v>
      </c>
      <c r="F286" s="38">
        <v>0.4</v>
      </c>
      <c r="G286" s="38">
        <v>7.0880000000000001</v>
      </c>
      <c r="H286" s="38">
        <v>20.8</v>
      </c>
      <c r="I286" s="38">
        <v>7.3072999999999997</v>
      </c>
      <c r="J286" s="38">
        <v>1</v>
      </c>
      <c r="K286" s="38">
        <v>285</v>
      </c>
      <c r="L286" s="38">
        <v>15.3</v>
      </c>
      <c r="M286" s="38">
        <v>394.72</v>
      </c>
      <c r="N286" s="38">
        <v>7.85</v>
      </c>
      <c r="O286" s="38">
        <v>32.200000000000003</v>
      </c>
    </row>
    <row r="287" spans="1:15" x14ac:dyDescent="0.25">
      <c r="A287" s="36">
        <v>286</v>
      </c>
      <c r="B287" s="38">
        <v>1.0959999999999999E-2</v>
      </c>
      <c r="C287" s="38">
        <v>55</v>
      </c>
      <c r="D287" s="38">
        <v>2.25</v>
      </c>
      <c r="E287" s="38">
        <v>0</v>
      </c>
      <c r="F287" s="38">
        <v>0.38900000000000001</v>
      </c>
      <c r="G287" s="38">
        <v>6.4530000000000003</v>
      </c>
      <c r="H287" s="38">
        <v>31.9</v>
      </c>
      <c r="I287" s="38">
        <v>7.3072999999999997</v>
      </c>
      <c r="J287" s="38">
        <v>1</v>
      </c>
      <c r="K287" s="38">
        <v>300</v>
      </c>
      <c r="L287" s="38">
        <v>15.3</v>
      </c>
      <c r="M287" s="38">
        <v>394.72</v>
      </c>
      <c r="N287" s="38">
        <v>8.23</v>
      </c>
      <c r="O287" s="38">
        <v>22</v>
      </c>
    </row>
    <row r="288" spans="1:15" x14ac:dyDescent="0.25">
      <c r="A288" s="36">
        <v>287</v>
      </c>
      <c r="B288" s="38">
        <v>1.9650000000000001E-2</v>
      </c>
      <c r="C288" s="38">
        <v>80</v>
      </c>
      <c r="D288" s="38">
        <v>1.76</v>
      </c>
      <c r="E288" s="38">
        <v>0</v>
      </c>
      <c r="F288" s="38">
        <v>0.38500000000000001</v>
      </c>
      <c r="G288" s="38">
        <v>6.23</v>
      </c>
      <c r="H288" s="38">
        <v>31.5</v>
      </c>
      <c r="I288" s="38">
        <v>9.0891999999999999</v>
      </c>
      <c r="J288" s="38">
        <v>1</v>
      </c>
      <c r="K288" s="38">
        <v>241</v>
      </c>
      <c r="L288" s="38">
        <v>18.2</v>
      </c>
      <c r="M288" s="38">
        <v>341.6</v>
      </c>
      <c r="N288" s="38">
        <v>12.93</v>
      </c>
      <c r="O288" s="38">
        <v>20.100000000000001</v>
      </c>
    </row>
    <row r="289" spans="1:15" x14ac:dyDescent="0.25">
      <c r="A289" s="36">
        <v>288</v>
      </c>
      <c r="B289" s="38">
        <v>3.8710000000000001E-2</v>
      </c>
      <c r="C289" s="38">
        <v>52.5</v>
      </c>
      <c r="D289" s="38">
        <v>5.32</v>
      </c>
      <c r="E289" s="38">
        <v>0</v>
      </c>
      <c r="F289" s="38">
        <v>0.40500000000000003</v>
      </c>
      <c r="G289" s="38">
        <v>6.2089999999999996</v>
      </c>
      <c r="H289" s="38">
        <v>31.3</v>
      </c>
      <c r="I289" s="38">
        <v>7.3171999999999997</v>
      </c>
      <c r="J289" s="38">
        <v>6</v>
      </c>
      <c r="K289" s="38">
        <v>293</v>
      </c>
      <c r="L289" s="38">
        <v>16.600000000000001</v>
      </c>
      <c r="M289" s="38">
        <v>396.9</v>
      </c>
      <c r="N289" s="38">
        <v>7.14</v>
      </c>
      <c r="O289" s="38">
        <v>23.2</v>
      </c>
    </row>
    <row r="290" spans="1:15" x14ac:dyDescent="0.25">
      <c r="A290" s="36">
        <v>289</v>
      </c>
      <c r="B290" s="38">
        <v>4.5900000000000003E-2</v>
      </c>
      <c r="C290" s="38">
        <v>52.5</v>
      </c>
      <c r="D290" s="38">
        <v>5.32</v>
      </c>
      <c r="E290" s="38">
        <v>0</v>
      </c>
      <c r="F290" s="38">
        <v>0.40500000000000003</v>
      </c>
      <c r="G290" s="38">
        <v>6.3150000000000004</v>
      </c>
      <c r="H290" s="38">
        <v>45.6</v>
      </c>
      <c r="I290" s="38">
        <v>7.3171999999999997</v>
      </c>
      <c r="J290" s="38">
        <v>6</v>
      </c>
      <c r="K290" s="38">
        <v>293</v>
      </c>
      <c r="L290" s="38">
        <v>16.600000000000001</v>
      </c>
      <c r="M290" s="38">
        <v>396.9</v>
      </c>
      <c r="N290" s="38">
        <v>7.6</v>
      </c>
      <c r="O290" s="38">
        <v>22.3</v>
      </c>
    </row>
    <row r="291" spans="1:15" x14ac:dyDescent="0.25">
      <c r="A291" s="36">
        <v>290</v>
      </c>
      <c r="B291" s="38">
        <v>4.2970000000000001E-2</v>
      </c>
      <c r="C291" s="38">
        <v>52.5</v>
      </c>
      <c r="D291" s="38">
        <v>5.32</v>
      </c>
      <c r="E291" s="38">
        <v>0</v>
      </c>
      <c r="F291" s="38">
        <v>0.40500000000000003</v>
      </c>
      <c r="G291" s="38">
        <v>6.5650000000000004</v>
      </c>
      <c r="H291" s="38">
        <v>22.9</v>
      </c>
      <c r="I291" s="38">
        <v>7.3171999999999997</v>
      </c>
      <c r="J291" s="38">
        <v>6</v>
      </c>
      <c r="K291" s="38">
        <v>293</v>
      </c>
      <c r="L291" s="38">
        <v>16.600000000000001</v>
      </c>
      <c r="M291" s="38">
        <v>371.72</v>
      </c>
      <c r="N291" s="38">
        <v>9.51</v>
      </c>
      <c r="O291" s="38">
        <v>24.8</v>
      </c>
    </row>
    <row r="292" spans="1:15" x14ac:dyDescent="0.25">
      <c r="A292" s="36">
        <v>291</v>
      </c>
      <c r="B292" s="38">
        <v>3.5020000000000003E-2</v>
      </c>
      <c r="C292" s="38">
        <v>80</v>
      </c>
      <c r="D292" s="38">
        <v>4.95</v>
      </c>
      <c r="E292" s="38">
        <v>0</v>
      </c>
      <c r="F292" s="38">
        <v>0.41099999999999998</v>
      </c>
      <c r="G292" s="38">
        <v>6.8609999999999998</v>
      </c>
      <c r="H292" s="38">
        <v>27.9</v>
      </c>
      <c r="I292" s="38">
        <v>5.1166999999999998</v>
      </c>
      <c r="J292" s="38">
        <v>4</v>
      </c>
      <c r="K292" s="38">
        <v>245</v>
      </c>
      <c r="L292" s="38">
        <v>19.2</v>
      </c>
      <c r="M292" s="38">
        <v>396.9</v>
      </c>
      <c r="N292" s="38">
        <v>3.33</v>
      </c>
      <c r="O292" s="38">
        <v>28.5</v>
      </c>
    </row>
    <row r="293" spans="1:15" x14ac:dyDescent="0.25">
      <c r="A293" s="36">
        <v>292</v>
      </c>
      <c r="B293" s="38">
        <v>7.886E-2</v>
      </c>
      <c r="C293" s="38">
        <v>80</v>
      </c>
      <c r="D293" s="38">
        <v>4.95</v>
      </c>
      <c r="E293" s="38">
        <v>0</v>
      </c>
      <c r="F293" s="38">
        <v>0.41099999999999998</v>
      </c>
      <c r="G293" s="38">
        <v>7.1479999999999997</v>
      </c>
      <c r="H293" s="38">
        <v>27.7</v>
      </c>
      <c r="I293" s="38">
        <v>5.1166999999999998</v>
      </c>
      <c r="J293" s="38">
        <v>4</v>
      </c>
      <c r="K293" s="38">
        <v>245</v>
      </c>
      <c r="L293" s="38">
        <v>19.2</v>
      </c>
      <c r="M293" s="38">
        <v>396.9</v>
      </c>
      <c r="N293" s="38">
        <v>3.56</v>
      </c>
      <c r="O293" s="38">
        <v>37.299999999999997</v>
      </c>
    </row>
    <row r="294" spans="1:15" x14ac:dyDescent="0.25">
      <c r="A294" s="36">
        <v>293</v>
      </c>
      <c r="B294" s="38">
        <v>3.6150000000000002E-2</v>
      </c>
      <c r="C294" s="38">
        <v>80</v>
      </c>
      <c r="D294" s="38">
        <v>4.95</v>
      </c>
      <c r="E294" s="38">
        <v>0</v>
      </c>
      <c r="F294" s="38">
        <v>0.41099999999999998</v>
      </c>
      <c r="G294" s="38">
        <v>6.63</v>
      </c>
      <c r="H294" s="38">
        <v>23.4</v>
      </c>
      <c r="I294" s="38">
        <v>5.1166999999999998</v>
      </c>
      <c r="J294" s="38">
        <v>4</v>
      </c>
      <c r="K294" s="38">
        <v>245</v>
      </c>
      <c r="L294" s="38">
        <v>19.2</v>
      </c>
      <c r="M294" s="38">
        <v>396.9</v>
      </c>
      <c r="N294" s="38">
        <v>4.7</v>
      </c>
      <c r="O294" s="38">
        <v>27.9</v>
      </c>
    </row>
    <row r="295" spans="1:15" x14ac:dyDescent="0.25">
      <c r="A295" s="36">
        <v>294</v>
      </c>
      <c r="B295" s="38">
        <v>8.2650000000000001E-2</v>
      </c>
      <c r="C295" s="38">
        <v>0</v>
      </c>
      <c r="D295" s="38">
        <v>13.92</v>
      </c>
      <c r="E295" s="38">
        <v>0</v>
      </c>
      <c r="F295" s="38">
        <v>0.437</v>
      </c>
      <c r="G295" s="38">
        <v>6.1269999999999998</v>
      </c>
      <c r="H295" s="38">
        <v>18.399999999999999</v>
      </c>
      <c r="I295" s="38">
        <v>5.5026999999999999</v>
      </c>
      <c r="J295" s="38">
        <v>4</v>
      </c>
      <c r="K295" s="38">
        <v>289</v>
      </c>
      <c r="L295" s="38">
        <v>16</v>
      </c>
      <c r="M295" s="38">
        <v>396.9</v>
      </c>
      <c r="N295" s="38">
        <v>8.58</v>
      </c>
      <c r="O295" s="38">
        <v>23.9</v>
      </c>
    </row>
    <row r="296" spans="1:15" x14ac:dyDescent="0.25">
      <c r="A296" s="36">
        <v>295</v>
      </c>
      <c r="B296" s="38">
        <v>8.1989999999999993E-2</v>
      </c>
      <c r="C296" s="38">
        <v>0</v>
      </c>
      <c r="D296" s="38">
        <v>13.92</v>
      </c>
      <c r="E296" s="38">
        <v>0</v>
      </c>
      <c r="F296" s="38">
        <v>0.437</v>
      </c>
      <c r="G296" s="38">
        <v>6.0090000000000003</v>
      </c>
      <c r="H296" s="38">
        <v>42.3</v>
      </c>
      <c r="I296" s="38">
        <v>5.5026999999999999</v>
      </c>
      <c r="J296" s="38">
        <v>4</v>
      </c>
      <c r="K296" s="38">
        <v>289</v>
      </c>
      <c r="L296" s="38">
        <v>16</v>
      </c>
      <c r="M296" s="38">
        <v>396.9</v>
      </c>
      <c r="N296" s="38">
        <v>10.4</v>
      </c>
      <c r="O296" s="38">
        <v>21.7</v>
      </c>
    </row>
    <row r="297" spans="1:15" x14ac:dyDescent="0.25">
      <c r="A297" s="36">
        <v>296</v>
      </c>
      <c r="B297" s="38">
        <v>0.12931999999999999</v>
      </c>
      <c r="C297" s="38">
        <v>0</v>
      </c>
      <c r="D297" s="38">
        <v>13.92</v>
      </c>
      <c r="E297" s="38">
        <v>0</v>
      </c>
      <c r="F297" s="38">
        <v>0.437</v>
      </c>
      <c r="G297" s="38">
        <v>6.6779999999999999</v>
      </c>
      <c r="H297" s="38">
        <v>31.1</v>
      </c>
      <c r="I297" s="38">
        <v>5.9603999999999999</v>
      </c>
      <c r="J297" s="38">
        <v>4</v>
      </c>
      <c r="K297" s="38">
        <v>289</v>
      </c>
      <c r="L297" s="38">
        <v>16</v>
      </c>
      <c r="M297" s="38">
        <v>396.9</v>
      </c>
      <c r="N297" s="38">
        <v>6.27</v>
      </c>
      <c r="O297" s="38">
        <v>28.6</v>
      </c>
    </row>
    <row r="298" spans="1:15" x14ac:dyDescent="0.25">
      <c r="A298" s="36">
        <v>297</v>
      </c>
      <c r="B298" s="38">
        <v>5.3719999999999997E-2</v>
      </c>
      <c r="C298" s="38">
        <v>0</v>
      </c>
      <c r="D298" s="38">
        <v>13.92</v>
      </c>
      <c r="E298" s="38">
        <v>0</v>
      </c>
      <c r="F298" s="38">
        <v>0.437</v>
      </c>
      <c r="G298" s="38">
        <v>6.5490000000000004</v>
      </c>
      <c r="H298" s="38">
        <v>51</v>
      </c>
      <c r="I298" s="38">
        <v>5.9603999999999999</v>
      </c>
      <c r="J298" s="38">
        <v>4</v>
      </c>
      <c r="K298" s="38">
        <v>289</v>
      </c>
      <c r="L298" s="38">
        <v>16</v>
      </c>
      <c r="M298" s="38">
        <v>392.85</v>
      </c>
      <c r="N298" s="38">
        <v>7.39</v>
      </c>
      <c r="O298" s="38">
        <v>27.1</v>
      </c>
    </row>
    <row r="299" spans="1:15" x14ac:dyDescent="0.25">
      <c r="A299" s="36">
        <v>298</v>
      </c>
      <c r="B299" s="38">
        <v>0.14102999999999999</v>
      </c>
      <c r="C299" s="38">
        <v>0</v>
      </c>
      <c r="D299" s="38">
        <v>13.92</v>
      </c>
      <c r="E299" s="38">
        <v>0</v>
      </c>
      <c r="F299" s="38">
        <v>0.437</v>
      </c>
      <c r="G299" s="38">
        <v>5.79</v>
      </c>
      <c r="H299" s="38">
        <v>58</v>
      </c>
      <c r="I299" s="38">
        <v>6.32</v>
      </c>
      <c r="J299" s="38">
        <v>4</v>
      </c>
      <c r="K299" s="38">
        <v>289</v>
      </c>
      <c r="L299" s="38">
        <v>16</v>
      </c>
      <c r="M299" s="38">
        <v>396.9</v>
      </c>
      <c r="N299" s="38">
        <v>15.84</v>
      </c>
      <c r="O299" s="38">
        <v>20.3</v>
      </c>
    </row>
    <row r="300" spans="1:15" x14ac:dyDescent="0.25">
      <c r="A300" s="36">
        <v>299</v>
      </c>
      <c r="B300" s="38">
        <v>6.4659999999999995E-2</v>
      </c>
      <c r="C300" s="38">
        <v>70</v>
      </c>
      <c r="D300" s="38">
        <v>2.2400000000000002</v>
      </c>
      <c r="E300" s="38">
        <v>0</v>
      </c>
      <c r="F300" s="38">
        <v>0.4</v>
      </c>
      <c r="G300" s="38">
        <v>6.3449999999999998</v>
      </c>
      <c r="H300" s="38">
        <v>20.100000000000001</v>
      </c>
      <c r="I300" s="38">
        <v>7.8277999999999999</v>
      </c>
      <c r="J300" s="38">
        <v>5</v>
      </c>
      <c r="K300" s="38">
        <v>358</v>
      </c>
      <c r="L300" s="38">
        <v>14.8</v>
      </c>
      <c r="M300" s="38">
        <v>368.24</v>
      </c>
      <c r="N300" s="38">
        <v>4.97</v>
      </c>
      <c r="O300" s="38">
        <v>22.5</v>
      </c>
    </row>
    <row r="301" spans="1:15" x14ac:dyDescent="0.25">
      <c r="A301" s="36">
        <v>300</v>
      </c>
      <c r="B301" s="38">
        <v>5.561E-2</v>
      </c>
      <c r="C301" s="38">
        <v>70</v>
      </c>
      <c r="D301" s="38">
        <v>2.2400000000000002</v>
      </c>
      <c r="E301" s="38">
        <v>0</v>
      </c>
      <c r="F301" s="38">
        <v>0.4</v>
      </c>
      <c r="G301" s="38">
        <v>7.0410000000000004</v>
      </c>
      <c r="H301" s="38">
        <v>10</v>
      </c>
      <c r="I301" s="38">
        <v>7.8277999999999999</v>
      </c>
      <c r="J301" s="38">
        <v>5</v>
      </c>
      <c r="K301" s="38">
        <v>358</v>
      </c>
      <c r="L301" s="38">
        <v>14.8</v>
      </c>
      <c r="M301" s="38">
        <v>371.58</v>
      </c>
      <c r="N301" s="38">
        <v>4.74</v>
      </c>
      <c r="O301" s="38">
        <v>29</v>
      </c>
    </row>
    <row r="302" spans="1:15" x14ac:dyDescent="0.25">
      <c r="A302" s="36">
        <v>301</v>
      </c>
      <c r="B302" s="38">
        <v>4.4170000000000001E-2</v>
      </c>
      <c r="C302" s="38">
        <v>70</v>
      </c>
      <c r="D302" s="38">
        <v>2.2400000000000002</v>
      </c>
      <c r="E302" s="38">
        <v>0</v>
      </c>
      <c r="F302" s="38">
        <v>0.4</v>
      </c>
      <c r="G302" s="38">
        <v>6.8710000000000004</v>
      </c>
      <c r="H302" s="38">
        <v>47.4</v>
      </c>
      <c r="I302" s="38">
        <v>7.8277999999999999</v>
      </c>
      <c r="J302" s="38">
        <v>5</v>
      </c>
      <c r="K302" s="38">
        <v>358</v>
      </c>
      <c r="L302" s="38">
        <v>14.8</v>
      </c>
      <c r="M302" s="38">
        <v>390.86</v>
      </c>
      <c r="N302" s="38">
        <v>6.07</v>
      </c>
      <c r="O302" s="38">
        <v>24.8</v>
      </c>
    </row>
    <row r="303" spans="1:15" x14ac:dyDescent="0.25">
      <c r="A303" s="36">
        <v>302</v>
      </c>
      <c r="B303" s="38">
        <v>3.5369999999999999E-2</v>
      </c>
      <c r="C303" s="38">
        <v>34</v>
      </c>
      <c r="D303" s="38">
        <v>6.09</v>
      </c>
      <c r="E303" s="38">
        <v>0</v>
      </c>
      <c r="F303" s="38">
        <v>0.433</v>
      </c>
      <c r="G303" s="38">
        <v>6.59</v>
      </c>
      <c r="H303" s="38">
        <v>40.4</v>
      </c>
      <c r="I303" s="38">
        <v>5.4916999999999998</v>
      </c>
      <c r="J303" s="38">
        <v>7</v>
      </c>
      <c r="K303" s="38">
        <v>329</v>
      </c>
      <c r="L303" s="38">
        <v>16.100000000000001</v>
      </c>
      <c r="M303" s="38">
        <v>395.75</v>
      </c>
      <c r="N303" s="38">
        <v>9.5</v>
      </c>
      <c r="O303" s="38">
        <v>22</v>
      </c>
    </row>
    <row r="304" spans="1:15" x14ac:dyDescent="0.25">
      <c r="A304" s="36">
        <v>303</v>
      </c>
      <c r="B304" s="38">
        <v>9.2660000000000006E-2</v>
      </c>
      <c r="C304" s="38">
        <v>34</v>
      </c>
      <c r="D304" s="38">
        <v>6.09</v>
      </c>
      <c r="E304" s="38">
        <v>0</v>
      </c>
      <c r="F304" s="38">
        <v>0.433</v>
      </c>
      <c r="G304" s="38">
        <v>6.4950000000000001</v>
      </c>
      <c r="H304" s="38">
        <v>18.399999999999999</v>
      </c>
      <c r="I304" s="38">
        <v>5.4916999999999998</v>
      </c>
      <c r="J304" s="38">
        <v>7</v>
      </c>
      <c r="K304" s="38">
        <v>329</v>
      </c>
      <c r="L304" s="38">
        <v>16.100000000000001</v>
      </c>
      <c r="M304" s="38">
        <v>383.61</v>
      </c>
      <c r="N304" s="38">
        <v>8.67</v>
      </c>
      <c r="O304" s="38">
        <v>26.4</v>
      </c>
    </row>
    <row r="305" spans="1:15" x14ac:dyDescent="0.25">
      <c r="A305" s="36">
        <v>304</v>
      </c>
      <c r="B305" s="38">
        <v>0.1</v>
      </c>
      <c r="C305" s="38">
        <v>34</v>
      </c>
      <c r="D305" s="38">
        <v>6.09</v>
      </c>
      <c r="E305" s="38">
        <v>0</v>
      </c>
      <c r="F305" s="38">
        <v>0.433</v>
      </c>
      <c r="G305" s="38">
        <v>6.9820000000000002</v>
      </c>
      <c r="H305" s="38">
        <v>17.7</v>
      </c>
      <c r="I305" s="38">
        <v>5.4916999999999998</v>
      </c>
      <c r="J305" s="38">
        <v>7</v>
      </c>
      <c r="K305" s="38">
        <v>329</v>
      </c>
      <c r="L305" s="38">
        <v>16.100000000000001</v>
      </c>
      <c r="M305" s="38">
        <v>390.43</v>
      </c>
      <c r="N305" s="38">
        <v>4.8600000000000003</v>
      </c>
      <c r="O305" s="38">
        <v>33.1</v>
      </c>
    </row>
    <row r="306" spans="1:15" x14ac:dyDescent="0.25">
      <c r="A306" s="36">
        <v>305</v>
      </c>
      <c r="B306" s="38">
        <v>5.5149999999999998E-2</v>
      </c>
      <c r="C306" s="38">
        <v>33</v>
      </c>
      <c r="D306" s="38">
        <v>2.1800000000000002</v>
      </c>
      <c r="E306" s="38">
        <v>0</v>
      </c>
      <c r="F306" s="38">
        <v>0.47199999999999998</v>
      </c>
      <c r="G306" s="38">
        <v>7.2359999999999998</v>
      </c>
      <c r="H306" s="38">
        <v>41.1</v>
      </c>
      <c r="I306" s="38">
        <v>4.0220000000000002</v>
      </c>
      <c r="J306" s="38">
        <v>7</v>
      </c>
      <c r="K306" s="38">
        <v>222</v>
      </c>
      <c r="L306" s="38">
        <v>18.399999999999999</v>
      </c>
      <c r="M306" s="38">
        <v>393.68</v>
      </c>
      <c r="N306" s="38">
        <v>6.93</v>
      </c>
      <c r="O306" s="38">
        <v>36.1</v>
      </c>
    </row>
    <row r="307" spans="1:15" x14ac:dyDescent="0.25">
      <c r="A307" s="36">
        <v>306</v>
      </c>
      <c r="B307" s="38">
        <v>5.4789999999999998E-2</v>
      </c>
      <c r="C307" s="38">
        <v>33</v>
      </c>
      <c r="D307" s="38">
        <v>2.1800000000000002</v>
      </c>
      <c r="E307" s="38">
        <v>0</v>
      </c>
      <c r="F307" s="38">
        <v>0.47199999999999998</v>
      </c>
      <c r="G307" s="38">
        <v>6.6159999999999997</v>
      </c>
      <c r="H307" s="38">
        <v>58.1</v>
      </c>
      <c r="I307" s="38">
        <v>3.37</v>
      </c>
      <c r="J307" s="38">
        <v>7</v>
      </c>
      <c r="K307" s="38">
        <v>222</v>
      </c>
      <c r="L307" s="38">
        <v>18.399999999999999</v>
      </c>
      <c r="M307" s="38">
        <v>393.36</v>
      </c>
      <c r="N307" s="38">
        <v>8.93</v>
      </c>
      <c r="O307" s="38">
        <v>28.4</v>
      </c>
    </row>
    <row r="308" spans="1:15" x14ac:dyDescent="0.25">
      <c r="A308" s="36">
        <v>307</v>
      </c>
      <c r="B308" s="38">
        <v>7.5029999999999999E-2</v>
      </c>
      <c r="C308" s="38">
        <v>33</v>
      </c>
      <c r="D308" s="38">
        <v>2.1800000000000002</v>
      </c>
      <c r="E308" s="38">
        <v>0</v>
      </c>
      <c r="F308" s="38">
        <v>0.47199999999999998</v>
      </c>
      <c r="G308" s="38">
        <v>7.42</v>
      </c>
      <c r="H308" s="38">
        <v>71.900000000000006</v>
      </c>
      <c r="I308" s="38">
        <v>3.0992000000000002</v>
      </c>
      <c r="J308" s="38">
        <v>7</v>
      </c>
      <c r="K308" s="38">
        <v>222</v>
      </c>
      <c r="L308" s="38">
        <v>18.399999999999999</v>
      </c>
      <c r="M308" s="38">
        <v>396.9</v>
      </c>
      <c r="N308" s="38">
        <v>6.47</v>
      </c>
      <c r="O308" s="38">
        <v>33.4</v>
      </c>
    </row>
    <row r="309" spans="1:15" x14ac:dyDescent="0.25">
      <c r="A309" s="36">
        <v>308</v>
      </c>
      <c r="B309" s="38">
        <v>4.9320000000000003E-2</v>
      </c>
      <c r="C309" s="38">
        <v>33</v>
      </c>
      <c r="D309" s="38">
        <v>2.1800000000000002</v>
      </c>
      <c r="E309" s="38">
        <v>0</v>
      </c>
      <c r="F309" s="38">
        <v>0.47199999999999998</v>
      </c>
      <c r="G309" s="38">
        <v>6.8490000000000002</v>
      </c>
      <c r="H309" s="38">
        <v>70.3</v>
      </c>
      <c r="I309" s="38">
        <v>3.1827000000000001</v>
      </c>
      <c r="J309" s="38">
        <v>7</v>
      </c>
      <c r="K309" s="38">
        <v>222</v>
      </c>
      <c r="L309" s="38">
        <v>18.399999999999999</v>
      </c>
      <c r="M309" s="38">
        <v>396.9</v>
      </c>
      <c r="N309" s="38">
        <v>7.53</v>
      </c>
      <c r="O309" s="38">
        <v>28.2</v>
      </c>
    </row>
    <row r="310" spans="1:15" x14ac:dyDescent="0.25">
      <c r="A310" s="36">
        <v>309</v>
      </c>
      <c r="B310" s="38">
        <v>0.49297999999999997</v>
      </c>
      <c r="C310" s="38">
        <v>0</v>
      </c>
      <c r="D310" s="38">
        <v>9.9</v>
      </c>
      <c r="E310" s="38">
        <v>0</v>
      </c>
      <c r="F310" s="38">
        <v>0.54400000000000004</v>
      </c>
      <c r="G310" s="38">
        <v>6.6349999999999998</v>
      </c>
      <c r="H310" s="38">
        <v>82.5</v>
      </c>
      <c r="I310" s="38">
        <v>3.3174999999999999</v>
      </c>
      <c r="J310" s="38">
        <v>4</v>
      </c>
      <c r="K310" s="38">
        <v>304</v>
      </c>
      <c r="L310" s="38">
        <v>18.399999999999999</v>
      </c>
      <c r="M310" s="38">
        <v>396.9</v>
      </c>
      <c r="N310" s="38">
        <v>4.54</v>
      </c>
      <c r="O310" s="38">
        <v>22.8</v>
      </c>
    </row>
    <row r="311" spans="1:15" x14ac:dyDescent="0.25">
      <c r="A311" s="36">
        <v>310</v>
      </c>
      <c r="B311" s="38">
        <v>0.34939999999999999</v>
      </c>
      <c r="C311" s="38">
        <v>0</v>
      </c>
      <c r="D311" s="38">
        <v>9.9</v>
      </c>
      <c r="E311" s="38">
        <v>0</v>
      </c>
      <c r="F311" s="38">
        <v>0.54400000000000004</v>
      </c>
      <c r="G311" s="38">
        <v>5.9720000000000004</v>
      </c>
      <c r="H311" s="38">
        <v>76.7</v>
      </c>
      <c r="I311" s="38">
        <v>3.1025</v>
      </c>
      <c r="J311" s="38">
        <v>4</v>
      </c>
      <c r="K311" s="38">
        <v>304</v>
      </c>
      <c r="L311" s="38">
        <v>18.399999999999999</v>
      </c>
      <c r="M311" s="38">
        <v>396.24</v>
      </c>
      <c r="N311" s="38">
        <v>9.9700000000000006</v>
      </c>
      <c r="O311" s="38">
        <v>20.3</v>
      </c>
    </row>
    <row r="312" spans="1:15" x14ac:dyDescent="0.25">
      <c r="A312" s="36">
        <v>311</v>
      </c>
      <c r="B312" s="38">
        <v>2.6354799999999998</v>
      </c>
      <c r="C312" s="38">
        <v>0</v>
      </c>
      <c r="D312" s="38">
        <v>9.9</v>
      </c>
      <c r="E312" s="38">
        <v>0</v>
      </c>
      <c r="F312" s="38">
        <v>0.54400000000000004</v>
      </c>
      <c r="G312" s="38">
        <v>4.9729999999999999</v>
      </c>
      <c r="H312" s="38">
        <v>37.799999999999997</v>
      </c>
      <c r="I312" s="38">
        <v>2.5194000000000001</v>
      </c>
      <c r="J312" s="38">
        <v>4</v>
      </c>
      <c r="K312" s="38">
        <v>304</v>
      </c>
      <c r="L312" s="38">
        <v>18.399999999999999</v>
      </c>
      <c r="M312" s="38">
        <v>350.45</v>
      </c>
      <c r="N312" s="38">
        <v>12.64</v>
      </c>
      <c r="O312" s="38">
        <v>16.100000000000001</v>
      </c>
    </row>
    <row r="313" spans="1:15" x14ac:dyDescent="0.25">
      <c r="A313" s="36">
        <v>312</v>
      </c>
      <c r="B313" s="38">
        <v>0.79040999999999995</v>
      </c>
      <c r="C313" s="38">
        <v>0</v>
      </c>
      <c r="D313" s="38">
        <v>9.9</v>
      </c>
      <c r="E313" s="38">
        <v>0</v>
      </c>
      <c r="F313" s="38">
        <v>0.54400000000000004</v>
      </c>
      <c r="G313" s="38">
        <v>6.1219999999999999</v>
      </c>
      <c r="H313" s="38">
        <v>52.8</v>
      </c>
      <c r="I313" s="38">
        <v>2.6402999999999999</v>
      </c>
      <c r="J313" s="38">
        <v>4</v>
      </c>
      <c r="K313" s="38">
        <v>304</v>
      </c>
      <c r="L313" s="38">
        <v>18.399999999999999</v>
      </c>
      <c r="M313" s="38">
        <v>396.9</v>
      </c>
      <c r="N313" s="38">
        <v>5.98</v>
      </c>
      <c r="O313" s="38">
        <v>22.1</v>
      </c>
    </row>
    <row r="314" spans="1:15" x14ac:dyDescent="0.25">
      <c r="A314" s="36">
        <v>313</v>
      </c>
      <c r="B314" s="38">
        <v>0.26168999999999998</v>
      </c>
      <c r="C314" s="38">
        <v>0</v>
      </c>
      <c r="D314" s="38">
        <v>9.9</v>
      </c>
      <c r="E314" s="38">
        <v>0</v>
      </c>
      <c r="F314" s="38">
        <v>0.54400000000000004</v>
      </c>
      <c r="G314" s="38">
        <v>6.0229999999999997</v>
      </c>
      <c r="H314" s="38">
        <v>90.4</v>
      </c>
      <c r="I314" s="38">
        <v>2.8340000000000001</v>
      </c>
      <c r="J314" s="38">
        <v>4</v>
      </c>
      <c r="K314" s="38">
        <v>304</v>
      </c>
      <c r="L314" s="38">
        <v>18.399999999999999</v>
      </c>
      <c r="M314" s="38">
        <v>396.3</v>
      </c>
      <c r="N314" s="38">
        <v>11.72</v>
      </c>
      <c r="O314" s="38">
        <v>19.399999999999999</v>
      </c>
    </row>
    <row r="315" spans="1:15" x14ac:dyDescent="0.25">
      <c r="A315" s="36">
        <v>314</v>
      </c>
      <c r="B315" s="38">
        <v>0.26938000000000001</v>
      </c>
      <c r="C315" s="38">
        <v>0</v>
      </c>
      <c r="D315" s="38">
        <v>9.9</v>
      </c>
      <c r="E315" s="38">
        <v>0</v>
      </c>
      <c r="F315" s="38">
        <v>0.54400000000000004</v>
      </c>
      <c r="G315" s="38">
        <v>6.266</v>
      </c>
      <c r="H315" s="38">
        <v>82.8</v>
      </c>
      <c r="I315" s="38">
        <v>3.2627999999999999</v>
      </c>
      <c r="J315" s="38">
        <v>4</v>
      </c>
      <c r="K315" s="38">
        <v>304</v>
      </c>
      <c r="L315" s="38">
        <v>18.399999999999999</v>
      </c>
      <c r="M315" s="38">
        <v>393.39</v>
      </c>
      <c r="N315" s="38">
        <v>7.9</v>
      </c>
      <c r="O315" s="38">
        <v>21.6</v>
      </c>
    </row>
    <row r="316" spans="1:15" x14ac:dyDescent="0.25">
      <c r="A316" s="36">
        <v>315</v>
      </c>
      <c r="B316" s="38">
        <v>0.36919999999999997</v>
      </c>
      <c r="C316" s="38">
        <v>0</v>
      </c>
      <c r="D316" s="38">
        <v>9.9</v>
      </c>
      <c r="E316" s="38">
        <v>0</v>
      </c>
      <c r="F316" s="38">
        <v>0.54400000000000004</v>
      </c>
      <c r="G316" s="38">
        <v>6.5670000000000002</v>
      </c>
      <c r="H316" s="38">
        <v>87.3</v>
      </c>
      <c r="I316" s="38">
        <v>3.6023000000000001</v>
      </c>
      <c r="J316" s="38">
        <v>4</v>
      </c>
      <c r="K316" s="38">
        <v>304</v>
      </c>
      <c r="L316" s="38">
        <v>18.399999999999999</v>
      </c>
      <c r="M316" s="38">
        <v>395.69</v>
      </c>
      <c r="N316" s="38">
        <v>9.2799999999999994</v>
      </c>
      <c r="O316" s="38">
        <v>23.8</v>
      </c>
    </row>
    <row r="317" spans="1:15" x14ac:dyDescent="0.25">
      <c r="A317" s="36">
        <v>316</v>
      </c>
      <c r="B317" s="38">
        <v>0.25356000000000001</v>
      </c>
      <c r="C317" s="38">
        <v>0</v>
      </c>
      <c r="D317" s="38">
        <v>9.9</v>
      </c>
      <c r="E317" s="38">
        <v>0</v>
      </c>
      <c r="F317" s="38">
        <v>0.54400000000000004</v>
      </c>
      <c r="G317" s="38">
        <v>5.7050000000000001</v>
      </c>
      <c r="H317" s="38">
        <v>77.7</v>
      </c>
      <c r="I317" s="38">
        <v>3.9449999999999998</v>
      </c>
      <c r="J317" s="38">
        <v>4</v>
      </c>
      <c r="K317" s="38">
        <v>304</v>
      </c>
      <c r="L317" s="38">
        <v>18.399999999999999</v>
      </c>
      <c r="M317" s="38">
        <v>396.42</v>
      </c>
      <c r="N317" s="38">
        <v>11.5</v>
      </c>
      <c r="O317" s="38">
        <v>16.2</v>
      </c>
    </row>
    <row r="318" spans="1:15" x14ac:dyDescent="0.25">
      <c r="A318" s="36">
        <v>317</v>
      </c>
      <c r="B318" s="38">
        <v>0.31827</v>
      </c>
      <c r="C318" s="38">
        <v>0</v>
      </c>
      <c r="D318" s="38">
        <v>9.9</v>
      </c>
      <c r="E318" s="38">
        <v>0</v>
      </c>
      <c r="F318" s="38">
        <v>0.54400000000000004</v>
      </c>
      <c r="G318" s="38">
        <v>5.9139999999999997</v>
      </c>
      <c r="H318" s="38">
        <v>83.2</v>
      </c>
      <c r="I318" s="38">
        <v>3.9986000000000002</v>
      </c>
      <c r="J318" s="38">
        <v>4</v>
      </c>
      <c r="K318" s="38">
        <v>304</v>
      </c>
      <c r="L318" s="38">
        <v>18.399999999999999</v>
      </c>
      <c r="M318" s="38">
        <v>390.7</v>
      </c>
      <c r="N318" s="38">
        <v>18.329999999999998</v>
      </c>
      <c r="O318" s="38">
        <v>17.8</v>
      </c>
    </row>
    <row r="319" spans="1:15" x14ac:dyDescent="0.25">
      <c r="A319" s="36">
        <v>318</v>
      </c>
      <c r="B319" s="38">
        <v>0.24521999999999999</v>
      </c>
      <c r="C319" s="38">
        <v>0</v>
      </c>
      <c r="D319" s="38">
        <v>9.9</v>
      </c>
      <c r="E319" s="38">
        <v>0</v>
      </c>
      <c r="F319" s="38">
        <v>0.54400000000000004</v>
      </c>
      <c r="G319" s="38">
        <v>5.782</v>
      </c>
      <c r="H319" s="38">
        <v>71.7</v>
      </c>
      <c r="I319" s="38">
        <v>4.0316999999999998</v>
      </c>
      <c r="J319" s="38">
        <v>4</v>
      </c>
      <c r="K319" s="38">
        <v>304</v>
      </c>
      <c r="L319" s="38">
        <v>18.399999999999999</v>
      </c>
      <c r="M319" s="38">
        <v>396.9</v>
      </c>
      <c r="N319" s="38">
        <v>15.94</v>
      </c>
      <c r="O319" s="38">
        <v>19.8</v>
      </c>
    </row>
    <row r="320" spans="1:15" x14ac:dyDescent="0.25">
      <c r="A320" s="36">
        <v>319</v>
      </c>
      <c r="B320" s="38">
        <v>0.40201999999999999</v>
      </c>
      <c r="C320" s="38">
        <v>0</v>
      </c>
      <c r="D320" s="38">
        <v>9.9</v>
      </c>
      <c r="E320" s="38">
        <v>0</v>
      </c>
      <c r="F320" s="38">
        <v>0.54400000000000004</v>
      </c>
      <c r="G320" s="38">
        <v>6.3819999999999997</v>
      </c>
      <c r="H320" s="38">
        <v>67.2</v>
      </c>
      <c r="I320" s="38">
        <v>3.5325000000000002</v>
      </c>
      <c r="J320" s="38">
        <v>4</v>
      </c>
      <c r="K320" s="38">
        <v>304</v>
      </c>
      <c r="L320" s="38">
        <v>18.399999999999999</v>
      </c>
      <c r="M320" s="38">
        <v>395.21</v>
      </c>
      <c r="N320" s="38">
        <v>10.36</v>
      </c>
      <c r="O320" s="38">
        <v>23.1</v>
      </c>
    </row>
    <row r="321" spans="1:15" x14ac:dyDescent="0.25">
      <c r="A321" s="36">
        <v>320</v>
      </c>
      <c r="B321" s="38">
        <v>0.47547</v>
      </c>
      <c r="C321" s="38">
        <v>0</v>
      </c>
      <c r="D321" s="38">
        <v>9.9</v>
      </c>
      <c r="E321" s="38">
        <v>0</v>
      </c>
      <c r="F321" s="38">
        <v>0.54400000000000004</v>
      </c>
      <c r="G321" s="38">
        <v>6.1130000000000004</v>
      </c>
      <c r="H321" s="38">
        <v>58.8</v>
      </c>
      <c r="I321" s="38">
        <v>4.0019</v>
      </c>
      <c r="J321" s="38">
        <v>4</v>
      </c>
      <c r="K321" s="38">
        <v>304</v>
      </c>
      <c r="L321" s="38">
        <v>18.399999999999999</v>
      </c>
      <c r="M321" s="38">
        <v>396.23</v>
      </c>
      <c r="N321" s="38">
        <v>12.73</v>
      </c>
      <c r="O321" s="38">
        <v>21</v>
      </c>
    </row>
    <row r="322" spans="1:15" x14ac:dyDescent="0.25">
      <c r="A322" s="36">
        <v>321</v>
      </c>
      <c r="B322" s="38">
        <v>0.1676</v>
      </c>
      <c r="C322" s="38">
        <v>0</v>
      </c>
      <c r="D322" s="38">
        <v>7.38</v>
      </c>
      <c r="E322" s="38">
        <v>0</v>
      </c>
      <c r="F322" s="38">
        <v>0.49299999999999999</v>
      </c>
      <c r="G322" s="38">
        <v>6.4260000000000002</v>
      </c>
      <c r="H322" s="38">
        <v>52.3</v>
      </c>
      <c r="I322" s="38">
        <v>4.5404</v>
      </c>
      <c r="J322" s="38">
        <v>5</v>
      </c>
      <c r="K322" s="38">
        <v>287</v>
      </c>
      <c r="L322" s="38">
        <v>19.600000000000001</v>
      </c>
      <c r="M322" s="38">
        <v>396.9</v>
      </c>
      <c r="N322" s="38">
        <v>7.2</v>
      </c>
      <c r="O322" s="38">
        <v>23.8</v>
      </c>
    </row>
    <row r="323" spans="1:15" x14ac:dyDescent="0.25">
      <c r="A323" s="36">
        <v>322</v>
      </c>
      <c r="B323" s="38">
        <v>0.18159</v>
      </c>
      <c r="C323" s="38">
        <v>0</v>
      </c>
      <c r="D323" s="38">
        <v>7.38</v>
      </c>
      <c r="E323" s="38">
        <v>0</v>
      </c>
      <c r="F323" s="38">
        <v>0.49299999999999999</v>
      </c>
      <c r="G323" s="38">
        <v>6.3760000000000003</v>
      </c>
      <c r="H323" s="38">
        <v>54.3</v>
      </c>
      <c r="I323" s="38">
        <v>4.5404</v>
      </c>
      <c r="J323" s="38">
        <v>5</v>
      </c>
      <c r="K323" s="38">
        <v>287</v>
      </c>
      <c r="L323" s="38">
        <v>19.600000000000001</v>
      </c>
      <c r="M323" s="38">
        <v>396.9</v>
      </c>
      <c r="N323" s="38">
        <v>6.87</v>
      </c>
      <c r="O323" s="38">
        <v>23.1</v>
      </c>
    </row>
    <row r="324" spans="1:15" x14ac:dyDescent="0.25">
      <c r="A324" s="36">
        <v>323</v>
      </c>
      <c r="B324" s="38">
        <v>0.35114000000000001</v>
      </c>
      <c r="C324" s="38">
        <v>0</v>
      </c>
      <c r="D324" s="38">
        <v>7.38</v>
      </c>
      <c r="E324" s="38">
        <v>0</v>
      </c>
      <c r="F324" s="38">
        <v>0.49299999999999999</v>
      </c>
      <c r="G324" s="38">
        <v>6.0410000000000004</v>
      </c>
      <c r="H324" s="38">
        <v>49.9</v>
      </c>
      <c r="I324" s="38">
        <v>4.7210999999999999</v>
      </c>
      <c r="J324" s="38">
        <v>5</v>
      </c>
      <c r="K324" s="38">
        <v>287</v>
      </c>
      <c r="L324" s="38">
        <v>19.600000000000001</v>
      </c>
      <c r="M324" s="38">
        <v>396.9</v>
      </c>
      <c r="N324" s="38">
        <v>7.7</v>
      </c>
      <c r="O324" s="38">
        <v>20.399999999999999</v>
      </c>
    </row>
    <row r="325" spans="1:15" x14ac:dyDescent="0.25">
      <c r="A325" s="36">
        <v>324</v>
      </c>
      <c r="B325" s="38">
        <v>0.28392000000000001</v>
      </c>
      <c r="C325" s="38">
        <v>0</v>
      </c>
      <c r="D325" s="38">
        <v>7.38</v>
      </c>
      <c r="E325" s="38">
        <v>0</v>
      </c>
      <c r="F325" s="38">
        <v>0.49299999999999999</v>
      </c>
      <c r="G325" s="38">
        <v>5.7080000000000002</v>
      </c>
      <c r="H325" s="38">
        <v>74.3</v>
      </c>
      <c r="I325" s="38">
        <v>4.7210999999999999</v>
      </c>
      <c r="J325" s="38">
        <v>5</v>
      </c>
      <c r="K325" s="38">
        <v>287</v>
      </c>
      <c r="L325" s="38">
        <v>19.600000000000001</v>
      </c>
      <c r="M325" s="38">
        <v>391.13</v>
      </c>
      <c r="N325" s="38">
        <v>11.74</v>
      </c>
      <c r="O325" s="38">
        <v>18.5</v>
      </c>
    </row>
    <row r="326" spans="1:15" x14ac:dyDescent="0.25">
      <c r="A326" s="36">
        <v>325</v>
      </c>
      <c r="B326" s="38">
        <v>0.34109</v>
      </c>
      <c r="C326" s="38">
        <v>0</v>
      </c>
      <c r="D326" s="38">
        <v>7.38</v>
      </c>
      <c r="E326" s="38">
        <v>0</v>
      </c>
      <c r="F326" s="38">
        <v>0.49299999999999999</v>
      </c>
      <c r="G326" s="38">
        <v>6.415</v>
      </c>
      <c r="H326" s="38">
        <v>40.1</v>
      </c>
      <c r="I326" s="38">
        <v>4.7210999999999999</v>
      </c>
      <c r="J326" s="38">
        <v>5</v>
      </c>
      <c r="K326" s="38">
        <v>287</v>
      </c>
      <c r="L326" s="38">
        <v>19.600000000000001</v>
      </c>
      <c r="M326" s="38">
        <v>396.9</v>
      </c>
      <c r="N326" s="38">
        <v>6.12</v>
      </c>
      <c r="O326" s="38">
        <v>25</v>
      </c>
    </row>
    <row r="327" spans="1:15" x14ac:dyDescent="0.25">
      <c r="A327" s="36">
        <v>326</v>
      </c>
      <c r="B327" s="38">
        <v>0.19186</v>
      </c>
      <c r="C327" s="38">
        <v>0</v>
      </c>
      <c r="D327" s="38">
        <v>7.38</v>
      </c>
      <c r="E327" s="38">
        <v>0</v>
      </c>
      <c r="F327" s="38">
        <v>0.49299999999999999</v>
      </c>
      <c r="G327" s="38">
        <v>6.431</v>
      </c>
      <c r="H327" s="38">
        <v>14.7</v>
      </c>
      <c r="I327" s="38">
        <v>5.4158999999999997</v>
      </c>
      <c r="J327" s="38">
        <v>5</v>
      </c>
      <c r="K327" s="38">
        <v>287</v>
      </c>
      <c r="L327" s="38">
        <v>19.600000000000001</v>
      </c>
      <c r="M327" s="38">
        <v>393.68</v>
      </c>
      <c r="N327" s="38">
        <v>5.08</v>
      </c>
      <c r="O327" s="38">
        <v>24.6</v>
      </c>
    </row>
    <row r="328" spans="1:15" x14ac:dyDescent="0.25">
      <c r="A328" s="36">
        <v>327</v>
      </c>
      <c r="B328" s="38">
        <v>0.30347000000000002</v>
      </c>
      <c r="C328" s="38">
        <v>0</v>
      </c>
      <c r="D328" s="38">
        <v>7.38</v>
      </c>
      <c r="E328" s="38">
        <v>0</v>
      </c>
      <c r="F328" s="38">
        <v>0.49299999999999999</v>
      </c>
      <c r="G328" s="38">
        <v>6.3120000000000003</v>
      </c>
      <c r="H328" s="38">
        <v>28.9</v>
      </c>
      <c r="I328" s="38">
        <v>5.4158999999999997</v>
      </c>
      <c r="J328" s="38">
        <v>5</v>
      </c>
      <c r="K328" s="38">
        <v>287</v>
      </c>
      <c r="L328" s="38">
        <v>19.600000000000001</v>
      </c>
      <c r="M328" s="38">
        <v>396.9</v>
      </c>
      <c r="N328" s="38">
        <v>6.15</v>
      </c>
      <c r="O328" s="38">
        <v>23</v>
      </c>
    </row>
    <row r="329" spans="1:15" x14ac:dyDescent="0.25">
      <c r="A329" s="36">
        <v>328</v>
      </c>
      <c r="B329" s="38">
        <v>0.24102999999999999</v>
      </c>
      <c r="C329" s="38">
        <v>0</v>
      </c>
      <c r="D329" s="38">
        <v>7.38</v>
      </c>
      <c r="E329" s="38">
        <v>0</v>
      </c>
      <c r="F329" s="38">
        <v>0.49299999999999999</v>
      </c>
      <c r="G329" s="38">
        <v>6.0830000000000002</v>
      </c>
      <c r="H329" s="38">
        <v>43.7</v>
      </c>
      <c r="I329" s="38">
        <v>5.4158999999999997</v>
      </c>
      <c r="J329" s="38">
        <v>5</v>
      </c>
      <c r="K329" s="38">
        <v>287</v>
      </c>
      <c r="L329" s="38">
        <v>19.600000000000001</v>
      </c>
      <c r="M329" s="38">
        <v>396.9</v>
      </c>
      <c r="N329" s="38">
        <v>12.79</v>
      </c>
      <c r="O329" s="38">
        <v>22.2</v>
      </c>
    </row>
    <row r="330" spans="1:15" x14ac:dyDescent="0.25">
      <c r="A330" s="36">
        <v>329</v>
      </c>
      <c r="B330" s="38">
        <v>6.6170000000000007E-2</v>
      </c>
      <c r="C330" s="38">
        <v>0</v>
      </c>
      <c r="D330" s="38">
        <v>3.24</v>
      </c>
      <c r="E330" s="38">
        <v>0</v>
      </c>
      <c r="F330" s="38">
        <v>0.46</v>
      </c>
      <c r="G330" s="38">
        <v>5.8680000000000003</v>
      </c>
      <c r="H330" s="38">
        <v>25.8</v>
      </c>
      <c r="I330" s="38">
        <v>5.2145999999999999</v>
      </c>
      <c r="J330" s="38">
        <v>4</v>
      </c>
      <c r="K330" s="38">
        <v>430</v>
      </c>
      <c r="L330" s="38">
        <v>16.899999999999999</v>
      </c>
      <c r="M330" s="38">
        <v>382.44</v>
      </c>
      <c r="N330" s="38">
        <v>9.9700000000000006</v>
      </c>
      <c r="O330" s="38">
        <v>19.3</v>
      </c>
    </row>
    <row r="331" spans="1:15" x14ac:dyDescent="0.25">
      <c r="A331" s="36">
        <v>330</v>
      </c>
      <c r="B331" s="38">
        <v>6.7239999999999994E-2</v>
      </c>
      <c r="C331" s="38">
        <v>0</v>
      </c>
      <c r="D331" s="38">
        <v>3.24</v>
      </c>
      <c r="E331" s="38">
        <v>0</v>
      </c>
      <c r="F331" s="38">
        <v>0.46</v>
      </c>
      <c r="G331" s="38">
        <v>6.3330000000000002</v>
      </c>
      <c r="H331" s="38">
        <v>17.2</v>
      </c>
      <c r="I331" s="38">
        <v>5.2145999999999999</v>
      </c>
      <c r="J331" s="38">
        <v>4</v>
      </c>
      <c r="K331" s="38">
        <v>430</v>
      </c>
      <c r="L331" s="38">
        <v>16.899999999999999</v>
      </c>
      <c r="M331" s="38">
        <v>375.21</v>
      </c>
      <c r="N331" s="38">
        <v>7.34</v>
      </c>
      <c r="O331" s="38">
        <v>22.6</v>
      </c>
    </row>
    <row r="332" spans="1:15" x14ac:dyDescent="0.25">
      <c r="A332" s="36">
        <v>331</v>
      </c>
      <c r="B332" s="38">
        <v>4.5440000000000001E-2</v>
      </c>
      <c r="C332" s="38">
        <v>0</v>
      </c>
      <c r="D332" s="38">
        <v>3.24</v>
      </c>
      <c r="E332" s="38">
        <v>0</v>
      </c>
      <c r="F332" s="38">
        <v>0.46</v>
      </c>
      <c r="G332" s="38">
        <v>6.1440000000000001</v>
      </c>
      <c r="H332" s="38">
        <v>32.200000000000003</v>
      </c>
      <c r="I332" s="38">
        <v>5.8735999999999997</v>
      </c>
      <c r="J332" s="38">
        <v>4</v>
      </c>
      <c r="K332" s="38">
        <v>430</v>
      </c>
      <c r="L332" s="38">
        <v>16.899999999999999</v>
      </c>
      <c r="M332" s="38">
        <v>368.57</v>
      </c>
      <c r="N332" s="38">
        <v>9.09</v>
      </c>
      <c r="O332" s="38">
        <v>19.8</v>
      </c>
    </row>
    <row r="333" spans="1:15" x14ac:dyDescent="0.25">
      <c r="A333" s="36">
        <v>332</v>
      </c>
      <c r="B333" s="38">
        <v>5.0229999999999997E-2</v>
      </c>
      <c r="C333" s="38">
        <v>35</v>
      </c>
      <c r="D333" s="38">
        <v>6.06</v>
      </c>
      <c r="E333" s="38">
        <v>0</v>
      </c>
      <c r="F333" s="38">
        <v>0.43790000000000001</v>
      </c>
      <c r="G333" s="38">
        <v>5.7060000000000004</v>
      </c>
      <c r="H333" s="38">
        <v>28.4</v>
      </c>
      <c r="I333" s="38">
        <v>6.6406999999999998</v>
      </c>
      <c r="J333" s="38">
        <v>1</v>
      </c>
      <c r="K333" s="38">
        <v>304</v>
      </c>
      <c r="L333" s="38">
        <v>16.899999999999999</v>
      </c>
      <c r="M333" s="38">
        <v>394.02</v>
      </c>
      <c r="N333" s="38">
        <v>12.43</v>
      </c>
      <c r="O333" s="38">
        <v>17.100000000000001</v>
      </c>
    </row>
    <row r="334" spans="1:15" x14ac:dyDescent="0.25">
      <c r="A334" s="36">
        <v>333</v>
      </c>
      <c r="B334" s="38">
        <v>3.4660000000000003E-2</v>
      </c>
      <c r="C334" s="38">
        <v>35</v>
      </c>
      <c r="D334" s="38">
        <v>6.06</v>
      </c>
      <c r="E334" s="38">
        <v>0</v>
      </c>
      <c r="F334" s="38">
        <v>0.43790000000000001</v>
      </c>
      <c r="G334" s="38">
        <v>6.0309999999999997</v>
      </c>
      <c r="H334" s="38">
        <v>23.3</v>
      </c>
      <c r="I334" s="38">
        <v>6.6406999999999998</v>
      </c>
      <c r="J334" s="38">
        <v>1</v>
      </c>
      <c r="K334" s="38">
        <v>304</v>
      </c>
      <c r="L334" s="38">
        <v>16.899999999999999</v>
      </c>
      <c r="M334" s="38">
        <v>362.25</v>
      </c>
      <c r="N334" s="38">
        <v>7.83</v>
      </c>
      <c r="O334" s="38">
        <v>19.399999999999999</v>
      </c>
    </row>
    <row r="335" spans="1:15" x14ac:dyDescent="0.25">
      <c r="A335" s="36">
        <v>334</v>
      </c>
      <c r="B335" s="38">
        <v>5.083E-2</v>
      </c>
      <c r="C335" s="38">
        <v>0</v>
      </c>
      <c r="D335" s="38">
        <v>5.19</v>
      </c>
      <c r="E335" s="38">
        <v>0</v>
      </c>
      <c r="F335" s="38">
        <v>0.51500000000000001</v>
      </c>
      <c r="G335" s="38">
        <v>6.3159999999999998</v>
      </c>
      <c r="H335" s="38">
        <v>38.1</v>
      </c>
      <c r="I335" s="38">
        <v>6.4584000000000001</v>
      </c>
      <c r="J335" s="38">
        <v>5</v>
      </c>
      <c r="K335" s="38">
        <v>224</v>
      </c>
      <c r="L335" s="38">
        <v>20.2</v>
      </c>
      <c r="M335" s="38">
        <v>389.71</v>
      </c>
      <c r="N335" s="38">
        <v>5.68</v>
      </c>
      <c r="O335" s="38">
        <v>22.2</v>
      </c>
    </row>
    <row r="336" spans="1:15" x14ac:dyDescent="0.25">
      <c r="A336" s="36">
        <v>335</v>
      </c>
      <c r="B336" s="38">
        <v>3.7379999999999997E-2</v>
      </c>
      <c r="C336" s="38">
        <v>0</v>
      </c>
      <c r="D336" s="38">
        <v>5.19</v>
      </c>
      <c r="E336" s="38">
        <v>0</v>
      </c>
      <c r="F336" s="38">
        <v>0.51500000000000001</v>
      </c>
      <c r="G336" s="38">
        <v>6.31</v>
      </c>
      <c r="H336" s="38">
        <v>38.5</v>
      </c>
      <c r="I336" s="38">
        <v>6.4584000000000001</v>
      </c>
      <c r="J336" s="38">
        <v>5</v>
      </c>
      <c r="K336" s="38">
        <v>224</v>
      </c>
      <c r="L336" s="38">
        <v>20.2</v>
      </c>
      <c r="M336" s="38">
        <v>389.4</v>
      </c>
      <c r="N336" s="38">
        <v>6.75</v>
      </c>
      <c r="O336" s="38">
        <v>20.7</v>
      </c>
    </row>
    <row r="337" spans="1:15" x14ac:dyDescent="0.25">
      <c r="A337" s="36">
        <v>336</v>
      </c>
      <c r="B337" s="38">
        <v>3.9609999999999999E-2</v>
      </c>
      <c r="C337" s="38">
        <v>0</v>
      </c>
      <c r="D337" s="38">
        <v>5.19</v>
      </c>
      <c r="E337" s="38">
        <v>0</v>
      </c>
      <c r="F337" s="38">
        <v>0.51500000000000001</v>
      </c>
      <c r="G337" s="38">
        <v>6.0369999999999999</v>
      </c>
      <c r="H337" s="38">
        <v>34.5</v>
      </c>
      <c r="I337" s="38">
        <v>5.9852999999999996</v>
      </c>
      <c r="J337" s="38">
        <v>5</v>
      </c>
      <c r="K337" s="38">
        <v>224</v>
      </c>
      <c r="L337" s="38">
        <v>20.2</v>
      </c>
      <c r="M337" s="38">
        <v>396.9</v>
      </c>
      <c r="N337" s="38">
        <v>8.01</v>
      </c>
      <c r="O337" s="38">
        <v>21.1</v>
      </c>
    </row>
    <row r="338" spans="1:15" x14ac:dyDescent="0.25">
      <c r="A338" s="36">
        <v>337</v>
      </c>
      <c r="B338" s="38">
        <v>3.4270000000000002E-2</v>
      </c>
      <c r="C338" s="38">
        <v>0</v>
      </c>
      <c r="D338" s="38">
        <v>5.19</v>
      </c>
      <c r="E338" s="38">
        <v>0</v>
      </c>
      <c r="F338" s="38">
        <v>0.51500000000000001</v>
      </c>
      <c r="G338" s="38">
        <v>5.8689999999999998</v>
      </c>
      <c r="H338" s="38">
        <v>46.3</v>
      </c>
      <c r="I338" s="38">
        <v>5.2310999999999996</v>
      </c>
      <c r="J338" s="38">
        <v>5</v>
      </c>
      <c r="K338" s="38">
        <v>224</v>
      </c>
      <c r="L338" s="38">
        <v>20.2</v>
      </c>
      <c r="M338" s="38">
        <v>396.9</v>
      </c>
      <c r="N338" s="38">
        <v>9.8000000000000007</v>
      </c>
      <c r="O338" s="38">
        <v>19.5</v>
      </c>
    </row>
    <row r="339" spans="1:15" x14ac:dyDescent="0.25">
      <c r="A339" s="36">
        <v>338</v>
      </c>
      <c r="B339" s="38">
        <v>3.041E-2</v>
      </c>
      <c r="C339" s="38">
        <v>0</v>
      </c>
      <c r="D339" s="38">
        <v>5.19</v>
      </c>
      <c r="E339" s="38">
        <v>0</v>
      </c>
      <c r="F339" s="38">
        <v>0.51500000000000001</v>
      </c>
      <c r="G339" s="38">
        <v>5.8949999999999996</v>
      </c>
      <c r="H339" s="38">
        <v>59.6</v>
      </c>
      <c r="I339" s="38">
        <v>5.6150000000000002</v>
      </c>
      <c r="J339" s="38">
        <v>5</v>
      </c>
      <c r="K339" s="38">
        <v>224</v>
      </c>
      <c r="L339" s="38">
        <v>20.2</v>
      </c>
      <c r="M339" s="38">
        <v>394.81</v>
      </c>
      <c r="N339" s="38">
        <v>10.56</v>
      </c>
      <c r="O339" s="38">
        <v>18.5</v>
      </c>
    </row>
    <row r="340" spans="1:15" x14ac:dyDescent="0.25">
      <c r="A340" s="36">
        <v>339</v>
      </c>
      <c r="B340" s="38">
        <v>3.3059999999999999E-2</v>
      </c>
      <c r="C340" s="38">
        <v>0</v>
      </c>
      <c r="D340" s="38">
        <v>5.19</v>
      </c>
      <c r="E340" s="38">
        <v>0</v>
      </c>
      <c r="F340" s="38">
        <v>0.51500000000000001</v>
      </c>
      <c r="G340" s="38">
        <v>6.0590000000000002</v>
      </c>
      <c r="H340" s="38">
        <v>37.299999999999997</v>
      </c>
      <c r="I340" s="38">
        <v>4.8121999999999998</v>
      </c>
      <c r="J340" s="38">
        <v>5</v>
      </c>
      <c r="K340" s="38">
        <v>224</v>
      </c>
      <c r="L340" s="38">
        <v>20.2</v>
      </c>
      <c r="M340" s="38">
        <v>396.14</v>
      </c>
      <c r="N340" s="38">
        <v>8.51</v>
      </c>
      <c r="O340" s="38">
        <v>20.6</v>
      </c>
    </row>
    <row r="341" spans="1:15" x14ac:dyDescent="0.25">
      <c r="A341" s="36">
        <v>340</v>
      </c>
      <c r="B341" s="38">
        <v>5.4969999999999998E-2</v>
      </c>
      <c r="C341" s="38">
        <v>0</v>
      </c>
      <c r="D341" s="38">
        <v>5.19</v>
      </c>
      <c r="E341" s="38">
        <v>0</v>
      </c>
      <c r="F341" s="38">
        <v>0.51500000000000001</v>
      </c>
      <c r="G341" s="38">
        <v>5.9850000000000003</v>
      </c>
      <c r="H341" s="38">
        <v>45.4</v>
      </c>
      <c r="I341" s="38">
        <v>4.8121999999999998</v>
      </c>
      <c r="J341" s="38">
        <v>5</v>
      </c>
      <c r="K341" s="38">
        <v>224</v>
      </c>
      <c r="L341" s="38">
        <v>20.2</v>
      </c>
      <c r="M341" s="38">
        <v>396.9</v>
      </c>
      <c r="N341" s="38">
        <v>9.74</v>
      </c>
      <c r="O341" s="38">
        <v>19</v>
      </c>
    </row>
    <row r="342" spans="1:15" x14ac:dyDescent="0.25">
      <c r="A342" s="36">
        <v>341</v>
      </c>
      <c r="B342" s="38">
        <v>6.1510000000000002E-2</v>
      </c>
      <c r="C342" s="38">
        <v>0</v>
      </c>
      <c r="D342" s="38">
        <v>5.19</v>
      </c>
      <c r="E342" s="38">
        <v>0</v>
      </c>
      <c r="F342" s="38">
        <v>0.51500000000000001</v>
      </c>
      <c r="G342" s="38">
        <v>5.968</v>
      </c>
      <c r="H342" s="38">
        <v>58.5</v>
      </c>
      <c r="I342" s="38">
        <v>4.8121999999999998</v>
      </c>
      <c r="J342" s="38">
        <v>5</v>
      </c>
      <c r="K342" s="38">
        <v>224</v>
      </c>
      <c r="L342" s="38">
        <v>20.2</v>
      </c>
      <c r="M342" s="38">
        <v>396.9</v>
      </c>
      <c r="N342" s="38">
        <v>9.2899999999999991</v>
      </c>
      <c r="O342" s="38">
        <v>18.7</v>
      </c>
    </row>
    <row r="343" spans="1:15" x14ac:dyDescent="0.25">
      <c r="A343" s="36">
        <v>342</v>
      </c>
      <c r="B343" s="38">
        <v>1.3010000000000001E-2</v>
      </c>
      <c r="C343" s="38">
        <v>35</v>
      </c>
      <c r="D343" s="38">
        <v>1.52</v>
      </c>
      <c r="E343" s="38">
        <v>0</v>
      </c>
      <c r="F343" s="38">
        <v>0.442</v>
      </c>
      <c r="G343" s="38">
        <v>7.2409999999999997</v>
      </c>
      <c r="H343" s="38">
        <v>49.3</v>
      </c>
      <c r="I343" s="38">
        <v>7.0378999999999996</v>
      </c>
      <c r="J343" s="38">
        <v>1</v>
      </c>
      <c r="K343" s="38">
        <v>284</v>
      </c>
      <c r="L343" s="38">
        <v>15.5</v>
      </c>
      <c r="M343" s="38">
        <v>394.74</v>
      </c>
      <c r="N343" s="38">
        <v>5.49</v>
      </c>
      <c r="O343" s="38">
        <v>32.700000000000003</v>
      </c>
    </row>
    <row r="344" spans="1:15" x14ac:dyDescent="0.25">
      <c r="A344" s="36">
        <v>343</v>
      </c>
      <c r="B344" s="38">
        <v>2.4979999999999999E-2</v>
      </c>
      <c r="C344" s="38">
        <v>0</v>
      </c>
      <c r="D344" s="38">
        <v>1.89</v>
      </c>
      <c r="E344" s="38">
        <v>0</v>
      </c>
      <c r="F344" s="38">
        <v>0.51800000000000002</v>
      </c>
      <c r="G344" s="38">
        <v>6.54</v>
      </c>
      <c r="H344" s="38">
        <v>59.7</v>
      </c>
      <c r="I344" s="38">
        <v>6.2668999999999997</v>
      </c>
      <c r="J344" s="38">
        <v>1</v>
      </c>
      <c r="K344" s="38">
        <v>422</v>
      </c>
      <c r="L344" s="38">
        <v>15.9</v>
      </c>
      <c r="M344" s="38">
        <v>389.96</v>
      </c>
      <c r="N344" s="38">
        <v>8.65</v>
      </c>
      <c r="O344" s="38">
        <v>16.5</v>
      </c>
    </row>
    <row r="345" spans="1:15" x14ac:dyDescent="0.25">
      <c r="A345" s="36">
        <v>344</v>
      </c>
      <c r="B345" s="38">
        <v>2.5430000000000001E-2</v>
      </c>
      <c r="C345" s="38">
        <v>55</v>
      </c>
      <c r="D345" s="38">
        <v>3.78</v>
      </c>
      <c r="E345" s="38">
        <v>0</v>
      </c>
      <c r="F345" s="38">
        <v>0.48399999999999999</v>
      </c>
      <c r="G345" s="38">
        <v>6.6959999999999997</v>
      </c>
      <c r="H345" s="38">
        <v>56.4</v>
      </c>
      <c r="I345" s="38">
        <v>5.7321</v>
      </c>
      <c r="J345" s="38">
        <v>5</v>
      </c>
      <c r="K345" s="38">
        <v>370</v>
      </c>
      <c r="L345" s="38">
        <v>17.600000000000001</v>
      </c>
      <c r="M345" s="38">
        <v>396.9</v>
      </c>
      <c r="N345" s="38">
        <v>7.18</v>
      </c>
      <c r="O345" s="38">
        <v>23.9</v>
      </c>
    </row>
    <row r="346" spans="1:15" x14ac:dyDescent="0.25">
      <c r="A346" s="36">
        <v>345</v>
      </c>
      <c r="B346" s="38">
        <v>3.049E-2</v>
      </c>
      <c r="C346" s="38">
        <v>55</v>
      </c>
      <c r="D346" s="38">
        <v>3.78</v>
      </c>
      <c r="E346" s="38">
        <v>0</v>
      </c>
      <c r="F346" s="38">
        <v>0.48399999999999999</v>
      </c>
      <c r="G346" s="38">
        <v>6.8739999999999997</v>
      </c>
      <c r="H346" s="38">
        <v>28.1</v>
      </c>
      <c r="I346" s="38">
        <v>6.4653999999999998</v>
      </c>
      <c r="J346" s="38">
        <v>5</v>
      </c>
      <c r="K346" s="38">
        <v>370</v>
      </c>
      <c r="L346" s="38">
        <v>17.600000000000001</v>
      </c>
      <c r="M346" s="38">
        <v>387.97</v>
      </c>
      <c r="N346" s="38">
        <v>4.6100000000000003</v>
      </c>
      <c r="O346" s="38">
        <v>31.2</v>
      </c>
    </row>
    <row r="347" spans="1:15" x14ac:dyDescent="0.25">
      <c r="A347" s="36">
        <v>346</v>
      </c>
      <c r="B347" s="38">
        <v>3.1130000000000001E-2</v>
      </c>
      <c r="C347" s="38">
        <v>0</v>
      </c>
      <c r="D347" s="38">
        <v>4.3899999999999997</v>
      </c>
      <c r="E347" s="38">
        <v>0</v>
      </c>
      <c r="F347" s="38">
        <v>0.442</v>
      </c>
      <c r="G347" s="38">
        <v>6.0140000000000002</v>
      </c>
      <c r="H347" s="38">
        <v>48.5</v>
      </c>
      <c r="I347" s="38">
        <v>8.0136000000000003</v>
      </c>
      <c r="J347" s="38">
        <v>3</v>
      </c>
      <c r="K347" s="38">
        <v>352</v>
      </c>
      <c r="L347" s="38">
        <v>18.8</v>
      </c>
      <c r="M347" s="38">
        <v>385.64</v>
      </c>
      <c r="N347" s="38">
        <v>10.53</v>
      </c>
      <c r="O347" s="38">
        <v>17.5</v>
      </c>
    </row>
    <row r="348" spans="1:15" x14ac:dyDescent="0.25">
      <c r="A348" s="36">
        <v>347</v>
      </c>
      <c r="B348" s="38">
        <v>6.1620000000000001E-2</v>
      </c>
      <c r="C348" s="38">
        <v>0</v>
      </c>
      <c r="D348" s="38">
        <v>4.3899999999999997</v>
      </c>
      <c r="E348" s="38">
        <v>0</v>
      </c>
      <c r="F348" s="38">
        <v>0.442</v>
      </c>
      <c r="G348" s="38">
        <v>5.8979999999999997</v>
      </c>
      <c r="H348" s="38">
        <v>52.3</v>
      </c>
      <c r="I348" s="38">
        <v>8.0136000000000003</v>
      </c>
      <c r="J348" s="38">
        <v>3</v>
      </c>
      <c r="K348" s="38">
        <v>352</v>
      </c>
      <c r="L348" s="38">
        <v>18.8</v>
      </c>
      <c r="M348" s="38">
        <v>364.61</v>
      </c>
      <c r="N348" s="38">
        <v>12.67</v>
      </c>
      <c r="O348" s="38">
        <v>17.2</v>
      </c>
    </row>
    <row r="349" spans="1:15" x14ac:dyDescent="0.25">
      <c r="A349" s="36">
        <v>348</v>
      </c>
      <c r="B349" s="38">
        <v>1.8700000000000001E-2</v>
      </c>
      <c r="C349" s="38">
        <v>85</v>
      </c>
      <c r="D349" s="38">
        <v>4.1500000000000004</v>
      </c>
      <c r="E349" s="38">
        <v>0</v>
      </c>
      <c r="F349" s="38">
        <v>0.42899999999999999</v>
      </c>
      <c r="G349" s="38">
        <v>6.516</v>
      </c>
      <c r="H349" s="38">
        <v>27.7</v>
      </c>
      <c r="I349" s="38">
        <v>8.5352999999999994</v>
      </c>
      <c r="J349" s="38">
        <v>4</v>
      </c>
      <c r="K349" s="38">
        <v>351</v>
      </c>
      <c r="L349" s="38">
        <v>17.899999999999999</v>
      </c>
      <c r="M349" s="38">
        <v>392.43</v>
      </c>
      <c r="N349" s="38">
        <v>6.36</v>
      </c>
      <c r="O349" s="38">
        <v>23.1</v>
      </c>
    </row>
    <row r="350" spans="1:15" x14ac:dyDescent="0.25">
      <c r="A350" s="36">
        <v>349</v>
      </c>
      <c r="B350" s="38">
        <v>1.5010000000000001E-2</v>
      </c>
      <c r="C350" s="38">
        <v>80</v>
      </c>
      <c r="D350" s="38">
        <v>2.0099999999999998</v>
      </c>
      <c r="E350" s="38">
        <v>0</v>
      </c>
      <c r="F350" s="38">
        <v>0.435</v>
      </c>
      <c r="G350" s="38">
        <v>6.6349999999999998</v>
      </c>
      <c r="H350" s="38">
        <v>29.7</v>
      </c>
      <c r="I350" s="38">
        <v>8.3439999999999994</v>
      </c>
      <c r="J350" s="38">
        <v>4</v>
      </c>
      <c r="K350" s="38">
        <v>280</v>
      </c>
      <c r="L350" s="38">
        <v>17</v>
      </c>
      <c r="M350" s="38">
        <v>390.94</v>
      </c>
      <c r="N350" s="38">
        <v>5.99</v>
      </c>
      <c r="O350" s="38">
        <v>24.5</v>
      </c>
    </row>
    <row r="351" spans="1:15" x14ac:dyDescent="0.25">
      <c r="A351" s="36">
        <v>350</v>
      </c>
      <c r="B351" s="38">
        <v>2.8989999999999998E-2</v>
      </c>
      <c r="C351" s="38">
        <v>40</v>
      </c>
      <c r="D351" s="38">
        <v>1.25</v>
      </c>
      <c r="E351" s="38">
        <v>0</v>
      </c>
      <c r="F351" s="38">
        <v>0.42899999999999999</v>
      </c>
      <c r="G351" s="38">
        <v>6.9390000000000001</v>
      </c>
      <c r="H351" s="38">
        <v>34.5</v>
      </c>
      <c r="I351" s="38">
        <v>8.7920999999999996</v>
      </c>
      <c r="J351" s="38">
        <v>1</v>
      </c>
      <c r="K351" s="38">
        <v>335</v>
      </c>
      <c r="L351" s="38">
        <v>19.7</v>
      </c>
      <c r="M351" s="38">
        <v>389.85</v>
      </c>
      <c r="N351" s="38">
        <v>5.89</v>
      </c>
      <c r="O351" s="38">
        <v>26.6</v>
      </c>
    </row>
    <row r="352" spans="1:15" x14ac:dyDescent="0.25">
      <c r="A352" s="36">
        <v>351</v>
      </c>
      <c r="B352" s="38">
        <v>6.2109999999999999E-2</v>
      </c>
      <c r="C352" s="38">
        <v>40</v>
      </c>
      <c r="D352" s="38">
        <v>1.25</v>
      </c>
      <c r="E352" s="38">
        <v>0</v>
      </c>
      <c r="F352" s="38">
        <v>0.42899999999999999</v>
      </c>
      <c r="G352" s="38">
        <v>6.49</v>
      </c>
      <c r="H352" s="38">
        <v>44.4</v>
      </c>
      <c r="I352" s="38">
        <v>8.7920999999999996</v>
      </c>
      <c r="J352" s="38">
        <v>1</v>
      </c>
      <c r="K352" s="38">
        <v>335</v>
      </c>
      <c r="L352" s="38">
        <v>19.7</v>
      </c>
      <c r="M352" s="38">
        <v>396.9</v>
      </c>
      <c r="N352" s="38">
        <v>5.98</v>
      </c>
      <c r="O352" s="38">
        <v>22.9</v>
      </c>
    </row>
    <row r="353" spans="1:15" x14ac:dyDescent="0.25">
      <c r="A353" s="36">
        <v>352</v>
      </c>
      <c r="B353" s="38">
        <v>7.9500000000000001E-2</v>
      </c>
      <c r="C353" s="38">
        <v>60</v>
      </c>
      <c r="D353" s="38">
        <v>1.69</v>
      </c>
      <c r="E353" s="38">
        <v>0</v>
      </c>
      <c r="F353" s="38">
        <v>0.41099999999999998</v>
      </c>
      <c r="G353" s="38">
        <v>6.5789999999999997</v>
      </c>
      <c r="H353" s="38">
        <v>35.9</v>
      </c>
      <c r="I353" s="38">
        <v>10.7103</v>
      </c>
      <c r="J353" s="38">
        <v>4</v>
      </c>
      <c r="K353" s="38">
        <v>411</v>
      </c>
      <c r="L353" s="38">
        <v>18.3</v>
      </c>
      <c r="M353" s="38">
        <v>370.78</v>
      </c>
      <c r="N353" s="38">
        <v>5.49</v>
      </c>
      <c r="O353" s="38">
        <v>24.1</v>
      </c>
    </row>
    <row r="354" spans="1:15" x14ac:dyDescent="0.25">
      <c r="A354" s="36">
        <v>353</v>
      </c>
      <c r="B354" s="38">
        <v>7.2440000000000004E-2</v>
      </c>
      <c r="C354" s="38">
        <v>60</v>
      </c>
      <c r="D354" s="38">
        <v>1.69</v>
      </c>
      <c r="E354" s="38">
        <v>0</v>
      </c>
      <c r="F354" s="38">
        <v>0.41099999999999998</v>
      </c>
      <c r="G354" s="38">
        <v>5.8840000000000003</v>
      </c>
      <c r="H354" s="38">
        <v>18.5</v>
      </c>
      <c r="I354" s="38">
        <v>10.7103</v>
      </c>
      <c r="J354" s="38">
        <v>4</v>
      </c>
      <c r="K354" s="38">
        <v>411</v>
      </c>
      <c r="L354" s="38">
        <v>18.3</v>
      </c>
      <c r="M354" s="38">
        <v>392.33</v>
      </c>
      <c r="N354" s="38">
        <v>7.79</v>
      </c>
      <c r="O354" s="38">
        <v>18.600000000000001</v>
      </c>
    </row>
    <row r="355" spans="1:15" x14ac:dyDescent="0.25">
      <c r="A355" s="36">
        <v>354</v>
      </c>
      <c r="B355" s="38">
        <v>1.7090000000000001E-2</v>
      </c>
      <c r="C355" s="38">
        <v>90</v>
      </c>
      <c r="D355" s="38">
        <v>2.02</v>
      </c>
      <c r="E355" s="38">
        <v>0</v>
      </c>
      <c r="F355" s="38">
        <v>0.41</v>
      </c>
      <c r="G355" s="38">
        <v>6.7279999999999998</v>
      </c>
      <c r="H355" s="38">
        <v>36.1</v>
      </c>
      <c r="I355" s="38">
        <v>12.1265</v>
      </c>
      <c r="J355" s="38">
        <v>5</v>
      </c>
      <c r="K355" s="38">
        <v>187</v>
      </c>
      <c r="L355" s="38">
        <v>17</v>
      </c>
      <c r="M355" s="38">
        <v>384.46</v>
      </c>
      <c r="N355" s="38">
        <v>4.5</v>
      </c>
      <c r="O355" s="38">
        <v>30.1</v>
      </c>
    </row>
    <row r="356" spans="1:15" x14ac:dyDescent="0.25">
      <c r="A356" s="36">
        <v>355</v>
      </c>
      <c r="B356" s="38">
        <v>4.301E-2</v>
      </c>
      <c r="C356" s="38">
        <v>80</v>
      </c>
      <c r="D356" s="38">
        <v>1.91</v>
      </c>
      <c r="E356" s="38">
        <v>0</v>
      </c>
      <c r="F356" s="38">
        <v>0.41299999999999998</v>
      </c>
      <c r="G356" s="38">
        <v>5.6630000000000003</v>
      </c>
      <c r="H356" s="38">
        <v>21.9</v>
      </c>
      <c r="I356" s="38">
        <v>10.585699999999999</v>
      </c>
      <c r="J356" s="38">
        <v>4</v>
      </c>
      <c r="K356" s="38">
        <v>334</v>
      </c>
      <c r="L356" s="38">
        <v>22</v>
      </c>
      <c r="M356" s="38">
        <v>382.8</v>
      </c>
      <c r="N356" s="38">
        <v>8.0500000000000007</v>
      </c>
      <c r="O356" s="38">
        <v>18.2</v>
      </c>
    </row>
    <row r="357" spans="1:15" x14ac:dyDescent="0.25">
      <c r="A357" s="36">
        <v>356</v>
      </c>
      <c r="B357" s="38">
        <v>0.10659</v>
      </c>
      <c r="C357" s="38">
        <v>80</v>
      </c>
      <c r="D357" s="38">
        <v>1.91</v>
      </c>
      <c r="E357" s="38">
        <v>0</v>
      </c>
      <c r="F357" s="38">
        <v>0.41299999999999998</v>
      </c>
      <c r="G357" s="38">
        <v>5.9359999999999999</v>
      </c>
      <c r="H357" s="38">
        <v>19.5</v>
      </c>
      <c r="I357" s="38">
        <v>10.585699999999999</v>
      </c>
      <c r="J357" s="38">
        <v>4</v>
      </c>
      <c r="K357" s="38">
        <v>334</v>
      </c>
      <c r="L357" s="38">
        <v>22</v>
      </c>
      <c r="M357" s="38">
        <v>376.04</v>
      </c>
      <c r="N357" s="38">
        <v>5.57</v>
      </c>
      <c r="O357" s="38">
        <v>20.6</v>
      </c>
    </row>
    <row r="358" spans="1:15" x14ac:dyDescent="0.25">
      <c r="A358" s="36">
        <v>357</v>
      </c>
      <c r="B358" s="38">
        <v>8.9829600000000003</v>
      </c>
      <c r="C358" s="38">
        <v>0</v>
      </c>
      <c r="D358" s="38">
        <v>18.100000000000001</v>
      </c>
      <c r="E358" s="38">
        <v>1</v>
      </c>
      <c r="F358" s="38">
        <v>0.77</v>
      </c>
      <c r="G358" s="38">
        <v>6.2119999999999997</v>
      </c>
      <c r="H358" s="38">
        <v>97.4</v>
      </c>
      <c r="I358" s="38">
        <v>2.1221999999999999</v>
      </c>
      <c r="J358" s="38">
        <v>24</v>
      </c>
      <c r="K358" s="38">
        <v>666</v>
      </c>
      <c r="L358" s="38">
        <v>20.2</v>
      </c>
      <c r="M358" s="38">
        <v>377.73</v>
      </c>
      <c r="N358" s="38">
        <v>17.600000000000001</v>
      </c>
      <c r="O358" s="38">
        <v>17.8</v>
      </c>
    </row>
    <row r="359" spans="1:15" x14ac:dyDescent="0.25">
      <c r="A359" s="36">
        <v>358</v>
      </c>
      <c r="B359" s="38">
        <v>3.8496999999999999</v>
      </c>
      <c r="C359" s="38">
        <v>0</v>
      </c>
      <c r="D359" s="38">
        <v>18.100000000000001</v>
      </c>
      <c r="E359" s="38">
        <v>1</v>
      </c>
      <c r="F359" s="38">
        <v>0.77</v>
      </c>
      <c r="G359" s="38">
        <v>6.3949999999999996</v>
      </c>
      <c r="H359" s="38">
        <v>91</v>
      </c>
      <c r="I359" s="38">
        <v>2.5051999999999999</v>
      </c>
      <c r="J359" s="38">
        <v>24</v>
      </c>
      <c r="K359" s="38">
        <v>666</v>
      </c>
      <c r="L359" s="38">
        <v>20.2</v>
      </c>
      <c r="M359" s="38">
        <v>391.34</v>
      </c>
      <c r="N359" s="38">
        <v>13.27</v>
      </c>
      <c r="O359" s="38">
        <v>21.7</v>
      </c>
    </row>
    <row r="360" spans="1:15" x14ac:dyDescent="0.25">
      <c r="A360" s="36">
        <v>359</v>
      </c>
      <c r="B360" s="38">
        <v>5.2017699999999998</v>
      </c>
      <c r="C360" s="38">
        <v>0</v>
      </c>
      <c r="D360" s="38">
        <v>18.100000000000001</v>
      </c>
      <c r="E360" s="38">
        <v>1</v>
      </c>
      <c r="F360" s="38">
        <v>0.77</v>
      </c>
      <c r="G360" s="38">
        <v>6.1269999999999998</v>
      </c>
      <c r="H360" s="38">
        <v>83.4</v>
      </c>
      <c r="I360" s="38">
        <v>2.7227000000000001</v>
      </c>
      <c r="J360" s="38">
        <v>24</v>
      </c>
      <c r="K360" s="38">
        <v>666</v>
      </c>
      <c r="L360" s="38">
        <v>20.2</v>
      </c>
      <c r="M360" s="38">
        <v>395.43</v>
      </c>
      <c r="N360" s="38">
        <v>11.48</v>
      </c>
      <c r="O360" s="38">
        <v>22.7</v>
      </c>
    </row>
    <row r="361" spans="1:15" x14ac:dyDescent="0.25">
      <c r="A361" s="36">
        <v>360</v>
      </c>
      <c r="B361" s="38">
        <v>4.2613099999999999</v>
      </c>
      <c r="C361" s="38">
        <v>0</v>
      </c>
      <c r="D361" s="38">
        <v>18.100000000000001</v>
      </c>
      <c r="E361" s="38">
        <v>0</v>
      </c>
      <c r="F361" s="38">
        <v>0.77</v>
      </c>
      <c r="G361" s="38">
        <v>6.1120000000000001</v>
      </c>
      <c r="H361" s="38">
        <v>81.3</v>
      </c>
      <c r="I361" s="38">
        <v>2.5091000000000001</v>
      </c>
      <c r="J361" s="38">
        <v>24</v>
      </c>
      <c r="K361" s="38">
        <v>666</v>
      </c>
      <c r="L361" s="38">
        <v>20.2</v>
      </c>
      <c r="M361" s="38">
        <v>390.74</v>
      </c>
      <c r="N361" s="38">
        <v>12.67</v>
      </c>
      <c r="O361" s="38">
        <v>22.6</v>
      </c>
    </row>
    <row r="362" spans="1:15" x14ac:dyDescent="0.25">
      <c r="A362" s="36">
        <v>361</v>
      </c>
      <c r="B362" s="38">
        <v>4.5419200000000002</v>
      </c>
      <c r="C362" s="38">
        <v>0</v>
      </c>
      <c r="D362" s="38">
        <v>18.100000000000001</v>
      </c>
      <c r="E362" s="38">
        <v>0</v>
      </c>
      <c r="F362" s="38">
        <v>0.77</v>
      </c>
      <c r="G362" s="38">
        <v>6.3979999999999997</v>
      </c>
      <c r="H362" s="38">
        <v>88</v>
      </c>
      <c r="I362" s="38">
        <v>2.5182000000000002</v>
      </c>
      <c r="J362" s="38">
        <v>24</v>
      </c>
      <c r="K362" s="38">
        <v>666</v>
      </c>
      <c r="L362" s="38">
        <v>20.2</v>
      </c>
      <c r="M362" s="38">
        <v>374.56</v>
      </c>
      <c r="N362" s="38">
        <v>7.79</v>
      </c>
      <c r="O362" s="38">
        <v>25</v>
      </c>
    </row>
    <row r="363" spans="1:15" x14ac:dyDescent="0.25">
      <c r="A363" s="36">
        <v>362</v>
      </c>
      <c r="B363" s="38">
        <v>3.83684</v>
      </c>
      <c r="C363" s="38">
        <v>0</v>
      </c>
      <c r="D363" s="38">
        <v>18.100000000000001</v>
      </c>
      <c r="E363" s="38">
        <v>0</v>
      </c>
      <c r="F363" s="38">
        <v>0.77</v>
      </c>
      <c r="G363" s="38">
        <v>6.2510000000000003</v>
      </c>
      <c r="H363" s="38">
        <v>91.1</v>
      </c>
      <c r="I363" s="38">
        <v>2.2955000000000001</v>
      </c>
      <c r="J363" s="38">
        <v>24</v>
      </c>
      <c r="K363" s="38">
        <v>666</v>
      </c>
      <c r="L363" s="38">
        <v>20.2</v>
      </c>
      <c r="M363" s="38">
        <v>350.65</v>
      </c>
      <c r="N363" s="38">
        <v>14.19</v>
      </c>
      <c r="O363" s="38">
        <v>19.899999999999999</v>
      </c>
    </row>
    <row r="364" spans="1:15" x14ac:dyDescent="0.25">
      <c r="A364" s="36">
        <v>363</v>
      </c>
      <c r="B364" s="38">
        <v>3.67822</v>
      </c>
      <c r="C364" s="38">
        <v>0</v>
      </c>
      <c r="D364" s="38">
        <v>18.100000000000001</v>
      </c>
      <c r="E364" s="38">
        <v>0</v>
      </c>
      <c r="F364" s="38">
        <v>0.77</v>
      </c>
      <c r="G364" s="38">
        <v>5.3620000000000001</v>
      </c>
      <c r="H364" s="38">
        <v>96.2</v>
      </c>
      <c r="I364" s="38">
        <v>2.1036000000000001</v>
      </c>
      <c r="J364" s="38">
        <v>24</v>
      </c>
      <c r="K364" s="38">
        <v>666</v>
      </c>
      <c r="L364" s="38">
        <v>20.2</v>
      </c>
      <c r="M364" s="38">
        <v>380.79</v>
      </c>
      <c r="N364" s="38">
        <v>10.19</v>
      </c>
      <c r="O364" s="38">
        <v>20.8</v>
      </c>
    </row>
    <row r="365" spans="1:15" x14ac:dyDescent="0.25">
      <c r="A365" s="36">
        <v>364</v>
      </c>
      <c r="B365" s="38">
        <v>4.2223899999999999</v>
      </c>
      <c r="C365" s="38">
        <v>0</v>
      </c>
      <c r="D365" s="38">
        <v>18.100000000000001</v>
      </c>
      <c r="E365" s="38">
        <v>1</v>
      </c>
      <c r="F365" s="38">
        <v>0.77</v>
      </c>
      <c r="G365" s="38">
        <v>5.8029999999999999</v>
      </c>
      <c r="H365" s="38">
        <v>89</v>
      </c>
      <c r="I365" s="38">
        <v>1.9047000000000001</v>
      </c>
      <c r="J365" s="38">
        <v>24</v>
      </c>
      <c r="K365" s="38">
        <v>666</v>
      </c>
      <c r="L365" s="38">
        <v>20.2</v>
      </c>
      <c r="M365" s="38">
        <v>353.04</v>
      </c>
      <c r="N365" s="38">
        <v>14.64</v>
      </c>
      <c r="O365" s="38">
        <v>16.8</v>
      </c>
    </row>
    <row r="366" spans="1:15" x14ac:dyDescent="0.25">
      <c r="A366" s="36">
        <v>365</v>
      </c>
      <c r="B366" s="38">
        <v>3.4742799999999998</v>
      </c>
      <c r="C366" s="38">
        <v>0</v>
      </c>
      <c r="D366" s="38">
        <v>18.100000000000001</v>
      </c>
      <c r="E366" s="38">
        <v>1</v>
      </c>
      <c r="F366" s="38">
        <v>0.71799999999999997</v>
      </c>
      <c r="G366" s="38">
        <v>8.7799999999999994</v>
      </c>
      <c r="H366" s="38">
        <v>82.9</v>
      </c>
      <c r="I366" s="38">
        <v>1.9047000000000001</v>
      </c>
      <c r="J366" s="38">
        <v>24</v>
      </c>
      <c r="K366" s="38">
        <v>666</v>
      </c>
      <c r="L366" s="38">
        <v>20.2</v>
      </c>
      <c r="M366" s="38">
        <v>354.55</v>
      </c>
      <c r="N366" s="38">
        <v>5.29</v>
      </c>
      <c r="O366" s="38">
        <v>21.9</v>
      </c>
    </row>
    <row r="367" spans="1:15" x14ac:dyDescent="0.25">
      <c r="A367" s="36">
        <v>366</v>
      </c>
      <c r="B367" s="38">
        <v>4.5558699999999996</v>
      </c>
      <c r="C367" s="38">
        <v>0</v>
      </c>
      <c r="D367" s="38">
        <v>18.100000000000001</v>
      </c>
      <c r="E367" s="38">
        <v>0</v>
      </c>
      <c r="F367" s="38">
        <v>0.71799999999999997</v>
      </c>
      <c r="G367" s="38">
        <v>3.5609999999999999</v>
      </c>
      <c r="H367" s="38">
        <v>87.9</v>
      </c>
      <c r="I367" s="38">
        <v>1.6132</v>
      </c>
      <c r="J367" s="38">
        <v>24</v>
      </c>
      <c r="K367" s="38">
        <v>666</v>
      </c>
      <c r="L367" s="38">
        <v>20.2</v>
      </c>
      <c r="M367" s="38">
        <v>354.7</v>
      </c>
      <c r="N367" s="38">
        <v>7.12</v>
      </c>
      <c r="O367" s="38">
        <v>27.5</v>
      </c>
    </row>
    <row r="368" spans="1:15" x14ac:dyDescent="0.25">
      <c r="A368" s="36">
        <v>367</v>
      </c>
      <c r="B368" s="38">
        <v>3.6969500000000002</v>
      </c>
      <c r="C368" s="38">
        <v>0</v>
      </c>
      <c r="D368" s="38">
        <v>18.100000000000001</v>
      </c>
      <c r="E368" s="38">
        <v>0</v>
      </c>
      <c r="F368" s="38">
        <v>0.71799999999999997</v>
      </c>
      <c r="G368" s="38">
        <v>4.9630000000000001</v>
      </c>
      <c r="H368" s="38">
        <v>91.4</v>
      </c>
      <c r="I368" s="38">
        <v>1.7523</v>
      </c>
      <c r="J368" s="38">
        <v>24</v>
      </c>
      <c r="K368" s="38">
        <v>666</v>
      </c>
      <c r="L368" s="38">
        <v>20.2</v>
      </c>
      <c r="M368" s="38">
        <v>316.02999999999997</v>
      </c>
      <c r="N368" s="38">
        <v>14</v>
      </c>
      <c r="O368" s="38">
        <v>21.9</v>
      </c>
    </row>
    <row r="369" spans="1:15" x14ac:dyDescent="0.25">
      <c r="A369" s="36">
        <v>368</v>
      </c>
      <c r="B369" s="38">
        <v>13.5222</v>
      </c>
      <c r="C369" s="38">
        <v>0</v>
      </c>
      <c r="D369" s="38">
        <v>18.100000000000001</v>
      </c>
      <c r="E369" s="38">
        <v>0</v>
      </c>
      <c r="F369" s="38">
        <v>0.63100000000000001</v>
      </c>
      <c r="G369" s="38">
        <v>3.863</v>
      </c>
      <c r="H369" s="38">
        <v>100</v>
      </c>
      <c r="I369" s="38">
        <v>1.5105999999999999</v>
      </c>
      <c r="J369" s="38">
        <v>24</v>
      </c>
      <c r="K369" s="38">
        <v>666</v>
      </c>
      <c r="L369" s="38">
        <v>20.2</v>
      </c>
      <c r="M369" s="38">
        <v>131.41999999999999</v>
      </c>
      <c r="N369" s="38">
        <v>13.33</v>
      </c>
      <c r="O369" s="38">
        <v>23.1</v>
      </c>
    </row>
    <row r="370" spans="1:15" x14ac:dyDescent="0.25">
      <c r="A370" s="36">
        <v>369</v>
      </c>
      <c r="B370" s="38">
        <v>4.8982200000000002</v>
      </c>
      <c r="C370" s="38">
        <v>0</v>
      </c>
      <c r="D370" s="38">
        <v>18.100000000000001</v>
      </c>
      <c r="E370" s="38">
        <v>0</v>
      </c>
      <c r="F370" s="38">
        <v>0.63100000000000001</v>
      </c>
      <c r="G370" s="38">
        <v>4.97</v>
      </c>
      <c r="H370" s="38">
        <v>100</v>
      </c>
      <c r="I370" s="38">
        <v>1.3325</v>
      </c>
      <c r="J370" s="38">
        <v>24</v>
      </c>
      <c r="K370" s="38">
        <v>666</v>
      </c>
      <c r="L370" s="38">
        <v>20.2</v>
      </c>
      <c r="M370" s="38">
        <v>375.52</v>
      </c>
      <c r="N370" s="38">
        <v>3.26</v>
      </c>
      <c r="O370" s="38">
        <v>50</v>
      </c>
    </row>
    <row r="371" spans="1:15" x14ac:dyDescent="0.25">
      <c r="A371" s="36">
        <v>370</v>
      </c>
      <c r="B371" s="38">
        <v>5.6699799999999998</v>
      </c>
      <c r="C371" s="38">
        <v>0</v>
      </c>
      <c r="D371" s="38">
        <v>18.100000000000001</v>
      </c>
      <c r="E371" s="38">
        <v>1</v>
      </c>
      <c r="F371" s="38">
        <v>0.63100000000000001</v>
      </c>
      <c r="G371" s="38">
        <v>6.6829999999999998</v>
      </c>
      <c r="H371" s="38">
        <v>96.8</v>
      </c>
      <c r="I371" s="38">
        <v>1.3567</v>
      </c>
      <c r="J371" s="38">
        <v>24</v>
      </c>
      <c r="K371" s="38">
        <v>666</v>
      </c>
      <c r="L371" s="38">
        <v>20.2</v>
      </c>
      <c r="M371" s="38">
        <v>375.33</v>
      </c>
      <c r="N371" s="38">
        <v>3.73</v>
      </c>
      <c r="O371" s="38">
        <v>50</v>
      </c>
    </row>
    <row r="372" spans="1:15" x14ac:dyDescent="0.25">
      <c r="A372" s="36">
        <v>371</v>
      </c>
      <c r="B372" s="38">
        <v>6.5387599999999999</v>
      </c>
      <c r="C372" s="38">
        <v>0</v>
      </c>
      <c r="D372" s="38">
        <v>18.100000000000001</v>
      </c>
      <c r="E372" s="38">
        <v>1</v>
      </c>
      <c r="F372" s="38">
        <v>0.63100000000000001</v>
      </c>
      <c r="G372" s="38">
        <v>7.016</v>
      </c>
      <c r="H372" s="38">
        <v>97.5</v>
      </c>
      <c r="I372" s="38">
        <v>1.2023999999999999</v>
      </c>
      <c r="J372" s="38">
        <v>24</v>
      </c>
      <c r="K372" s="38">
        <v>666</v>
      </c>
      <c r="L372" s="38">
        <v>20.2</v>
      </c>
      <c r="M372" s="38">
        <v>392.05</v>
      </c>
      <c r="N372" s="38">
        <v>2.96</v>
      </c>
      <c r="O372" s="38">
        <v>50</v>
      </c>
    </row>
    <row r="373" spans="1:15" x14ac:dyDescent="0.25">
      <c r="A373" s="36">
        <v>372</v>
      </c>
      <c r="B373" s="38">
        <v>9.2323000000000004</v>
      </c>
      <c r="C373" s="38">
        <v>0</v>
      </c>
      <c r="D373" s="38">
        <v>18.100000000000001</v>
      </c>
      <c r="E373" s="38">
        <v>0</v>
      </c>
      <c r="F373" s="38">
        <v>0.63100000000000001</v>
      </c>
      <c r="G373" s="38">
        <v>6.2160000000000002</v>
      </c>
      <c r="H373" s="38">
        <v>100</v>
      </c>
      <c r="I373" s="38">
        <v>1.1691</v>
      </c>
      <c r="J373" s="38">
        <v>24</v>
      </c>
      <c r="K373" s="38">
        <v>666</v>
      </c>
      <c r="L373" s="38">
        <v>20.2</v>
      </c>
      <c r="M373" s="38">
        <v>366.15</v>
      </c>
      <c r="N373" s="38">
        <v>9.5299999999999994</v>
      </c>
      <c r="O373" s="38">
        <v>50</v>
      </c>
    </row>
    <row r="374" spans="1:15" x14ac:dyDescent="0.25">
      <c r="A374" s="36">
        <v>373</v>
      </c>
      <c r="B374" s="38">
        <v>8.2672500000000007</v>
      </c>
      <c r="C374" s="38">
        <v>0</v>
      </c>
      <c r="D374" s="38">
        <v>18.100000000000001</v>
      </c>
      <c r="E374" s="38">
        <v>1</v>
      </c>
      <c r="F374" s="38">
        <v>0.66800000000000004</v>
      </c>
      <c r="G374" s="38">
        <v>5.875</v>
      </c>
      <c r="H374" s="38">
        <v>89.6</v>
      </c>
      <c r="I374" s="38">
        <v>1.1295999999999999</v>
      </c>
      <c r="J374" s="38">
        <v>24</v>
      </c>
      <c r="K374" s="38">
        <v>666</v>
      </c>
      <c r="L374" s="38">
        <v>20.2</v>
      </c>
      <c r="M374" s="38">
        <v>347.88</v>
      </c>
      <c r="N374" s="38">
        <v>8.8800000000000008</v>
      </c>
      <c r="O374" s="38">
        <v>50</v>
      </c>
    </row>
    <row r="375" spans="1:15" x14ac:dyDescent="0.25">
      <c r="A375" s="36">
        <v>374</v>
      </c>
      <c r="B375" s="38">
        <v>11.1081</v>
      </c>
      <c r="C375" s="38">
        <v>0</v>
      </c>
      <c r="D375" s="38">
        <v>18.100000000000001</v>
      </c>
      <c r="E375" s="38">
        <v>0</v>
      </c>
      <c r="F375" s="38">
        <v>0.66800000000000004</v>
      </c>
      <c r="G375" s="38">
        <v>4.9059999999999997</v>
      </c>
      <c r="H375" s="38">
        <v>100</v>
      </c>
      <c r="I375" s="38">
        <v>1.1741999999999999</v>
      </c>
      <c r="J375" s="38">
        <v>24</v>
      </c>
      <c r="K375" s="38">
        <v>666</v>
      </c>
      <c r="L375" s="38">
        <v>20.2</v>
      </c>
      <c r="M375" s="38">
        <v>396.9</v>
      </c>
      <c r="N375" s="38">
        <v>34.770000000000003</v>
      </c>
      <c r="O375" s="38">
        <v>13.8</v>
      </c>
    </row>
    <row r="376" spans="1:15" x14ac:dyDescent="0.25">
      <c r="A376" s="36">
        <v>375</v>
      </c>
      <c r="B376" s="38">
        <v>18.498200000000001</v>
      </c>
      <c r="C376" s="38">
        <v>0</v>
      </c>
      <c r="D376" s="38">
        <v>18.100000000000001</v>
      </c>
      <c r="E376" s="38">
        <v>0</v>
      </c>
      <c r="F376" s="38">
        <v>0.66800000000000004</v>
      </c>
      <c r="G376" s="38">
        <v>4.1379999999999999</v>
      </c>
      <c r="H376" s="38">
        <v>100</v>
      </c>
      <c r="I376" s="38">
        <v>1.137</v>
      </c>
      <c r="J376" s="38">
        <v>24</v>
      </c>
      <c r="K376" s="38">
        <v>666</v>
      </c>
      <c r="L376" s="38">
        <v>20.2</v>
      </c>
      <c r="M376" s="38">
        <v>396.9</v>
      </c>
      <c r="N376" s="38">
        <v>37.97</v>
      </c>
      <c r="O376" s="38">
        <v>13.8</v>
      </c>
    </row>
    <row r="377" spans="1:15" x14ac:dyDescent="0.25">
      <c r="A377" s="36">
        <v>376</v>
      </c>
      <c r="B377" s="38">
        <v>19.609100000000002</v>
      </c>
      <c r="C377" s="38">
        <v>0</v>
      </c>
      <c r="D377" s="38">
        <v>18.100000000000001</v>
      </c>
      <c r="E377" s="38">
        <v>0</v>
      </c>
      <c r="F377" s="38">
        <v>0.67100000000000004</v>
      </c>
      <c r="G377" s="38">
        <v>7.3129999999999997</v>
      </c>
      <c r="H377" s="38">
        <v>97.9</v>
      </c>
      <c r="I377" s="38">
        <v>1.3163</v>
      </c>
      <c r="J377" s="38">
        <v>24</v>
      </c>
      <c r="K377" s="38">
        <v>666</v>
      </c>
      <c r="L377" s="38">
        <v>20.2</v>
      </c>
      <c r="M377" s="38">
        <v>396.9</v>
      </c>
      <c r="N377" s="38">
        <v>13.44</v>
      </c>
      <c r="O377" s="38">
        <v>15</v>
      </c>
    </row>
    <row r="378" spans="1:15" x14ac:dyDescent="0.25">
      <c r="A378" s="36">
        <v>377</v>
      </c>
      <c r="B378" s="38">
        <v>15.288</v>
      </c>
      <c r="C378" s="38">
        <v>0</v>
      </c>
      <c r="D378" s="38">
        <v>18.100000000000001</v>
      </c>
      <c r="E378" s="38">
        <v>0</v>
      </c>
      <c r="F378" s="38">
        <v>0.67100000000000004</v>
      </c>
      <c r="G378" s="38">
        <v>6.649</v>
      </c>
      <c r="H378" s="38">
        <v>93.3</v>
      </c>
      <c r="I378" s="38">
        <v>1.3449</v>
      </c>
      <c r="J378" s="38">
        <v>24</v>
      </c>
      <c r="K378" s="38">
        <v>666</v>
      </c>
      <c r="L378" s="38">
        <v>20.2</v>
      </c>
      <c r="M378" s="38">
        <v>363.02</v>
      </c>
      <c r="N378" s="38">
        <v>23.24</v>
      </c>
      <c r="O378" s="38">
        <v>13.9</v>
      </c>
    </row>
    <row r="379" spans="1:15" x14ac:dyDescent="0.25">
      <c r="A379" s="36">
        <v>378</v>
      </c>
      <c r="B379" s="38">
        <v>9.8234899999999996</v>
      </c>
      <c r="C379" s="38">
        <v>0</v>
      </c>
      <c r="D379" s="38">
        <v>18.100000000000001</v>
      </c>
      <c r="E379" s="38">
        <v>0</v>
      </c>
      <c r="F379" s="38">
        <v>0.67100000000000004</v>
      </c>
      <c r="G379" s="38">
        <v>6.7939999999999996</v>
      </c>
      <c r="H379" s="38">
        <v>98.8</v>
      </c>
      <c r="I379" s="38">
        <v>1.3580000000000001</v>
      </c>
      <c r="J379" s="38">
        <v>24</v>
      </c>
      <c r="K379" s="38">
        <v>666</v>
      </c>
      <c r="L379" s="38">
        <v>20.2</v>
      </c>
      <c r="M379" s="38">
        <v>396.9</v>
      </c>
      <c r="N379" s="38">
        <v>21.24</v>
      </c>
      <c r="O379" s="38">
        <v>13.3</v>
      </c>
    </row>
    <row r="380" spans="1:15" x14ac:dyDescent="0.25">
      <c r="A380" s="36">
        <v>379</v>
      </c>
      <c r="B380" s="38">
        <v>23.648199999999999</v>
      </c>
      <c r="C380" s="38">
        <v>0</v>
      </c>
      <c r="D380" s="38">
        <v>18.100000000000001</v>
      </c>
      <c r="E380" s="38">
        <v>0</v>
      </c>
      <c r="F380" s="38">
        <v>0.67100000000000004</v>
      </c>
      <c r="G380" s="38">
        <v>6.38</v>
      </c>
      <c r="H380" s="38">
        <v>96.2</v>
      </c>
      <c r="I380" s="38">
        <v>1.3861000000000001</v>
      </c>
      <c r="J380" s="38">
        <v>24</v>
      </c>
      <c r="K380" s="38">
        <v>666</v>
      </c>
      <c r="L380" s="38">
        <v>20.2</v>
      </c>
      <c r="M380" s="38">
        <v>396.9</v>
      </c>
      <c r="N380" s="38">
        <v>23.69</v>
      </c>
      <c r="O380" s="38">
        <v>13.1</v>
      </c>
    </row>
    <row r="381" spans="1:15" x14ac:dyDescent="0.25">
      <c r="A381" s="36">
        <v>380</v>
      </c>
      <c r="B381" s="38">
        <v>17.866700000000002</v>
      </c>
      <c r="C381" s="38">
        <v>0</v>
      </c>
      <c r="D381" s="38">
        <v>18.100000000000001</v>
      </c>
      <c r="E381" s="38">
        <v>0</v>
      </c>
      <c r="F381" s="38">
        <v>0.67100000000000004</v>
      </c>
      <c r="G381" s="38">
        <v>6.2229999999999999</v>
      </c>
      <c r="H381" s="38">
        <v>100</v>
      </c>
      <c r="I381" s="38">
        <v>1.3861000000000001</v>
      </c>
      <c r="J381" s="38">
        <v>24</v>
      </c>
      <c r="K381" s="38">
        <v>666</v>
      </c>
      <c r="L381" s="38">
        <v>20.2</v>
      </c>
      <c r="M381" s="38">
        <v>393.74</v>
      </c>
      <c r="N381" s="38">
        <v>21.78</v>
      </c>
      <c r="O381" s="38">
        <v>10.199999999999999</v>
      </c>
    </row>
    <row r="382" spans="1:15" x14ac:dyDescent="0.25">
      <c r="A382" s="36">
        <v>381</v>
      </c>
      <c r="B382" s="38">
        <v>88.976200000000006</v>
      </c>
      <c r="C382" s="38">
        <v>0</v>
      </c>
      <c r="D382" s="38">
        <v>18.100000000000001</v>
      </c>
      <c r="E382" s="38">
        <v>0</v>
      </c>
      <c r="F382" s="38">
        <v>0.67100000000000004</v>
      </c>
      <c r="G382" s="38">
        <v>6.968</v>
      </c>
      <c r="H382" s="38">
        <v>91.9</v>
      </c>
      <c r="I382" s="38">
        <v>1.4165000000000001</v>
      </c>
      <c r="J382" s="38">
        <v>24</v>
      </c>
      <c r="K382" s="38">
        <v>666</v>
      </c>
      <c r="L382" s="38">
        <v>20.2</v>
      </c>
      <c r="M382" s="38">
        <v>396.9</v>
      </c>
      <c r="N382" s="38">
        <v>17.21</v>
      </c>
      <c r="O382" s="38">
        <v>10.4</v>
      </c>
    </row>
    <row r="383" spans="1:15" x14ac:dyDescent="0.25">
      <c r="A383" s="36">
        <v>382</v>
      </c>
      <c r="B383" s="38">
        <v>15.8744</v>
      </c>
      <c r="C383" s="38">
        <v>0</v>
      </c>
      <c r="D383" s="38">
        <v>18.100000000000001</v>
      </c>
      <c r="E383" s="38">
        <v>0</v>
      </c>
      <c r="F383" s="38">
        <v>0.67100000000000004</v>
      </c>
      <c r="G383" s="38">
        <v>6.5449999999999999</v>
      </c>
      <c r="H383" s="38">
        <v>99.1</v>
      </c>
      <c r="I383" s="38">
        <v>1.5192000000000001</v>
      </c>
      <c r="J383" s="38">
        <v>24</v>
      </c>
      <c r="K383" s="38">
        <v>666</v>
      </c>
      <c r="L383" s="38">
        <v>20.2</v>
      </c>
      <c r="M383" s="38">
        <v>396.9</v>
      </c>
      <c r="N383" s="38">
        <v>21.08</v>
      </c>
      <c r="O383" s="38">
        <v>10.9</v>
      </c>
    </row>
    <row r="384" spans="1:15" x14ac:dyDescent="0.25">
      <c r="A384" s="36">
        <v>383</v>
      </c>
      <c r="B384" s="38">
        <v>9.1870200000000004</v>
      </c>
      <c r="C384" s="38">
        <v>0</v>
      </c>
      <c r="D384" s="38">
        <v>18.100000000000001</v>
      </c>
      <c r="E384" s="38">
        <v>0</v>
      </c>
      <c r="F384" s="38">
        <v>0.7</v>
      </c>
      <c r="G384" s="38">
        <v>5.5359999999999996</v>
      </c>
      <c r="H384" s="38">
        <v>100</v>
      </c>
      <c r="I384" s="38">
        <v>1.5804</v>
      </c>
      <c r="J384" s="38">
        <v>24</v>
      </c>
      <c r="K384" s="38">
        <v>666</v>
      </c>
      <c r="L384" s="38">
        <v>20.2</v>
      </c>
      <c r="M384" s="38">
        <v>396.9</v>
      </c>
      <c r="N384" s="38">
        <v>23.6</v>
      </c>
      <c r="O384" s="38">
        <v>11.3</v>
      </c>
    </row>
    <row r="385" spans="1:15" x14ac:dyDescent="0.25">
      <c r="A385" s="36">
        <v>384</v>
      </c>
      <c r="B385" s="38">
        <v>7.9924799999999996</v>
      </c>
      <c r="C385" s="38">
        <v>0</v>
      </c>
      <c r="D385" s="38">
        <v>18.100000000000001</v>
      </c>
      <c r="E385" s="38">
        <v>0</v>
      </c>
      <c r="F385" s="38">
        <v>0.7</v>
      </c>
      <c r="G385" s="38">
        <v>5.52</v>
      </c>
      <c r="H385" s="38">
        <v>100</v>
      </c>
      <c r="I385" s="38">
        <v>1.5330999999999999</v>
      </c>
      <c r="J385" s="38">
        <v>24</v>
      </c>
      <c r="K385" s="38">
        <v>666</v>
      </c>
      <c r="L385" s="38">
        <v>20.2</v>
      </c>
      <c r="M385" s="38">
        <v>396.9</v>
      </c>
      <c r="N385" s="38">
        <v>24.56</v>
      </c>
      <c r="O385" s="38">
        <v>12.3</v>
      </c>
    </row>
    <row r="386" spans="1:15" x14ac:dyDescent="0.25">
      <c r="A386" s="36">
        <v>385</v>
      </c>
      <c r="B386" s="38">
        <v>20.084900000000001</v>
      </c>
      <c r="C386" s="38">
        <v>0</v>
      </c>
      <c r="D386" s="38">
        <v>18.100000000000001</v>
      </c>
      <c r="E386" s="38">
        <v>0</v>
      </c>
      <c r="F386" s="38">
        <v>0.7</v>
      </c>
      <c r="G386" s="38">
        <v>4.3680000000000003</v>
      </c>
      <c r="H386" s="38">
        <v>91.2</v>
      </c>
      <c r="I386" s="38">
        <v>1.4395</v>
      </c>
      <c r="J386" s="38">
        <v>24</v>
      </c>
      <c r="K386" s="38">
        <v>666</v>
      </c>
      <c r="L386" s="38">
        <v>20.2</v>
      </c>
      <c r="M386" s="38">
        <v>285.83</v>
      </c>
      <c r="N386" s="38">
        <v>30.63</v>
      </c>
      <c r="O386" s="38">
        <v>8.8000000000000007</v>
      </c>
    </row>
    <row r="387" spans="1:15" x14ac:dyDescent="0.25">
      <c r="A387" s="36">
        <v>386</v>
      </c>
      <c r="B387" s="38">
        <v>16.811800000000002</v>
      </c>
      <c r="C387" s="38">
        <v>0</v>
      </c>
      <c r="D387" s="38">
        <v>18.100000000000001</v>
      </c>
      <c r="E387" s="38">
        <v>0</v>
      </c>
      <c r="F387" s="38">
        <v>0.7</v>
      </c>
      <c r="G387" s="38">
        <v>5.2770000000000001</v>
      </c>
      <c r="H387" s="38">
        <v>98.1</v>
      </c>
      <c r="I387" s="38">
        <v>1.4260999999999999</v>
      </c>
      <c r="J387" s="38">
        <v>24</v>
      </c>
      <c r="K387" s="38">
        <v>666</v>
      </c>
      <c r="L387" s="38">
        <v>20.2</v>
      </c>
      <c r="M387" s="38">
        <v>396.9</v>
      </c>
      <c r="N387" s="38">
        <v>30.81</v>
      </c>
      <c r="O387" s="38">
        <v>7.2</v>
      </c>
    </row>
    <row r="388" spans="1:15" x14ac:dyDescent="0.25">
      <c r="A388" s="36">
        <v>387</v>
      </c>
      <c r="B388" s="38">
        <v>24.393799999999999</v>
      </c>
      <c r="C388" s="38">
        <v>0</v>
      </c>
      <c r="D388" s="38">
        <v>18.100000000000001</v>
      </c>
      <c r="E388" s="38">
        <v>0</v>
      </c>
      <c r="F388" s="38">
        <v>0.7</v>
      </c>
      <c r="G388" s="38">
        <v>4.6520000000000001</v>
      </c>
      <c r="H388" s="38">
        <v>100</v>
      </c>
      <c r="I388" s="38">
        <v>1.4672000000000001</v>
      </c>
      <c r="J388" s="38">
        <v>24</v>
      </c>
      <c r="K388" s="38">
        <v>666</v>
      </c>
      <c r="L388" s="38">
        <v>20.2</v>
      </c>
      <c r="M388" s="38">
        <v>396.9</v>
      </c>
      <c r="N388" s="38">
        <v>28.28</v>
      </c>
      <c r="O388" s="38">
        <v>10.5</v>
      </c>
    </row>
    <row r="389" spans="1:15" x14ac:dyDescent="0.25">
      <c r="A389" s="36">
        <v>388</v>
      </c>
      <c r="B389" s="38">
        <v>22.597100000000001</v>
      </c>
      <c r="C389" s="38">
        <v>0</v>
      </c>
      <c r="D389" s="38">
        <v>18.100000000000001</v>
      </c>
      <c r="E389" s="38">
        <v>0</v>
      </c>
      <c r="F389" s="38">
        <v>0.7</v>
      </c>
      <c r="G389" s="38">
        <v>5</v>
      </c>
      <c r="H389" s="38">
        <v>89.5</v>
      </c>
      <c r="I389" s="38">
        <v>1.5184</v>
      </c>
      <c r="J389" s="38">
        <v>24</v>
      </c>
      <c r="K389" s="38">
        <v>666</v>
      </c>
      <c r="L389" s="38">
        <v>20.2</v>
      </c>
      <c r="M389" s="38">
        <v>396.9</v>
      </c>
      <c r="N389" s="38">
        <v>31.99</v>
      </c>
      <c r="O389" s="38">
        <v>7.4</v>
      </c>
    </row>
    <row r="390" spans="1:15" x14ac:dyDescent="0.25">
      <c r="A390" s="36">
        <v>389</v>
      </c>
      <c r="B390" s="38">
        <v>14.3337</v>
      </c>
      <c r="C390" s="38">
        <v>0</v>
      </c>
      <c r="D390" s="38">
        <v>18.100000000000001</v>
      </c>
      <c r="E390" s="38">
        <v>0</v>
      </c>
      <c r="F390" s="38">
        <v>0.7</v>
      </c>
      <c r="G390" s="38">
        <v>4.88</v>
      </c>
      <c r="H390" s="38">
        <v>100</v>
      </c>
      <c r="I390" s="38">
        <v>1.5894999999999999</v>
      </c>
      <c r="J390" s="38">
        <v>24</v>
      </c>
      <c r="K390" s="38">
        <v>666</v>
      </c>
      <c r="L390" s="38">
        <v>20.2</v>
      </c>
      <c r="M390" s="38">
        <v>372.92</v>
      </c>
      <c r="N390" s="38">
        <v>30.62</v>
      </c>
      <c r="O390" s="38">
        <v>10.199999999999999</v>
      </c>
    </row>
    <row r="391" spans="1:15" x14ac:dyDescent="0.25">
      <c r="A391" s="36">
        <v>390</v>
      </c>
      <c r="B391" s="38">
        <v>8.1517400000000002</v>
      </c>
      <c r="C391" s="38">
        <v>0</v>
      </c>
      <c r="D391" s="38">
        <v>18.100000000000001</v>
      </c>
      <c r="E391" s="38">
        <v>0</v>
      </c>
      <c r="F391" s="38">
        <v>0.7</v>
      </c>
      <c r="G391" s="38">
        <v>5.39</v>
      </c>
      <c r="H391" s="38">
        <v>98.9</v>
      </c>
      <c r="I391" s="38">
        <v>1.7281</v>
      </c>
      <c r="J391" s="38">
        <v>24</v>
      </c>
      <c r="K391" s="38">
        <v>666</v>
      </c>
      <c r="L391" s="38">
        <v>20.2</v>
      </c>
      <c r="M391" s="38">
        <v>396.9</v>
      </c>
      <c r="N391" s="38">
        <v>20.85</v>
      </c>
      <c r="O391" s="38">
        <v>11.5</v>
      </c>
    </row>
    <row r="392" spans="1:15" x14ac:dyDescent="0.25">
      <c r="A392" s="36">
        <v>391</v>
      </c>
      <c r="B392" s="38">
        <v>6.9621500000000003</v>
      </c>
      <c r="C392" s="38">
        <v>0</v>
      </c>
      <c r="D392" s="38">
        <v>18.100000000000001</v>
      </c>
      <c r="E392" s="38">
        <v>0</v>
      </c>
      <c r="F392" s="38">
        <v>0.7</v>
      </c>
      <c r="G392" s="38">
        <v>5.7130000000000001</v>
      </c>
      <c r="H392" s="38">
        <v>97</v>
      </c>
      <c r="I392" s="38">
        <v>1.9265000000000001</v>
      </c>
      <c r="J392" s="38">
        <v>24</v>
      </c>
      <c r="K392" s="38">
        <v>666</v>
      </c>
      <c r="L392" s="38">
        <v>20.2</v>
      </c>
      <c r="M392" s="38">
        <v>394.43</v>
      </c>
      <c r="N392" s="38">
        <v>17.11</v>
      </c>
      <c r="O392" s="38">
        <v>15.1</v>
      </c>
    </row>
    <row r="393" spans="1:15" x14ac:dyDescent="0.25">
      <c r="A393" s="36">
        <v>392</v>
      </c>
      <c r="B393" s="38">
        <v>5.29305</v>
      </c>
      <c r="C393" s="38">
        <v>0</v>
      </c>
      <c r="D393" s="38">
        <v>18.100000000000001</v>
      </c>
      <c r="E393" s="38">
        <v>0</v>
      </c>
      <c r="F393" s="38">
        <v>0.7</v>
      </c>
      <c r="G393" s="38">
        <v>6.0510000000000002</v>
      </c>
      <c r="H393" s="38">
        <v>82.5</v>
      </c>
      <c r="I393" s="38">
        <v>2.1678000000000002</v>
      </c>
      <c r="J393" s="38">
        <v>24</v>
      </c>
      <c r="K393" s="38">
        <v>666</v>
      </c>
      <c r="L393" s="38">
        <v>20.2</v>
      </c>
      <c r="M393" s="38">
        <v>378.38</v>
      </c>
      <c r="N393" s="38">
        <v>18.760000000000002</v>
      </c>
      <c r="O393" s="38">
        <v>23.2</v>
      </c>
    </row>
    <row r="394" spans="1:15" x14ac:dyDescent="0.25">
      <c r="A394" s="36">
        <v>393</v>
      </c>
      <c r="B394" s="38">
        <v>11.5779</v>
      </c>
      <c r="C394" s="38">
        <v>0</v>
      </c>
      <c r="D394" s="38">
        <v>18.100000000000001</v>
      </c>
      <c r="E394" s="38">
        <v>0</v>
      </c>
      <c r="F394" s="38">
        <v>0.7</v>
      </c>
      <c r="G394" s="38">
        <v>5.0359999999999996</v>
      </c>
      <c r="H394" s="38">
        <v>97</v>
      </c>
      <c r="I394" s="38">
        <v>1.77</v>
      </c>
      <c r="J394" s="38">
        <v>24</v>
      </c>
      <c r="K394" s="38">
        <v>666</v>
      </c>
      <c r="L394" s="38">
        <v>20.2</v>
      </c>
      <c r="M394" s="38">
        <v>396.9</v>
      </c>
      <c r="N394" s="38">
        <v>25.68</v>
      </c>
      <c r="O394" s="38">
        <v>9.6999999999999993</v>
      </c>
    </row>
    <row r="395" spans="1:15" x14ac:dyDescent="0.25">
      <c r="A395" s="36">
        <v>394</v>
      </c>
      <c r="B395" s="38">
        <v>8.6447599999999998</v>
      </c>
      <c r="C395" s="38">
        <v>0</v>
      </c>
      <c r="D395" s="38">
        <v>18.100000000000001</v>
      </c>
      <c r="E395" s="38">
        <v>0</v>
      </c>
      <c r="F395" s="38">
        <v>0.69299999999999995</v>
      </c>
      <c r="G395" s="38">
        <v>6.1929999999999996</v>
      </c>
      <c r="H395" s="38">
        <v>92.6</v>
      </c>
      <c r="I395" s="38">
        <v>1.7911999999999999</v>
      </c>
      <c r="J395" s="38">
        <v>24</v>
      </c>
      <c r="K395" s="38">
        <v>666</v>
      </c>
      <c r="L395" s="38">
        <v>20.2</v>
      </c>
      <c r="M395" s="38">
        <v>396.9</v>
      </c>
      <c r="N395" s="38">
        <v>15.17</v>
      </c>
      <c r="O395" s="38">
        <v>13.8</v>
      </c>
    </row>
    <row r="396" spans="1:15" x14ac:dyDescent="0.25">
      <c r="A396" s="36">
        <v>395</v>
      </c>
      <c r="B396" s="38">
        <v>13.3598</v>
      </c>
      <c r="C396" s="38">
        <v>0</v>
      </c>
      <c r="D396" s="38">
        <v>18.100000000000001</v>
      </c>
      <c r="E396" s="38">
        <v>0</v>
      </c>
      <c r="F396" s="38">
        <v>0.69299999999999995</v>
      </c>
      <c r="G396" s="38">
        <v>5.8869999999999996</v>
      </c>
      <c r="H396" s="38">
        <v>94.7</v>
      </c>
      <c r="I396" s="38">
        <v>1.7821</v>
      </c>
      <c r="J396" s="38">
        <v>24</v>
      </c>
      <c r="K396" s="38">
        <v>666</v>
      </c>
      <c r="L396" s="38">
        <v>20.2</v>
      </c>
      <c r="M396" s="38">
        <v>396.9</v>
      </c>
      <c r="N396" s="38">
        <v>16.350000000000001</v>
      </c>
      <c r="O396" s="38">
        <v>12.7</v>
      </c>
    </row>
    <row r="397" spans="1:15" x14ac:dyDescent="0.25">
      <c r="A397" s="36">
        <v>396</v>
      </c>
      <c r="B397" s="38">
        <v>8.7167499999999993</v>
      </c>
      <c r="C397" s="38">
        <v>0</v>
      </c>
      <c r="D397" s="38">
        <v>18.100000000000001</v>
      </c>
      <c r="E397" s="38">
        <v>0</v>
      </c>
      <c r="F397" s="38">
        <v>0.69299999999999995</v>
      </c>
      <c r="G397" s="38">
        <v>6.4710000000000001</v>
      </c>
      <c r="H397" s="38">
        <v>98.8</v>
      </c>
      <c r="I397" s="38">
        <v>1.7257</v>
      </c>
      <c r="J397" s="38">
        <v>24</v>
      </c>
      <c r="K397" s="38">
        <v>666</v>
      </c>
      <c r="L397" s="38">
        <v>20.2</v>
      </c>
      <c r="M397" s="38">
        <v>391.98</v>
      </c>
      <c r="N397" s="38">
        <v>17.12</v>
      </c>
      <c r="O397" s="38">
        <v>13.1</v>
      </c>
    </row>
    <row r="398" spans="1:15" x14ac:dyDescent="0.25">
      <c r="A398" s="36">
        <v>397</v>
      </c>
      <c r="B398" s="38">
        <v>5.8720499999999998</v>
      </c>
      <c r="C398" s="38">
        <v>0</v>
      </c>
      <c r="D398" s="38">
        <v>18.100000000000001</v>
      </c>
      <c r="E398" s="38">
        <v>0</v>
      </c>
      <c r="F398" s="38">
        <v>0.69299999999999995</v>
      </c>
      <c r="G398" s="38">
        <v>6.4050000000000002</v>
      </c>
      <c r="H398" s="38">
        <v>96</v>
      </c>
      <c r="I398" s="38">
        <v>1.6768000000000001</v>
      </c>
      <c r="J398" s="38">
        <v>24</v>
      </c>
      <c r="K398" s="38">
        <v>666</v>
      </c>
      <c r="L398" s="38">
        <v>20.2</v>
      </c>
      <c r="M398" s="38">
        <v>396.9</v>
      </c>
      <c r="N398" s="38">
        <v>19.37</v>
      </c>
      <c r="O398" s="38">
        <v>12.5</v>
      </c>
    </row>
    <row r="399" spans="1:15" x14ac:dyDescent="0.25">
      <c r="A399" s="36">
        <v>398</v>
      </c>
      <c r="B399" s="38">
        <v>7.6720199999999998</v>
      </c>
      <c r="C399" s="38">
        <v>0</v>
      </c>
      <c r="D399" s="38">
        <v>18.100000000000001</v>
      </c>
      <c r="E399" s="38">
        <v>0</v>
      </c>
      <c r="F399" s="38">
        <v>0.69299999999999995</v>
      </c>
      <c r="G399" s="38">
        <v>5.7469999999999999</v>
      </c>
      <c r="H399" s="38">
        <v>98.9</v>
      </c>
      <c r="I399" s="38">
        <v>1.6334</v>
      </c>
      <c r="J399" s="38">
        <v>24</v>
      </c>
      <c r="K399" s="38">
        <v>666</v>
      </c>
      <c r="L399" s="38">
        <v>20.2</v>
      </c>
      <c r="M399" s="38">
        <v>393.1</v>
      </c>
      <c r="N399" s="38">
        <v>19.920000000000002</v>
      </c>
      <c r="O399" s="38">
        <v>8.5</v>
      </c>
    </row>
    <row r="400" spans="1:15" x14ac:dyDescent="0.25">
      <c r="A400" s="36">
        <v>399</v>
      </c>
      <c r="B400" s="38">
        <v>38.351799999999997</v>
      </c>
      <c r="C400" s="38">
        <v>0</v>
      </c>
      <c r="D400" s="38">
        <v>18.100000000000001</v>
      </c>
      <c r="E400" s="38">
        <v>0</v>
      </c>
      <c r="F400" s="38">
        <v>0.69299999999999995</v>
      </c>
      <c r="G400" s="38">
        <v>5.4530000000000003</v>
      </c>
      <c r="H400" s="38">
        <v>100</v>
      </c>
      <c r="I400" s="38">
        <v>1.4896</v>
      </c>
      <c r="J400" s="38">
        <v>24</v>
      </c>
      <c r="K400" s="38">
        <v>666</v>
      </c>
      <c r="L400" s="38">
        <v>20.2</v>
      </c>
      <c r="M400" s="38">
        <v>396.9</v>
      </c>
      <c r="N400" s="38">
        <v>30.59</v>
      </c>
      <c r="O400" s="38">
        <v>5</v>
      </c>
    </row>
    <row r="401" spans="1:15" x14ac:dyDescent="0.25">
      <c r="A401" s="36">
        <v>400</v>
      </c>
      <c r="B401" s="38">
        <v>9.9165500000000009</v>
      </c>
      <c r="C401" s="38">
        <v>0</v>
      </c>
      <c r="D401" s="38">
        <v>18.100000000000001</v>
      </c>
      <c r="E401" s="38">
        <v>0</v>
      </c>
      <c r="F401" s="38">
        <v>0.69299999999999995</v>
      </c>
      <c r="G401" s="38">
        <v>5.8520000000000003</v>
      </c>
      <c r="H401" s="38">
        <v>77.8</v>
      </c>
      <c r="I401" s="38">
        <v>1.5004</v>
      </c>
      <c r="J401" s="38">
        <v>24</v>
      </c>
      <c r="K401" s="38">
        <v>666</v>
      </c>
      <c r="L401" s="38">
        <v>20.2</v>
      </c>
      <c r="M401" s="38">
        <v>338.16</v>
      </c>
      <c r="N401" s="38">
        <v>29.97</v>
      </c>
      <c r="O401" s="38">
        <v>6.3</v>
      </c>
    </row>
    <row r="402" spans="1:15" x14ac:dyDescent="0.25">
      <c r="A402" s="36">
        <v>401</v>
      </c>
      <c r="B402" s="38">
        <v>25.046099999999999</v>
      </c>
      <c r="C402" s="38">
        <v>0</v>
      </c>
      <c r="D402" s="38">
        <v>18.100000000000001</v>
      </c>
      <c r="E402" s="38">
        <v>0</v>
      </c>
      <c r="F402" s="38">
        <v>0.69299999999999995</v>
      </c>
      <c r="G402" s="38">
        <v>5.9870000000000001</v>
      </c>
      <c r="H402" s="38">
        <v>100</v>
      </c>
      <c r="I402" s="38">
        <v>1.5888</v>
      </c>
      <c r="J402" s="38">
        <v>24</v>
      </c>
      <c r="K402" s="38">
        <v>666</v>
      </c>
      <c r="L402" s="38">
        <v>20.2</v>
      </c>
      <c r="M402" s="38">
        <v>396.9</v>
      </c>
      <c r="N402" s="38">
        <v>26.77</v>
      </c>
      <c r="O402" s="38">
        <v>5.6</v>
      </c>
    </row>
    <row r="403" spans="1:15" x14ac:dyDescent="0.25">
      <c r="A403" s="36">
        <v>402</v>
      </c>
      <c r="B403" s="38">
        <v>14.2362</v>
      </c>
      <c r="C403" s="38">
        <v>0</v>
      </c>
      <c r="D403" s="38">
        <v>18.100000000000001</v>
      </c>
      <c r="E403" s="38">
        <v>0</v>
      </c>
      <c r="F403" s="38">
        <v>0.69299999999999995</v>
      </c>
      <c r="G403" s="38">
        <v>6.343</v>
      </c>
      <c r="H403" s="38">
        <v>100</v>
      </c>
      <c r="I403" s="38">
        <v>1.5741000000000001</v>
      </c>
      <c r="J403" s="38">
        <v>24</v>
      </c>
      <c r="K403" s="38">
        <v>666</v>
      </c>
      <c r="L403" s="38">
        <v>20.2</v>
      </c>
      <c r="M403" s="38">
        <v>396.9</v>
      </c>
      <c r="N403" s="38">
        <v>20.32</v>
      </c>
      <c r="O403" s="38">
        <v>7.2</v>
      </c>
    </row>
    <row r="404" spans="1:15" x14ac:dyDescent="0.25">
      <c r="A404" s="36">
        <v>403</v>
      </c>
      <c r="B404" s="38">
        <v>9.5957100000000004</v>
      </c>
      <c r="C404" s="38">
        <v>0</v>
      </c>
      <c r="D404" s="38">
        <v>18.100000000000001</v>
      </c>
      <c r="E404" s="38">
        <v>0</v>
      </c>
      <c r="F404" s="38">
        <v>0.69299999999999995</v>
      </c>
      <c r="G404" s="38">
        <v>6.4039999999999999</v>
      </c>
      <c r="H404" s="38">
        <v>100</v>
      </c>
      <c r="I404" s="38">
        <v>1.639</v>
      </c>
      <c r="J404" s="38">
        <v>24</v>
      </c>
      <c r="K404" s="38">
        <v>666</v>
      </c>
      <c r="L404" s="38">
        <v>20.2</v>
      </c>
      <c r="M404" s="38">
        <v>376.11</v>
      </c>
      <c r="N404" s="38">
        <v>20.309999999999999</v>
      </c>
      <c r="O404" s="38">
        <v>12.1</v>
      </c>
    </row>
    <row r="405" spans="1:15" x14ac:dyDescent="0.25">
      <c r="A405" s="36">
        <v>404</v>
      </c>
      <c r="B405" s="38">
        <v>24.8017</v>
      </c>
      <c r="C405" s="38">
        <v>0</v>
      </c>
      <c r="D405" s="38">
        <v>18.100000000000001</v>
      </c>
      <c r="E405" s="38">
        <v>0</v>
      </c>
      <c r="F405" s="38">
        <v>0.69299999999999995</v>
      </c>
      <c r="G405" s="38">
        <v>5.3490000000000002</v>
      </c>
      <c r="H405" s="38">
        <v>96</v>
      </c>
      <c r="I405" s="38">
        <v>1.7028000000000001</v>
      </c>
      <c r="J405" s="38">
        <v>24</v>
      </c>
      <c r="K405" s="38">
        <v>666</v>
      </c>
      <c r="L405" s="38">
        <v>20.2</v>
      </c>
      <c r="M405" s="38">
        <v>396.9</v>
      </c>
      <c r="N405" s="38">
        <v>19.77</v>
      </c>
      <c r="O405" s="38">
        <v>8.3000000000000007</v>
      </c>
    </row>
    <row r="406" spans="1:15" x14ac:dyDescent="0.25">
      <c r="A406" s="36">
        <v>405</v>
      </c>
      <c r="B406" s="38">
        <v>41.529200000000003</v>
      </c>
      <c r="C406" s="38">
        <v>0</v>
      </c>
      <c r="D406" s="38">
        <v>18.100000000000001</v>
      </c>
      <c r="E406" s="38">
        <v>0</v>
      </c>
      <c r="F406" s="38">
        <v>0.69299999999999995</v>
      </c>
      <c r="G406" s="38">
        <v>5.5309999999999997</v>
      </c>
      <c r="H406" s="38">
        <v>85.4</v>
      </c>
      <c r="I406" s="38">
        <v>1.6073999999999999</v>
      </c>
      <c r="J406" s="38">
        <v>24</v>
      </c>
      <c r="K406" s="38">
        <v>666</v>
      </c>
      <c r="L406" s="38">
        <v>20.2</v>
      </c>
      <c r="M406" s="38">
        <v>329.46</v>
      </c>
      <c r="N406" s="38">
        <v>27.38</v>
      </c>
      <c r="O406" s="38">
        <v>8.5</v>
      </c>
    </row>
    <row r="407" spans="1:15" x14ac:dyDescent="0.25">
      <c r="A407" s="36">
        <v>406</v>
      </c>
      <c r="B407" s="38">
        <v>67.9208</v>
      </c>
      <c r="C407" s="38">
        <v>0</v>
      </c>
      <c r="D407" s="38">
        <v>18.100000000000001</v>
      </c>
      <c r="E407" s="38">
        <v>0</v>
      </c>
      <c r="F407" s="38">
        <v>0.69299999999999995</v>
      </c>
      <c r="G407" s="38">
        <v>5.6829999999999998</v>
      </c>
      <c r="H407" s="38">
        <v>100</v>
      </c>
      <c r="I407" s="38">
        <v>1.4254</v>
      </c>
      <c r="J407" s="38">
        <v>24</v>
      </c>
      <c r="K407" s="38">
        <v>666</v>
      </c>
      <c r="L407" s="38">
        <v>20.2</v>
      </c>
      <c r="M407" s="38">
        <v>384.97</v>
      </c>
      <c r="N407" s="38">
        <v>22.98</v>
      </c>
      <c r="O407" s="38">
        <v>5</v>
      </c>
    </row>
    <row r="408" spans="1:15" x14ac:dyDescent="0.25">
      <c r="A408" s="36">
        <v>407</v>
      </c>
      <c r="B408" s="38">
        <v>20.716200000000001</v>
      </c>
      <c r="C408" s="38">
        <v>0</v>
      </c>
      <c r="D408" s="38">
        <v>18.100000000000001</v>
      </c>
      <c r="E408" s="38">
        <v>0</v>
      </c>
      <c r="F408" s="38">
        <v>0.65900000000000003</v>
      </c>
      <c r="G408" s="38">
        <v>4.1379999999999999</v>
      </c>
      <c r="H408" s="38">
        <v>100</v>
      </c>
      <c r="I408" s="38">
        <v>1.1780999999999999</v>
      </c>
      <c r="J408" s="38">
        <v>24</v>
      </c>
      <c r="K408" s="38">
        <v>666</v>
      </c>
      <c r="L408" s="38">
        <v>20.2</v>
      </c>
      <c r="M408" s="38">
        <v>370.22</v>
      </c>
      <c r="N408" s="38">
        <v>23.34</v>
      </c>
      <c r="O408" s="38">
        <v>11.9</v>
      </c>
    </row>
    <row r="409" spans="1:15" x14ac:dyDescent="0.25">
      <c r="A409" s="36">
        <v>408</v>
      </c>
      <c r="B409" s="38">
        <v>11.9511</v>
      </c>
      <c r="C409" s="38">
        <v>0</v>
      </c>
      <c r="D409" s="38">
        <v>18.100000000000001</v>
      </c>
      <c r="E409" s="38">
        <v>0</v>
      </c>
      <c r="F409" s="38">
        <v>0.65900000000000003</v>
      </c>
      <c r="G409" s="38">
        <v>5.6079999999999997</v>
      </c>
      <c r="H409" s="38">
        <v>100</v>
      </c>
      <c r="I409" s="38">
        <v>1.2851999999999999</v>
      </c>
      <c r="J409" s="38">
        <v>24</v>
      </c>
      <c r="K409" s="38">
        <v>666</v>
      </c>
      <c r="L409" s="38">
        <v>20.2</v>
      </c>
      <c r="M409" s="38">
        <v>332.09</v>
      </c>
      <c r="N409" s="38">
        <v>12.13</v>
      </c>
      <c r="O409" s="38">
        <v>27.9</v>
      </c>
    </row>
    <row r="410" spans="1:15" x14ac:dyDescent="0.25">
      <c r="A410" s="36">
        <v>409</v>
      </c>
      <c r="B410" s="38">
        <v>7.4038899999999996</v>
      </c>
      <c r="C410" s="38">
        <v>0</v>
      </c>
      <c r="D410" s="38">
        <v>18.100000000000001</v>
      </c>
      <c r="E410" s="38">
        <v>0</v>
      </c>
      <c r="F410" s="38">
        <v>0.59699999999999998</v>
      </c>
      <c r="G410" s="38">
        <v>5.617</v>
      </c>
      <c r="H410" s="38">
        <v>97.9</v>
      </c>
      <c r="I410" s="38">
        <v>1.4547000000000001</v>
      </c>
      <c r="J410" s="38">
        <v>24</v>
      </c>
      <c r="K410" s="38">
        <v>666</v>
      </c>
      <c r="L410" s="38">
        <v>20.2</v>
      </c>
      <c r="M410" s="38">
        <v>314.64</v>
      </c>
      <c r="N410" s="38">
        <v>26.4</v>
      </c>
      <c r="O410" s="38">
        <v>17.2</v>
      </c>
    </row>
    <row r="411" spans="1:15" x14ac:dyDescent="0.25">
      <c r="A411" s="36">
        <v>410</v>
      </c>
      <c r="B411" s="38">
        <v>14.4383</v>
      </c>
      <c r="C411" s="38">
        <v>0</v>
      </c>
      <c r="D411" s="38">
        <v>18.100000000000001</v>
      </c>
      <c r="E411" s="38">
        <v>0</v>
      </c>
      <c r="F411" s="38">
        <v>0.59699999999999998</v>
      </c>
      <c r="G411" s="38">
        <v>6.8520000000000003</v>
      </c>
      <c r="H411" s="38">
        <v>100</v>
      </c>
      <c r="I411" s="38">
        <v>1.4655</v>
      </c>
      <c r="J411" s="38">
        <v>24</v>
      </c>
      <c r="K411" s="38">
        <v>666</v>
      </c>
      <c r="L411" s="38">
        <v>20.2</v>
      </c>
      <c r="M411" s="38">
        <v>179.36</v>
      </c>
      <c r="N411" s="38">
        <v>19.78</v>
      </c>
      <c r="O411" s="38">
        <v>27.5</v>
      </c>
    </row>
    <row r="412" spans="1:15" x14ac:dyDescent="0.25">
      <c r="A412" s="36">
        <v>411</v>
      </c>
      <c r="B412" s="38">
        <v>51.135800000000003</v>
      </c>
      <c r="C412" s="38">
        <v>0</v>
      </c>
      <c r="D412" s="38">
        <v>18.100000000000001</v>
      </c>
      <c r="E412" s="38">
        <v>0</v>
      </c>
      <c r="F412" s="38">
        <v>0.59699999999999998</v>
      </c>
      <c r="G412" s="38">
        <v>5.7569999999999997</v>
      </c>
      <c r="H412" s="38">
        <v>100</v>
      </c>
      <c r="I412" s="38">
        <v>1.413</v>
      </c>
      <c r="J412" s="38">
        <v>24</v>
      </c>
      <c r="K412" s="38">
        <v>666</v>
      </c>
      <c r="L412" s="38">
        <v>20.2</v>
      </c>
      <c r="M412" s="38">
        <v>2.6</v>
      </c>
      <c r="N412" s="38">
        <v>10.11</v>
      </c>
      <c r="O412" s="38">
        <v>15</v>
      </c>
    </row>
    <row r="413" spans="1:15" x14ac:dyDescent="0.25">
      <c r="A413" s="36">
        <v>412</v>
      </c>
      <c r="B413" s="38">
        <v>14.050700000000001</v>
      </c>
      <c r="C413" s="38">
        <v>0</v>
      </c>
      <c r="D413" s="38">
        <v>18.100000000000001</v>
      </c>
      <c r="E413" s="38">
        <v>0</v>
      </c>
      <c r="F413" s="38">
        <v>0.59699999999999998</v>
      </c>
      <c r="G413" s="38">
        <v>6.657</v>
      </c>
      <c r="H413" s="38">
        <v>100</v>
      </c>
      <c r="I413" s="38">
        <v>1.5275000000000001</v>
      </c>
      <c r="J413" s="38">
        <v>24</v>
      </c>
      <c r="K413" s="38">
        <v>666</v>
      </c>
      <c r="L413" s="38">
        <v>20.2</v>
      </c>
      <c r="M413" s="38">
        <v>35.049999999999997</v>
      </c>
      <c r="N413" s="38">
        <v>21.22</v>
      </c>
      <c r="O413" s="38">
        <v>17.2</v>
      </c>
    </row>
    <row r="414" spans="1:15" x14ac:dyDescent="0.25">
      <c r="A414" s="36">
        <v>413</v>
      </c>
      <c r="B414" s="38">
        <v>18.811</v>
      </c>
      <c r="C414" s="38">
        <v>0</v>
      </c>
      <c r="D414" s="38">
        <v>18.100000000000001</v>
      </c>
      <c r="E414" s="38">
        <v>0</v>
      </c>
      <c r="F414" s="38">
        <v>0.59699999999999998</v>
      </c>
      <c r="G414" s="38">
        <v>4.6280000000000001</v>
      </c>
      <c r="H414" s="38">
        <v>100</v>
      </c>
      <c r="I414" s="38">
        <v>1.5539000000000001</v>
      </c>
      <c r="J414" s="38">
        <v>24</v>
      </c>
      <c r="K414" s="38">
        <v>666</v>
      </c>
      <c r="L414" s="38">
        <v>20.2</v>
      </c>
      <c r="M414" s="38">
        <v>28.79</v>
      </c>
      <c r="N414" s="38">
        <v>34.369999999999997</v>
      </c>
      <c r="O414" s="38">
        <v>17.899999999999999</v>
      </c>
    </row>
    <row r="415" spans="1:15" x14ac:dyDescent="0.25">
      <c r="A415" s="36">
        <v>414</v>
      </c>
      <c r="B415" s="38">
        <v>28.655799999999999</v>
      </c>
      <c r="C415" s="38">
        <v>0</v>
      </c>
      <c r="D415" s="38">
        <v>18.100000000000001</v>
      </c>
      <c r="E415" s="38">
        <v>0</v>
      </c>
      <c r="F415" s="38">
        <v>0.59699999999999998</v>
      </c>
      <c r="G415" s="38">
        <v>5.1550000000000002</v>
      </c>
      <c r="H415" s="38">
        <v>100</v>
      </c>
      <c r="I415" s="38">
        <v>1.5893999999999999</v>
      </c>
      <c r="J415" s="38">
        <v>24</v>
      </c>
      <c r="K415" s="38">
        <v>666</v>
      </c>
      <c r="L415" s="38">
        <v>20.2</v>
      </c>
      <c r="M415" s="38">
        <v>210.97</v>
      </c>
      <c r="N415" s="38">
        <v>20.079999999999998</v>
      </c>
      <c r="O415" s="38">
        <v>16.3</v>
      </c>
    </row>
    <row r="416" spans="1:15" x14ac:dyDescent="0.25">
      <c r="A416" s="36">
        <v>415</v>
      </c>
      <c r="B416" s="38">
        <v>45.746099999999998</v>
      </c>
      <c r="C416" s="38">
        <v>0</v>
      </c>
      <c r="D416" s="38">
        <v>18.100000000000001</v>
      </c>
      <c r="E416" s="38">
        <v>0</v>
      </c>
      <c r="F416" s="38">
        <v>0.69299999999999995</v>
      </c>
      <c r="G416" s="38">
        <v>4.5190000000000001</v>
      </c>
      <c r="H416" s="38">
        <v>100</v>
      </c>
      <c r="I416" s="38">
        <v>1.6581999999999999</v>
      </c>
      <c r="J416" s="38">
        <v>24</v>
      </c>
      <c r="K416" s="38">
        <v>666</v>
      </c>
      <c r="L416" s="38">
        <v>20.2</v>
      </c>
      <c r="M416" s="38">
        <v>88.27</v>
      </c>
      <c r="N416" s="38">
        <v>36.979999999999997</v>
      </c>
      <c r="O416" s="38">
        <v>7</v>
      </c>
    </row>
    <row r="417" spans="1:15" x14ac:dyDescent="0.25">
      <c r="A417" s="36">
        <v>416</v>
      </c>
      <c r="B417" s="38">
        <v>18.084599999999998</v>
      </c>
      <c r="C417" s="38">
        <v>0</v>
      </c>
      <c r="D417" s="38">
        <v>18.100000000000001</v>
      </c>
      <c r="E417" s="38">
        <v>0</v>
      </c>
      <c r="F417" s="38">
        <v>0.67900000000000005</v>
      </c>
      <c r="G417" s="38">
        <v>6.4340000000000002</v>
      </c>
      <c r="H417" s="38">
        <v>100</v>
      </c>
      <c r="I417" s="38">
        <v>1.8347</v>
      </c>
      <c r="J417" s="38">
        <v>24</v>
      </c>
      <c r="K417" s="38">
        <v>666</v>
      </c>
      <c r="L417" s="38">
        <v>20.2</v>
      </c>
      <c r="M417" s="38">
        <v>27.25</v>
      </c>
      <c r="N417" s="38">
        <v>29.05</v>
      </c>
      <c r="O417" s="38">
        <v>7.2</v>
      </c>
    </row>
    <row r="418" spans="1:15" x14ac:dyDescent="0.25">
      <c r="A418" s="36">
        <v>417</v>
      </c>
      <c r="B418" s="38">
        <v>10.834199999999999</v>
      </c>
      <c r="C418" s="38">
        <v>0</v>
      </c>
      <c r="D418" s="38">
        <v>18.100000000000001</v>
      </c>
      <c r="E418" s="38">
        <v>0</v>
      </c>
      <c r="F418" s="38">
        <v>0.67900000000000005</v>
      </c>
      <c r="G418" s="38">
        <v>6.782</v>
      </c>
      <c r="H418" s="38">
        <v>90.8</v>
      </c>
      <c r="I418" s="38">
        <v>1.8194999999999999</v>
      </c>
      <c r="J418" s="38">
        <v>24</v>
      </c>
      <c r="K418" s="38">
        <v>666</v>
      </c>
      <c r="L418" s="38">
        <v>20.2</v>
      </c>
      <c r="M418" s="38">
        <v>21.57</v>
      </c>
      <c r="N418" s="38">
        <v>25.79</v>
      </c>
      <c r="O418" s="38">
        <v>7.5</v>
      </c>
    </row>
    <row r="419" spans="1:15" x14ac:dyDescent="0.25">
      <c r="A419" s="36">
        <v>418</v>
      </c>
      <c r="B419" s="38">
        <v>25.9406</v>
      </c>
      <c r="C419" s="38">
        <v>0</v>
      </c>
      <c r="D419" s="38">
        <v>18.100000000000001</v>
      </c>
      <c r="E419" s="38">
        <v>0</v>
      </c>
      <c r="F419" s="38">
        <v>0.67900000000000005</v>
      </c>
      <c r="G419" s="38">
        <v>5.3040000000000003</v>
      </c>
      <c r="H419" s="38">
        <v>89.1</v>
      </c>
      <c r="I419" s="38">
        <v>1.6475</v>
      </c>
      <c r="J419" s="38">
        <v>24</v>
      </c>
      <c r="K419" s="38">
        <v>666</v>
      </c>
      <c r="L419" s="38">
        <v>20.2</v>
      </c>
      <c r="M419" s="38">
        <v>127.36</v>
      </c>
      <c r="N419" s="38">
        <v>26.64</v>
      </c>
      <c r="O419" s="38">
        <v>10.4</v>
      </c>
    </row>
    <row r="420" spans="1:15" x14ac:dyDescent="0.25">
      <c r="A420" s="36">
        <v>419</v>
      </c>
      <c r="B420" s="38">
        <v>73.534099999999995</v>
      </c>
      <c r="C420" s="38">
        <v>0</v>
      </c>
      <c r="D420" s="38">
        <v>18.100000000000001</v>
      </c>
      <c r="E420" s="38">
        <v>0</v>
      </c>
      <c r="F420" s="38">
        <v>0.67900000000000005</v>
      </c>
      <c r="G420" s="38">
        <v>5.9569999999999999</v>
      </c>
      <c r="H420" s="38">
        <v>100</v>
      </c>
      <c r="I420" s="38">
        <v>1.8026</v>
      </c>
      <c r="J420" s="38">
        <v>24</v>
      </c>
      <c r="K420" s="38">
        <v>666</v>
      </c>
      <c r="L420" s="38">
        <v>20.2</v>
      </c>
      <c r="M420" s="38">
        <v>16.45</v>
      </c>
      <c r="N420" s="38">
        <v>20.62</v>
      </c>
      <c r="O420" s="38">
        <v>8.8000000000000007</v>
      </c>
    </row>
    <row r="421" spans="1:15" x14ac:dyDescent="0.25">
      <c r="A421" s="36">
        <v>420</v>
      </c>
      <c r="B421" s="38">
        <v>11.8123</v>
      </c>
      <c r="C421" s="38">
        <v>0</v>
      </c>
      <c r="D421" s="38">
        <v>18.100000000000001</v>
      </c>
      <c r="E421" s="38">
        <v>0</v>
      </c>
      <c r="F421" s="38">
        <v>0.71799999999999997</v>
      </c>
      <c r="G421" s="38">
        <v>6.8239999999999998</v>
      </c>
      <c r="H421" s="38">
        <v>76.5</v>
      </c>
      <c r="I421" s="38">
        <v>1.794</v>
      </c>
      <c r="J421" s="38">
        <v>24</v>
      </c>
      <c r="K421" s="38">
        <v>666</v>
      </c>
      <c r="L421" s="38">
        <v>20.2</v>
      </c>
      <c r="M421" s="38">
        <v>48.45</v>
      </c>
      <c r="N421" s="38">
        <v>22.74</v>
      </c>
      <c r="O421" s="38">
        <v>8.4</v>
      </c>
    </row>
    <row r="422" spans="1:15" x14ac:dyDescent="0.25">
      <c r="A422" s="36">
        <v>421</v>
      </c>
      <c r="B422" s="38">
        <v>11.087400000000001</v>
      </c>
      <c r="C422" s="38">
        <v>0</v>
      </c>
      <c r="D422" s="38">
        <v>18.100000000000001</v>
      </c>
      <c r="E422" s="38">
        <v>0</v>
      </c>
      <c r="F422" s="38">
        <v>0.71799999999999997</v>
      </c>
      <c r="G422" s="38">
        <v>6.4109999999999996</v>
      </c>
      <c r="H422" s="38">
        <v>100</v>
      </c>
      <c r="I422" s="38">
        <v>1.8589</v>
      </c>
      <c r="J422" s="38">
        <v>24</v>
      </c>
      <c r="K422" s="38">
        <v>666</v>
      </c>
      <c r="L422" s="38">
        <v>20.2</v>
      </c>
      <c r="M422" s="38">
        <v>318.75</v>
      </c>
      <c r="N422" s="38">
        <v>15.02</v>
      </c>
      <c r="O422" s="38">
        <v>16.7</v>
      </c>
    </row>
    <row r="423" spans="1:15" x14ac:dyDescent="0.25">
      <c r="A423" s="36">
        <v>422</v>
      </c>
      <c r="B423" s="38">
        <v>7.0225900000000001</v>
      </c>
      <c r="C423" s="38">
        <v>0</v>
      </c>
      <c r="D423" s="38">
        <v>18.100000000000001</v>
      </c>
      <c r="E423" s="38">
        <v>0</v>
      </c>
      <c r="F423" s="38">
        <v>0.71799999999999997</v>
      </c>
      <c r="G423" s="38">
        <v>6.0060000000000002</v>
      </c>
      <c r="H423" s="38">
        <v>95.3</v>
      </c>
      <c r="I423" s="38">
        <v>1.8746</v>
      </c>
      <c r="J423" s="38">
        <v>24</v>
      </c>
      <c r="K423" s="38">
        <v>666</v>
      </c>
      <c r="L423" s="38">
        <v>20.2</v>
      </c>
      <c r="M423" s="38">
        <v>319.98</v>
      </c>
      <c r="N423" s="38">
        <v>15.7</v>
      </c>
      <c r="O423" s="38">
        <v>14.2</v>
      </c>
    </row>
    <row r="424" spans="1:15" x14ac:dyDescent="0.25">
      <c r="A424" s="36">
        <v>423</v>
      </c>
      <c r="B424" s="38">
        <v>12.0482</v>
      </c>
      <c r="C424" s="38">
        <v>0</v>
      </c>
      <c r="D424" s="38">
        <v>18.100000000000001</v>
      </c>
      <c r="E424" s="38">
        <v>0</v>
      </c>
      <c r="F424" s="38">
        <v>0.61399999999999999</v>
      </c>
      <c r="G424" s="38">
        <v>5.6479999999999997</v>
      </c>
      <c r="H424" s="38">
        <v>87.6</v>
      </c>
      <c r="I424" s="38">
        <v>1.9512</v>
      </c>
      <c r="J424" s="38">
        <v>24</v>
      </c>
      <c r="K424" s="38">
        <v>666</v>
      </c>
      <c r="L424" s="38">
        <v>20.2</v>
      </c>
      <c r="M424" s="38">
        <v>291.55</v>
      </c>
      <c r="N424" s="38">
        <v>14.1</v>
      </c>
      <c r="O424" s="38">
        <v>20.8</v>
      </c>
    </row>
    <row r="425" spans="1:15" x14ac:dyDescent="0.25">
      <c r="A425" s="36">
        <v>424</v>
      </c>
      <c r="B425" s="38">
        <v>7.0504199999999999</v>
      </c>
      <c r="C425" s="38">
        <v>0</v>
      </c>
      <c r="D425" s="38">
        <v>18.100000000000001</v>
      </c>
      <c r="E425" s="38">
        <v>0</v>
      </c>
      <c r="F425" s="38">
        <v>0.61399999999999999</v>
      </c>
      <c r="G425" s="38">
        <v>6.1029999999999998</v>
      </c>
      <c r="H425" s="38">
        <v>85.1</v>
      </c>
      <c r="I425" s="38">
        <v>2.0217999999999998</v>
      </c>
      <c r="J425" s="38">
        <v>24</v>
      </c>
      <c r="K425" s="38">
        <v>666</v>
      </c>
      <c r="L425" s="38">
        <v>20.2</v>
      </c>
      <c r="M425" s="38">
        <v>2.52</v>
      </c>
      <c r="N425" s="38">
        <v>23.29</v>
      </c>
      <c r="O425" s="38">
        <v>13.4</v>
      </c>
    </row>
    <row r="426" spans="1:15" x14ac:dyDescent="0.25">
      <c r="A426" s="36">
        <v>425</v>
      </c>
      <c r="B426" s="38">
        <v>8.7921200000000006</v>
      </c>
      <c r="C426" s="38">
        <v>0</v>
      </c>
      <c r="D426" s="38">
        <v>18.100000000000001</v>
      </c>
      <c r="E426" s="38">
        <v>0</v>
      </c>
      <c r="F426" s="38">
        <v>0.58399999999999996</v>
      </c>
      <c r="G426" s="38">
        <v>5.5650000000000004</v>
      </c>
      <c r="H426" s="38">
        <v>70.599999999999994</v>
      </c>
      <c r="I426" s="38">
        <v>2.0634999999999999</v>
      </c>
      <c r="J426" s="38">
        <v>24</v>
      </c>
      <c r="K426" s="38">
        <v>666</v>
      </c>
      <c r="L426" s="38">
        <v>20.2</v>
      </c>
      <c r="M426" s="38">
        <v>3.65</v>
      </c>
      <c r="N426" s="38">
        <v>17.16</v>
      </c>
      <c r="O426" s="38">
        <v>11.7</v>
      </c>
    </row>
    <row r="427" spans="1:15" x14ac:dyDescent="0.25">
      <c r="A427" s="36">
        <v>426</v>
      </c>
      <c r="B427" s="38">
        <v>15.860300000000001</v>
      </c>
      <c r="C427" s="38">
        <v>0</v>
      </c>
      <c r="D427" s="38">
        <v>18.100000000000001</v>
      </c>
      <c r="E427" s="38">
        <v>0</v>
      </c>
      <c r="F427" s="38">
        <v>0.67900000000000005</v>
      </c>
      <c r="G427" s="38">
        <v>5.8959999999999999</v>
      </c>
      <c r="H427" s="38">
        <v>95.4</v>
      </c>
      <c r="I427" s="38">
        <v>1.9096</v>
      </c>
      <c r="J427" s="38">
        <v>24</v>
      </c>
      <c r="K427" s="38">
        <v>666</v>
      </c>
      <c r="L427" s="38">
        <v>20.2</v>
      </c>
      <c r="M427" s="38">
        <v>7.68</v>
      </c>
      <c r="N427" s="38">
        <v>24.39</v>
      </c>
      <c r="O427" s="38">
        <v>8.3000000000000007</v>
      </c>
    </row>
    <row r="428" spans="1:15" x14ac:dyDescent="0.25">
      <c r="A428" s="36">
        <v>427</v>
      </c>
      <c r="B428" s="38">
        <v>12.247199999999999</v>
      </c>
      <c r="C428" s="38">
        <v>0</v>
      </c>
      <c r="D428" s="38">
        <v>18.100000000000001</v>
      </c>
      <c r="E428" s="38">
        <v>0</v>
      </c>
      <c r="F428" s="38">
        <v>0.58399999999999996</v>
      </c>
      <c r="G428" s="38">
        <v>5.8369999999999997</v>
      </c>
      <c r="H428" s="38">
        <v>59.7</v>
      </c>
      <c r="I428" s="38">
        <v>1.9976</v>
      </c>
      <c r="J428" s="38">
        <v>24</v>
      </c>
      <c r="K428" s="38">
        <v>666</v>
      </c>
      <c r="L428" s="38">
        <v>20.2</v>
      </c>
      <c r="M428" s="38">
        <v>24.65</v>
      </c>
      <c r="N428" s="38">
        <v>15.69</v>
      </c>
      <c r="O428" s="38">
        <v>10.199999999999999</v>
      </c>
    </row>
    <row r="429" spans="1:15" x14ac:dyDescent="0.25">
      <c r="A429" s="36">
        <v>428</v>
      </c>
      <c r="B429" s="38">
        <v>37.661900000000003</v>
      </c>
      <c r="C429" s="38">
        <v>0</v>
      </c>
      <c r="D429" s="38">
        <v>18.100000000000001</v>
      </c>
      <c r="E429" s="38">
        <v>0</v>
      </c>
      <c r="F429" s="38">
        <v>0.67900000000000005</v>
      </c>
      <c r="G429" s="38">
        <v>6.202</v>
      </c>
      <c r="H429" s="38">
        <v>78.7</v>
      </c>
      <c r="I429" s="38">
        <v>1.8629</v>
      </c>
      <c r="J429" s="38">
        <v>24</v>
      </c>
      <c r="K429" s="38">
        <v>666</v>
      </c>
      <c r="L429" s="38">
        <v>20.2</v>
      </c>
      <c r="M429" s="38">
        <v>18.82</v>
      </c>
      <c r="N429" s="38">
        <v>14.52</v>
      </c>
      <c r="O429" s="38">
        <v>10.9</v>
      </c>
    </row>
    <row r="430" spans="1:15" x14ac:dyDescent="0.25">
      <c r="A430" s="36">
        <v>429</v>
      </c>
      <c r="B430" s="38">
        <v>7.3671100000000003</v>
      </c>
      <c r="C430" s="38">
        <v>0</v>
      </c>
      <c r="D430" s="38">
        <v>18.100000000000001</v>
      </c>
      <c r="E430" s="38">
        <v>0</v>
      </c>
      <c r="F430" s="38">
        <v>0.67900000000000005</v>
      </c>
      <c r="G430" s="38">
        <v>6.1929999999999996</v>
      </c>
      <c r="H430" s="38">
        <v>78.099999999999994</v>
      </c>
      <c r="I430" s="38">
        <v>1.9356</v>
      </c>
      <c r="J430" s="38">
        <v>24</v>
      </c>
      <c r="K430" s="38">
        <v>666</v>
      </c>
      <c r="L430" s="38">
        <v>20.2</v>
      </c>
      <c r="M430" s="38">
        <v>96.73</v>
      </c>
      <c r="N430" s="38">
        <v>21.52</v>
      </c>
      <c r="O430" s="38">
        <v>11</v>
      </c>
    </row>
    <row r="431" spans="1:15" x14ac:dyDescent="0.25">
      <c r="A431" s="36">
        <v>430</v>
      </c>
      <c r="B431" s="38">
        <v>9.3388899999999992</v>
      </c>
      <c r="C431" s="38">
        <v>0</v>
      </c>
      <c r="D431" s="38">
        <v>18.100000000000001</v>
      </c>
      <c r="E431" s="38">
        <v>0</v>
      </c>
      <c r="F431" s="38">
        <v>0.67900000000000005</v>
      </c>
      <c r="G431" s="38">
        <v>6.38</v>
      </c>
      <c r="H431" s="38">
        <v>95.6</v>
      </c>
      <c r="I431" s="38">
        <v>1.9681999999999999</v>
      </c>
      <c r="J431" s="38">
        <v>24</v>
      </c>
      <c r="K431" s="38">
        <v>666</v>
      </c>
      <c r="L431" s="38">
        <v>20.2</v>
      </c>
      <c r="M431" s="38">
        <v>60.72</v>
      </c>
      <c r="N431" s="38">
        <v>24.08</v>
      </c>
      <c r="O431" s="38">
        <v>9.5</v>
      </c>
    </row>
    <row r="432" spans="1:15" x14ac:dyDescent="0.25">
      <c r="A432" s="36">
        <v>431</v>
      </c>
      <c r="B432" s="38">
        <v>8.4921299999999995</v>
      </c>
      <c r="C432" s="38">
        <v>0</v>
      </c>
      <c r="D432" s="38">
        <v>18.100000000000001</v>
      </c>
      <c r="E432" s="38">
        <v>0</v>
      </c>
      <c r="F432" s="38">
        <v>0.58399999999999996</v>
      </c>
      <c r="G432" s="38">
        <v>6.3479999999999999</v>
      </c>
      <c r="H432" s="38">
        <v>86.1</v>
      </c>
      <c r="I432" s="38">
        <v>2.0527000000000002</v>
      </c>
      <c r="J432" s="38">
        <v>24</v>
      </c>
      <c r="K432" s="38">
        <v>666</v>
      </c>
      <c r="L432" s="38">
        <v>20.2</v>
      </c>
      <c r="M432" s="38">
        <v>83.45</v>
      </c>
      <c r="N432" s="38">
        <v>17.64</v>
      </c>
      <c r="O432" s="38">
        <v>14.5</v>
      </c>
    </row>
    <row r="433" spans="1:15" x14ac:dyDescent="0.25">
      <c r="A433" s="36">
        <v>432</v>
      </c>
      <c r="B433" s="38">
        <v>10.0623</v>
      </c>
      <c r="C433" s="38">
        <v>0</v>
      </c>
      <c r="D433" s="38">
        <v>18.100000000000001</v>
      </c>
      <c r="E433" s="38">
        <v>0</v>
      </c>
      <c r="F433" s="38">
        <v>0.58399999999999996</v>
      </c>
      <c r="G433" s="38">
        <v>6.8330000000000002</v>
      </c>
      <c r="H433" s="38">
        <v>94.3</v>
      </c>
      <c r="I433" s="38">
        <v>2.0882000000000001</v>
      </c>
      <c r="J433" s="38">
        <v>24</v>
      </c>
      <c r="K433" s="38">
        <v>666</v>
      </c>
      <c r="L433" s="38">
        <v>20.2</v>
      </c>
      <c r="M433" s="38">
        <v>81.33</v>
      </c>
      <c r="N433" s="38">
        <v>19.690000000000001</v>
      </c>
      <c r="O433" s="38">
        <v>14.1</v>
      </c>
    </row>
    <row r="434" spans="1:15" x14ac:dyDescent="0.25">
      <c r="A434" s="36">
        <v>433</v>
      </c>
      <c r="B434" s="38">
        <v>6.4440499999999998</v>
      </c>
      <c r="C434" s="38">
        <v>0</v>
      </c>
      <c r="D434" s="38">
        <v>18.100000000000001</v>
      </c>
      <c r="E434" s="38">
        <v>0</v>
      </c>
      <c r="F434" s="38">
        <v>0.58399999999999996</v>
      </c>
      <c r="G434" s="38">
        <v>6.4249999999999998</v>
      </c>
      <c r="H434" s="38">
        <v>74.8</v>
      </c>
      <c r="I434" s="38">
        <v>2.2004000000000001</v>
      </c>
      <c r="J434" s="38">
        <v>24</v>
      </c>
      <c r="K434" s="38">
        <v>666</v>
      </c>
      <c r="L434" s="38">
        <v>20.2</v>
      </c>
      <c r="M434" s="38">
        <v>97.95</v>
      </c>
      <c r="N434" s="38">
        <v>12.03</v>
      </c>
      <c r="O434" s="38">
        <v>16.100000000000001</v>
      </c>
    </row>
    <row r="435" spans="1:15" x14ac:dyDescent="0.25">
      <c r="A435" s="36">
        <v>434</v>
      </c>
      <c r="B435" s="38">
        <v>5.5810700000000004</v>
      </c>
      <c r="C435" s="38">
        <v>0</v>
      </c>
      <c r="D435" s="38">
        <v>18.100000000000001</v>
      </c>
      <c r="E435" s="38">
        <v>0</v>
      </c>
      <c r="F435" s="38">
        <v>0.71299999999999997</v>
      </c>
      <c r="G435" s="38">
        <v>6.4359999999999999</v>
      </c>
      <c r="H435" s="38">
        <v>87.9</v>
      </c>
      <c r="I435" s="38">
        <v>2.3157999999999999</v>
      </c>
      <c r="J435" s="38">
        <v>24</v>
      </c>
      <c r="K435" s="38">
        <v>666</v>
      </c>
      <c r="L435" s="38">
        <v>20.2</v>
      </c>
      <c r="M435" s="38">
        <v>100.19</v>
      </c>
      <c r="N435" s="38">
        <v>16.22</v>
      </c>
      <c r="O435" s="38">
        <v>14.3</v>
      </c>
    </row>
    <row r="436" spans="1:15" x14ac:dyDescent="0.25">
      <c r="A436" s="36">
        <v>435</v>
      </c>
      <c r="B436" s="38">
        <v>13.913399999999999</v>
      </c>
      <c r="C436" s="38">
        <v>0</v>
      </c>
      <c r="D436" s="38">
        <v>18.100000000000001</v>
      </c>
      <c r="E436" s="38">
        <v>0</v>
      </c>
      <c r="F436" s="38">
        <v>0.71299999999999997</v>
      </c>
      <c r="G436" s="38">
        <v>6.2080000000000002</v>
      </c>
      <c r="H436" s="38">
        <v>95</v>
      </c>
      <c r="I436" s="38">
        <v>2.2222</v>
      </c>
      <c r="J436" s="38">
        <v>24</v>
      </c>
      <c r="K436" s="38">
        <v>666</v>
      </c>
      <c r="L436" s="38">
        <v>20.2</v>
      </c>
      <c r="M436" s="38">
        <v>100.63</v>
      </c>
      <c r="N436" s="38">
        <v>15.17</v>
      </c>
      <c r="O436" s="38">
        <v>11.7</v>
      </c>
    </row>
    <row r="437" spans="1:15" x14ac:dyDescent="0.25">
      <c r="A437" s="36">
        <v>436</v>
      </c>
      <c r="B437" s="38">
        <v>11.160399999999999</v>
      </c>
      <c r="C437" s="38">
        <v>0</v>
      </c>
      <c r="D437" s="38">
        <v>18.100000000000001</v>
      </c>
      <c r="E437" s="38">
        <v>0</v>
      </c>
      <c r="F437" s="38">
        <v>0.74</v>
      </c>
      <c r="G437" s="38">
        <v>6.6289999999999996</v>
      </c>
      <c r="H437" s="38">
        <v>94.6</v>
      </c>
      <c r="I437" s="38">
        <v>2.1246999999999998</v>
      </c>
      <c r="J437" s="38">
        <v>24</v>
      </c>
      <c r="K437" s="38">
        <v>666</v>
      </c>
      <c r="L437" s="38">
        <v>20.2</v>
      </c>
      <c r="M437" s="38">
        <v>109.85</v>
      </c>
      <c r="N437" s="38">
        <v>23.27</v>
      </c>
      <c r="O437" s="38">
        <v>13.4</v>
      </c>
    </row>
    <row r="438" spans="1:15" x14ac:dyDescent="0.25">
      <c r="A438" s="36">
        <v>437</v>
      </c>
      <c r="B438" s="38">
        <v>14.4208</v>
      </c>
      <c r="C438" s="38">
        <v>0</v>
      </c>
      <c r="D438" s="38">
        <v>18.100000000000001</v>
      </c>
      <c r="E438" s="38">
        <v>0</v>
      </c>
      <c r="F438" s="38">
        <v>0.74</v>
      </c>
      <c r="G438" s="38">
        <v>6.4610000000000003</v>
      </c>
      <c r="H438" s="38">
        <v>93.3</v>
      </c>
      <c r="I438" s="38">
        <v>2.0026000000000002</v>
      </c>
      <c r="J438" s="38">
        <v>24</v>
      </c>
      <c r="K438" s="38">
        <v>666</v>
      </c>
      <c r="L438" s="38">
        <v>20.2</v>
      </c>
      <c r="M438" s="38">
        <v>27.49</v>
      </c>
      <c r="N438" s="38">
        <v>18.05</v>
      </c>
      <c r="O438" s="38">
        <v>9.6</v>
      </c>
    </row>
    <row r="439" spans="1:15" x14ac:dyDescent="0.25">
      <c r="A439" s="36">
        <v>438</v>
      </c>
      <c r="B439" s="38">
        <v>15.177199999999999</v>
      </c>
      <c r="C439" s="38">
        <v>0</v>
      </c>
      <c r="D439" s="38">
        <v>18.100000000000001</v>
      </c>
      <c r="E439" s="38">
        <v>0</v>
      </c>
      <c r="F439" s="38">
        <v>0.74</v>
      </c>
      <c r="G439" s="38">
        <v>6.1520000000000001</v>
      </c>
      <c r="H439" s="38">
        <v>100</v>
      </c>
      <c r="I439" s="38">
        <v>1.9141999999999999</v>
      </c>
      <c r="J439" s="38">
        <v>24</v>
      </c>
      <c r="K439" s="38">
        <v>666</v>
      </c>
      <c r="L439" s="38">
        <v>20.2</v>
      </c>
      <c r="M439" s="38">
        <v>9.32</v>
      </c>
      <c r="N439" s="38">
        <v>26.45</v>
      </c>
      <c r="O439" s="38">
        <v>8.6999999999999993</v>
      </c>
    </row>
    <row r="440" spans="1:15" x14ac:dyDescent="0.25">
      <c r="A440" s="36">
        <v>439</v>
      </c>
      <c r="B440" s="38">
        <v>13.678100000000001</v>
      </c>
      <c r="C440" s="38">
        <v>0</v>
      </c>
      <c r="D440" s="38">
        <v>18.100000000000001</v>
      </c>
      <c r="E440" s="38">
        <v>0</v>
      </c>
      <c r="F440" s="38">
        <v>0.74</v>
      </c>
      <c r="G440" s="38">
        <v>5.9349999999999996</v>
      </c>
      <c r="H440" s="38">
        <v>87.9</v>
      </c>
      <c r="I440" s="38">
        <v>1.8206</v>
      </c>
      <c r="J440" s="38">
        <v>24</v>
      </c>
      <c r="K440" s="38">
        <v>666</v>
      </c>
      <c r="L440" s="38">
        <v>20.2</v>
      </c>
      <c r="M440" s="38">
        <v>68.95</v>
      </c>
      <c r="N440" s="38">
        <v>34.020000000000003</v>
      </c>
      <c r="O440" s="38">
        <v>8.4</v>
      </c>
    </row>
    <row r="441" spans="1:15" x14ac:dyDescent="0.25">
      <c r="A441" s="36">
        <v>440</v>
      </c>
      <c r="B441" s="38">
        <v>9.3906299999999998</v>
      </c>
      <c r="C441" s="38">
        <v>0</v>
      </c>
      <c r="D441" s="38">
        <v>18.100000000000001</v>
      </c>
      <c r="E441" s="38">
        <v>0</v>
      </c>
      <c r="F441" s="38">
        <v>0.74</v>
      </c>
      <c r="G441" s="38">
        <v>5.6269999999999998</v>
      </c>
      <c r="H441" s="38">
        <v>93.9</v>
      </c>
      <c r="I441" s="38">
        <v>1.8171999999999999</v>
      </c>
      <c r="J441" s="38">
        <v>24</v>
      </c>
      <c r="K441" s="38">
        <v>666</v>
      </c>
      <c r="L441" s="38">
        <v>20.2</v>
      </c>
      <c r="M441" s="38">
        <v>396.9</v>
      </c>
      <c r="N441" s="38">
        <v>22.88</v>
      </c>
      <c r="O441" s="38">
        <v>12.8</v>
      </c>
    </row>
    <row r="442" spans="1:15" x14ac:dyDescent="0.25">
      <c r="A442" s="36">
        <v>441</v>
      </c>
      <c r="B442" s="38">
        <v>22.051100000000002</v>
      </c>
      <c r="C442" s="38">
        <v>0</v>
      </c>
      <c r="D442" s="38">
        <v>18.100000000000001</v>
      </c>
      <c r="E442" s="38">
        <v>0</v>
      </c>
      <c r="F442" s="38">
        <v>0.74</v>
      </c>
      <c r="G442" s="38">
        <v>5.8179999999999996</v>
      </c>
      <c r="H442" s="38">
        <v>92.4</v>
      </c>
      <c r="I442" s="38">
        <v>1.8662000000000001</v>
      </c>
      <c r="J442" s="38">
        <v>24</v>
      </c>
      <c r="K442" s="38">
        <v>666</v>
      </c>
      <c r="L442" s="38">
        <v>20.2</v>
      </c>
      <c r="M442" s="38">
        <v>391.45</v>
      </c>
      <c r="N442" s="38">
        <v>22.11</v>
      </c>
      <c r="O442" s="38">
        <v>10.5</v>
      </c>
    </row>
    <row r="443" spans="1:15" x14ac:dyDescent="0.25">
      <c r="A443" s="36">
        <v>442</v>
      </c>
      <c r="B443" s="38">
        <v>9.7241800000000005</v>
      </c>
      <c r="C443" s="38">
        <v>0</v>
      </c>
      <c r="D443" s="38">
        <v>18.100000000000001</v>
      </c>
      <c r="E443" s="38">
        <v>0</v>
      </c>
      <c r="F443" s="38">
        <v>0.74</v>
      </c>
      <c r="G443" s="38">
        <v>6.4059999999999997</v>
      </c>
      <c r="H443" s="38">
        <v>97.2</v>
      </c>
      <c r="I443" s="38">
        <v>2.0651000000000002</v>
      </c>
      <c r="J443" s="38">
        <v>24</v>
      </c>
      <c r="K443" s="38">
        <v>666</v>
      </c>
      <c r="L443" s="38">
        <v>20.2</v>
      </c>
      <c r="M443" s="38">
        <v>385.96</v>
      </c>
      <c r="N443" s="38">
        <v>19.52</v>
      </c>
      <c r="O443" s="38">
        <v>17.100000000000001</v>
      </c>
    </row>
    <row r="444" spans="1:15" x14ac:dyDescent="0.25">
      <c r="A444" s="36">
        <v>443</v>
      </c>
      <c r="B444" s="38">
        <v>5.6663699999999997</v>
      </c>
      <c r="C444" s="38">
        <v>0</v>
      </c>
      <c r="D444" s="38">
        <v>18.100000000000001</v>
      </c>
      <c r="E444" s="38">
        <v>0</v>
      </c>
      <c r="F444" s="38">
        <v>0.74</v>
      </c>
      <c r="G444" s="38">
        <v>6.2190000000000003</v>
      </c>
      <c r="H444" s="38">
        <v>100</v>
      </c>
      <c r="I444" s="38">
        <v>2.0047999999999999</v>
      </c>
      <c r="J444" s="38">
        <v>24</v>
      </c>
      <c r="K444" s="38">
        <v>666</v>
      </c>
      <c r="L444" s="38">
        <v>20.2</v>
      </c>
      <c r="M444" s="38">
        <v>395.69</v>
      </c>
      <c r="N444" s="38">
        <v>16.59</v>
      </c>
      <c r="O444" s="38">
        <v>18.399999999999999</v>
      </c>
    </row>
    <row r="445" spans="1:15" x14ac:dyDescent="0.25">
      <c r="A445" s="36">
        <v>444</v>
      </c>
      <c r="B445" s="38">
        <v>9.9665400000000002</v>
      </c>
      <c r="C445" s="38">
        <v>0</v>
      </c>
      <c r="D445" s="38">
        <v>18.100000000000001</v>
      </c>
      <c r="E445" s="38">
        <v>0</v>
      </c>
      <c r="F445" s="38">
        <v>0.74</v>
      </c>
      <c r="G445" s="38">
        <v>6.4850000000000003</v>
      </c>
      <c r="H445" s="38">
        <v>100</v>
      </c>
      <c r="I445" s="38">
        <v>1.9783999999999999</v>
      </c>
      <c r="J445" s="38">
        <v>24</v>
      </c>
      <c r="K445" s="38">
        <v>666</v>
      </c>
      <c r="L445" s="38">
        <v>20.2</v>
      </c>
      <c r="M445" s="38">
        <v>386.73</v>
      </c>
      <c r="N445" s="38">
        <v>18.850000000000001</v>
      </c>
      <c r="O445" s="38">
        <v>15.4</v>
      </c>
    </row>
    <row r="446" spans="1:15" x14ac:dyDescent="0.25">
      <c r="A446" s="36">
        <v>445</v>
      </c>
      <c r="B446" s="38">
        <v>12.802300000000001</v>
      </c>
      <c r="C446" s="38">
        <v>0</v>
      </c>
      <c r="D446" s="38">
        <v>18.100000000000001</v>
      </c>
      <c r="E446" s="38">
        <v>0</v>
      </c>
      <c r="F446" s="38">
        <v>0.74</v>
      </c>
      <c r="G446" s="38">
        <v>5.8540000000000001</v>
      </c>
      <c r="H446" s="38">
        <v>96.6</v>
      </c>
      <c r="I446" s="38">
        <v>1.8956</v>
      </c>
      <c r="J446" s="38">
        <v>24</v>
      </c>
      <c r="K446" s="38">
        <v>666</v>
      </c>
      <c r="L446" s="38">
        <v>20.2</v>
      </c>
      <c r="M446" s="38">
        <v>240.52</v>
      </c>
      <c r="N446" s="38">
        <v>23.79</v>
      </c>
      <c r="O446" s="38">
        <v>10.8</v>
      </c>
    </row>
    <row r="447" spans="1:15" x14ac:dyDescent="0.25">
      <c r="A447" s="36">
        <v>446</v>
      </c>
      <c r="B447" s="38">
        <v>10.671799999999999</v>
      </c>
      <c r="C447" s="38">
        <v>0</v>
      </c>
      <c r="D447" s="38">
        <v>18.100000000000001</v>
      </c>
      <c r="E447" s="38">
        <v>0</v>
      </c>
      <c r="F447" s="38">
        <v>0.74</v>
      </c>
      <c r="G447" s="38">
        <v>6.4589999999999996</v>
      </c>
      <c r="H447" s="38">
        <v>94.8</v>
      </c>
      <c r="I447" s="38">
        <v>1.9879</v>
      </c>
      <c r="J447" s="38">
        <v>24</v>
      </c>
      <c r="K447" s="38">
        <v>666</v>
      </c>
      <c r="L447" s="38">
        <v>20.2</v>
      </c>
      <c r="M447" s="38">
        <v>43.06</v>
      </c>
      <c r="N447" s="38">
        <v>23.98</v>
      </c>
      <c r="O447" s="38">
        <v>11.8</v>
      </c>
    </row>
    <row r="448" spans="1:15" x14ac:dyDescent="0.25">
      <c r="A448" s="36">
        <v>447</v>
      </c>
      <c r="B448" s="38">
        <v>6.2880700000000003</v>
      </c>
      <c r="C448" s="38">
        <v>0</v>
      </c>
      <c r="D448" s="38">
        <v>18.100000000000001</v>
      </c>
      <c r="E448" s="38">
        <v>0</v>
      </c>
      <c r="F448" s="38">
        <v>0.74</v>
      </c>
      <c r="G448" s="38">
        <v>6.3410000000000002</v>
      </c>
      <c r="H448" s="38">
        <v>96.4</v>
      </c>
      <c r="I448" s="38">
        <v>2.0720000000000001</v>
      </c>
      <c r="J448" s="38">
        <v>24</v>
      </c>
      <c r="K448" s="38">
        <v>666</v>
      </c>
      <c r="L448" s="38">
        <v>20.2</v>
      </c>
      <c r="M448" s="38">
        <v>318.01</v>
      </c>
      <c r="N448" s="38">
        <v>17.79</v>
      </c>
      <c r="O448" s="38">
        <v>14.9</v>
      </c>
    </row>
    <row r="449" spans="1:15" x14ac:dyDescent="0.25">
      <c r="A449" s="36">
        <v>448</v>
      </c>
      <c r="B449" s="38">
        <v>9.9248499999999993</v>
      </c>
      <c r="C449" s="38">
        <v>0</v>
      </c>
      <c r="D449" s="38">
        <v>18.100000000000001</v>
      </c>
      <c r="E449" s="38">
        <v>0</v>
      </c>
      <c r="F449" s="38">
        <v>0.74</v>
      </c>
      <c r="G449" s="38">
        <v>6.2510000000000003</v>
      </c>
      <c r="H449" s="38">
        <v>96.6</v>
      </c>
      <c r="I449" s="38">
        <v>2.198</v>
      </c>
      <c r="J449" s="38">
        <v>24</v>
      </c>
      <c r="K449" s="38">
        <v>666</v>
      </c>
      <c r="L449" s="38">
        <v>20.2</v>
      </c>
      <c r="M449" s="38">
        <v>388.52</v>
      </c>
      <c r="N449" s="38">
        <v>16.440000000000001</v>
      </c>
      <c r="O449" s="38">
        <v>12.6</v>
      </c>
    </row>
    <row r="450" spans="1:15" x14ac:dyDescent="0.25">
      <c r="A450" s="36">
        <v>449</v>
      </c>
      <c r="B450" s="38">
        <v>9.3290900000000008</v>
      </c>
      <c r="C450" s="38">
        <v>0</v>
      </c>
      <c r="D450" s="38">
        <v>18.100000000000001</v>
      </c>
      <c r="E450" s="38">
        <v>0</v>
      </c>
      <c r="F450" s="38">
        <v>0.71299999999999997</v>
      </c>
      <c r="G450" s="38">
        <v>6.1849999999999996</v>
      </c>
      <c r="H450" s="38">
        <v>98.7</v>
      </c>
      <c r="I450" s="38">
        <v>2.2616000000000001</v>
      </c>
      <c r="J450" s="38">
        <v>24</v>
      </c>
      <c r="K450" s="38">
        <v>666</v>
      </c>
      <c r="L450" s="38">
        <v>20.2</v>
      </c>
      <c r="M450" s="38">
        <v>396.9</v>
      </c>
      <c r="N450" s="38">
        <v>18.13</v>
      </c>
      <c r="O450" s="38">
        <v>14.1</v>
      </c>
    </row>
    <row r="451" spans="1:15" x14ac:dyDescent="0.25">
      <c r="A451" s="36">
        <v>450</v>
      </c>
      <c r="B451" s="38">
        <v>7.5260100000000003</v>
      </c>
      <c r="C451" s="38">
        <v>0</v>
      </c>
      <c r="D451" s="38">
        <v>18.100000000000001</v>
      </c>
      <c r="E451" s="38">
        <v>0</v>
      </c>
      <c r="F451" s="38">
        <v>0.71299999999999997</v>
      </c>
      <c r="G451" s="38">
        <v>6.4169999999999998</v>
      </c>
      <c r="H451" s="38">
        <v>98.3</v>
      </c>
      <c r="I451" s="38">
        <v>2.1850000000000001</v>
      </c>
      <c r="J451" s="38">
        <v>24</v>
      </c>
      <c r="K451" s="38">
        <v>666</v>
      </c>
      <c r="L451" s="38">
        <v>20.2</v>
      </c>
      <c r="M451" s="38">
        <v>304.20999999999998</v>
      </c>
      <c r="N451" s="38">
        <v>19.309999999999999</v>
      </c>
      <c r="O451" s="38">
        <v>13</v>
      </c>
    </row>
    <row r="452" spans="1:15" x14ac:dyDescent="0.25">
      <c r="A452" s="36">
        <v>451</v>
      </c>
      <c r="B452" s="38">
        <v>6.7177199999999999</v>
      </c>
      <c r="C452" s="38">
        <v>0</v>
      </c>
      <c r="D452" s="38">
        <v>18.100000000000001</v>
      </c>
      <c r="E452" s="38">
        <v>0</v>
      </c>
      <c r="F452" s="38">
        <v>0.71299999999999997</v>
      </c>
      <c r="G452" s="38">
        <v>6.7489999999999997</v>
      </c>
      <c r="H452" s="38">
        <v>92.6</v>
      </c>
      <c r="I452" s="38">
        <v>2.3235999999999999</v>
      </c>
      <c r="J452" s="38">
        <v>24</v>
      </c>
      <c r="K452" s="38">
        <v>666</v>
      </c>
      <c r="L452" s="38">
        <v>20.2</v>
      </c>
      <c r="M452" s="38">
        <v>0.32</v>
      </c>
      <c r="N452" s="38">
        <v>17.440000000000001</v>
      </c>
      <c r="O452" s="38">
        <v>13.4</v>
      </c>
    </row>
    <row r="453" spans="1:15" x14ac:dyDescent="0.25">
      <c r="A453" s="36">
        <v>452</v>
      </c>
      <c r="B453" s="38">
        <v>5.4411399999999999</v>
      </c>
      <c r="C453" s="38">
        <v>0</v>
      </c>
      <c r="D453" s="38">
        <v>18.100000000000001</v>
      </c>
      <c r="E453" s="38">
        <v>0</v>
      </c>
      <c r="F453" s="38">
        <v>0.71299999999999997</v>
      </c>
      <c r="G453" s="38">
        <v>6.6550000000000002</v>
      </c>
      <c r="H453" s="38">
        <v>98.2</v>
      </c>
      <c r="I453" s="38">
        <v>2.3552</v>
      </c>
      <c r="J453" s="38">
        <v>24</v>
      </c>
      <c r="K453" s="38">
        <v>666</v>
      </c>
      <c r="L453" s="38">
        <v>20.2</v>
      </c>
      <c r="M453" s="38">
        <v>355.29</v>
      </c>
      <c r="N453" s="38">
        <v>17.73</v>
      </c>
      <c r="O453" s="38">
        <v>15.2</v>
      </c>
    </row>
    <row r="454" spans="1:15" x14ac:dyDescent="0.25">
      <c r="A454" s="36">
        <v>453</v>
      </c>
      <c r="B454" s="38">
        <v>5.0901699999999996</v>
      </c>
      <c r="C454" s="38">
        <v>0</v>
      </c>
      <c r="D454" s="38">
        <v>18.100000000000001</v>
      </c>
      <c r="E454" s="38">
        <v>0</v>
      </c>
      <c r="F454" s="38">
        <v>0.71299999999999997</v>
      </c>
      <c r="G454" s="38">
        <v>6.2969999999999997</v>
      </c>
      <c r="H454" s="38">
        <v>91.8</v>
      </c>
      <c r="I454" s="38">
        <v>2.3681999999999999</v>
      </c>
      <c r="J454" s="38">
        <v>24</v>
      </c>
      <c r="K454" s="38">
        <v>666</v>
      </c>
      <c r="L454" s="38">
        <v>20.2</v>
      </c>
      <c r="M454" s="38">
        <v>385.09</v>
      </c>
      <c r="N454" s="38">
        <v>17.27</v>
      </c>
      <c r="O454" s="38">
        <v>16.100000000000001</v>
      </c>
    </row>
    <row r="455" spans="1:15" x14ac:dyDescent="0.25">
      <c r="A455" s="36">
        <v>454</v>
      </c>
      <c r="B455" s="38">
        <v>8.2480899999999995</v>
      </c>
      <c r="C455" s="38">
        <v>0</v>
      </c>
      <c r="D455" s="38">
        <v>18.100000000000001</v>
      </c>
      <c r="E455" s="38">
        <v>0</v>
      </c>
      <c r="F455" s="38">
        <v>0.71299999999999997</v>
      </c>
      <c r="G455" s="38">
        <v>7.3929999999999998</v>
      </c>
      <c r="H455" s="38">
        <v>99.3</v>
      </c>
      <c r="I455" s="38">
        <v>2.4527000000000001</v>
      </c>
      <c r="J455" s="38">
        <v>24</v>
      </c>
      <c r="K455" s="38">
        <v>666</v>
      </c>
      <c r="L455" s="38">
        <v>20.2</v>
      </c>
      <c r="M455" s="38">
        <v>375.87</v>
      </c>
      <c r="N455" s="38">
        <v>16.739999999999998</v>
      </c>
      <c r="O455" s="38">
        <v>17.8</v>
      </c>
    </row>
    <row r="456" spans="1:15" x14ac:dyDescent="0.25">
      <c r="A456" s="36">
        <v>455</v>
      </c>
      <c r="B456" s="38">
        <v>9.5136299999999991</v>
      </c>
      <c r="C456" s="38">
        <v>0</v>
      </c>
      <c r="D456" s="38">
        <v>18.100000000000001</v>
      </c>
      <c r="E456" s="38">
        <v>0</v>
      </c>
      <c r="F456" s="38">
        <v>0.71299999999999997</v>
      </c>
      <c r="G456" s="38">
        <v>6.7279999999999998</v>
      </c>
      <c r="H456" s="38">
        <v>94.1</v>
      </c>
      <c r="I456" s="38">
        <v>2.4961000000000002</v>
      </c>
      <c r="J456" s="38">
        <v>24</v>
      </c>
      <c r="K456" s="38">
        <v>666</v>
      </c>
      <c r="L456" s="38">
        <v>20.2</v>
      </c>
      <c r="M456" s="38">
        <v>6.68</v>
      </c>
      <c r="N456" s="38">
        <v>18.71</v>
      </c>
      <c r="O456" s="38">
        <v>14.9</v>
      </c>
    </row>
    <row r="457" spans="1:15" x14ac:dyDescent="0.25">
      <c r="A457" s="36">
        <v>456</v>
      </c>
      <c r="B457" s="38">
        <v>4.75237</v>
      </c>
      <c r="C457" s="38">
        <v>0</v>
      </c>
      <c r="D457" s="38">
        <v>18.100000000000001</v>
      </c>
      <c r="E457" s="38">
        <v>0</v>
      </c>
      <c r="F457" s="38">
        <v>0.71299999999999997</v>
      </c>
      <c r="G457" s="38">
        <v>6.5250000000000004</v>
      </c>
      <c r="H457" s="38">
        <v>86.5</v>
      </c>
      <c r="I457" s="38">
        <v>2.4358</v>
      </c>
      <c r="J457" s="38">
        <v>24</v>
      </c>
      <c r="K457" s="38">
        <v>666</v>
      </c>
      <c r="L457" s="38">
        <v>20.2</v>
      </c>
      <c r="M457" s="38">
        <v>50.92</v>
      </c>
      <c r="N457" s="38">
        <v>18.13</v>
      </c>
      <c r="O457" s="38">
        <v>14.1</v>
      </c>
    </row>
    <row r="458" spans="1:15" x14ac:dyDescent="0.25">
      <c r="A458" s="36">
        <v>457</v>
      </c>
      <c r="B458" s="38">
        <v>4.6688299999999998</v>
      </c>
      <c r="C458" s="38">
        <v>0</v>
      </c>
      <c r="D458" s="38">
        <v>18.100000000000001</v>
      </c>
      <c r="E458" s="38">
        <v>0</v>
      </c>
      <c r="F458" s="38">
        <v>0.71299999999999997</v>
      </c>
      <c r="G458" s="38">
        <v>5.976</v>
      </c>
      <c r="H458" s="38">
        <v>87.9</v>
      </c>
      <c r="I458" s="38">
        <v>2.5806</v>
      </c>
      <c r="J458" s="38">
        <v>24</v>
      </c>
      <c r="K458" s="38">
        <v>666</v>
      </c>
      <c r="L458" s="38">
        <v>20.2</v>
      </c>
      <c r="M458" s="38">
        <v>10.48</v>
      </c>
      <c r="N458" s="38">
        <v>19.010000000000002</v>
      </c>
      <c r="O458" s="38">
        <v>12.7</v>
      </c>
    </row>
    <row r="459" spans="1:15" x14ac:dyDescent="0.25">
      <c r="A459" s="36">
        <v>458</v>
      </c>
      <c r="B459" s="38">
        <v>8.2005800000000004</v>
      </c>
      <c r="C459" s="38">
        <v>0</v>
      </c>
      <c r="D459" s="38">
        <v>18.100000000000001</v>
      </c>
      <c r="E459" s="38">
        <v>0</v>
      </c>
      <c r="F459" s="38">
        <v>0.71299999999999997</v>
      </c>
      <c r="G459" s="38">
        <v>5.9359999999999999</v>
      </c>
      <c r="H459" s="38">
        <v>80.3</v>
      </c>
      <c r="I459" s="38">
        <v>2.7791999999999999</v>
      </c>
      <c r="J459" s="38">
        <v>24</v>
      </c>
      <c r="K459" s="38">
        <v>666</v>
      </c>
      <c r="L459" s="38">
        <v>20.2</v>
      </c>
      <c r="M459" s="38">
        <v>3.5</v>
      </c>
      <c r="N459" s="38">
        <v>16.940000000000001</v>
      </c>
      <c r="O459" s="38">
        <v>13.5</v>
      </c>
    </row>
    <row r="460" spans="1:15" x14ac:dyDescent="0.25">
      <c r="A460" s="36">
        <v>459</v>
      </c>
      <c r="B460" s="38">
        <v>7.75223</v>
      </c>
      <c r="C460" s="38">
        <v>0</v>
      </c>
      <c r="D460" s="38">
        <v>18.100000000000001</v>
      </c>
      <c r="E460" s="38">
        <v>0</v>
      </c>
      <c r="F460" s="38">
        <v>0.71299999999999997</v>
      </c>
      <c r="G460" s="38">
        <v>6.3010000000000002</v>
      </c>
      <c r="H460" s="38">
        <v>83.7</v>
      </c>
      <c r="I460" s="38">
        <v>2.7831000000000001</v>
      </c>
      <c r="J460" s="38">
        <v>24</v>
      </c>
      <c r="K460" s="38">
        <v>666</v>
      </c>
      <c r="L460" s="38">
        <v>20.2</v>
      </c>
      <c r="M460" s="38">
        <v>272.20999999999998</v>
      </c>
      <c r="N460" s="38">
        <v>16.23</v>
      </c>
      <c r="O460" s="38">
        <v>14.9</v>
      </c>
    </row>
    <row r="461" spans="1:15" x14ac:dyDescent="0.25">
      <c r="A461" s="36">
        <v>460</v>
      </c>
      <c r="B461" s="38">
        <v>6.8011699999999999</v>
      </c>
      <c r="C461" s="38">
        <v>0</v>
      </c>
      <c r="D461" s="38">
        <v>18.100000000000001</v>
      </c>
      <c r="E461" s="38">
        <v>0</v>
      </c>
      <c r="F461" s="38">
        <v>0.71299999999999997</v>
      </c>
      <c r="G461" s="38">
        <v>6.0810000000000004</v>
      </c>
      <c r="H461" s="38">
        <v>84.4</v>
      </c>
      <c r="I461" s="38">
        <v>2.7174999999999998</v>
      </c>
      <c r="J461" s="38">
        <v>24</v>
      </c>
      <c r="K461" s="38">
        <v>666</v>
      </c>
      <c r="L461" s="38">
        <v>20.2</v>
      </c>
      <c r="M461" s="38">
        <v>396.9</v>
      </c>
      <c r="N461" s="38">
        <v>14.7</v>
      </c>
      <c r="O461" s="38">
        <v>20</v>
      </c>
    </row>
    <row r="462" spans="1:15" x14ac:dyDescent="0.25">
      <c r="A462" s="36">
        <v>461</v>
      </c>
      <c r="B462" s="38">
        <v>4.8121299999999998</v>
      </c>
      <c r="C462" s="38">
        <v>0</v>
      </c>
      <c r="D462" s="38">
        <v>18.100000000000001</v>
      </c>
      <c r="E462" s="38">
        <v>0</v>
      </c>
      <c r="F462" s="38">
        <v>0.71299999999999997</v>
      </c>
      <c r="G462" s="38">
        <v>6.7009999999999996</v>
      </c>
      <c r="H462" s="38">
        <v>90</v>
      </c>
      <c r="I462" s="38">
        <v>2.5975000000000001</v>
      </c>
      <c r="J462" s="38">
        <v>24</v>
      </c>
      <c r="K462" s="38">
        <v>666</v>
      </c>
      <c r="L462" s="38">
        <v>20.2</v>
      </c>
      <c r="M462" s="38">
        <v>255.23</v>
      </c>
      <c r="N462" s="38">
        <v>16.420000000000002</v>
      </c>
      <c r="O462" s="38">
        <v>16.399999999999999</v>
      </c>
    </row>
    <row r="463" spans="1:15" x14ac:dyDescent="0.25">
      <c r="A463" s="36">
        <v>462</v>
      </c>
      <c r="B463" s="38">
        <v>3.6931099999999999</v>
      </c>
      <c r="C463" s="38">
        <v>0</v>
      </c>
      <c r="D463" s="38">
        <v>18.100000000000001</v>
      </c>
      <c r="E463" s="38">
        <v>0</v>
      </c>
      <c r="F463" s="38">
        <v>0.71299999999999997</v>
      </c>
      <c r="G463" s="38">
        <v>6.3760000000000003</v>
      </c>
      <c r="H463" s="38">
        <v>88.4</v>
      </c>
      <c r="I463" s="38">
        <v>2.5670999999999999</v>
      </c>
      <c r="J463" s="38">
        <v>24</v>
      </c>
      <c r="K463" s="38">
        <v>666</v>
      </c>
      <c r="L463" s="38">
        <v>20.2</v>
      </c>
      <c r="M463" s="38">
        <v>391.43</v>
      </c>
      <c r="N463" s="38">
        <v>14.65</v>
      </c>
      <c r="O463" s="38">
        <v>17.7</v>
      </c>
    </row>
    <row r="464" spans="1:15" x14ac:dyDescent="0.25">
      <c r="A464" s="36">
        <v>463</v>
      </c>
      <c r="B464" s="38">
        <v>6.6549199999999997</v>
      </c>
      <c r="C464" s="38">
        <v>0</v>
      </c>
      <c r="D464" s="38">
        <v>18.100000000000001</v>
      </c>
      <c r="E464" s="38">
        <v>0</v>
      </c>
      <c r="F464" s="38">
        <v>0.71299999999999997</v>
      </c>
      <c r="G464" s="38">
        <v>6.3170000000000002</v>
      </c>
      <c r="H464" s="38">
        <v>83</v>
      </c>
      <c r="I464" s="38">
        <v>2.7343999999999999</v>
      </c>
      <c r="J464" s="38">
        <v>24</v>
      </c>
      <c r="K464" s="38">
        <v>666</v>
      </c>
      <c r="L464" s="38">
        <v>20.2</v>
      </c>
      <c r="M464" s="38">
        <v>396.9</v>
      </c>
      <c r="N464" s="38">
        <v>13.99</v>
      </c>
      <c r="O464" s="38">
        <v>19.5</v>
      </c>
    </row>
    <row r="465" spans="1:15" x14ac:dyDescent="0.25">
      <c r="A465" s="36">
        <v>464</v>
      </c>
      <c r="B465" s="38">
        <v>5.8211500000000003</v>
      </c>
      <c r="C465" s="38">
        <v>0</v>
      </c>
      <c r="D465" s="38">
        <v>18.100000000000001</v>
      </c>
      <c r="E465" s="38">
        <v>0</v>
      </c>
      <c r="F465" s="38">
        <v>0.71299999999999997</v>
      </c>
      <c r="G465" s="38">
        <v>6.5129999999999999</v>
      </c>
      <c r="H465" s="38">
        <v>89.9</v>
      </c>
      <c r="I465" s="38">
        <v>2.8016000000000001</v>
      </c>
      <c r="J465" s="38">
        <v>24</v>
      </c>
      <c r="K465" s="38">
        <v>666</v>
      </c>
      <c r="L465" s="38">
        <v>20.2</v>
      </c>
      <c r="M465" s="38">
        <v>393.82</v>
      </c>
      <c r="N465" s="38">
        <v>10.29</v>
      </c>
      <c r="O465" s="38">
        <v>20.2</v>
      </c>
    </row>
    <row r="466" spans="1:15" x14ac:dyDescent="0.25">
      <c r="A466" s="36">
        <v>465</v>
      </c>
      <c r="B466" s="38">
        <v>7.8393199999999998</v>
      </c>
      <c r="C466" s="38">
        <v>0</v>
      </c>
      <c r="D466" s="38">
        <v>18.100000000000001</v>
      </c>
      <c r="E466" s="38">
        <v>0</v>
      </c>
      <c r="F466" s="38">
        <v>0.65500000000000003</v>
      </c>
      <c r="G466" s="38">
        <v>6.2089999999999996</v>
      </c>
      <c r="H466" s="38">
        <v>65.400000000000006</v>
      </c>
      <c r="I466" s="38">
        <v>2.9634</v>
      </c>
      <c r="J466" s="38">
        <v>24</v>
      </c>
      <c r="K466" s="38">
        <v>666</v>
      </c>
      <c r="L466" s="38">
        <v>20.2</v>
      </c>
      <c r="M466" s="38">
        <v>396.9</v>
      </c>
      <c r="N466" s="38">
        <v>13.22</v>
      </c>
      <c r="O466" s="38">
        <v>21.4</v>
      </c>
    </row>
    <row r="467" spans="1:15" x14ac:dyDescent="0.25">
      <c r="A467" s="36">
        <v>466</v>
      </c>
      <c r="B467" s="38">
        <v>3.1636000000000002</v>
      </c>
      <c r="C467" s="38">
        <v>0</v>
      </c>
      <c r="D467" s="38">
        <v>18.100000000000001</v>
      </c>
      <c r="E467" s="38">
        <v>0</v>
      </c>
      <c r="F467" s="38">
        <v>0.65500000000000003</v>
      </c>
      <c r="G467" s="38">
        <v>5.7590000000000003</v>
      </c>
      <c r="H467" s="38">
        <v>48.2</v>
      </c>
      <c r="I467" s="38">
        <v>3.0665</v>
      </c>
      <c r="J467" s="38">
        <v>24</v>
      </c>
      <c r="K467" s="38">
        <v>666</v>
      </c>
      <c r="L467" s="38">
        <v>20.2</v>
      </c>
      <c r="M467" s="38">
        <v>334.4</v>
      </c>
      <c r="N467" s="38">
        <v>14.13</v>
      </c>
      <c r="O467" s="38">
        <v>19.899999999999999</v>
      </c>
    </row>
    <row r="468" spans="1:15" x14ac:dyDescent="0.25">
      <c r="A468" s="36">
        <v>467</v>
      </c>
      <c r="B468" s="38">
        <v>3.7749799999999998</v>
      </c>
      <c r="C468" s="38">
        <v>0</v>
      </c>
      <c r="D468" s="38">
        <v>18.100000000000001</v>
      </c>
      <c r="E468" s="38">
        <v>0</v>
      </c>
      <c r="F468" s="38">
        <v>0.65500000000000003</v>
      </c>
      <c r="G468" s="38">
        <v>5.952</v>
      </c>
      <c r="H468" s="38">
        <v>84.7</v>
      </c>
      <c r="I468" s="38">
        <v>2.8715000000000002</v>
      </c>
      <c r="J468" s="38">
        <v>24</v>
      </c>
      <c r="K468" s="38">
        <v>666</v>
      </c>
      <c r="L468" s="38">
        <v>20.2</v>
      </c>
      <c r="M468" s="38">
        <v>22.01</v>
      </c>
      <c r="N468" s="38">
        <v>17.149999999999999</v>
      </c>
      <c r="O468" s="38">
        <v>19</v>
      </c>
    </row>
    <row r="469" spans="1:15" x14ac:dyDescent="0.25">
      <c r="A469" s="36">
        <v>468</v>
      </c>
      <c r="B469" s="38">
        <v>4.4222799999999998</v>
      </c>
      <c r="C469" s="38">
        <v>0</v>
      </c>
      <c r="D469" s="38">
        <v>18.100000000000001</v>
      </c>
      <c r="E469" s="38">
        <v>0</v>
      </c>
      <c r="F469" s="38">
        <v>0.58399999999999996</v>
      </c>
      <c r="G469" s="38">
        <v>6.0030000000000001</v>
      </c>
      <c r="H469" s="38">
        <v>94.5</v>
      </c>
      <c r="I469" s="38">
        <v>2.5402999999999998</v>
      </c>
      <c r="J469" s="38">
        <v>24</v>
      </c>
      <c r="K469" s="38">
        <v>666</v>
      </c>
      <c r="L469" s="38">
        <v>20.2</v>
      </c>
      <c r="M469" s="38">
        <v>331.29</v>
      </c>
      <c r="N469" s="38">
        <v>21.32</v>
      </c>
      <c r="O469" s="38">
        <v>19.100000000000001</v>
      </c>
    </row>
    <row r="470" spans="1:15" x14ac:dyDescent="0.25">
      <c r="A470" s="36">
        <v>469</v>
      </c>
      <c r="B470" s="38">
        <v>15.575699999999999</v>
      </c>
      <c r="C470" s="38">
        <v>0</v>
      </c>
      <c r="D470" s="38">
        <v>18.100000000000001</v>
      </c>
      <c r="E470" s="38">
        <v>0</v>
      </c>
      <c r="F470" s="38">
        <v>0.57999999999999996</v>
      </c>
      <c r="G470" s="38">
        <v>5.9260000000000002</v>
      </c>
      <c r="H470" s="38">
        <v>71</v>
      </c>
      <c r="I470" s="38">
        <v>2.9083999999999999</v>
      </c>
      <c r="J470" s="38">
        <v>24</v>
      </c>
      <c r="K470" s="38">
        <v>666</v>
      </c>
      <c r="L470" s="38">
        <v>20.2</v>
      </c>
      <c r="M470" s="38">
        <v>368.74</v>
      </c>
      <c r="N470" s="38">
        <v>18.13</v>
      </c>
      <c r="O470" s="38">
        <v>19.100000000000001</v>
      </c>
    </row>
    <row r="471" spans="1:15" x14ac:dyDescent="0.25">
      <c r="A471" s="36">
        <v>470</v>
      </c>
      <c r="B471" s="38">
        <v>13.075100000000001</v>
      </c>
      <c r="C471" s="38">
        <v>0</v>
      </c>
      <c r="D471" s="38">
        <v>18.100000000000001</v>
      </c>
      <c r="E471" s="38">
        <v>0</v>
      </c>
      <c r="F471" s="38">
        <v>0.57999999999999996</v>
      </c>
      <c r="G471" s="38">
        <v>5.7130000000000001</v>
      </c>
      <c r="H471" s="38">
        <v>56.7</v>
      </c>
      <c r="I471" s="38">
        <v>2.8237000000000001</v>
      </c>
      <c r="J471" s="38">
        <v>24</v>
      </c>
      <c r="K471" s="38">
        <v>666</v>
      </c>
      <c r="L471" s="38">
        <v>20.2</v>
      </c>
      <c r="M471" s="38">
        <v>396.9</v>
      </c>
      <c r="N471" s="38">
        <v>14.76</v>
      </c>
      <c r="O471" s="38">
        <v>20.100000000000001</v>
      </c>
    </row>
    <row r="472" spans="1:15" x14ac:dyDescent="0.25">
      <c r="A472" s="36">
        <v>471</v>
      </c>
      <c r="B472" s="38">
        <v>4.3487900000000002</v>
      </c>
      <c r="C472" s="38">
        <v>0</v>
      </c>
      <c r="D472" s="38">
        <v>18.100000000000001</v>
      </c>
      <c r="E472" s="38">
        <v>0</v>
      </c>
      <c r="F472" s="38">
        <v>0.57999999999999996</v>
      </c>
      <c r="G472" s="38">
        <v>6.1669999999999998</v>
      </c>
      <c r="H472" s="38">
        <v>84</v>
      </c>
      <c r="I472" s="38">
        <v>3.0333999999999999</v>
      </c>
      <c r="J472" s="38">
        <v>24</v>
      </c>
      <c r="K472" s="38">
        <v>666</v>
      </c>
      <c r="L472" s="38">
        <v>20.2</v>
      </c>
      <c r="M472" s="38">
        <v>396.9</v>
      </c>
      <c r="N472" s="38">
        <v>16.29</v>
      </c>
      <c r="O472" s="38">
        <v>19.899999999999999</v>
      </c>
    </row>
    <row r="473" spans="1:15" x14ac:dyDescent="0.25">
      <c r="A473" s="36">
        <v>472</v>
      </c>
      <c r="B473" s="38">
        <v>4.0384099999999998</v>
      </c>
      <c r="C473" s="38">
        <v>0</v>
      </c>
      <c r="D473" s="38">
        <v>18.100000000000001</v>
      </c>
      <c r="E473" s="38">
        <v>0</v>
      </c>
      <c r="F473" s="38">
        <v>0.53200000000000003</v>
      </c>
      <c r="G473" s="38">
        <v>6.2290000000000001</v>
      </c>
      <c r="H473" s="38">
        <v>90.7</v>
      </c>
      <c r="I473" s="38">
        <v>3.0992999999999999</v>
      </c>
      <c r="J473" s="38">
        <v>24</v>
      </c>
      <c r="K473" s="38">
        <v>666</v>
      </c>
      <c r="L473" s="38">
        <v>20.2</v>
      </c>
      <c r="M473" s="38">
        <v>395.33</v>
      </c>
      <c r="N473" s="38">
        <v>12.87</v>
      </c>
      <c r="O473" s="38">
        <v>19.600000000000001</v>
      </c>
    </row>
    <row r="474" spans="1:15" x14ac:dyDescent="0.25">
      <c r="A474" s="36">
        <v>473</v>
      </c>
      <c r="B474" s="38">
        <v>3.5686800000000001</v>
      </c>
      <c r="C474" s="38">
        <v>0</v>
      </c>
      <c r="D474" s="38">
        <v>18.100000000000001</v>
      </c>
      <c r="E474" s="38">
        <v>0</v>
      </c>
      <c r="F474" s="38">
        <v>0.57999999999999996</v>
      </c>
      <c r="G474" s="38">
        <v>6.4370000000000003</v>
      </c>
      <c r="H474" s="38">
        <v>75</v>
      </c>
      <c r="I474" s="38">
        <v>2.8965000000000001</v>
      </c>
      <c r="J474" s="38">
        <v>24</v>
      </c>
      <c r="K474" s="38">
        <v>666</v>
      </c>
      <c r="L474" s="38">
        <v>20.2</v>
      </c>
      <c r="M474" s="38">
        <v>393.37</v>
      </c>
      <c r="N474" s="38">
        <v>14.36</v>
      </c>
      <c r="O474" s="38">
        <v>23.2</v>
      </c>
    </row>
    <row r="475" spans="1:15" x14ac:dyDescent="0.25">
      <c r="A475" s="36">
        <v>474</v>
      </c>
      <c r="B475" s="38">
        <v>4.64689</v>
      </c>
      <c r="C475" s="38">
        <v>0</v>
      </c>
      <c r="D475" s="38">
        <v>18.100000000000001</v>
      </c>
      <c r="E475" s="38">
        <v>0</v>
      </c>
      <c r="F475" s="38">
        <v>0.61399999999999999</v>
      </c>
      <c r="G475" s="38">
        <v>6.98</v>
      </c>
      <c r="H475" s="38">
        <v>67.599999999999994</v>
      </c>
      <c r="I475" s="38">
        <v>2.5329000000000002</v>
      </c>
      <c r="J475" s="38">
        <v>24</v>
      </c>
      <c r="K475" s="38">
        <v>666</v>
      </c>
      <c r="L475" s="38">
        <v>20.2</v>
      </c>
      <c r="M475" s="38">
        <v>374.68</v>
      </c>
      <c r="N475" s="38">
        <v>11.66</v>
      </c>
      <c r="O475" s="38">
        <v>29.8</v>
      </c>
    </row>
    <row r="476" spans="1:15" x14ac:dyDescent="0.25">
      <c r="A476" s="36">
        <v>475</v>
      </c>
      <c r="B476" s="38">
        <v>8.05579</v>
      </c>
      <c r="C476" s="38">
        <v>0</v>
      </c>
      <c r="D476" s="38">
        <v>18.100000000000001</v>
      </c>
      <c r="E476" s="38">
        <v>0</v>
      </c>
      <c r="F476" s="38">
        <v>0.58399999999999996</v>
      </c>
      <c r="G476" s="38">
        <v>5.4269999999999996</v>
      </c>
      <c r="H476" s="38">
        <v>95.4</v>
      </c>
      <c r="I476" s="38">
        <v>2.4298000000000002</v>
      </c>
      <c r="J476" s="38">
        <v>24</v>
      </c>
      <c r="K476" s="38">
        <v>666</v>
      </c>
      <c r="L476" s="38">
        <v>20.2</v>
      </c>
      <c r="M476" s="38">
        <v>352.58</v>
      </c>
      <c r="N476" s="38">
        <v>18.14</v>
      </c>
      <c r="O476" s="38">
        <v>13.8</v>
      </c>
    </row>
    <row r="477" spans="1:15" x14ac:dyDescent="0.25">
      <c r="A477" s="36">
        <v>476</v>
      </c>
      <c r="B477" s="38">
        <v>6.3931199999999997</v>
      </c>
      <c r="C477" s="38">
        <v>0</v>
      </c>
      <c r="D477" s="38">
        <v>18.100000000000001</v>
      </c>
      <c r="E477" s="38">
        <v>0</v>
      </c>
      <c r="F477" s="38">
        <v>0.58399999999999996</v>
      </c>
      <c r="G477" s="38">
        <v>6.1619999999999999</v>
      </c>
      <c r="H477" s="38">
        <v>97.4</v>
      </c>
      <c r="I477" s="38">
        <v>2.206</v>
      </c>
      <c r="J477" s="38">
        <v>24</v>
      </c>
      <c r="K477" s="38">
        <v>666</v>
      </c>
      <c r="L477" s="38">
        <v>20.2</v>
      </c>
      <c r="M477" s="38">
        <v>302.76</v>
      </c>
      <c r="N477" s="38">
        <v>24.1</v>
      </c>
      <c r="O477" s="38">
        <v>13.3</v>
      </c>
    </row>
    <row r="478" spans="1:15" x14ac:dyDescent="0.25">
      <c r="A478" s="36">
        <v>477</v>
      </c>
      <c r="B478" s="38">
        <v>4.87141</v>
      </c>
      <c r="C478" s="38">
        <v>0</v>
      </c>
      <c r="D478" s="38">
        <v>18.100000000000001</v>
      </c>
      <c r="E478" s="38">
        <v>0</v>
      </c>
      <c r="F478" s="38">
        <v>0.61399999999999999</v>
      </c>
      <c r="G478" s="38">
        <v>6.484</v>
      </c>
      <c r="H478" s="38">
        <v>93.6</v>
      </c>
      <c r="I478" s="38">
        <v>2.3052999999999999</v>
      </c>
      <c r="J478" s="38">
        <v>24</v>
      </c>
      <c r="K478" s="38">
        <v>666</v>
      </c>
      <c r="L478" s="38">
        <v>20.2</v>
      </c>
      <c r="M478" s="38">
        <v>396.21</v>
      </c>
      <c r="N478" s="38">
        <v>18.68</v>
      </c>
      <c r="O478" s="38">
        <v>16.7</v>
      </c>
    </row>
    <row r="479" spans="1:15" x14ac:dyDescent="0.25">
      <c r="A479" s="36">
        <v>478</v>
      </c>
      <c r="B479" s="38">
        <v>15.023400000000001</v>
      </c>
      <c r="C479" s="38">
        <v>0</v>
      </c>
      <c r="D479" s="38">
        <v>18.100000000000001</v>
      </c>
      <c r="E479" s="38">
        <v>0</v>
      </c>
      <c r="F479" s="38">
        <v>0.61399999999999999</v>
      </c>
      <c r="G479" s="38">
        <v>5.3040000000000003</v>
      </c>
      <c r="H479" s="38">
        <v>97.3</v>
      </c>
      <c r="I479" s="38">
        <v>2.1006999999999998</v>
      </c>
      <c r="J479" s="38">
        <v>24</v>
      </c>
      <c r="K479" s="38">
        <v>666</v>
      </c>
      <c r="L479" s="38">
        <v>20.2</v>
      </c>
      <c r="M479" s="38">
        <v>349.48</v>
      </c>
      <c r="N479" s="38">
        <v>24.91</v>
      </c>
      <c r="O479" s="38">
        <v>12</v>
      </c>
    </row>
    <row r="480" spans="1:15" x14ac:dyDescent="0.25">
      <c r="A480" s="36">
        <v>479</v>
      </c>
      <c r="B480" s="38">
        <v>10.233000000000001</v>
      </c>
      <c r="C480" s="38">
        <v>0</v>
      </c>
      <c r="D480" s="38">
        <v>18.100000000000001</v>
      </c>
      <c r="E480" s="38">
        <v>0</v>
      </c>
      <c r="F480" s="38">
        <v>0.61399999999999999</v>
      </c>
      <c r="G480" s="38">
        <v>6.1849999999999996</v>
      </c>
      <c r="H480" s="38">
        <v>96.7</v>
      </c>
      <c r="I480" s="38">
        <v>2.1705000000000001</v>
      </c>
      <c r="J480" s="38">
        <v>24</v>
      </c>
      <c r="K480" s="38">
        <v>666</v>
      </c>
      <c r="L480" s="38">
        <v>20.2</v>
      </c>
      <c r="M480" s="38">
        <v>379.7</v>
      </c>
      <c r="N480" s="38">
        <v>18.03</v>
      </c>
      <c r="O480" s="38">
        <v>14.6</v>
      </c>
    </row>
    <row r="481" spans="1:15" x14ac:dyDescent="0.25">
      <c r="A481" s="36">
        <v>480</v>
      </c>
      <c r="B481" s="38">
        <v>14.3337</v>
      </c>
      <c r="C481" s="38">
        <v>0</v>
      </c>
      <c r="D481" s="38">
        <v>18.100000000000001</v>
      </c>
      <c r="E481" s="38">
        <v>0</v>
      </c>
      <c r="F481" s="38">
        <v>0.61399999999999999</v>
      </c>
      <c r="G481" s="38">
        <v>6.2290000000000001</v>
      </c>
      <c r="H481" s="38">
        <v>88</v>
      </c>
      <c r="I481" s="38">
        <v>1.9512</v>
      </c>
      <c r="J481" s="38">
        <v>24</v>
      </c>
      <c r="K481" s="38">
        <v>666</v>
      </c>
      <c r="L481" s="38">
        <v>20.2</v>
      </c>
      <c r="M481" s="38">
        <v>383.32</v>
      </c>
      <c r="N481" s="38">
        <v>13.11</v>
      </c>
      <c r="O481" s="38">
        <v>21.4</v>
      </c>
    </row>
    <row r="482" spans="1:15" x14ac:dyDescent="0.25">
      <c r="A482" s="36">
        <v>481</v>
      </c>
      <c r="B482" s="38">
        <v>5.8240100000000004</v>
      </c>
      <c r="C482" s="38">
        <v>0</v>
      </c>
      <c r="D482" s="38">
        <v>18.100000000000001</v>
      </c>
      <c r="E482" s="38">
        <v>0</v>
      </c>
      <c r="F482" s="38">
        <v>0.53200000000000003</v>
      </c>
      <c r="G482" s="38">
        <v>6.242</v>
      </c>
      <c r="H482" s="38">
        <v>64.7</v>
      </c>
      <c r="I482" s="38">
        <v>3.4241999999999999</v>
      </c>
      <c r="J482" s="38">
        <v>24</v>
      </c>
      <c r="K482" s="38">
        <v>666</v>
      </c>
      <c r="L482" s="38">
        <v>20.2</v>
      </c>
      <c r="M482" s="38">
        <v>396.9</v>
      </c>
      <c r="N482" s="38">
        <v>10.74</v>
      </c>
      <c r="O482" s="38">
        <v>23</v>
      </c>
    </row>
    <row r="483" spans="1:15" x14ac:dyDescent="0.25">
      <c r="A483" s="36">
        <v>482</v>
      </c>
      <c r="B483" s="38">
        <v>5.7081799999999996</v>
      </c>
      <c r="C483" s="38">
        <v>0</v>
      </c>
      <c r="D483" s="38">
        <v>18.100000000000001</v>
      </c>
      <c r="E483" s="38">
        <v>0</v>
      </c>
      <c r="F483" s="38">
        <v>0.53200000000000003</v>
      </c>
      <c r="G483" s="38">
        <v>6.75</v>
      </c>
      <c r="H483" s="38">
        <v>74.900000000000006</v>
      </c>
      <c r="I483" s="38">
        <v>3.3317000000000001</v>
      </c>
      <c r="J483" s="38">
        <v>24</v>
      </c>
      <c r="K483" s="38">
        <v>666</v>
      </c>
      <c r="L483" s="38">
        <v>20.2</v>
      </c>
      <c r="M483" s="38">
        <v>393.07</v>
      </c>
      <c r="N483" s="38">
        <v>7.74</v>
      </c>
      <c r="O483" s="38">
        <v>23.7</v>
      </c>
    </row>
    <row r="484" spans="1:15" x14ac:dyDescent="0.25">
      <c r="A484" s="36">
        <v>483</v>
      </c>
      <c r="B484" s="38">
        <v>5.73116</v>
      </c>
      <c r="C484" s="38">
        <v>0</v>
      </c>
      <c r="D484" s="38">
        <v>18.100000000000001</v>
      </c>
      <c r="E484" s="38">
        <v>0</v>
      </c>
      <c r="F484" s="38">
        <v>0.53200000000000003</v>
      </c>
      <c r="G484" s="38">
        <v>7.0609999999999999</v>
      </c>
      <c r="H484" s="38">
        <v>77</v>
      </c>
      <c r="I484" s="38">
        <v>3.4106000000000001</v>
      </c>
      <c r="J484" s="38">
        <v>24</v>
      </c>
      <c r="K484" s="38">
        <v>666</v>
      </c>
      <c r="L484" s="38">
        <v>20.2</v>
      </c>
      <c r="M484" s="38">
        <v>395.28</v>
      </c>
      <c r="N484" s="38">
        <v>7.01</v>
      </c>
      <c r="O484" s="38">
        <v>25</v>
      </c>
    </row>
    <row r="485" spans="1:15" x14ac:dyDescent="0.25">
      <c r="A485" s="36">
        <v>484</v>
      </c>
      <c r="B485" s="38">
        <v>2.8183799999999999</v>
      </c>
      <c r="C485" s="38">
        <v>0</v>
      </c>
      <c r="D485" s="38">
        <v>18.100000000000001</v>
      </c>
      <c r="E485" s="38">
        <v>0</v>
      </c>
      <c r="F485" s="38">
        <v>0.53200000000000003</v>
      </c>
      <c r="G485" s="38">
        <v>5.7619999999999996</v>
      </c>
      <c r="H485" s="38">
        <v>40.299999999999997</v>
      </c>
      <c r="I485" s="38">
        <v>4.0983000000000001</v>
      </c>
      <c r="J485" s="38">
        <v>24</v>
      </c>
      <c r="K485" s="38">
        <v>666</v>
      </c>
      <c r="L485" s="38">
        <v>20.2</v>
      </c>
      <c r="M485" s="38">
        <v>392.92</v>
      </c>
      <c r="N485" s="38">
        <v>10.42</v>
      </c>
      <c r="O485" s="38">
        <v>21.8</v>
      </c>
    </row>
    <row r="486" spans="1:15" x14ac:dyDescent="0.25">
      <c r="A486" s="36">
        <v>485</v>
      </c>
      <c r="B486" s="38">
        <v>2.3785699999999999</v>
      </c>
      <c r="C486" s="38">
        <v>0</v>
      </c>
      <c r="D486" s="38">
        <v>18.100000000000001</v>
      </c>
      <c r="E486" s="38">
        <v>0</v>
      </c>
      <c r="F486" s="38">
        <v>0.58299999999999996</v>
      </c>
      <c r="G486" s="38">
        <v>5.8710000000000004</v>
      </c>
      <c r="H486" s="38">
        <v>41.9</v>
      </c>
      <c r="I486" s="38">
        <v>3.7240000000000002</v>
      </c>
      <c r="J486" s="38">
        <v>24</v>
      </c>
      <c r="K486" s="38">
        <v>666</v>
      </c>
      <c r="L486" s="38">
        <v>20.2</v>
      </c>
      <c r="M486" s="38">
        <v>370.73</v>
      </c>
      <c r="N486" s="38">
        <v>13.34</v>
      </c>
      <c r="O486" s="38">
        <v>20.6</v>
      </c>
    </row>
    <row r="487" spans="1:15" x14ac:dyDescent="0.25">
      <c r="A487" s="36">
        <v>486</v>
      </c>
      <c r="B487" s="38">
        <v>3.67367</v>
      </c>
      <c r="C487" s="38">
        <v>0</v>
      </c>
      <c r="D487" s="38">
        <v>18.100000000000001</v>
      </c>
      <c r="E487" s="38">
        <v>0</v>
      </c>
      <c r="F487" s="38">
        <v>0.58299999999999996</v>
      </c>
      <c r="G487" s="38">
        <v>6.3120000000000003</v>
      </c>
      <c r="H487" s="38">
        <v>51.9</v>
      </c>
      <c r="I487" s="38">
        <v>3.9916999999999998</v>
      </c>
      <c r="J487" s="38">
        <v>24</v>
      </c>
      <c r="K487" s="38">
        <v>666</v>
      </c>
      <c r="L487" s="38">
        <v>20.2</v>
      </c>
      <c r="M487" s="38">
        <v>388.62</v>
      </c>
      <c r="N487" s="38">
        <v>10.58</v>
      </c>
      <c r="O487" s="38">
        <v>21.2</v>
      </c>
    </row>
    <row r="488" spans="1:15" x14ac:dyDescent="0.25">
      <c r="A488" s="36">
        <v>487</v>
      </c>
      <c r="B488" s="38">
        <v>5.6917499999999999</v>
      </c>
      <c r="C488" s="38">
        <v>0</v>
      </c>
      <c r="D488" s="38">
        <v>18.100000000000001</v>
      </c>
      <c r="E488" s="38">
        <v>0</v>
      </c>
      <c r="F488" s="38">
        <v>0.58299999999999996</v>
      </c>
      <c r="G488" s="38">
        <v>6.1139999999999999</v>
      </c>
      <c r="H488" s="38">
        <v>79.8</v>
      </c>
      <c r="I488" s="38">
        <v>3.5459000000000001</v>
      </c>
      <c r="J488" s="38">
        <v>24</v>
      </c>
      <c r="K488" s="38">
        <v>666</v>
      </c>
      <c r="L488" s="38">
        <v>20.2</v>
      </c>
      <c r="M488" s="38">
        <v>392.68</v>
      </c>
      <c r="N488" s="38">
        <v>14.98</v>
      </c>
      <c r="O488" s="38">
        <v>19.100000000000001</v>
      </c>
    </row>
    <row r="489" spans="1:15" x14ac:dyDescent="0.25">
      <c r="A489" s="36">
        <v>488</v>
      </c>
      <c r="B489" s="38">
        <v>4.8356700000000004</v>
      </c>
      <c r="C489" s="38">
        <v>0</v>
      </c>
      <c r="D489" s="38">
        <v>18.100000000000001</v>
      </c>
      <c r="E489" s="38">
        <v>0</v>
      </c>
      <c r="F489" s="38">
        <v>0.58299999999999996</v>
      </c>
      <c r="G489" s="38">
        <v>5.9050000000000002</v>
      </c>
      <c r="H489" s="38">
        <v>53.2</v>
      </c>
      <c r="I489" s="38">
        <v>3.1522999999999999</v>
      </c>
      <c r="J489" s="38">
        <v>24</v>
      </c>
      <c r="K489" s="38">
        <v>666</v>
      </c>
      <c r="L489" s="38">
        <v>20.2</v>
      </c>
      <c r="M489" s="38">
        <v>388.22</v>
      </c>
      <c r="N489" s="38">
        <v>11.45</v>
      </c>
      <c r="O489" s="38">
        <v>20.6</v>
      </c>
    </row>
    <row r="490" spans="1:15" x14ac:dyDescent="0.25">
      <c r="A490" s="36">
        <v>489</v>
      </c>
      <c r="B490" s="38">
        <v>0.15085999999999999</v>
      </c>
      <c r="C490" s="38">
        <v>0</v>
      </c>
      <c r="D490" s="38">
        <v>27.74</v>
      </c>
      <c r="E490" s="38">
        <v>0</v>
      </c>
      <c r="F490" s="38">
        <v>0.60899999999999999</v>
      </c>
      <c r="G490" s="38">
        <v>5.4539999999999997</v>
      </c>
      <c r="H490" s="38">
        <v>92.7</v>
      </c>
      <c r="I490" s="38">
        <v>1.8209</v>
      </c>
      <c r="J490" s="38">
        <v>4</v>
      </c>
      <c r="K490" s="38">
        <v>711</v>
      </c>
      <c r="L490" s="38">
        <v>20.100000000000001</v>
      </c>
      <c r="M490" s="38">
        <v>395.09</v>
      </c>
      <c r="N490" s="38">
        <v>18.059999999999999</v>
      </c>
      <c r="O490" s="38">
        <v>15.2</v>
      </c>
    </row>
    <row r="491" spans="1:15" x14ac:dyDescent="0.25">
      <c r="A491" s="36">
        <v>490</v>
      </c>
      <c r="B491" s="38">
        <v>0.18337000000000001</v>
      </c>
      <c r="C491" s="38">
        <v>0</v>
      </c>
      <c r="D491" s="38">
        <v>27.74</v>
      </c>
      <c r="E491" s="38">
        <v>0</v>
      </c>
      <c r="F491" s="38">
        <v>0.60899999999999999</v>
      </c>
      <c r="G491" s="38">
        <v>5.4139999999999997</v>
      </c>
      <c r="H491" s="38">
        <v>98.3</v>
      </c>
      <c r="I491" s="38">
        <v>1.7554000000000001</v>
      </c>
      <c r="J491" s="38">
        <v>4</v>
      </c>
      <c r="K491" s="38">
        <v>711</v>
      </c>
      <c r="L491" s="38">
        <v>20.100000000000001</v>
      </c>
      <c r="M491" s="38">
        <v>344.05</v>
      </c>
      <c r="N491" s="38">
        <v>23.97</v>
      </c>
      <c r="O491" s="38">
        <v>7</v>
      </c>
    </row>
    <row r="492" spans="1:15" x14ac:dyDescent="0.25">
      <c r="A492" s="36">
        <v>491</v>
      </c>
      <c r="B492" s="38">
        <v>0.20746000000000001</v>
      </c>
      <c r="C492" s="38">
        <v>0</v>
      </c>
      <c r="D492" s="38">
        <v>27.74</v>
      </c>
      <c r="E492" s="38">
        <v>0</v>
      </c>
      <c r="F492" s="38">
        <v>0.60899999999999999</v>
      </c>
      <c r="G492" s="38">
        <v>5.093</v>
      </c>
      <c r="H492" s="38">
        <v>98</v>
      </c>
      <c r="I492" s="38">
        <v>1.8226</v>
      </c>
      <c r="J492" s="38">
        <v>4</v>
      </c>
      <c r="K492" s="38">
        <v>711</v>
      </c>
      <c r="L492" s="38">
        <v>20.100000000000001</v>
      </c>
      <c r="M492" s="38">
        <v>318.43</v>
      </c>
      <c r="N492" s="38">
        <v>29.68</v>
      </c>
      <c r="O492" s="38">
        <v>8.1</v>
      </c>
    </row>
    <row r="493" spans="1:15" x14ac:dyDescent="0.25">
      <c r="A493" s="36">
        <v>492</v>
      </c>
      <c r="B493" s="38">
        <v>0.10574</v>
      </c>
      <c r="C493" s="38">
        <v>0</v>
      </c>
      <c r="D493" s="38">
        <v>27.74</v>
      </c>
      <c r="E493" s="38">
        <v>0</v>
      </c>
      <c r="F493" s="38">
        <v>0.60899999999999999</v>
      </c>
      <c r="G493" s="38">
        <v>5.9829999999999997</v>
      </c>
      <c r="H493" s="38">
        <v>98.8</v>
      </c>
      <c r="I493" s="38">
        <v>1.8681000000000001</v>
      </c>
      <c r="J493" s="38">
        <v>4</v>
      </c>
      <c r="K493" s="38">
        <v>711</v>
      </c>
      <c r="L493" s="38">
        <v>20.100000000000001</v>
      </c>
      <c r="M493" s="38">
        <v>390.11</v>
      </c>
      <c r="N493" s="38">
        <v>18.07</v>
      </c>
      <c r="O493" s="38">
        <v>13.6</v>
      </c>
    </row>
    <row r="494" spans="1:15" x14ac:dyDescent="0.25">
      <c r="A494" s="36">
        <v>493</v>
      </c>
      <c r="B494" s="38">
        <v>0.11132</v>
      </c>
      <c r="C494" s="38">
        <v>0</v>
      </c>
      <c r="D494" s="38">
        <v>27.74</v>
      </c>
      <c r="E494" s="38">
        <v>0</v>
      </c>
      <c r="F494" s="38">
        <v>0.60899999999999999</v>
      </c>
      <c r="G494" s="38">
        <v>5.9829999999999997</v>
      </c>
      <c r="H494" s="38">
        <v>83.5</v>
      </c>
      <c r="I494" s="38">
        <v>2.1099000000000001</v>
      </c>
      <c r="J494" s="38">
        <v>4</v>
      </c>
      <c r="K494" s="38">
        <v>711</v>
      </c>
      <c r="L494" s="38">
        <v>20.100000000000001</v>
      </c>
      <c r="M494" s="38">
        <v>396.9</v>
      </c>
      <c r="N494" s="38">
        <v>13.35</v>
      </c>
      <c r="O494" s="38">
        <v>20.100000000000001</v>
      </c>
    </row>
    <row r="495" spans="1:15" x14ac:dyDescent="0.25">
      <c r="A495" s="36">
        <v>494</v>
      </c>
      <c r="B495" s="38">
        <v>0.17330999999999999</v>
      </c>
      <c r="C495" s="38">
        <v>0</v>
      </c>
      <c r="D495" s="38">
        <v>9.69</v>
      </c>
      <c r="E495" s="38">
        <v>0</v>
      </c>
      <c r="F495" s="38">
        <v>0.58499999999999996</v>
      </c>
      <c r="G495" s="38">
        <v>5.7069999999999999</v>
      </c>
      <c r="H495" s="38">
        <v>54</v>
      </c>
      <c r="I495" s="38">
        <v>2.3816999999999999</v>
      </c>
      <c r="J495" s="38">
        <v>6</v>
      </c>
      <c r="K495" s="38">
        <v>391</v>
      </c>
      <c r="L495" s="38">
        <v>19.2</v>
      </c>
      <c r="M495" s="38">
        <v>396.9</v>
      </c>
      <c r="N495" s="38">
        <v>12.01</v>
      </c>
      <c r="O495" s="38">
        <v>21.8</v>
      </c>
    </row>
    <row r="496" spans="1:15" x14ac:dyDescent="0.25">
      <c r="A496" s="36">
        <v>495</v>
      </c>
      <c r="B496" s="38">
        <v>0.27956999999999999</v>
      </c>
      <c r="C496" s="38">
        <v>0</v>
      </c>
      <c r="D496" s="38">
        <v>9.69</v>
      </c>
      <c r="E496" s="38">
        <v>0</v>
      </c>
      <c r="F496" s="38">
        <v>0.58499999999999996</v>
      </c>
      <c r="G496" s="38">
        <v>5.9260000000000002</v>
      </c>
      <c r="H496" s="38">
        <v>42.6</v>
      </c>
      <c r="I496" s="38">
        <v>2.3816999999999999</v>
      </c>
      <c r="J496" s="38">
        <v>6</v>
      </c>
      <c r="K496" s="38">
        <v>391</v>
      </c>
      <c r="L496" s="38">
        <v>19.2</v>
      </c>
      <c r="M496" s="38">
        <v>396.9</v>
      </c>
      <c r="N496" s="38">
        <v>13.59</v>
      </c>
      <c r="O496" s="38">
        <v>24.5</v>
      </c>
    </row>
    <row r="497" spans="1:15" x14ac:dyDescent="0.25">
      <c r="A497" s="36">
        <v>496</v>
      </c>
      <c r="B497" s="38">
        <v>0.17899000000000001</v>
      </c>
      <c r="C497" s="38">
        <v>0</v>
      </c>
      <c r="D497" s="38">
        <v>9.69</v>
      </c>
      <c r="E497" s="38">
        <v>0</v>
      </c>
      <c r="F497" s="38">
        <v>0.58499999999999996</v>
      </c>
      <c r="G497" s="38">
        <v>5.67</v>
      </c>
      <c r="H497" s="38">
        <v>28.8</v>
      </c>
      <c r="I497" s="38">
        <v>2.7986</v>
      </c>
      <c r="J497" s="38">
        <v>6</v>
      </c>
      <c r="K497" s="38">
        <v>391</v>
      </c>
      <c r="L497" s="38">
        <v>19.2</v>
      </c>
      <c r="M497" s="38">
        <v>393.29</v>
      </c>
      <c r="N497" s="38">
        <v>17.600000000000001</v>
      </c>
      <c r="O497" s="38">
        <v>23.1</v>
      </c>
    </row>
    <row r="498" spans="1:15" x14ac:dyDescent="0.25">
      <c r="A498" s="36">
        <v>497</v>
      </c>
      <c r="B498" s="38">
        <v>0.28960000000000002</v>
      </c>
      <c r="C498" s="38">
        <v>0</v>
      </c>
      <c r="D498" s="38">
        <v>9.69</v>
      </c>
      <c r="E498" s="38">
        <v>0</v>
      </c>
      <c r="F498" s="38">
        <v>0.58499999999999996</v>
      </c>
      <c r="G498" s="38">
        <v>5.39</v>
      </c>
      <c r="H498" s="38">
        <v>72.900000000000006</v>
      </c>
      <c r="I498" s="38">
        <v>2.7986</v>
      </c>
      <c r="J498" s="38">
        <v>6</v>
      </c>
      <c r="K498" s="38">
        <v>391</v>
      </c>
      <c r="L498" s="38">
        <v>19.2</v>
      </c>
      <c r="M498" s="38">
        <v>396.9</v>
      </c>
      <c r="N498" s="38">
        <v>21.14</v>
      </c>
      <c r="O498" s="38">
        <v>19.7</v>
      </c>
    </row>
    <row r="499" spans="1:15" x14ac:dyDescent="0.25">
      <c r="A499" s="36">
        <v>498</v>
      </c>
      <c r="B499" s="38">
        <v>0.26838000000000001</v>
      </c>
      <c r="C499" s="38">
        <v>0</v>
      </c>
      <c r="D499" s="38">
        <v>9.69</v>
      </c>
      <c r="E499" s="38">
        <v>0</v>
      </c>
      <c r="F499" s="38">
        <v>0.58499999999999996</v>
      </c>
      <c r="G499" s="38">
        <v>5.7939999999999996</v>
      </c>
      <c r="H499" s="38">
        <v>70.599999999999994</v>
      </c>
      <c r="I499" s="38">
        <v>2.8927</v>
      </c>
      <c r="J499" s="38">
        <v>6</v>
      </c>
      <c r="K499" s="38">
        <v>391</v>
      </c>
      <c r="L499" s="38">
        <v>19.2</v>
      </c>
      <c r="M499" s="38">
        <v>396.9</v>
      </c>
      <c r="N499" s="38">
        <v>14.1</v>
      </c>
      <c r="O499" s="38">
        <v>18.3</v>
      </c>
    </row>
    <row r="500" spans="1:15" x14ac:dyDescent="0.25">
      <c r="A500" s="36">
        <v>499</v>
      </c>
      <c r="B500" s="38">
        <v>0.23912</v>
      </c>
      <c r="C500" s="38">
        <v>0</v>
      </c>
      <c r="D500" s="38">
        <v>9.69</v>
      </c>
      <c r="E500" s="38">
        <v>0</v>
      </c>
      <c r="F500" s="38">
        <v>0.58499999999999996</v>
      </c>
      <c r="G500" s="38">
        <v>6.0190000000000001</v>
      </c>
      <c r="H500" s="38">
        <v>65.3</v>
      </c>
      <c r="I500" s="38">
        <v>2.4091</v>
      </c>
      <c r="J500" s="38">
        <v>6</v>
      </c>
      <c r="K500" s="38">
        <v>391</v>
      </c>
      <c r="L500" s="38">
        <v>19.2</v>
      </c>
      <c r="M500" s="38">
        <v>396.9</v>
      </c>
      <c r="N500" s="38">
        <v>12.92</v>
      </c>
      <c r="O500" s="38">
        <v>21.2</v>
      </c>
    </row>
    <row r="501" spans="1:15" x14ac:dyDescent="0.25">
      <c r="A501" s="36">
        <v>500</v>
      </c>
      <c r="B501" s="38">
        <v>0.17782999999999999</v>
      </c>
      <c r="C501" s="38">
        <v>0</v>
      </c>
      <c r="D501" s="38">
        <v>9.69</v>
      </c>
      <c r="E501" s="38">
        <v>0</v>
      </c>
      <c r="F501" s="38">
        <v>0.58499999999999996</v>
      </c>
      <c r="G501" s="38">
        <v>5.569</v>
      </c>
      <c r="H501" s="38">
        <v>73.5</v>
      </c>
      <c r="I501" s="38">
        <v>2.3999000000000001</v>
      </c>
      <c r="J501" s="38">
        <v>6</v>
      </c>
      <c r="K501" s="38">
        <v>391</v>
      </c>
      <c r="L501" s="38">
        <v>19.2</v>
      </c>
      <c r="M501" s="38">
        <v>395.77</v>
      </c>
      <c r="N501" s="38">
        <v>15.1</v>
      </c>
      <c r="O501" s="38">
        <v>17.5</v>
      </c>
    </row>
    <row r="502" spans="1:15" x14ac:dyDescent="0.25">
      <c r="A502" s="36">
        <v>501</v>
      </c>
      <c r="B502" s="38">
        <v>0.22438</v>
      </c>
      <c r="C502" s="38">
        <v>0</v>
      </c>
      <c r="D502" s="38">
        <v>9.69</v>
      </c>
      <c r="E502" s="38">
        <v>0</v>
      </c>
      <c r="F502" s="38">
        <v>0.58499999999999996</v>
      </c>
      <c r="G502" s="38">
        <v>6.0270000000000001</v>
      </c>
      <c r="H502" s="38">
        <v>79.7</v>
      </c>
      <c r="I502" s="38">
        <v>2.4982000000000002</v>
      </c>
      <c r="J502" s="38">
        <v>6</v>
      </c>
      <c r="K502" s="38">
        <v>391</v>
      </c>
      <c r="L502" s="38">
        <v>19.2</v>
      </c>
      <c r="M502" s="38">
        <v>396.9</v>
      </c>
      <c r="N502" s="38">
        <v>14.33</v>
      </c>
      <c r="O502" s="38">
        <v>16.8</v>
      </c>
    </row>
    <row r="503" spans="1:15" x14ac:dyDescent="0.25">
      <c r="A503" s="36">
        <v>502</v>
      </c>
      <c r="B503" s="38">
        <v>6.2630000000000005E-2</v>
      </c>
      <c r="C503" s="38">
        <v>0</v>
      </c>
      <c r="D503" s="38">
        <v>11.93</v>
      </c>
      <c r="E503" s="38">
        <v>0</v>
      </c>
      <c r="F503" s="38">
        <v>0.57299999999999995</v>
      </c>
      <c r="G503" s="38">
        <v>6.593</v>
      </c>
      <c r="H503" s="38">
        <v>69.099999999999994</v>
      </c>
      <c r="I503" s="38">
        <v>2.4786000000000001</v>
      </c>
      <c r="J503" s="38">
        <v>1</v>
      </c>
      <c r="K503" s="38">
        <v>273</v>
      </c>
      <c r="L503" s="38">
        <v>21</v>
      </c>
      <c r="M503" s="38">
        <v>391.99</v>
      </c>
      <c r="N503" s="38">
        <v>9.67</v>
      </c>
      <c r="O503" s="38">
        <v>22.4</v>
      </c>
    </row>
    <row r="504" spans="1:15" x14ac:dyDescent="0.25">
      <c r="A504" s="36">
        <v>503</v>
      </c>
      <c r="B504" s="38">
        <v>4.5269999999999998E-2</v>
      </c>
      <c r="C504" s="38">
        <v>0</v>
      </c>
      <c r="D504" s="38">
        <v>11.93</v>
      </c>
      <c r="E504" s="38">
        <v>0</v>
      </c>
      <c r="F504" s="38">
        <v>0.57299999999999995</v>
      </c>
      <c r="G504" s="38">
        <v>6.12</v>
      </c>
      <c r="H504" s="38">
        <v>76.7</v>
      </c>
      <c r="I504" s="38">
        <v>2.2875000000000001</v>
      </c>
      <c r="J504" s="38">
        <v>1</v>
      </c>
      <c r="K504" s="38">
        <v>273</v>
      </c>
      <c r="L504" s="38">
        <v>21</v>
      </c>
      <c r="M504" s="38">
        <v>396.9</v>
      </c>
      <c r="N504" s="38">
        <v>9.08</v>
      </c>
      <c r="O504" s="38">
        <v>20.6</v>
      </c>
    </row>
    <row r="505" spans="1:15" x14ac:dyDescent="0.25">
      <c r="A505" s="36">
        <v>504</v>
      </c>
      <c r="B505" s="38">
        <v>6.0760000000000002E-2</v>
      </c>
      <c r="C505" s="38">
        <v>0</v>
      </c>
      <c r="D505" s="38">
        <v>11.93</v>
      </c>
      <c r="E505" s="38">
        <v>0</v>
      </c>
      <c r="F505" s="38">
        <v>0.57299999999999995</v>
      </c>
      <c r="G505" s="38">
        <v>6.976</v>
      </c>
      <c r="H505" s="38">
        <v>91</v>
      </c>
      <c r="I505" s="38">
        <v>2.1675</v>
      </c>
      <c r="J505" s="38">
        <v>1</v>
      </c>
      <c r="K505" s="38">
        <v>273</v>
      </c>
      <c r="L505" s="38">
        <v>21</v>
      </c>
      <c r="M505" s="38">
        <v>396.9</v>
      </c>
      <c r="N505" s="38">
        <v>5.64</v>
      </c>
      <c r="O505" s="38">
        <v>23.9</v>
      </c>
    </row>
    <row r="506" spans="1:15" x14ac:dyDescent="0.25">
      <c r="A506" s="36">
        <v>505</v>
      </c>
      <c r="B506" s="38">
        <v>0.10959000000000001</v>
      </c>
      <c r="C506" s="38">
        <v>0</v>
      </c>
      <c r="D506" s="38">
        <v>11.93</v>
      </c>
      <c r="E506" s="38">
        <v>0</v>
      </c>
      <c r="F506" s="38">
        <v>0.57299999999999995</v>
      </c>
      <c r="G506" s="38">
        <v>6.7939999999999996</v>
      </c>
      <c r="H506" s="38">
        <v>89.3</v>
      </c>
      <c r="I506" s="38">
        <v>2.3889</v>
      </c>
      <c r="J506" s="38">
        <v>1</v>
      </c>
      <c r="K506" s="38">
        <v>273</v>
      </c>
      <c r="L506" s="38">
        <v>21</v>
      </c>
      <c r="M506" s="38">
        <v>393.45</v>
      </c>
      <c r="N506" s="38">
        <v>6.48</v>
      </c>
      <c r="O506" s="38">
        <v>22</v>
      </c>
    </row>
    <row r="507" spans="1:15" x14ac:dyDescent="0.25">
      <c r="A507" s="36">
        <v>506</v>
      </c>
      <c r="B507" s="38">
        <v>4.7410000000000001E-2</v>
      </c>
      <c r="C507" s="38">
        <v>0</v>
      </c>
      <c r="D507" s="38">
        <v>11.93</v>
      </c>
      <c r="E507" s="38">
        <v>0</v>
      </c>
      <c r="F507" s="38">
        <v>0.57299999999999995</v>
      </c>
      <c r="G507" s="38">
        <v>6.03</v>
      </c>
      <c r="H507" s="38">
        <v>80.8</v>
      </c>
      <c r="I507" s="38">
        <v>2.5049999999999999</v>
      </c>
      <c r="J507" s="38">
        <v>1</v>
      </c>
      <c r="K507" s="38">
        <v>273</v>
      </c>
      <c r="L507" s="38">
        <v>21</v>
      </c>
      <c r="M507" s="38">
        <v>396.9</v>
      </c>
      <c r="N507" s="38">
        <v>7.88</v>
      </c>
      <c r="O507" s="38">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555"/>
  <sheetViews>
    <sheetView workbookViewId="0"/>
  </sheetViews>
  <sheetFormatPr defaultRowHeight="15" x14ac:dyDescent="0.25"/>
  <cols>
    <col min="1" max="1" width="9.140625" style="1"/>
    <col min="18" max="18" width="9.42578125" customWidth="1"/>
    <col min="19" max="19" width="9.5703125" customWidth="1"/>
    <col min="20" max="20" width="10.140625" customWidth="1"/>
    <col min="21" max="21" width="11" customWidth="1"/>
    <col min="23" max="23" width="24.85546875" bestFit="1" customWidth="1"/>
    <col min="24" max="27" width="12.7109375" customWidth="1"/>
    <col min="28" max="30" width="12.7109375" style="1" customWidth="1"/>
    <col min="31" max="38" width="12.7109375" customWidth="1"/>
  </cols>
  <sheetData>
    <row r="1" spans="1:29" ht="15" customHeight="1" thickTop="1" x14ac:dyDescent="0.25">
      <c r="A1" s="23"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5" t="s">
        <v>20</v>
      </c>
      <c r="W1" s="9" t="s">
        <v>154</v>
      </c>
      <c r="X1" s="6" t="s">
        <v>157</v>
      </c>
      <c r="Y1" s="39" t="s">
        <v>21</v>
      </c>
      <c r="Z1" s="6" t="s">
        <v>159</v>
      </c>
      <c r="AA1" s="6" t="s">
        <v>160</v>
      </c>
    </row>
    <row r="2" spans="1:29" ht="15" customHeight="1" thickBot="1" x14ac:dyDescent="0.3">
      <c r="A2" s="26">
        <v>1</v>
      </c>
      <c r="B2" s="27">
        <v>6.3200000000000001E-3</v>
      </c>
      <c r="C2" s="27">
        <v>18</v>
      </c>
      <c r="D2" s="27">
        <v>2.31</v>
      </c>
      <c r="E2" s="27">
        <v>0</v>
      </c>
      <c r="F2" s="27">
        <v>0.53800000000000003</v>
      </c>
      <c r="G2" s="27">
        <v>6.5750000000000002</v>
      </c>
      <c r="H2" s="27">
        <v>65.2</v>
      </c>
      <c r="I2" s="27">
        <v>4.09</v>
      </c>
      <c r="J2" s="27">
        <v>1</v>
      </c>
      <c r="K2" s="27">
        <v>296</v>
      </c>
      <c r="L2" s="27">
        <v>15.3</v>
      </c>
      <c r="M2" s="27">
        <v>396.9</v>
      </c>
      <c r="N2" s="27">
        <v>4.9800000000000004</v>
      </c>
      <c r="O2" s="27">
        <v>24</v>
      </c>
      <c r="P2" s="27">
        <v>0.28944400000000003</v>
      </c>
      <c r="Q2" s="27">
        <v>43.230625000000003</v>
      </c>
      <c r="R2" s="27">
        <v>1.4085449700547104</v>
      </c>
      <c r="S2" s="27">
        <v>0</v>
      </c>
      <c r="T2" s="27">
        <v>1.6054298910365616</v>
      </c>
      <c r="U2" s="28">
        <v>3.1780538303479458</v>
      </c>
      <c r="W2" s="10" t="s">
        <v>162</v>
      </c>
      <c r="X2" s="7" t="s">
        <v>158</v>
      </c>
      <c r="Y2" s="40"/>
      <c r="Z2" s="7" t="s">
        <v>21</v>
      </c>
      <c r="AA2" s="7" t="s">
        <v>161</v>
      </c>
    </row>
    <row r="3" spans="1:29" ht="15" customHeight="1" thickTop="1" x14ac:dyDescent="0.25">
      <c r="A3" s="29">
        <v>2</v>
      </c>
      <c r="B3" s="30">
        <v>2.7310000000000001E-2</v>
      </c>
      <c r="C3" s="30">
        <v>0</v>
      </c>
      <c r="D3" s="30">
        <v>7.07</v>
      </c>
      <c r="E3" s="30">
        <v>0</v>
      </c>
      <c r="F3" s="30">
        <v>0.46899999999999997</v>
      </c>
      <c r="G3" s="30">
        <v>6.4210000000000003</v>
      </c>
      <c r="H3" s="30">
        <v>78.900000000000006</v>
      </c>
      <c r="I3" s="30">
        <v>4.9671000000000003</v>
      </c>
      <c r="J3" s="30">
        <v>2</v>
      </c>
      <c r="K3" s="30">
        <v>242</v>
      </c>
      <c r="L3" s="30">
        <v>17.8</v>
      </c>
      <c r="M3" s="30">
        <v>396.9</v>
      </c>
      <c r="N3" s="30">
        <v>9.14</v>
      </c>
      <c r="O3" s="30">
        <v>21.6</v>
      </c>
      <c r="P3" s="30">
        <v>0.21996099999999996</v>
      </c>
      <c r="Q3" s="30">
        <v>41.229241000000002</v>
      </c>
      <c r="R3" s="30">
        <v>1.6028361687995381</v>
      </c>
      <c r="S3" s="30">
        <v>0.69314718055994529</v>
      </c>
      <c r="T3" s="30">
        <v>2.2126603854660587</v>
      </c>
      <c r="U3" s="31">
        <v>3.0726933146901194</v>
      </c>
      <c r="W3" s="8"/>
      <c r="X3" s="11">
        <v>0.89771437405522203</v>
      </c>
      <c r="Y3" s="11">
        <v>0.80589109738535902</v>
      </c>
      <c r="Z3" s="11">
        <v>0.80076220361708605</v>
      </c>
      <c r="AA3" s="12">
        <v>0.18245295811093312</v>
      </c>
    </row>
    <row r="4" spans="1:29" ht="15" customHeight="1" x14ac:dyDescent="0.25">
      <c r="A4" s="29">
        <v>3</v>
      </c>
      <c r="B4" s="30">
        <v>2.7289999999999998E-2</v>
      </c>
      <c r="C4" s="30">
        <v>0</v>
      </c>
      <c r="D4" s="30">
        <v>7.07</v>
      </c>
      <c r="E4" s="30">
        <v>0</v>
      </c>
      <c r="F4" s="30">
        <v>0.46899999999999997</v>
      </c>
      <c r="G4" s="30">
        <v>7.1849999999999996</v>
      </c>
      <c r="H4" s="30">
        <v>61.1</v>
      </c>
      <c r="I4" s="30">
        <v>4.9671000000000003</v>
      </c>
      <c r="J4" s="30">
        <v>2</v>
      </c>
      <c r="K4" s="30">
        <v>242</v>
      </c>
      <c r="L4" s="30">
        <v>17.8</v>
      </c>
      <c r="M4" s="30">
        <v>392.83</v>
      </c>
      <c r="N4" s="30">
        <v>4.03</v>
      </c>
      <c r="O4" s="30">
        <v>34.700000000000003</v>
      </c>
      <c r="P4" s="30">
        <v>0.21996099999999996</v>
      </c>
      <c r="Q4" s="30">
        <v>51.624224999999996</v>
      </c>
      <c r="R4" s="30">
        <v>1.6028361687995381</v>
      </c>
      <c r="S4" s="30">
        <v>0.69314718055994529</v>
      </c>
      <c r="T4" s="30">
        <v>1.3937663759585917</v>
      </c>
      <c r="U4" s="31">
        <v>3.5467396869528134</v>
      </c>
    </row>
    <row r="5" spans="1:29" ht="15" customHeight="1" x14ac:dyDescent="0.25">
      <c r="A5" s="29">
        <v>4</v>
      </c>
      <c r="B5" s="30">
        <v>3.2370000000000003E-2</v>
      </c>
      <c r="C5" s="30">
        <v>0</v>
      </c>
      <c r="D5" s="30">
        <v>2.1800000000000002</v>
      </c>
      <c r="E5" s="30">
        <v>0</v>
      </c>
      <c r="F5" s="30">
        <v>0.45800000000000002</v>
      </c>
      <c r="G5" s="30">
        <v>6.9980000000000002</v>
      </c>
      <c r="H5" s="30">
        <v>45.8</v>
      </c>
      <c r="I5" s="30">
        <v>6.0621999999999998</v>
      </c>
      <c r="J5" s="30">
        <v>3</v>
      </c>
      <c r="K5" s="30">
        <v>222</v>
      </c>
      <c r="L5" s="30">
        <v>18.7</v>
      </c>
      <c r="M5" s="30">
        <v>394.63</v>
      </c>
      <c r="N5" s="30">
        <v>2.94</v>
      </c>
      <c r="O5" s="30">
        <v>33.4</v>
      </c>
      <c r="P5" s="30">
        <v>0.20976400000000001</v>
      </c>
      <c r="Q5" s="30">
        <v>48.972004000000005</v>
      </c>
      <c r="R5" s="30">
        <v>1.802072770503119</v>
      </c>
      <c r="S5" s="30">
        <v>1.0986122886681098</v>
      </c>
      <c r="T5" s="30">
        <v>1.0784095813505903</v>
      </c>
      <c r="U5" s="31">
        <v>3.5085558999826545</v>
      </c>
      <c r="W5" s="9"/>
      <c r="X5" s="6" t="s">
        <v>163</v>
      </c>
      <c r="Y5" s="6" t="s">
        <v>165</v>
      </c>
      <c r="Z5" s="6" t="s">
        <v>167</v>
      </c>
      <c r="AA5" s="39" t="s">
        <v>168</v>
      </c>
      <c r="AB5" s="39" t="s">
        <v>169</v>
      </c>
    </row>
    <row r="6" spans="1:29" ht="15" customHeight="1" thickBot="1" x14ac:dyDescent="0.3">
      <c r="A6" s="29">
        <v>5</v>
      </c>
      <c r="B6" s="30">
        <v>6.905E-2</v>
      </c>
      <c r="C6" s="30">
        <v>0</v>
      </c>
      <c r="D6" s="30">
        <v>2.1800000000000002</v>
      </c>
      <c r="E6" s="30">
        <v>0</v>
      </c>
      <c r="F6" s="30">
        <v>0.45800000000000002</v>
      </c>
      <c r="G6" s="30">
        <v>7.1470000000000002</v>
      </c>
      <c r="H6" s="30">
        <v>54.2</v>
      </c>
      <c r="I6" s="30">
        <v>6.0621999999999998</v>
      </c>
      <c r="J6" s="30">
        <v>3</v>
      </c>
      <c r="K6" s="30">
        <v>222</v>
      </c>
      <c r="L6" s="30">
        <v>18.7</v>
      </c>
      <c r="M6" s="30">
        <v>396.9</v>
      </c>
      <c r="N6" s="30">
        <v>5.33</v>
      </c>
      <c r="O6" s="30">
        <v>36.200000000000003</v>
      </c>
      <c r="P6" s="30">
        <v>0.20976400000000001</v>
      </c>
      <c r="Q6" s="30">
        <v>51.079609000000005</v>
      </c>
      <c r="R6" s="30">
        <v>1.802072770503119</v>
      </c>
      <c r="S6" s="30">
        <v>1.0986122886681098</v>
      </c>
      <c r="T6" s="30">
        <v>1.6733512381777531</v>
      </c>
      <c r="U6" s="31">
        <v>3.5890591188317256</v>
      </c>
      <c r="W6" s="10" t="s">
        <v>22</v>
      </c>
      <c r="X6" s="7" t="s">
        <v>164</v>
      </c>
      <c r="Y6" s="7" t="s">
        <v>166</v>
      </c>
      <c r="Z6" s="7" t="s">
        <v>166</v>
      </c>
      <c r="AA6" s="40"/>
      <c r="AB6" s="40"/>
    </row>
    <row r="7" spans="1:29" ht="15" customHeight="1" thickTop="1" x14ac:dyDescent="0.25">
      <c r="A7" s="29">
        <v>6</v>
      </c>
      <c r="B7" s="30">
        <v>2.9850000000000002E-2</v>
      </c>
      <c r="C7" s="30">
        <v>0</v>
      </c>
      <c r="D7" s="30">
        <v>2.1800000000000002</v>
      </c>
      <c r="E7" s="30">
        <v>0</v>
      </c>
      <c r="F7" s="30">
        <v>0.45800000000000002</v>
      </c>
      <c r="G7" s="30">
        <v>6.43</v>
      </c>
      <c r="H7" s="30">
        <v>58.7</v>
      </c>
      <c r="I7" s="30">
        <v>6.0621999999999998</v>
      </c>
      <c r="J7" s="30">
        <v>3</v>
      </c>
      <c r="K7" s="30">
        <v>222</v>
      </c>
      <c r="L7" s="30">
        <v>18.7</v>
      </c>
      <c r="M7" s="30">
        <v>394.12</v>
      </c>
      <c r="N7" s="30">
        <v>5.21</v>
      </c>
      <c r="O7" s="30">
        <v>28.7</v>
      </c>
      <c r="P7" s="30">
        <v>0.20976400000000001</v>
      </c>
      <c r="Q7" s="30">
        <v>41.344899999999996</v>
      </c>
      <c r="R7" s="30">
        <v>1.802072770503119</v>
      </c>
      <c r="S7" s="30">
        <v>1.0986122886681098</v>
      </c>
      <c r="T7" s="30">
        <v>1.6505798557652755</v>
      </c>
      <c r="U7" s="31">
        <v>3.3568971227655755</v>
      </c>
      <c r="W7" s="8" t="s">
        <v>23</v>
      </c>
      <c r="X7" s="12">
        <v>13</v>
      </c>
      <c r="Y7" s="12">
        <v>67.998263888071023</v>
      </c>
      <c r="Z7" s="12">
        <v>5.2306356836977708</v>
      </c>
      <c r="AA7" s="11">
        <v>157.12766413111208</v>
      </c>
      <c r="AB7" s="13">
        <v>1.1702052463978377E-165</v>
      </c>
    </row>
    <row r="8" spans="1:29" ht="15" customHeight="1" x14ac:dyDescent="0.25">
      <c r="A8" s="29">
        <v>7</v>
      </c>
      <c r="B8" s="30">
        <v>8.8289999999999993E-2</v>
      </c>
      <c r="C8" s="30">
        <v>12.5</v>
      </c>
      <c r="D8" s="30">
        <v>7.87</v>
      </c>
      <c r="E8" s="30">
        <v>0</v>
      </c>
      <c r="F8" s="30">
        <v>0.52400000000000002</v>
      </c>
      <c r="G8" s="30">
        <v>6.0119999999999996</v>
      </c>
      <c r="H8" s="30">
        <v>66.599999999999994</v>
      </c>
      <c r="I8" s="30">
        <v>5.5605000000000002</v>
      </c>
      <c r="J8" s="30">
        <v>5</v>
      </c>
      <c r="K8" s="30">
        <v>311</v>
      </c>
      <c r="L8" s="30">
        <v>15.2</v>
      </c>
      <c r="M8" s="30">
        <v>395.6</v>
      </c>
      <c r="N8" s="30">
        <v>12.43</v>
      </c>
      <c r="O8" s="30">
        <v>22.9</v>
      </c>
      <c r="P8" s="30">
        <v>0.27457600000000004</v>
      </c>
      <c r="Q8" s="30">
        <v>36.144143999999997</v>
      </c>
      <c r="R8" s="30">
        <v>1.7156880322767596</v>
      </c>
      <c r="S8" s="30">
        <v>1.6094379124341003</v>
      </c>
      <c r="T8" s="30">
        <v>2.5201129055226197</v>
      </c>
      <c r="U8" s="31">
        <v>3.1311369105601941</v>
      </c>
      <c r="W8" s="8" t="s">
        <v>24</v>
      </c>
      <c r="X8" s="12">
        <v>492</v>
      </c>
      <c r="Y8" s="12">
        <v>16.378228306327518</v>
      </c>
      <c r="Z8" s="12">
        <v>3.3289081923429914E-2</v>
      </c>
      <c r="AA8" s="1"/>
    </row>
    <row r="9" spans="1:29" ht="15" customHeight="1" x14ac:dyDescent="0.25">
      <c r="A9" s="29">
        <v>8</v>
      </c>
      <c r="B9" s="30">
        <v>0.14455000000000001</v>
      </c>
      <c r="C9" s="30">
        <v>12.5</v>
      </c>
      <c r="D9" s="30">
        <v>7.87</v>
      </c>
      <c r="E9" s="30">
        <v>0</v>
      </c>
      <c r="F9" s="30">
        <v>0.52400000000000002</v>
      </c>
      <c r="G9" s="30">
        <v>6.1719999999999997</v>
      </c>
      <c r="H9" s="30">
        <v>96.1</v>
      </c>
      <c r="I9" s="30">
        <v>5.9504999999999999</v>
      </c>
      <c r="J9" s="30">
        <v>5</v>
      </c>
      <c r="K9" s="30">
        <v>311</v>
      </c>
      <c r="L9" s="30">
        <v>15.2</v>
      </c>
      <c r="M9" s="30">
        <v>396.9</v>
      </c>
      <c r="N9" s="30">
        <v>19.149999999999999</v>
      </c>
      <c r="O9" s="30">
        <v>27.1</v>
      </c>
      <c r="P9" s="30">
        <v>0.27457600000000004</v>
      </c>
      <c r="Q9" s="30">
        <v>38.093584</v>
      </c>
      <c r="R9" s="30">
        <v>1.7834752496403574</v>
      </c>
      <c r="S9" s="30">
        <v>1.6094379124341003</v>
      </c>
      <c r="T9" s="30">
        <v>2.9523027156266548</v>
      </c>
      <c r="U9" s="31">
        <v>3.2995337278856551</v>
      </c>
    </row>
    <row r="10" spans="1:29" ht="15" customHeight="1" x14ac:dyDescent="0.25">
      <c r="A10" s="29">
        <v>9</v>
      </c>
      <c r="B10" s="30">
        <v>0.21124000000000001</v>
      </c>
      <c r="C10" s="30">
        <v>12.5</v>
      </c>
      <c r="D10" s="30">
        <v>7.87</v>
      </c>
      <c r="E10" s="30">
        <v>0</v>
      </c>
      <c r="F10" s="30">
        <v>0.52400000000000002</v>
      </c>
      <c r="G10" s="30">
        <v>5.6310000000000002</v>
      </c>
      <c r="H10" s="30">
        <v>100</v>
      </c>
      <c r="I10" s="30">
        <v>6.0820999999999996</v>
      </c>
      <c r="J10" s="30">
        <v>5</v>
      </c>
      <c r="K10" s="30">
        <v>311</v>
      </c>
      <c r="L10" s="30">
        <v>15.2</v>
      </c>
      <c r="M10" s="30">
        <v>386.63</v>
      </c>
      <c r="N10" s="30">
        <v>29.93</v>
      </c>
      <c r="O10" s="30">
        <v>16.5</v>
      </c>
      <c r="P10" s="30">
        <v>0.27457600000000004</v>
      </c>
      <c r="Q10" s="30">
        <v>31.708161000000004</v>
      </c>
      <c r="R10" s="30">
        <v>1.8053500310798869</v>
      </c>
      <c r="S10" s="30">
        <v>1.6094379124341003</v>
      </c>
      <c r="T10" s="30">
        <v>3.3988613218646075</v>
      </c>
      <c r="U10" s="31">
        <v>2.8033603809065348</v>
      </c>
      <c r="W10" s="9"/>
      <c r="X10" s="39" t="s">
        <v>25</v>
      </c>
      <c r="Y10" s="6" t="s">
        <v>170</v>
      </c>
      <c r="Z10" s="39" t="s">
        <v>172</v>
      </c>
      <c r="AA10" s="39" t="s">
        <v>169</v>
      </c>
      <c r="AB10" s="41" t="s">
        <v>173</v>
      </c>
      <c r="AC10" s="41"/>
    </row>
    <row r="11" spans="1:29" ht="15" customHeight="1" thickBot="1" x14ac:dyDescent="0.3">
      <c r="A11" s="29">
        <v>10</v>
      </c>
      <c r="B11" s="30">
        <v>0.17004</v>
      </c>
      <c r="C11" s="30">
        <v>12.5</v>
      </c>
      <c r="D11" s="30">
        <v>7.87</v>
      </c>
      <c r="E11" s="30">
        <v>0</v>
      </c>
      <c r="F11" s="30">
        <v>0.52400000000000002</v>
      </c>
      <c r="G11" s="30">
        <v>6.0039999999999996</v>
      </c>
      <c r="H11" s="30">
        <v>85.9</v>
      </c>
      <c r="I11" s="30">
        <v>6.5921000000000003</v>
      </c>
      <c r="J11" s="30">
        <v>5</v>
      </c>
      <c r="K11" s="30">
        <v>311</v>
      </c>
      <c r="L11" s="30">
        <v>15.2</v>
      </c>
      <c r="M11" s="30">
        <v>386.71</v>
      </c>
      <c r="N11" s="30">
        <v>17.100000000000001</v>
      </c>
      <c r="O11" s="30">
        <v>18.899999999999999</v>
      </c>
      <c r="P11" s="30">
        <v>0.27457600000000004</v>
      </c>
      <c r="Q11" s="30">
        <v>36.048015999999997</v>
      </c>
      <c r="R11" s="30">
        <v>1.8858719623950215</v>
      </c>
      <c r="S11" s="30">
        <v>1.6094379124341003</v>
      </c>
      <c r="T11" s="30">
        <v>2.8390784635086144</v>
      </c>
      <c r="U11" s="31">
        <v>2.9391619220655967</v>
      </c>
      <c r="W11" s="10" t="s">
        <v>155</v>
      </c>
      <c r="X11" s="40"/>
      <c r="Y11" s="7" t="s">
        <v>171</v>
      </c>
      <c r="Z11" s="40"/>
      <c r="AA11" s="40"/>
      <c r="AB11" s="7" t="s">
        <v>174</v>
      </c>
      <c r="AC11" s="7" t="s">
        <v>175</v>
      </c>
    </row>
    <row r="12" spans="1:29" ht="15" customHeight="1" thickTop="1" x14ac:dyDescent="0.25">
      <c r="A12" s="29">
        <v>11</v>
      </c>
      <c r="B12" s="30">
        <v>0.22489000000000001</v>
      </c>
      <c r="C12" s="30">
        <v>12.5</v>
      </c>
      <c r="D12" s="30">
        <v>7.87</v>
      </c>
      <c r="E12" s="30">
        <v>0</v>
      </c>
      <c r="F12" s="30">
        <v>0.52400000000000002</v>
      </c>
      <c r="G12" s="30">
        <v>6.3769999999999998</v>
      </c>
      <c r="H12" s="30">
        <v>94.3</v>
      </c>
      <c r="I12" s="30">
        <v>6.3467000000000002</v>
      </c>
      <c r="J12" s="30">
        <v>5</v>
      </c>
      <c r="K12" s="30">
        <v>311</v>
      </c>
      <c r="L12" s="30">
        <v>15.2</v>
      </c>
      <c r="M12" s="30">
        <v>392.52</v>
      </c>
      <c r="N12" s="30">
        <v>20.45</v>
      </c>
      <c r="O12" s="30">
        <v>15</v>
      </c>
      <c r="P12" s="30">
        <v>0.27457600000000004</v>
      </c>
      <c r="Q12" s="30">
        <v>40.666128999999998</v>
      </c>
      <c r="R12" s="30">
        <v>1.8479349927821578</v>
      </c>
      <c r="S12" s="30">
        <v>1.6094379124341003</v>
      </c>
      <c r="T12" s="30">
        <v>3.0179828824888109</v>
      </c>
      <c r="U12" s="31">
        <v>2.7080502011022101</v>
      </c>
      <c r="W12" s="8" t="s">
        <v>26</v>
      </c>
      <c r="X12" s="12">
        <v>4.5577753186336736</v>
      </c>
      <c r="Y12" s="12">
        <v>0.15444007476405472</v>
      </c>
      <c r="Z12" s="11">
        <v>29.511610413273878</v>
      </c>
      <c r="AA12" s="13">
        <v>6.2374112230676249E-111</v>
      </c>
      <c r="AB12" s="12">
        <v>4.254331868130266</v>
      </c>
      <c r="AC12" s="12">
        <v>4.8612187691370812</v>
      </c>
    </row>
    <row r="13" spans="1:29" ht="15" customHeight="1" x14ac:dyDescent="0.25">
      <c r="A13" s="29">
        <v>12</v>
      </c>
      <c r="B13" s="30">
        <v>0.11747</v>
      </c>
      <c r="C13" s="30">
        <v>12.5</v>
      </c>
      <c r="D13" s="30">
        <v>7.87</v>
      </c>
      <c r="E13" s="30">
        <v>0</v>
      </c>
      <c r="F13" s="30">
        <v>0.52400000000000002</v>
      </c>
      <c r="G13" s="30">
        <v>6.0090000000000003</v>
      </c>
      <c r="H13" s="30">
        <v>82.9</v>
      </c>
      <c r="I13" s="30">
        <v>6.2267000000000001</v>
      </c>
      <c r="J13" s="30">
        <v>5</v>
      </c>
      <c r="K13" s="30">
        <v>311</v>
      </c>
      <c r="L13" s="30">
        <v>15.2</v>
      </c>
      <c r="M13" s="30">
        <v>396.9</v>
      </c>
      <c r="N13" s="30">
        <v>13.27</v>
      </c>
      <c r="O13" s="30">
        <v>18.899999999999999</v>
      </c>
      <c r="P13" s="30">
        <v>0.27457600000000004</v>
      </c>
      <c r="Q13" s="30">
        <v>36.108081000000006</v>
      </c>
      <c r="R13" s="30">
        <v>1.8288464974373158</v>
      </c>
      <c r="S13" s="30">
        <v>1.6094379124341003</v>
      </c>
      <c r="T13" s="30">
        <v>2.5855058483441162</v>
      </c>
      <c r="U13" s="31">
        <v>2.9391619220655967</v>
      </c>
      <c r="W13" s="8" t="s">
        <v>1</v>
      </c>
      <c r="X13" s="12">
        <v>-1.1864438200724026E-2</v>
      </c>
      <c r="Y13" s="12">
        <v>1.2446891662947796E-3</v>
      </c>
      <c r="Z13" s="11">
        <v>-9.5320490625321082</v>
      </c>
      <c r="AA13" s="13">
        <v>7.0682566400845462E-20</v>
      </c>
      <c r="AB13" s="12">
        <v>-1.4310000183271084E-2</v>
      </c>
      <c r="AC13" s="12">
        <v>-9.4188762181769674E-3</v>
      </c>
    </row>
    <row r="14" spans="1:29" ht="15" customHeight="1" x14ac:dyDescent="0.25">
      <c r="A14" s="29">
        <v>13</v>
      </c>
      <c r="B14" s="30">
        <v>9.3780000000000002E-2</v>
      </c>
      <c r="C14" s="30">
        <v>12.5</v>
      </c>
      <c r="D14" s="30">
        <v>7.87</v>
      </c>
      <c r="E14" s="30">
        <v>0</v>
      </c>
      <c r="F14" s="30">
        <v>0.52400000000000002</v>
      </c>
      <c r="G14" s="30">
        <v>5.8890000000000002</v>
      </c>
      <c r="H14" s="30">
        <v>39</v>
      </c>
      <c r="I14" s="30">
        <v>5.4508999999999999</v>
      </c>
      <c r="J14" s="30">
        <v>5</v>
      </c>
      <c r="K14" s="30">
        <v>311</v>
      </c>
      <c r="L14" s="30">
        <v>15.2</v>
      </c>
      <c r="M14" s="30">
        <v>390.5</v>
      </c>
      <c r="N14" s="30">
        <v>15.71</v>
      </c>
      <c r="O14" s="30">
        <v>21.7</v>
      </c>
      <c r="P14" s="30">
        <v>0.27457600000000004</v>
      </c>
      <c r="Q14" s="30">
        <v>34.680320999999999</v>
      </c>
      <c r="R14" s="30">
        <v>1.6957807326561167</v>
      </c>
      <c r="S14" s="30">
        <v>1.6094379124341003</v>
      </c>
      <c r="T14" s="30">
        <v>2.7542974522675299</v>
      </c>
      <c r="U14" s="31">
        <v>3.0773122605464138</v>
      </c>
      <c r="W14" s="8" t="s">
        <v>2</v>
      </c>
      <c r="X14" s="12">
        <v>8.0155814821014637E-5</v>
      </c>
      <c r="Y14" s="12">
        <v>5.0562089048335288E-4</v>
      </c>
      <c r="Z14" s="11">
        <v>0.15852947599611431</v>
      </c>
      <c r="AA14" s="13">
        <v>0.87410464396750354</v>
      </c>
      <c r="AB14" s="12">
        <v>-9.132867737640547E-4</v>
      </c>
      <c r="AC14" s="12">
        <v>1.073598403406084E-3</v>
      </c>
    </row>
    <row r="15" spans="1:29" ht="15" customHeight="1" x14ac:dyDescent="0.25">
      <c r="A15" s="29">
        <v>14</v>
      </c>
      <c r="B15" s="30">
        <v>0.62975999999999999</v>
      </c>
      <c r="C15" s="30">
        <v>0</v>
      </c>
      <c r="D15" s="30">
        <v>8.14</v>
      </c>
      <c r="E15" s="30">
        <v>0</v>
      </c>
      <c r="F15" s="30">
        <v>0.53800000000000003</v>
      </c>
      <c r="G15" s="30">
        <v>5.9489999999999998</v>
      </c>
      <c r="H15" s="30">
        <v>61.8</v>
      </c>
      <c r="I15" s="30">
        <v>4.7074999999999996</v>
      </c>
      <c r="J15" s="30">
        <v>4</v>
      </c>
      <c r="K15" s="30">
        <v>307</v>
      </c>
      <c r="L15" s="30">
        <v>21</v>
      </c>
      <c r="M15" s="30">
        <v>396.9</v>
      </c>
      <c r="N15" s="30">
        <v>8.26</v>
      </c>
      <c r="O15" s="30">
        <v>20.399999999999999</v>
      </c>
      <c r="P15" s="30">
        <v>0.28944400000000003</v>
      </c>
      <c r="Q15" s="30">
        <v>35.390600999999997</v>
      </c>
      <c r="R15" s="30">
        <v>1.5491569815491704</v>
      </c>
      <c r="S15" s="30">
        <v>1.3862943611198906</v>
      </c>
      <c r="T15" s="30">
        <v>2.1114245875328868</v>
      </c>
      <c r="U15" s="31">
        <v>3.0155349008501706</v>
      </c>
      <c r="W15" s="8" t="s">
        <v>3</v>
      </c>
      <c r="X15" s="12">
        <v>2.3953991519193307E-4</v>
      </c>
      <c r="Y15" s="12">
        <v>2.3636187687237475E-3</v>
      </c>
      <c r="Z15" s="11">
        <v>0.10134456468260079</v>
      </c>
      <c r="AA15" s="13">
        <v>0.91931822760483539</v>
      </c>
      <c r="AB15" s="12">
        <v>-4.4044919913704475E-3</v>
      </c>
      <c r="AC15" s="12">
        <v>4.8835718217543136E-3</v>
      </c>
    </row>
    <row r="16" spans="1:29" ht="15" customHeight="1" x14ac:dyDescent="0.25">
      <c r="A16" s="29">
        <v>15</v>
      </c>
      <c r="B16" s="30">
        <v>0.63795999999999997</v>
      </c>
      <c r="C16" s="30">
        <v>0</v>
      </c>
      <c r="D16" s="30">
        <v>8.14</v>
      </c>
      <c r="E16" s="30">
        <v>0</v>
      </c>
      <c r="F16" s="30">
        <v>0.53800000000000003</v>
      </c>
      <c r="G16" s="30">
        <v>6.0960000000000001</v>
      </c>
      <c r="H16" s="30">
        <v>84.5</v>
      </c>
      <c r="I16" s="30">
        <v>4.4619</v>
      </c>
      <c r="J16" s="30">
        <v>4</v>
      </c>
      <c r="K16" s="30">
        <v>307</v>
      </c>
      <c r="L16" s="30">
        <v>21</v>
      </c>
      <c r="M16" s="30">
        <v>380.02</v>
      </c>
      <c r="N16" s="30">
        <v>10.26</v>
      </c>
      <c r="O16" s="30">
        <v>18.2</v>
      </c>
      <c r="P16" s="30">
        <v>0.28944400000000003</v>
      </c>
      <c r="Q16" s="30">
        <v>37.161216000000003</v>
      </c>
      <c r="R16" s="30">
        <v>1.4955746842845248</v>
      </c>
      <c r="S16" s="30">
        <v>1.3862943611198906</v>
      </c>
      <c r="T16" s="30">
        <v>2.3282528397426234</v>
      </c>
      <c r="U16" s="31">
        <v>2.9014215940827497</v>
      </c>
      <c r="W16" s="8" t="s">
        <v>4</v>
      </c>
      <c r="X16" s="12">
        <v>9.1395134249233401E-2</v>
      </c>
      <c r="Y16" s="12">
        <v>3.3202264145967858E-2</v>
      </c>
      <c r="Z16" s="11">
        <v>2.752677764607586</v>
      </c>
      <c r="AA16" s="13">
        <v>6.1294351905268581E-3</v>
      </c>
      <c r="AB16" s="12">
        <v>2.6159413453512973E-2</v>
      </c>
      <c r="AC16" s="12">
        <v>0.15663085504495383</v>
      </c>
    </row>
    <row r="17" spans="1:29" ht="15" customHeight="1" x14ac:dyDescent="0.25">
      <c r="A17" s="29">
        <v>16</v>
      </c>
      <c r="B17" s="30">
        <v>0.62739</v>
      </c>
      <c r="C17" s="30">
        <v>0</v>
      </c>
      <c r="D17" s="30">
        <v>8.14</v>
      </c>
      <c r="E17" s="30">
        <v>0</v>
      </c>
      <c r="F17" s="30">
        <v>0.53800000000000003</v>
      </c>
      <c r="G17" s="30">
        <v>5.8339999999999996</v>
      </c>
      <c r="H17" s="30">
        <v>56.5</v>
      </c>
      <c r="I17" s="30">
        <v>4.4985999999999997</v>
      </c>
      <c r="J17" s="30">
        <v>4</v>
      </c>
      <c r="K17" s="30">
        <v>307</v>
      </c>
      <c r="L17" s="30">
        <v>21</v>
      </c>
      <c r="M17" s="30">
        <v>395.62</v>
      </c>
      <c r="N17" s="30">
        <v>8.4700000000000006</v>
      </c>
      <c r="O17" s="30">
        <v>19.899999999999999</v>
      </c>
      <c r="P17" s="30">
        <v>0.28944400000000003</v>
      </c>
      <c r="Q17" s="30">
        <v>34.035555999999993</v>
      </c>
      <c r="R17" s="30">
        <v>1.5037662372600613</v>
      </c>
      <c r="S17" s="30">
        <v>1.3862943611198906</v>
      </c>
      <c r="T17" s="30">
        <v>2.136530508663963</v>
      </c>
      <c r="U17" s="31">
        <v>2.9907197317304468</v>
      </c>
      <c r="W17" s="8" t="s">
        <v>7</v>
      </c>
      <c r="X17" s="12">
        <v>9.0738991267547142E-5</v>
      </c>
      <c r="Y17" s="12">
        <v>5.2627031378483765E-4</v>
      </c>
      <c r="Z17" s="11">
        <v>0.17241898106501446</v>
      </c>
      <c r="AA17" s="13">
        <v>0.86317905222118185</v>
      </c>
      <c r="AB17" s="12">
        <v>-9.4327552961605775E-4</v>
      </c>
      <c r="AC17" s="12">
        <v>1.124753512151152E-3</v>
      </c>
    </row>
    <row r="18" spans="1:29" ht="15" customHeight="1" x14ac:dyDescent="0.25">
      <c r="A18" s="29">
        <v>17</v>
      </c>
      <c r="B18" s="30">
        <v>1.05393</v>
      </c>
      <c r="C18" s="30">
        <v>0</v>
      </c>
      <c r="D18" s="30">
        <v>8.14</v>
      </c>
      <c r="E18" s="30">
        <v>0</v>
      </c>
      <c r="F18" s="30">
        <v>0.53800000000000003</v>
      </c>
      <c r="G18" s="30">
        <v>5.9349999999999996</v>
      </c>
      <c r="H18" s="30">
        <v>29.3</v>
      </c>
      <c r="I18" s="30">
        <v>4.4985999999999997</v>
      </c>
      <c r="J18" s="30">
        <v>4</v>
      </c>
      <c r="K18" s="30">
        <v>307</v>
      </c>
      <c r="L18" s="30">
        <v>21</v>
      </c>
      <c r="M18" s="30">
        <v>386.85</v>
      </c>
      <c r="N18" s="30">
        <v>6.58</v>
      </c>
      <c r="O18" s="30">
        <v>23.1</v>
      </c>
      <c r="P18" s="30">
        <v>0.28944400000000003</v>
      </c>
      <c r="Q18" s="30">
        <v>35.224224999999997</v>
      </c>
      <c r="R18" s="30">
        <v>1.5037662372600613</v>
      </c>
      <c r="S18" s="30">
        <v>1.3862943611198906</v>
      </c>
      <c r="T18" s="30">
        <v>1.8840347453372259</v>
      </c>
      <c r="U18" s="31">
        <v>3.1398326175277478</v>
      </c>
      <c r="W18" s="8" t="s">
        <v>10</v>
      </c>
      <c r="X18" s="12">
        <v>-4.2032427669915114E-4</v>
      </c>
      <c r="Y18" s="12">
        <v>1.2268208130755288E-4</v>
      </c>
      <c r="Z18" s="11">
        <v>-3.4261260668168498</v>
      </c>
      <c r="AA18" s="13">
        <v>6.6352392794116776E-4</v>
      </c>
      <c r="AB18" s="12">
        <v>-6.6136970563834959E-4</v>
      </c>
      <c r="AC18" s="12">
        <v>-1.7927884775995268E-4</v>
      </c>
    </row>
    <row r="19" spans="1:29" ht="15" customHeight="1" x14ac:dyDescent="0.25">
      <c r="A19" s="29">
        <v>18</v>
      </c>
      <c r="B19" s="30">
        <v>0.78420000000000001</v>
      </c>
      <c r="C19" s="30">
        <v>0</v>
      </c>
      <c r="D19" s="30">
        <v>8.14</v>
      </c>
      <c r="E19" s="30">
        <v>0</v>
      </c>
      <c r="F19" s="30">
        <v>0.53800000000000003</v>
      </c>
      <c r="G19" s="30">
        <v>5.99</v>
      </c>
      <c r="H19" s="30">
        <v>81.7</v>
      </c>
      <c r="I19" s="30">
        <v>4.2579000000000002</v>
      </c>
      <c r="J19" s="30">
        <v>4</v>
      </c>
      <c r="K19" s="30">
        <v>307</v>
      </c>
      <c r="L19" s="30">
        <v>21</v>
      </c>
      <c r="M19" s="30">
        <v>386.75</v>
      </c>
      <c r="N19" s="30">
        <v>14.67</v>
      </c>
      <c r="O19" s="30">
        <v>17.5</v>
      </c>
      <c r="P19" s="30">
        <v>0.28944400000000003</v>
      </c>
      <c r="Q19" s="30">
        <v>35.880100000000006</v>
      </c>
      <c r="R19" s="30">
        <v>1.4487760809911847</v>
      </c>
      <c r="S19" s="30">
        <v>1.3862943611198906</v>
      </c>
      <c r="T19" s="30">
        <v>2.6858045921548905</v>
      </c>
      <c r="U19" s="31">
        <v>2.8622008809294686</v>
      </c>
      <c r="W19" s="8" t="s">
        <v>11</v>
      </c>
      <c r="X19" s="12">
        <v>-3.11224413639416E-2</v>
      </c>
      <c r="Y19" s="12">
        <v>5.0132152653506058E-3</v>
      </c>
      <c r="Z19" s="11">
        <v>-6.2080799879166992</v>
      </c>
      <c r="AA19" s="13">
        <v>1.1409390629113126E-9</v>
      </c>
      <c r="AB19" s="12">
        <v>-4.0972393460626311E-2</v>
      </c>
      <c r="AC19" s="12">
        <v>-2.1272489267256892E-2</v>
      </c>
    </row>
    <row r="20" spans="1:29" ht="15" customHeight="1" x14ac:dyDescent="0.25">
      <c r="A20" s="29">
        <v>19</v>
      </c>
      <c r="B20" s="30">
        <v>0.80271000000000003</v>
      </c>
      <c r="C20" s="30">
        <v>0</v>
      </c>
      <c r="D20" s="30">
        <v>8.14</v>
      </c>
      <c r="E20" s="30">
        <v>0</v>
      </c>
      <c r="F20" s="30">
        <v>0.53800000000000003</v>
      </c>
      <c r="G20" s="30">
        <v>5.4560000000000004</v>
      </c>
      <c r="H20" s="30">
        <v>36.6</v>
      </c>
      <c r="I20" s="30">
        <v>3.7965</v>
      </c>
      <c r="J20" s="30">
        <v>4</v>
      </c>
      <c r="K20" s="30">
        <v>307</v>
      </c>
      <c r="L20" s="30">
        <v>21</v>
      </c>
      <c r="M20" s="30">
        <v>288.99</v>
      </c>
      <c r="N20" s="30">
        <v>11.69</v>
      </c>
      <c r="O20" s="30">
        <v>20.2</v>
      </c>
      <c r="P20" s="30">
        <v>0.28944400000000003</v>
      </c>
      <c r="Q20" s="30">
        <v>29.767936000000006</v>
      </c>
      <c r="R20" s="30">
        <v>1.3340795896711515</v>
      </c>
      <c r="S20" s="30">
        <v>1.3862943611198906</v>
      </c>
      <c r="T20" s="30">
        <v>2.4587337754839771</v>
      </c>
      <c r="U20" s="31">
        <v>3.0056826044071592</v>
      </c>
      <c r="W20" s="8" t="s">
        <v>12</v>
      </c>
      <c r="X20" s="12">
        <v>3.6369877272168782E-4</v>
      </c>
      <c r="Y20" s="12">
        <v>1.0311596520704793E-4</v>
      </c>
      <c r="Z20" s="11">
        <v>3.5270849862231533</v>
      </c>
      <c r="AA20" s="13">
        <v>4.5950987286965219E-4</v>
      </c>
      <c r="AB20" s="12">
        <v>1.6109679695717899E-4</v>
      </c>
      <c r="AC20" s="12">
        <v>5.6630074848619668E-4</v>
      </c>
    </row>
    <row r="21" spans="1:29" ht="15" customHeight="1" x14ac:dyDescent="0.25">
      <c r="A21" s="29">
        <v>20</v>
      </c>
      <c r="B21" s="30">
        <v>0.7258</v>
      </c>
      <c r="C21" s="30">
        <v>0</v>
      </c>
      <c r="D21" s="30">
        <v>8.14</v>
      </c>
      <c r="E21" s="30">
        <v>0</v>
      </c>
      <c r="F21" s="30">
        <v>0.53800000000000003</v>
      </c>
      <c r="G21" s="30">
        <v>5.7270000000000003</v>
      </c>
      <c r="H21" s="30">
        <v>69.5</v>
      </c>
      <c r="I21" s="30">
        <v>3.7965</v>
      </c>
      <c r="J21" s="30">
        <v>4</v>
      </c>
      <c r="K21" s="30">
        <v>307</v>
      </c>
      <c r="L21" s="30">
        <v>21</v>
      </c>
      <c r="M21" s="30">
        <v>390.95</v>
      </c>
      <c r="N21" s="30">
        <v>11.28</v>
      </c>
      <c r="O21" s="30">
        <v>18.2</v>
      </c>
      <c r="P21" s="30">
        <v>0.28944400000000003</v>
      </c>
      <c r="Q21" s="30">
        <v>32.798529000000002</v>
      </c>
      <c r="R21" s="30">
        <v>1.3340795896711515</v>
      </c>
      <c r="S21" s="30">
        <v>1.3862943611198906</v>
      </c>
      <c r="T21" s="30">
        <v>2.4230312460699128</v>
      </c>
      <c r="U21" s="31">
        <v>2.9014215940827497</v>
      </c>
      <c r="W21" s="8" t="s">
        <v>15</v>
      </c>
      <c r="X21" s="12">
        <v>-0.6380488202606216</v>
      </c>
      <c r="Y21" s="12">
        <v>0.11314330244598007</v>
      </c>
      <c r="Z21" s="11">
        <v>-5.6392981861675473</v>
      </c>
      <c r="AA21" s="13">
        <v>2.8825715490537947E-8</v>
      </c>
      <c r="AB21" s="12">
        <v>-0.8603524817164343</v>
      </c>
      <c r="AC21" s="12">
        <v>-0.41574515880480883</v>
      </c>
    </row>
    <row r="22" spans="1:29" ht="15" customHeight="1" x14ac:dyDescent="0.25">
      <c r="A22" s="29">
        <v>21</v>
      </c>
      <c r="B22" s="30">
        <v>1.25179</v>
      </c>
      <c r="C22" s="30">
        <v>0</v>
      </c>
      <c r="D22" s="30">
        <v>8.14</v>
      </c>
      <c r="E22" s="30">
        <v>0</v>
      </c>
      <c r="F22" s="30">
        <v>0.53800000000000003</v>
      </c>
      <c r="G22" s="30">
        <v>5.57</v>
      </c>
      <c r="H22" s="30">
        <v>98.1</v>
      </c>
      <c r="I22" s="30">
        <v>3.7978999999999998</v>
      </c>
      <c r="J22" s="30">
        <v>4</v>
      </c>
      <c r="K22" s="30">
        <v>307</v>
      </c>
      <c r="L22" s="30">
        <v>21</v>
      </c>
      <c r="M22" s="30">
        <v>376.57</v>
      </c>
      <c r="N22" s="30">
        <v>21.02</v>
      </c>
      <c r="O22" s="30">
        <v>13.6</v>
      </c>
      <c r="P22" s="30">
        <v>0.28944400000000003</v>
      </c>
      <c r="Q22" s="30">
        <v>31.024900000000002</v>
      </c>
      <c r="R22" s="30">
        <v>1.3344482823962802</v>
      </c>
      <c r="S22" s="30">
        <v>1.3862943611198906</v>
      </c>
      <c r="T22" s="30">
        <v>3.045474365448805</v>
      </c>
      <c r="U22" s="31">
        <v>2.6100697927420065</v>
      </c>
      <c r="W22" s="8" t="s">
        <v>16</v>
      </c>
      <c r="X22" s="12">
        <v>6.3284769812228525E-3</v>
      </c>
      <c r="Y22" s="12">
        <v>1.3122637447921764E-3</v>
      </c>
      <c r="Z22" s="11">
        <v>4.8225648284027649</v>
      </c>
      <c r="AA22" s="13">
        <v>1.8925159241222788E-6</v>
      </c>
      <c r="AB22" s="12">
        <v>3.7501446455346808E-3</v>
      </c>
      <c r="AC22" s="12">
        <v>8.9068093169110251E-3</v>
      </c>
    </row>
    <row r="23" spans="1:29" ht="15" customHeight="1" x14ac:dyDescent="0.25">
      <c r="A23" s="29">
        <v>22</v>
      </c>
      <c r="B23" s="30">
        <v>0.85204000000000002</v>
      </c>
      <c r="C23" s="30">
        <v>0</v>
      </c>
      <c r="D23" s="30">
        <v>8.14</v>
      </c>
      <c r="E23" s="30">
        <v>0</v>
      </c>
      <c r="F23" s="30">
        <v>0.53800000000000003</v>
      </c>
      <c r="G23" s="30">
        <v>5.9649999999999999</v>
      </c>
      <c r="H23" s="30">
        <v>89.2</v>
      </c>
      <c r="I23" s="30">
        <v>4.0122999999999998</v>
      </c>
      <c r="J23" s="30">
        <v>4</v>
      </c>
      <c r="K23" s="30">
        <v>307</v>
      </c>
      <c r="L23" s="30">
        <v>21</v>
      </c>
      <c r="M23" s="30">
        <v>392.53</v>
      </c>
      <c r="N23" s="30">
        <v>13.83</v>
      </c>
      <c r="O23" s="30">
        <v>19.600000000000001</v>
      </c>
      <c r="P23" s="30">
        <v>0.28944400000000003</v>
      </c>
      <c r="Q23" s="30">
        <v>35.581224999999996</v>
      </c>
      <c r="R23" s="30">
        <v>1.3893646429771087</v>
      </c>
      <c r="S23" s="30">
        <v>1.3862943611198906</v>
      </c>
      <c r="T23" s="30">
        <v>2.6268401456766668</v>
      </c>
      <c r="U23" s="31">
        <v>2.9755295662364718</v>
      </c>
      <c r="W23" s="8" t="s">
        <v>17</v>
      </c>
      <c r="X23" s="12">
        <v>-0.19125507401916764</v>
      </c>
      <c r="Y23" s="12">
        <v>3.3392433315545311E-2</v>
      </c>
      <c r="Z23" s="11">
        <v>-5.7274973707930386</v>
      </c>
      <c r="AA23" s="13">
        <v>1.776364376983065E-8</v>
      </c>
      <c r="AB23" s="12">
        <v>-0.25686443869640074</v>
      </c>
      <c r="AC23" s="12">
        <v>-0.12564570934193453</v>
      </c>
    </row>
    <row r="24" spans="1:29" ht="15" customHeight="1" x14ac:dyDescent="0.25">
      <c r="A24" s="29">
        <v>23</v>
      </c>
      <c r="B24" s="30">
        <v>1.23247</v>
      </c>
      <c r="C24" s="30">
        <v>0</v>
      </c>
      <c r="D24" s="30">
        <v>8.14</v>
      </c>
      <c r="E24" s="30">
        <v>0</v>
      </c>
      <c r="F24" s="30">
        <v>0.53800000000000003</v>
      </c>
      <c r="G24" s="30">
        <v>6.1420000000000003</v>
      </c>
      <c r="H24" s="30">
        <v>91.7</v>
      </c>
      <c r="I24" s="30">
        <v>3.9769000000000001</v>
      </c>
      <c r="J24" s="30">
        <v>4</v>
      </c>
      <c r="K24" s="30">
        <v>307</v>
      </c>
      <c r="L24" s="30">
        <v>21</v>
      </c>
      <c r="M24" s="30">
        <v>396.9</v>
      </c>
      <c r="N24" s="30">
        <v>18.72</v>
      </c>
      <c r="O24" s="30">
        <v>15.2</v>
      </c>
      <c r="P24" s="30">
        <v>0.28944400000000003</v>
      </c>
      <c r="Q24" s="30">
        <v>37.724164000000002</v>
      </c>
      <c r="R24" s="30">
        <v>1.3805026213280807</v>
      </c>
      <c r="S24" s="30">
        <v>1.3862943611198906</v>
      </c>
      <c r="T24" s="30">
        <v>2.9295924710494461</v>
      </c>
      <c r="U24" s="31">
        <v>2.7212954278522306</v>
      </c>
      <c r="W24" s="8" t="s">
        <v>18</v>
      </c>
      <c r="X24" s="12">
        <v>9.5710623297357245E-2</v>
      </c>
      <c r="Y24" s="12">
        <v>1.9134198547354781E-2</v>
      </c>
      <c r="Z24" s="11">
        <v>5.0020711899944628</v>
      </c>
      <c r="AA24" s="13">
        <v>7.9061159329473985E-7</v>
      </c>
      <c r="AB24" s="12">
        <v>5.8115800588957593E-2</v>
      </c>
      <c r="AC24" s="12">
        <v>0.13330544600575689</v>
      </c>
    </row>
    <row r="25" spans="1:29" ht="15" customHeight="1" x14ac:dyDescent="0.25">
      <c r="A25" s="29">
        <v>24</v>
      </c>
      <c r="B25" s="30">
        <v>0.98843000000000003</v>
      </c>
      <c r="C25" s="30">
        <v>0</v>
      </c>
      <c r="D25" s="30">
        <v>8.14</v>
      </c>
      <c r="E25" s="30">
        <v>0</v>
      </c>
      <c r="F25" s="30">
        <v>0.53800000000000003</v>
      </c>
      <c r="G25" s="30">
        <v>5.8129999999999997</v>
      </c>
      <c r="H25" s="30">
        <v>100</v>
      </c>
      <c r="I25" s="30">
        <v>4.0952000000000002</v>
      </c>
      <c r="J25" s="30">
        <v>4</v>
      </c>
      <c r="K25" s="30">
        <v>307</v>
      </c>
      <c r="L25" s="30">
        <v>21</v>
      </c>
      <c r="M25" s="30">
        <v>394.54</v>
      </c>
      <c r="N25" s="30">
        <v>19.88</v>
      </c>
      <c r="O25" s="30">
        <v>14.5</v>
      </c>
      <c r="P25" s="30">
        <v>0.28944400000000003</v>
      </c>
      <c r="Q25" s="30">
        <v>33.790968999999997</v>
      </c>
      <c r="R25" s="30">
        <v>1.4098155561612364</v>
      </c>
      <c r="S25" s="30">
        <v>1.3862943611198906</v>
      </c>
      <c r="T25" s="30">
        <v>2.9897142012284279</v>
      </c>
      <c r="U25" s="31">
        <v>2.6741486494265287</v>
      </c>
      <c r="W25" s="8" t="s">
        <v>19</v>
      </c>
      <c r="X25" s="12">
        <v>-0.37115733652048277</v>
      </c>
      <c r="Y25" s="12">
        <v>2.5009542560208584E-2</v>
      </c>
      <c r="Z25" s="11">
        <v>-14.840628757081403</v>
      </c>
      <c r="AA25" s="13">
        <v>1.9290704212555179E-41</v>
      </c>
      <c r="AB25" s="12">
        <v>-0.42029601960889462</v>
      </c>
      <c r="AC25" s="12">
        <v>-0.32201865343207092</v>
      </c>
    </row>
    <row r="26" spans="1:29" ht="15" customHeight="1" x14ac:dyDescent="0.25">
      <c r="A26" s="29">
        <v>25</v>
      </c>
      <c r="B26" s="30">
        <v>0.75026000000000004</v>
      </c>
      <c r="C26" s="30">
        <v>0</v>
      </c>
      <c r="D26" s="30">
        <v>8.14</v>
      </c>
      <c r="E26" s="30">
        <v>0</v>
      </c>
      <c r="F26" s="30">
        <v>0.53800000000000003</v>
      </c>
      <c r="G26" s="30">
        <v>5.9240000000000004</v>
      </c>
      <c r="H26" s="30">
        <v>94.1</v>
      </c>
      <c r="I26" s="30">
        <v>4.3996000000000004</v>
      </c>
      <c r="J26" s="30">
        <v>4</v>
      </c>
      <c r="K26" s="30">
        <v>307</v>
      </c>
      <c r="L26" s="30">
        <v>21</v>
      </c>
      <c r="M26" s="30">
        <v>394.33</v>
      </c>
      <c r="N26" s="30">
        <v>16.3</v>
      </c>
      <c r="O26" s="30">
        <v>15.6</v>
      </c>
      <c r="P26" s="30">
        <v>0.28944400000000003</v>
      </c>
      <c r="Q26" s="30">
        <v>35.093776000000005</v>
      </c>
      <c r="R26" s="30">
        <v>1.4815136277008245</v>
      </c>
      <c r="S26" s="30">
        <v>1.3862943611198906</v>
      </c>
      <c r="T26" s="30">
        <v>2.7911651078127169</v>
      </c>
      <c r="U26" s="31">
        <v>2.7472709142554912</v>
      </c>
    </row>
    <row r="27" spans="1:29" ht="15" customHeight="1" x14ac:dyDescent="0.25">
      <c r="A27" s="29">
        <v>26</v>
      </c>
      <c r="B27" s="30">
        <v>0.84053999999999995</v>
      </c>
      <c r="C27" s="30">
        <v>0</v>
      </c>
      <c r="D27" s="30">
        <v>8.14</v>
      </c>
      <c r="E27" s="30">
        <v>0</v>
      </c>
      <c r="F27" s="30">
        <v>0.53800000000000003</v>
      </c>
      <c r="G27" s="30">
        <v>5.5990000000000002</v>
      </c>
      <c r="H27" s="30">
        <v>85.7</v>
      </c>
      <c r="I27" s="30">
        <v>4.4546000000000001</v>
      </c>
      <c r="J27" s="30">
        <v>4</v>
      </c>
      <c r="K27" s="30">
        <v>307</v>
      </c>
      <c r="L27" s="30">
        <v>21</v>
      </c>
      <c r="M27" s="30">
        <v>303.42</v>
      </c>
      <c r="N27" s="30">
        <v>16.510000000000002</v>
      </c>
      <c r="O27" s="30">
        <v>13.9</v>
      </c>
      <c r="P27" s="30">
        <v>0.28944400000000003</v>
      </c>
      <c r="Q27" s="30">
        <v>31.348801000000002</v>
      </c>
      <c r="R27" s="30">
        <v>1.4939372701352471</v>
      </c>
      <c r="S27" s="30">
        <v>1.3862943611198906</v>
      </c>
      <c r="T27" s="30">
        <v>2.8039662579320366</v>
      </c>
      <c r="U27" s="31">
        <v>2.631888840136646</v>
      </c>
    </row>
    <row r="28" spans="1:29" ht="15" customHeight="1" x14ac:dyDescent="0.25">
      <c r="A28" s="29">
        <v>27</v>
      </c>
      <c r="B28" s="30">
        <v>0.67191000000000001</v>
      </c>
      <c r="C28" s="30">
        <v>0</v>
      </c>
      <c r="D28" s="30">
        <v>8.14</v>
      </c>
      <c r="E28" s="30">
        <v>0</v>
      </c>
      <c r="F28" s="30">
        <v>0.53800000000000003</v>
      </c>
      <c r="G28" s="30">
        <v>5.8129999999999997</v>
      </c>
      <c r="H28" s="30">
        <v>90.3</v>
      </c>
      <c r="I28" s="30">
        <v>4.6820000000000004</v>
      </c>
      <c r="J28" s="30">
        <v>4</v>
      </c>
      <c r="K28" s="30">
        <v>307</v>
      </c>
      <c r="L28" s="30">
        <v>21</v>
      </c>
      <c r="M28" s="30">
        <v>376.88</v>
      </c>
      <c r="N28" s="30">
        <v>14.81</v>
      </c>
      <c r="O28" s="30">
        <v>16.600000000000001</v>
      </c>
      <c r="P28" s="30">
        <v>0.28944400000000003</v>
      </c>
      <c r="Q28" s="30">
        <v>33.790968999999997</v>
      </c>
      <c r="R28" s="30">
        <v>1.5437253690687192</v>
      </c>
      <c r="S28" s="30">
        <v>1.3862943611198906</v>
      </c>
      <c r="T28" s="30">
        <v>2.6953026282797072</v>
      </c>
      <c r="U28" s="31">
        <v>2.8094026953624978</v>
      </c>
    </row>
    <row r="29" spans="1:29" ht="15" customHeight="1" x14ac:dyDescent="0.25">
      <c r="A29" s="29">
        <v>28</v>
      </c>
      <c r="B29" s="30">
        <v>0.95577000000000001</v>
      </c>
      <c r="C29" s="30">
        <v>0</v>
      </c>
      <c r="D29" s="30">
        <v>8.14</v>
      </c>
      <c r="E29" s="30">
        <v>0</v>
      </c>
      <c r="F29" s="30">
        <v>0.53800000000000003</v>
      </c>
      <c r="G29" s="30">
        <v>6.0469999999999997</v>
      </c>
      <c r="H29" s="30">
        <v>88.8</v>
      </c>
      <c r="I29" s="30">
        <v>4.4534000000000002</v>
      </c>
      <c r="J29" s="30">
        <v>4</v>
      </c>
      <c r="K29" s="30">
        <v>307</v>
      </c>
      <c r="L29" s="30">
        <v>21</v>
      </c>
      <c r="M29" s="30">
        <v>306.38</v>
      </c>
      <c r="N29" s="30">
        <v>17.28</v>
      </c>
      <c r="O29" s="30">
        <v>14.8</v>
      </c>
      <c r="P29" s="30">
        <v>0.28944400000000003</v>
      </c>
      <c r="Q29" s="30">
        <v>36.566208999999994</v>
      </c>
      <c r="R29" s="30">
        <v>1.4936678493882201</v>
      </c>
      <c r="S29" s="30">
        <v>1.3862943611198906</v>
      </c>
      <c r="T29" s="30">
        <v>2.8495497633759097</v>
      </c>
      <c r="U29" s="31">
        <v>2.6946271807700692</v>
      </c>
    </row>
    <row r="30" spans="1:29" ht="15" customHeight="1" x14ac:dyDescent="0.25">
      <c r="A30" s="29">
        <v>29</v>
      </c>
      <c r="B30" s="30">
        <v>0.77298999999999995</v>
      </c>
      <c r="C30" s="30">
        <v>0</v>
      </c>
      <c r="D30" s="30">
        <v>8.14</v>
      </c>
      <c r="E30" s="30">
        <v>0</v>
      </c>
      <c r="F30" s="30">
        <v>0.53800000000000003</v>
      </c>
      <c r="G30" s="30">
        <v>6.4950000000000001</v>
      </c>
      <c r="H30" s="30">
        <v>94.4</v>
      </c>
      <c r="I30" s="30">
        <v>4.4546999999999999</v>
      </c>
      <c r="J30" s="30">
        <v>4</v>
      </c>
      <c r="K30" s="30">
        <v>307</v>
      </c>
      <c r="L30" s="30">
        <v>21</v>
      </c>
      <c r="M30" s="30">
        <v>387.94</v>
      </c>
      <c r="N30" s="30">
        <v>12.8</v>
      </c>
      <c r="O30" s="30">
        <v>18.399999999999999</v>
      </c>
      <c r="P30" s="30">
        <v>0.28944400000000003</v>
      </c>
      <c r="Q30" s="30">
        <v>42.185025000000003</v>
      </c>
      <c r="R30" s="30">
        <v>1.4939597185879885</v>
      </c>
      <c r="S30" s="30">
        <v>1.3862943611198906</v>
      </c>
      <c r="T30" s="30">
        <v>2.5494451709255714</v>
      </c>
      <c r="U30" s="31">
        <v>2.91235066461494</v>
      </c>
    </row>
    <row r="31" spans="1:29" ht="15" customHeight="1" x14ac:dyDescent="0.25">
      <c r="A31" s="29">
        <v>30</v>
      </c>
      <c r="B31" s="30">
        <v>1.0024500000000001</v>
      </c>
      <c r="C31" s="30">
        <v>0</v>
      </c>
      <c r="D31" s="30">
        <v>8.14</v>
      </c>
      <c r="E31" s="30">
        <v>0</v>
      </c>
      <c r="F31" s="30">
        <v>0.53800000000000003</v>
      </c>
      <c r="G31" s="30">
        <v>6.6740000000000004</v>
      </c>
      <c r="H31" s="30">
        <v>87.3</v>
      </c>
      <c r="I31" s="30">
        <v>4.2389999999999999</v>
      </c>
      <c r="J31" s="30">
        <v>4</v>
      </c>
      <c r="K31" s="30">
        <v>307</v>
      </c>
      <c r="L31" s="30">
        <v>21</v>
      </c>
      <c r="M31" s="30">
        <v>380.23</v>
      </c>
      <c r="N31" s="30">
        <v>11.98</v>
      </c>
      <c r="O31" s="30">
        <v>21</v>
      </c>
      <c r="P31" s="30">
        <v>0.28944400000000003</v>
      </c>
      <c r="Q31" s="30">
        <v>44.542276000000008</v>
      </c>
      <c r="R31" s="30">
        <v>1.4443273923705</v>
      </c>
      <c r="S31" s="30">
        <v>1.3862943611198906</v>
      </c>
      <c r="T31" s="30">
        <v>2.4832385926873033</v>
      </c>
      <c r="U31" s="31">
        <v>3.044522437723423</v>
      </c>
    </row>
    <row r="32" spans="1:29" ht="15" customHeight="1" x14ac:dyDescent="0.25">
      <c r="A32" s="29">
        <v>31</v>
      </c>
      <c r="B32" s="30">
        <v>1.1308100000000001</v>
      </c>
      <c r="C32" s="30">
        <v>0</v>
      </c>
      <c r="D32" s="30">
        <v>8.14</v>
      </c>
      <c r="E32" s="30">
        <v>0</v>
      </c>
      <c r="F32" s="30">
        <v>0.53800000000000003</v>
      </c>
      <c r="G32" s="30">
        <v>5.7130000000000001</v>
      </c>
      <c r="H32" s="30">
        <v>94.1</v>
      </c>
      <c r="I32" s="30">
        <v>4.2329999999999997</v>
      </c>
      <c r="J32" s="30">
        <v>4</v>
      </c>
      <c r="K32" s="30">
        <v>307</v>
      </c>
      <c r="L32" s="30">
        <v>21</v>
      </c>
      <c r="M32" s="30">
        <v>360.17</v>
      </c>
      <c r="N32" s="30">
        <v>22.6</v>
      </c>
      <c r="O32" s="30">
        <v>12.7</v>
      </c>
      <c r="P32" s="30">
        <v>0.28944400000000003</v>
      </c>
      <c r="Q32" s="30">
        <v>32.638369000000004</v>
      </c>
      <c r="R32" s="30">
        <v>1.4429109615387865</v>
      </c>
      <c r="S32" s="30">
        <v>1.3862943611198906</v>
      </c>
      <c r="T32" s="30">
        <v>3.1179499062782403</v>
      </c>
      <c r="U32" s="31">
        <v>2.5416019934645457</v>
      </c>
    </row>
    <row r="33" spans="1:26" ht="15" customHeight="1" x14ac:dyDescent="0.25">
      <c r="A33" s="29">
        <v>32</v>
      </c>
      <c r="B33" s="30">
        <v>1.3547199999999999</v>
      </c>
      <c r="C33" s="30">
        <v>0</v>
      </c>
      <c r="D33" s="30">
        <v>8.14</v>
      </c>
      <c r="E33" s="30">
        <v>0</v>
      </c>
      <c r="F33" s="30">
        <v>0.53800000000000003</v>
      </c>
      <c r="G33" s="30">
        <v>6.0720000000000001</v>
      </c>
      <c r="H33" s="30">
        <v>100</v>
      </c>
      <c r="I33" s="30">
        <v>4.1749999999999998</v>
      </c>
      <c r="J33" s="30">
        <v>4</v>
      </c>
      <c r="K33" s="30">
        <v>307</v>
      </c>
      <c r="L33" s="30">
        <v>21</v>
      </c>
      <c r="M33" s="30">
        <v>376.73</v>
      </c>
      <c r="N33" s="30">
        <v>13.04</v>
      </c>
      <c r="O33" s="30">
        <v>14.5</v>
      </c>
      <c r="P33" s="30">
        <v>0.28944400000000003</v>
      </c>
      <c r="Q33" s="30">
        <v>36.869184000000004</v>
      </c>
      <c r="R33" s="30">
        <v>1.4291143583028187</v>
      </c>
      <c r="S33" s="30">
        <v>1.3862943611198906</v>
      </c>
      <c r="T33" s="30">
        <v>2.5680215564985067</v>
      </c>
      <c r="U33" s="31">
        <v>2.6741486494265287</v>
      </c>
    </row>
    <row r="34" spans="1:26" ht="15" customHeight="1" x14ac:dyDescent="0.25">
      <c r="A34" s="29">
        <v>33</v>
      </c>
      <c r="B34" s="30">
        <v>1.3879900000000001</v>
      </c>
      <c r="C34" s="30">
        <v>0</v>
      </c>
      <c r="D34" s="30">
        <v>8.14</v>
      </c>
      <c r="E34" s="30">
        <v>0</v>
      </c>
      <c r="F34" s="30">
        <v>0.53800000000000003</v>
      </c>
      <c r="G34" s="30">
        <v>5.95</v>
      </c>
      <c r="H34" s="30">
        <v>82</v>
      </c>
      <c r="I34" s="30">
        <v>3.99</v>
      </c>
      <c r="J34" s="30">
        <v>4</v>
      </c>
      <c r="K34" s="30">
        <v>307</v>
      </c>
      <c r="L34" s="30">
        <v>21</v>
      </c>
      <c r="M34" s="30">
        <v>232.6</v>
      </c>
      <c r="N34" s="30">
        <v>27.71</v>
      </c>
      <c r="O34" s="30">
        <v>13.2</v>
      </c>
      <c r="P34" s="30">
        <v>0.28944400000000003</v>
      </c>
      <c r="Q34" s="30">
        <v>35.402500000000003</v>
      </c>
      <c r="R34" s="30">
        <v>1.3837912309017721</v>
      </c>
      <c r="S34" s="30">
        <v>1.3862943611198906</v>
      </c>
      <c r="T34" s="30">
        <v>3.3217933588748871</v>
      </c>
      <c r="U34" s="31">
        <v>2.5802168295923251</v>
      </c>
    </row>
    <row r="35" spans="1:26" ht="15" customHeight="1" x14ac:dyDescent="0.25">
      <c r="A35" s="29">
        <v>34</v>
      </c>
      <c r="B35" s="30">
        <v>1.1517200000000001</v>
      </c>
      <c r="C35" s="30">
        <v>0</v>
      </c>
      <c r="D35" s="30">
        <v>8.14</v>
      </c>
      <c r="E35" s="30">
        <v>0</v>
      </c>
      <c r="F35" s="30">
        <v>0.53800000000000003</v>
      </c>
      <c r="G35" s="30">
        <v>5.7009999999999996</v>
      </c>
      <c r="H35" s="30">
        <v>95</v>
      </c>
      <c r="I35" s="30">
        <v>3.7871999999999999</v>
      </c>
      <c r="J35" s="30">
        <v>4</v>
      </c>
      <c r="K35" s="30">
        <v>307</v>
      </c>
      <c r="L35" s="30">
        <v>21</v>
      </c>
      <c r="M35" s="30">
        <v>358.77</v>
      </c>
      <c r="N35" s="30">
        <v>18.350000000000001</v>
      </c>
      <c r="O35" s="30">
        <v>13.1</v>
      </c>
      <c r="P35" s="30">
        <v>0.28944400000000003</v>
      </c>
      <c r="Q35" s="30">
        <v>32.501400999999994</v>
      </c>
      <c r="R35" s="30">
        <v>1.3316269597775825</v>
      </c>
      <c r="S35" s="30">
        <v>1.3862943611198906</v>
      </c>
      <c r="T35" s="30">
        <v>2.9096295745005794</v>
      </c>
      <c r="U35" s="31">
        <v>2.5726122302071057</v>
      </c>
    </row>
    <row r="36" spans="1:26" ht="15" customHeight="1" x14ac:dyDescent="0.25">
      <c r="A36" s="29">
        <v>35</v>
      </c>
      <c r="B36" s="30">
        <v>1.6128199999999999</v>
      </c>
      <c r="C36" s="30">
        <v>0</v>
      </c>
      <c r="D36" s="30">
        <v>8.14</v>
      </c>
      <c r="E36" s="30">
        <v>0</v>
      </c>
      <c r="F36" s="30">
        <v>0.53800000000000003</v>
      </c>
      <c r="G36" s="30">
        <v>6.0960000000000001</v>
      </c>
      <c r="H36" s="30">
        <v>96.9</v>
      </c>
      <c r="I36" s="30">
        <v>3.7597999999999998</v>
      </c>
      <c r="J36" s="30">
        <v>4</v>
      </c>
      <c r="K36" s="30">
        <v>307</v>
      </c>
      <c r="L36" s="30">
        <v>21</v>
      </c>
      <c r="M36" s="30">
        <v>248.31</v>
      </c>
      <c r="N36" s="30">
        <v>20.34</v>
      </c>
      <c r="O36" s="30">
        <v>13.5</v>
      </c>
      <c r="P36" s="30">
        <v>0.28944400000000003</v>
      </c>
      <c r="Q36" s="30">
        <v>37.161216000000003</v>
      </c>
      <c r="R36" s="30">
        <v>1.324365764497724</v>
      </c>
      <c r="S36" s="30">
        <v>1.3862943611198906</v>
      </c>
      <c r="T36" s="30">
        <v>3.012589390620414</v>
      </c>
      <c r="U36" s="31">
        <v>2.6026896854443837</v>
      </c>
    </row>
    <row r="37" spans="1:26" ht="15" customHeight="1" x14ac:dyDescent="0.25">
      <c r="A37" s="29">
        <v>36</v>
      </c>
      <c r="B37" s="30">
        <v>6.4170000000000005E-2</v>
      </c>
      <c r="C37" s="30">
        <v>0</v>
      </c>
      <c r="D37" s="30">
        <v>5.96</v>
      </c>
      <c r="E37" s="30">
        <v>0</v>
      </c>
      <c r="F37" s="30">
        <v>0.499</v>
      </c>
      <c r="G37" s="30">
        <v>5.9329999999999998</v>
      </c>
      <c r="H37" s="30">
        <v>68.2</v>
      </c>
      <c r="I37" s="30">
        <v>3.3603000000000001</v>
      </c>
      <c r="J37" s="30">
        <v>5</v>
      </c>
      <c r="K37" s="30">
        <v>279</v>
      </c>
      <c r="L37" s="30">
        <v>19.2</v>
      </c>
      <c r="M37" s="30">
        <v>396.9</v>
      </c>
      <c r="N37" s="30">
        <v>9.68</v>
      </c>
      <c r="O37" s="30">
        <v>18.899999999999999</v>
      </c>
      <c r="P37" s="30">
        <v>0.249001</v>
      </c>
      <c r="Q37" s="30">
        <v>35.200488999999997</v>
      </c>
      <c r="R37" s="30">
        <v>1.2120302557036664</v>
      </c>
      <c r="S37" s="30">
        <v>1.6094379124341003</v>
      </c>
      <c r="T37" s="30">
        <v>2.2700619012884857</v>
      </c>
      <c r="U37" s="31">
        <v>2.9391619220655967</v>
      </c>
    </row>
    <row r="38" spans="1:26" ht="15" customHeight="1" x14ac:dyDescent="0.25">
      <c r="A38" s="29">
        <v>37</v>
      </c>
      <c r="B38" s="30">
        <v>9.7439999999999999E-2</v>
      </c>
      <c r="C38" s="30">
        <v>0</v>
      </c>
      <c r="D38" s="30">
        <v>5.96</v>
      </c>
      <c r="E38" s="30">
        <v>0</v>
      </c>
      <c r="F38" s="30">
        <v>0.499</v>
      </c>
      <c r="G38" s="30">
        <v>5.8410000000000002</v>
      </c>
      <c r="H38" s="30">
        <v>61.4</v>
      </c>
      <c r="I38" s="30">
        <v>3.3778999999999999</v>
      </c>
      <c r="J38" s="30">
        <v>5</v>
      </c>
      <c r="K38" s="30">
        <v>279</v>
      </c>
      <c r="L38" s="30">
        <v>19.2</v>
      </c>
      <c r="M38" s="30">
        <v>377.56</v>
      </c>
      <c r="N38" s="30">
        <v>11.41</v>
      </c>
      <c r="O38" s="30">
        <v>20</v>
      </c>
      <c r="P38" s="30">
        <v>0.249001</v>
      </c>
      <c r="Q38" s="30">
        <v>34.117281000000006</v>
      </c>
      <c r="R38" s="30">
        <v>1.2172542146318501</v>
      </c>
      <c r="S38" s="30">
        <v>1.6094379124341003</v>
      </c>
      <c r="T38" s="30">
        <v>2.4344901638739844</v>
      </c>
      <c r="U38" s="31">
        <v>2.9957322735539909</v>
      </c>
    </row>
    <row r="39" spans="1:26" ht="15" customHeight="1" x14ac:dyDescent="0.25">
      <c r="A39" s="29">
        <v>38</v>
      </c>
      <c r="B39" s="30">
        <v>8.0140000000000003E-2</v>
      </c>
      <c r="C39" s="30">
        <v>0</v>
      </c>
      <c r="D39" s="30">
        <v>5.96</v>
      </c>
      <c r="E39" s="30">
        <v>0</v>
      </c>
      <c r="F39" s="30">
        <v>0.499</v>
      </c>
      <c r="G39" s="30">
        <v>5.85</v>
      </c>
      <c r="H39" s="30">
        <v>41.5</v>
      </c>
      <c r="I39" s="30">
        <v>3.9342000000000001</v>
      </c>
      <c r="J39" s="30">
        <v>5</v>
      </c>
      <c r="K39" s="30">
        <v>279</v>
      </c>
      <c r="L39" s="30">
        <v>19.2</v>
      </c>
      <c r="M39" s="30">
        <v>396.9</v>
      </c>
      <c r="N39" s="30">
        <v>8.77</v>
      </c>
      <c r="O39" s="30">
        <v>21</v>
      </c>
      <c r="P39" s="30">
        <v>0.249001</v>
      </c>
      <c r="Q39" s="30">
        <v>34.222499999999997</v>
      </c>
      <c r="R39" s="30">
        <v>1.3697075575154918</v>
      </c>
      <c r="S39" s="30">
        <v>1.6094379124341003</v>
      </c>
      <c r="T39" s="30">
        <v>2.1713368063840917</v>
      </c>
      <c r="U39" s="31">
        <v>3.044522437723423</v>
      </c>
    </row>
    <row r="40" spans="1:26" ht="15" customHeight="1" x14ac:dyDescent="0.25">
      <c r="A40" s="29">
        <v>39</v>
      </c>
      <c r="B40" s="30">
        <v>0.17505000000000001</v>
      </c>
      <c r="C40" s="30">
        <v>0</v>
      </c>
      <c r="D40" s="30">
        <v>5.96</v>
      </c>
      <c r="E40" s="30">
        <v>0</v>
      </c>
      <c r="F40" s="30">
        <v>0.499</v>
      </c>
      <c r="G40" s="30">
        <v>5.9660000000000002</v>
      </c>
      <c r="H40" s="30">
        <v>30.2</v>
      </c>
      <c r="I40" s="30">
        <v>3.8473000000000002</v>
      </c>
      <c r="J40" s="30">
        <v>5</v>
      </c>
      <c r="K40" s="30">
        <v>279</v>
      </c>
      <c r="L40" s="30">
        <v>19.2</v>
      </c>
      <c r="M40" s="30">
        <v>393.43</v>
      </c>
      <c r="N40" s="30">
        <v>10.130000000000001</v>
      </c>
      <c r="O40" s="30">
        <v>24.7</v>
      </c>
      <c r="P40" s="30">
        <v>0.249001</v>
      </c>
      <c r="Q40" s="30">
        <v>35.593156</v>
      </c>
      <c r="R40" s="30">
        <v>1.3473716035734287</v>
      </c>
      <c r="S40" s="30">
        <v>1.6094379124341003</v>
      </c>
      <c r="T40" s="30">
        <v>2.3155013182605919</v>
      </c>
      <c r="U40" s="31">
        <v>3.2068032436339315</v>
      </c>
    </row>
    <row r="41" spans="1:26" ht="15" customHeight="1" x14ac:dyDescent="0.25">
      <c r="A41" s="29">
        <v>40</v>
      </c>
      <c r="B41" s="30">
        <v>2.7629999999999998E-2</v>
      </c>
      <c r="C41" s="30">
        <v>75</v>
      </c>
      <c r="D41" s="30">
        <v>2.95</v>
      </c>
      <c r="E41" s="30">
        <v>0</v>
      </c>
      <c r="F41" s="30">
        <v>0.42799999999999999</v>
      </c>
      <c r="G41" s="30">
        <v>6.5949999999999998</v>
      </c>
      <c r="H41" s="30">
        <v>21.8</v>
      </c>
      <c r="I41" s="30">
        <v>5.4010999999999996</v>
      </c>
      <c r="J41" s="30">
        <v>3</v>
      </c>
      <c r="K41" s="30">
        <v>252</v>
      </c>
      <c r="L41" s="30">
        <v>18.3</v>
      </c>
      <c r="M41" s="30">
        <v>395.63</v>
      </c>
      <c r="N41" s="30">
        <v>4.32</v>
      </c>
      <c r="O41" s="30">
        <v>30.8</v>
      </c>
      <c r="P41" s="30">
        <v>0.18318399999999999</v>
      </c>
      <c r="Q41" s="30">
        <v>43.494024999999993</v>
      </c>
      <c r="R41" s="30">
        <v>1.68660263652915</v>
      </c>
      <c r="S41" s="30">
        <v>1.0986122886681098</v>
      </c>
      <c r="T41" s="30">
        <v>1.4632554022560189</v>
      </c>
      <c r="U41" s="31">
        <v>3.427514689979529</v>
      </c>
    </row>
    <row r="42" spans="1:26" ht="15" customHeight="1" x14ac:dyDescent="0.25">
      <c r="A42" s="29">
        <v>41</v>
      </c>
      <c r="B42" s="30">
        <v>3.3590000000000002E-2</v>
      </c>
      <c r="C42" s="30">
        <v>75</v>
      </c>
      <c r="D42" s="30">
        <v>2.95</v>
      </c>
      <c r="E42" s="30">
        <v>0</v>
      </c>
      <c r="F42" s="30">
        <v>0.42799999999999999</v>
      </c>
      <c r="G42" s="30">
        <v>7.024</v>
      </c>
      <c r="H42" s="30">
        <v>15.8</v>
      </c>
      <c r="I42" s="30">
        <v>5.4010999999999996</v>
      </c>
      <c r="J42" s="30">
        <v>3</v>
      </c>
      <c r="K42" s="30">
        <v>252</v>
      </c>
      <c r="L42" s="30">
        <v>18.3</v>
      </c>
      <c r="M42" s="30">
        <v>395.62</v>
      </c>
      <c r="N42" s="30">
        <v>1.98</v>
      </c>
      <c r="O42" s="30">
        <v>34.9</v>
      </c>
      <c r="P42" s="30">
        <v>0.18318399999999999</v>
      </c>
      <c r="Q42" s="30">
        <v>49.336576000000001</v>
      </c>
      <c r="R42" s="30">
        <v>1.68660263652915</v>
      </c>
      <c r="S42" s="30">
        <v>1.0986122886681098</v>
      </c>
      <c r="T42" s="30">
        <v>0.68309684470644383</v>
      </c>
      <c r="U42" s="31">
        <v>3.5524868292083815</v>
      </c>
    </row>
    <row r="43" spans="1:26" ht="15" customHeight="1" x14ac:dyDescent="0.25">
      <c r="A43" s="29">
        <v>42</v>
      </c>
      <c r="B43" s="30">
        <v>0.12744</v>
      </c>
      <c r="C43" s="30">
        <v>0</v>
      </c>
      <c r="D43" s="30">
        <v>6.91</v>
      </c>
      <c r="E43" s="30">
        <v>0</v>
      </c>
      <c r="F43" s="30">
        <v>0.44800000000000001</v>
      </c>
      <c r="G43" s="30">
        <v>6.77</v>
      </c>
      <c r="H43" s="30">
        <v>2.9</v>
      </c>
      <c r="I43" s="30">
        <v>5.7209000000000003</v>
      </c>
      <c r="J43" s="30">
        <v>3</v>
      </c>
      <c r="K43" s="30">
        <v>233</v>
      </c>
      <c r="L43" s="30">
        <v>17.899999999999999</v>
      </c>
      <c r="M43" s="30">
        <v>385.41</v>
      </c>
      <c r="N43" s="30">
        <v>4.84</v>
      </c>
      <c r="O43" s="30">
        <v>26.6</v>
      </c>
      <c r="P43" s="30">
        <v>0.20070400000000002</v>
      </c>
      <c r="Q43" s="30">
        <v>45.832899999999995</v>
      </c>
      <c r="R43" s="30">
        <v>1.7441261356719917</v>
      </c>
      <c r="S43" s="30">
        <v>1.0986122886681098</v>
      </c>
      <c r="T43" s="30">
        <v>1.5769147207285403</v>
      </c>
      <c r="U43" s="31">
        <v>3.2809112157876537</v>
      </c>
    </row>
    <row r="44" spans="1:26" ht="15" customHeight="1" x14ac:dyDescent="0.25">
      <c r="A44" s="29">
        <v>43</v>
      </c>
      <c r="B44" s="30">
        <v>0.14149999999999999</v>
      </c>
      <c r="C44" s="30">
        <v>0</v>
      </c>
      <c r="D44" s="30">
        <v>6.91</v>
      </c>
      <c r="E44" s="30">
        <v>0</v>
      </c>
      <c r="F44" s="30">
        <v>0.44800000000000001</v>
      </c>
      <c r="G44" s="30">
        <v>6.1689999999999996</v>
      </c>
      <c r="H44" s="30">
        <v>6.6</v>
      </c>
      <c r="I44" s="30">
        <v>5.7209000000000003</v>
      </c>
      <c r="J44" s="30">
        <v>3</v>
      </c>
      <c r="K44" s="30">
        <v>233</v>
      </c>
      <c r="L44" s="30">
        <v>17.899999999999999</v>
      </c>
      <c r="M44" s="30">
        <v>383.37</v>
      </c>
      <c r="N44" s="30">
        <v>5.81</v>
      </c>
      <c r="O44" s="30">
        <v>25.3</v>
      </c>
      <c r="P44" s="30">
        <v>0.20070400000000002</v>
      </c>
      <c r="Q44" s="30">
        <v>38.056560999999995</v>
      </c>
      <c r="R44" s="30">
        <v>1.7441261356719917</v>
      </c>
      <c r="S44" s="30">
        <v>1.0986122886681098</v>
      </c>
      <c r="T44" s="30">
        <v>1.7595805708638197</v>
      </c>
      <c r="U44" s="31">
        <v>3.2308043957334744</v>
      </c>
    </row>
    <row r="45" spans="1:26" ht="15" customHeight="1" x14ac:dyDescent="0.25">
      <c r="A45" s="29">
        <v>44</v>
      </c>
      <c r="B45" s="30">
        <v>0.15936</v>
      </c>
      <c r="C45" s="30">
        <v>0</v>
      </c>
      <c r="D45" s="30">
        <v>6.91</v>
      </c>
      <c r="E45" s="30">
        <v>0</v>
      </c>
      <c r="F45" s="30">
        <v>0.44800000000000001</v>
      </c>
      <c r="G45" s="30">
        <v>6.2110000000000003</v>
      </c>
      <c r="H45" s="30">
        <v>6.5</v>
      </c>
      <c r="I45" s="30">
        <v>5.7209000000000003</v>
      </c>
      <c r="J45" s="30">
        <v>3</v>
      </c>
      <c r="K45" s="30">
        <v>233</v>
      </c>
      <c r="L45" s="30">
        <v>17.899999999999999</v>
      </c>
      <c r="M45" s="30">
        <v>394.46</v>
      </c>
      <c r="N45" s="30">
        <v>7.44</v>
      </c>
      <c r="O45" s="30">
        <v>24.7</v>
      </c>
      <c r="P45" s="30">
        <v>0.20070400000000002</v>
      </c>
      <c r="Q45" s="30">
        <v>38.576521000000007</v>
      </c>
      <c r="R45" s="30">
        <v>1.7441261356719917</v>
      </c>
      <c r="S45" s="30">
        <v>1.0986122886681098</v>
      </c>
      <c r="T45" s="30">
        <v>2.0068708488450007</v>
      </c>
      <c r="U45" s="31">
        <v>3.2068032436339315</v>
      </c>
    </row>
    <row r="46" spans="1:26" ht="15" customHeight="1" x14ac:dyDescent="0.25">
      <c r="A46" s="29">
        <v>45</v>
      </c>
      <c r="B46" s="30">
        <v>0.12268999999999999</v>
      </c>
      <c r="C46" s="30">
        <v>0</v>
      </c>
      <c r="D46" s="30">
        <v>6.91</v>
      </c>
      <c r="E46" s="30">
        <v>0</v>
      </c>
      <c r="F46" s="30">
        <v>0.44800000000000001</v>
      </c>
      <c r="G46" s="30">
        <v>6.069</v>
      </c>
      <c r="H46" s="30">
        <v>40</v>
      </c>
      <c r="I46" s="30">
        <v>5.7209000000000003</v>
      </c>
      <c r="J46" s="30">
        <v>3</v>
      </c>
      <c r="K46" s="30">
        <v>233</v>
      </c>
      <c r="L46" s="30">
        <v>17.899999999999999</v>
      </c>
      <c r="M46" s="30">
        <v>389.39</v>
      </c>
      <c r="N46" s="30">
        <v>9.5500000000000007</v>
      </c>
      <c r="O46" s="30">
        <v>21.2</v>
      </c>
      <c r="P46" s="30">
        <v>0.20070400000000002</v>
      </c>
      <c r="Q46" s="30">
        <v>36.832760999999998</v>
      </c>
      <c r="R46" s="30">
        <v>1.7441261356719917</v>
      </c>
      <c r="S46" s="30">
        <v>1.0986122886681098</v>
      </c>
      <c r="T46" s="30">
        <v>2.256541154492639</v>
      </c>
      <c r="U46" s="31">
        <v>3.0540011816779669</v>
      </c>
    </row>
    <row r="47" spans="1:26" ht="15" customHeight="1" x14ac:dyDescent="0.25">
      <c r="A47" s="29">
        <v>46</v>
      </c>
      <c r="B47" s="30">
        <v>0.17141999999999999</v>
      </c>
      <c r="C47" s="30">
        <v>0</v>
      </c>
      <c r="D47" s="30">
        <v>6.91</v>
      </c>
      <c r="E47" s="30">
        <v>0</v>
      </c>
      <c r="F47" s="30">
        <v>0.44800000000000001</v>
      </c>
      <c r="G47" s="30">
        <v>5.6820000000000004</v>
      </c>
      <c r="H47" s="30">
        <v>33.799999999999997</v>
      </c>
      <c r="I47" s="30">
        <v>5.1003999999999996</v>
      </c>
      <c r="J47" s="30">
        <v>3</v>
      </c>
      <c r="K47" s="30">
        <v>233</v>
      </c>
      <c r="L47" s="30">
        <v>17.899999999999999</v>
      </c>
      <c r="M47" s="30">
        <v>396.9</v>
      </c>
      <c r="N47" s="30">
        <v>10.210000000000001</v>
      </c>
      <c r="O47" s="30">
        <v>19.3</v>
      </c>
      <c r="P47" s="30">
        <v>0.20070400000000002</v>
      </c>
      <c r="Q47" s="30">
        <v>32.285124000000003</v>
      </c>
      <c r="R47" s="30">
        <v>1.6293189680272497</v>
      </c>
      <c r="S47" s="30">
        <v>1.0986122886681098</v>
      </c>
      <c r="T47" s="30">
        <v>2.3233676321765744</v>
      </c>
      <c r="U47" s="31">
        <v>2.9601050959108397</v>
      </c>
    </row>
    <row r="48" spans="1:26" ht="15" customHeight="1" x14ac:dyDescent="0.25">
      <c r="A48" s="29">
        <v>47</v>
      </c>
      <c r="B48" s="30">
        <v>0.18836</v>
      </c>
      <c r="C48" s="30">
        <v>0</v>
      </c>
      <c r="D48" s="30">
        <v>6.91</v>
      </c>
      <c r="E48" s="30">
        <v>0</v>
      </c>
      <c r="F48" s="30">
        <v>0.44800000000000001</v>
      </c>
      <c r="G48" s="30">
        <v>5.7859999999999996</v>
      </c>
      <c r="H48" s="30">
        <v>33.299999999999997</v>
      </c>
      <c r="I48" s="30">
        <v>5.1003999999999996</v>
      </c>
      <c r="J48" s="30">
        <v>3</v>
      </c>
      <c r="K48" s="30">
        <v>233</v>
      </c>
      <c r="L48" s="30">
        <v>17.899999999999999</v>
      </c>
      <c r="M48" s="30">
        <v>396.9</v>
      </c>
      <c r="N48" s="30">
        <v>14.15</v>
      </c>
      <c r="O48" s="30">
        <v>20</v>
      </c>
      <c r="P48" s="30">
        <v>0.20070400000000002</v>
      </c>
      <c r="Q48" s="30">
        <v>33.477795999999998</v>
      </c>
      <c r="R48" s="30">
        <v>1.6293189680272497</v>
      </c>
      <c r="S48" s="30">
        <v>1.0986122886681098</v>
      </c>
      <c r="T48" s="30">
        <v>2.6497146240892469</v>
      </c>
      <c r="U48" s="31">
        <v>2.9957322735539909</v>
      </c>
      <c r="W48" s="9"/>
      <c r="X48" s="6"/>
      <c r="Y48" s="6"/>
      <c r="Z48" s="6"/>
    </row>
    <row r="49" spans="1:30" ht="15" customHeight="1" thickBot="1" x14ac:dyDescent="0.3">
      <c r="A49" s="29">
        <v>48</v>
      </c>
      <c r="B49" s="30">
        <v>0.22927</v>
      </c>
      <c r="C49" s="30">
        <v>0</v>
      </c>
      <c r="D49" s="30">
        <v>6.91</v>
      </c>
      <c r="E49" s="30">
        <v>0</v>
      </c>
      <c r="F49" s="30">
        <v>0.44800000000000001</v>
      </c>
      <c r="G49" s="30">
        <v>6.03</v>
      </c>
      <c r="H49" s="30">
        <v>85.5</v>
      </c>
      <c r="I49" s="30">
        <v>5.6894</v>
      </c>
      <c r="J49" s="30">
        <v>3</v>
      </c>
      <c r="K49" s="30">
        <v>233</v>
      </c>
      <c r="L49" s="30">
        <v>17.899999999999999</v>
      </c>
      <c r="M49" s="30">
        <v>392.74</v>
      </c>
      <c r="N49" s="30">
        <v>18.8</v>
      </c>
      <c r="O49" s="30">
        <v>16.600000000000001</v>
      </c>
      <c r="P49" s="30">
        <v>0.20070400000000002</v>
      </c>
      <c r="Q49" s="30">
        <v>36.360900000000001</v>
      </c>
      <c r="R49" s="30">
        <v>1.7386047944235348</v>
      </c>
      <c r="S49" s="30">
        <v>1.0986122886681098</v>
      </c>
      <c r="T49" s="30">
        <v>2.9338568698359038</v>
      </c>
      <c r="U49" s="31">
        <v>2.8094026953624978</v>
      </c>
      <c r="W49" s="10" t="s">
        <v>156</v>
      </c>
      <c r="X49" s="7" t="s">
        <v>20</v>
      </c>
      <c r="Y49" s="7" t="s">
        <v>176</v>
      </c>
      <c r="Z49" s="7" t="s">
        <v>177</v>
      </c>
      <c r="AA49" s="14" t="s">
        <v>178</v>
      </c>
      <c r="AB49" s="14" t="s">
        <v>14</v>
      </c>
      <c r="AC49" s="14" t="s">
        <v>171</v>
      </c>
      <c r="AD49" s="14" t="s">
        <v>304</v>
      </c>
    </row>
    <row r="50" spans="1:30" ht="15" customHeight="1" thickTop="1" x14ac:dyDescent="0.25">
      <c r="A50" s="29">
        <v>49</v>
      </c>
      <c r="B50" s="30">
        <v>0.25386999999999998</v>
      </c>
      <c r="C50" s="30">
        <v>0</v>
      </c>
      <c r="D50" s="30">
        <v>6.91</v>
      </c>
      <c r="E50" s="30">
        <v>0</v>
      </c>
      <c r="F50" s="30">
        <v>0.44800000000000001</v>
      </c>
      <c r="G50" s="30">
        <v>5.399</v>
      </c>
      <c r="H50" s="30">
        <v>95.3</v>
      </c>
      <c r="I50" s="30">
        <v>5.87</v>
      </c>
      <c r="J50" s="30">
        <v>3</v>
      </c>
      <c r="K50" s="30">
        <v>233</v>
      </c>
      <c r="L50" s="30">
        <v>17.899999999999999</v>
      </c>
      <c r="M50" s="30">
        <v>396.9</v>
      </c>
      <c r="N50" s="30">
        <v>30.81</v>
      </c>
      <c r="O50" s="30">
        <v>14.4</v>
      </c>
      <c r="P50" s="30">
        <v>0.20070400000000002</v>
      </c>
      <c r="Q50" s="30">
        <v>29.149201000000001</v>
      </c>
      <c r="R50" s="30">
        <v>1.7698546338400052</v>
      </c>
      <c r="S50" s="30">
        <v>1.0986122886681098</v>
      </c>
      <c r="T50" s="30">
        <v>3.4278393126085764</v>
      </c>
      <c r="U50" s="31">
        <v>2.6672282065819548</v>
      </c>
      <c r="W50" s="8">
        <v>1</v>
      </c>
      <c r="X50" s="1">
        <v>3.1780538303479458</v>
      </c>
      <c r="Y50" s="1">
        <v>3.333021521237967</v>
      </c>
      <c r="Z50" s="1">
        <v>-0.15496769089002127</v>
      </c>
      <c r="AA50" s="15">
        <f>EXP(Y50)</f>
        <v>28.022885657401975</v>
      </c>
      <c r="AB50" s="1">
        <f>O2</f>
        <v>24</v>
      </c>
      <c r="AC50" s="35">
        <f>AB50-AA50</f>
        <v>-4.0228856574019751</v>
      </c>
      <c r="AD50" s="35">
        <f>SQRT(SUMSQ(AC50:AC555)/506)</f>
        <v>3.9867830992378792</v>
      </c>
    </row>
    <row r="51" spans="1:30" ht="15" customHeight="1" x14ac:dyDescent="0.25">
      <c r="A51" s="29">
        <v>50</v>
      </c>
      <c r="B51" s="30">
        <v>0.21976999999999999</v>
      </c>
      <c r="C51" s="30">
        <v>0</v>
      </c>
      <c r="D51" s="30">
        <v>6.91</v>
      </c>
      <c r="E51" s="30">
        <v>0</v>
      </c>
      <c r="F51" s="30">
        <v>0.44800000000000001</v>
      </c>
      <c r="G51" s="30">
        <v>5.6020000000000003</v>
      </c>
      <c r="H51" s="30">
        <v>62</v>
      </c>
      <c r="I51" s="30">
        <v>6.0876999999999999</v>
      </c>
      <c r="J51" s="30">
        <v>3</v>
      </c>
      <c r="K51" s="30">
        <v>233</v>
      </c>
      <c r="L51" s="30">
        <v>17.899999999999999</v>
      </c>
      <c r="M51" s="30">
        <v>396.9</v>
      </c>
      <c r="N51" s="30">
        <v>16.2</v>
      </c>
      <c r="O51" s="30">
        <v>19.399999999999999</v>
      </c>
      <c r="P51" s="30">
        <v>0.20070400000000002</v>
      </c>
      <c r="Q51" s="30">
        <v>31.382404000000005</v>
      </c>
      <c r="R51" s="30">
        <v>1.806270342078466</v>
      </c>
      <c r="S51" s="30">
        <v>1.0986122886681098</v>
      </c>
      <c r="T51" s="30">
        <v>2.7850112422383382</v>
      </c>
      <c r="U51" s="31">
        <v>2.9652730660692823</v>
      </c>
      <c r="W51" s="8">
        <v>2</v>
      </c>
      <c r="X51" s="1">
        <v>3.0726933146901194</v>
      </c>
      <c r="Y51" s="1">
        <v>3.114076575450031</v>
      </c>
      <c r="Z51" s="1">
        <v>-4.1383260759911611E-2</v>
      </c>
      <c r="AA51" s="15">
        <f t="shared" ref="AA51:AA114" si="0">EXP(Y51)</f>
        <v>22.512632035028062</v>
      </c>
      <c r="AB51" s="1">
        <f t="shared" ref="AB51:AB114" si="1">O3</f>
        <v>21.6</v>
      </c>
      <c r="AC51" s="35">
        <f t="shared" ref="AC51:AC114" si="2">AB51-AA51</f>
        <v>-0.91263203502806078</v>
      </c>
    </row>
    <row r="52" spans="1:30" ht="15" customHeight="1" x14ac:dyDescent="0.25">
      <c r="A52" s="29">
        <v>51</v>
      </c>
      <c r="B52" s="30">
        <v>8.8730000000000003E-2</v>
      </c>
      <c r="C52" s="30">
        <v>21</v>
      </c>
      <c r="D52" s="30">
        <v>5.64</v>
      </c>
      <c r="E52" s="30">
        <v>0</v>
      </c>
      <c r="F52" s="30">
        <v>0.439</v>
      </c>
      <c r="G52" s="30">
        <v>5.9630000000000001</v>
      </c>
      <c r="H52" s="30">
        <v>45.7</v>
      </c>
      <c r="I52" s="30">
        <v>6.8147000000000002</v>
      </c>
      <c r="J52" s="30">
        <v>4</v>
      </c>
      <c r="K52" s="30">
        <v>243</v>
      </c>
      <c r="L52" s="30">
        <v>16.8</v>
      </c>
      <c r="M52" s="30">
        <v>395.56</v>
      </c>
      <c r="N52" s="30">
        <v>13.45</v>
      </c>
      <c r="O52" s="30">
        <v>19.7</v>
      </c>
      <c r="P52" s="30">
        <v>0.192721</v>
      </c>
      <c r="Q52" s="30">
        <v>35.557369000000001</v>
      </c>
      <c r="R52" s="30">
        <v>1.9190820436366434</v>
      </c>
      <c r="S52" s="30">
        <v>1.3862943611198906</v>
      </c>
      <c r="T52" s="30">
        <v>2.5989791060478482</v>
      </c>
      <c r="U52" s="31">
        <v>2.9806186357439426</v>
      </c>
      <c r="W52" s="8">
        <v>3</v>
      </c>
      <c r="X52" s="1">
        <v>3.5467396869528134</v>
      </c>
      <c r="Y52" s="1">
        <v>3.4807043411148051</v>
      </c>
      <c r="Z52" s="1">
        <v>6.6035345838008297E-2</v>
      </c>
      <c r="AA52" s="15">
        <f t="shared" si="0"/>
        <v>32.482592846163392</v>
      </c>
      <c r="AB52" s="1">
        <f t="shared" si="1"/>
        <v>34.700000000000003</v>
      </c>
      <c r="AC52" s="35">
        <f t="shared" si="2"/>
        <v>2.2174071538366107</v>
      </c>
    </row>
    <row r="53" spans="1:30" ht="15" customHeight="1" x14ac:dyDescent="0.25">
      <c r="A53" s="29">
        <v>52</v>
      </c>
      <c r="B53" s="30">
        <v>4.3369999999999999E-2</v>
      </c>
      <c r="C53" s="30">
        <v>21</v>
      </c>
      <c r="D53" s="30">
        <v>5.64</v>
      </c>
      <c r="E53" s="30">
        <v>0</v>
      </c>
      <c r="F53" s="30">
        <v>0.439</v>
      </c>
      <c r="G53" s="30">
        <v>6.1150000000000002</v>
      </c>
      <c r="H53" s="30">
        <v>63</v>
      </c>
      <c r="I53" s="30">
        <v>6.8147000000000002</v>
      </c>
      <c r="J53" s="30">
        <v>4</v>
      </c>
      <c r="K53" s="30">
        <v>243</v>
      </c>
      <c r="L53" s="30">
        <v>16.8</v>
      </c>
      <c r="M53" s="30">
        <v>393.97</v>
      </c>
      <c r="N53" s="30">
        <v>9.43</v>
      </c>
      <c r="O53" s="30">
        <v>20.5</v>
      </c>
      <c r="P53" s="30">
        <v>0.192721</v>
      </c>
      <c r="Q53" s="30">
        <v>37.393225000000001</v>
      </c>
      <c r="R53" s="30">
        <v>1.9190820436366434</v>
      </c>
      <c r="S53" s="30">
        <v>1.3862943611198906</v>
      </c>
      <c r="T53" s="30">
        <v>2.2438960966453663</v>
      </c>
      <c r="U53" s="31">
        <v>3.0204248861443626</v>
      </c>
      <c r="W53" s="8">
        <v>4</v>
      </c>
      <c r="X53" s="1">
        <v>3.5085558999826545</v>
      </c>
      <c r="Y53" s="1">
        <v>3.5666063185435393</v>
      </c>
      <c r="Z53" s="1">
        <v>-5.8050418560884776E-2</v>
      </c>
      <c r="AA53" s="15">
        <f t="shared" si="0"/>
        <v>35.396265440499349</v>
      </c>
      <c r="AB53" s="1">
        <f t="shared" si="1"/>
        <v>33.4</v>
      </c>
      <c r="AC53" s="35">
        <f t="shared" si="2"/>
        <v>-1.9962654404993501</v>
      </c>
    </row>
    <row r="54" spans="1:30" ht="15" customHeight="1" x14ac:dyDescent="0.25">
      <c r="A54" s="29">
        <v>53</v>
      </c>
      <c r="B54" s="30">
        <v>5.3600000000000002E-2</v>
      </c>
      <c r="C54" s="30">
        <v>21</v>
      </c>
      <c r="D54" s="30">
        <v>5.64</v>
      </c>
      <c r="E54" s="30">
        <v>0</v>
      </c>
      <c r="F54" s="30">
        <v>0.439</v>
      </c>
      <c r="G54" s="30">
        <v>6.5110000000000001</v>
      </c>
      <c r="H54" s="30">
        <v>21.1</v>
      </c>
      <c r="I54" s="30">
        <v>6.8147000000000002</v>
      </c>
      <c r="J54" s="30">
        <v>4</v>
      </c>
      <c r="K54" s="30">
        <v>243</v>
      </c>
      <c r="L54" s="30">
        <v>16.8</v>
      </c>
      <c r="M54" s="30">
        <v>396.9</v>
      </c>
      <c r="N54" s="30">
        <v>5.28</v>
      </c>
      <c r="O54" s="30">
        <v>25</v>
      </c>
      <c r="P54" s="30">
        <v>0.192721</v>
      </c>
      <c r="Q54" s="30">
        <v>42.393121000000001</v>
      </c>
      <c r="R54" s="30">
        <v>1.9190820436366434</v>
      </c>
      <c r="S54" s="30">
        <v>1.3862943611198906</v>
      </c>
      <c r="T54" s="30">
        <v>1.6639260977181702</v>
      </c>
      <c r="U54" s="31">
        <v>3.2188758248682006</v>
      </c>
      <c r="W54" s="8">
        <v>5</v>
      </c>
      <c r="X54" s="1">
        <v>3.5890591188317256</v>
      </c>
      <c r="Y54" s="1">
        <v>3.36027990368602</v>
      </c>
      <c r="Z54" s="1">
        <v>0.22877921514570554</v>
      </c>
      <c r="AA54" s="15">
        <f t="shared" si="0"/>
        <v>28.797250207752572</v>
      </c>
      <c r="AB54" s="1">
        <f t="shared" si="1"/>
        <v>36.200000000000003</v>
      </c>
      <c r="AC54" s="35">
        <f t="shared" si="2"/>
        <v>7.4027497922474303</v>
      </c>
    </row>
    <row r="55" spans="1:30" ht="15" customHeight="1" x14ac:dyDescent="0.25">
      <c r="A55" s="29">
        <v>54</v>
      </c>
      <c r="B55" s="30">
        <v>4.981E-2</v>
      </c>
      <c r="C55" s="30">
        <v>21</v>
      </c>
      <c r="D55" s="30">
        <v>5.64</v>
      </c>
      <c r="E55" s="30">
        <v>0</v>
      </c>
      <c r="F55" s="30">
        <v>0.439</v>
      </c>
      <c r="G55" s="30">
        <v>5.9980000000000002</v>
      </c>
      <c r="H55" s="30">
        <v>21.4</v>
      </c>
      <c r="I55" s="30">
        <v>6.8147000000000002</v>
      </c>
      <c r="J55" s="30">
        <v>4</v>
      </c>
      <c r="K55" s="30">
        <v>243</v>
      </c>
      <c r="L55" s="30">
        <v>16.8</v>
      </c>
      <c r="M55" s="30">
        <v>396.9</v>
      </c>
      <c r="N55" s="30">
        <v>8.43</v>
      </c>
      <c r="O55" s="30">
        <v>23.4</v>
      </c>
      <c r="P55" s="30">
        <v>0.192721</v>
      </c>
      <c r="Q55" s="30">
        <v>35.976004000000003</v>
      </c>
      <c r="R55" s="30">
        <v>1.9190820436366434</v>
      </c>
      <c r="S55" s="30">
        <v>1.3862943611198906</v>
      </c>
      <c r="T55" s="30">
        <v>2.1317967720137641</v>
      </c>
      <c r="U55" s="31">
        <v>3.1527360223636558</v>
      </c>
      <c r="W55" s="8">
        <v>6</v>
      </c>
      <c r="X55" s="1">
        <v>3.3568971227655755</v>
      </c>
      <c r="Y55" s="1">
        <v>3.3069881163557273</v>
      </c>
      <c r="Z55" s="1">
        <v>4.9909006409848189E-2</v>
      </c>
      <c r="AA55" s="15">
        <f t="shared" si="0"/>
        <v>27.302768747092117</v>
      </c>
      <c r="AB55" s="1">
        <f t="shared" si="1"/>
        <v>28.7</v>
      </c>
      <c r="AC55" s="35">
        <f t="shared" si="2"/>
        <v>1.3972312529078827</v>
      </c>
    </row>
    <row r="56" spans="1:30" ht="15" customHeight="1" x14ac:dyDescent="0.25">
      <c r="A56" s="29">
        <v>55</v>
      </c>
      <c r="B56" s="30">
        <v>1.3599999999999999E-2</v>
      </c>
      <c r="C56" s="30">
        <v>75</v>
      </c>
      <c r="D56" s="30">
        <v>4</v>
      </c>
      <c r="E56" s="30">
        <v>0</v>
      </c>
      <c r="F56" s="30">
        <v>0.41</v>
      </c>
      <c r="G56" s="30">
        <v>5.8879999999999999</v>
      </c>
      <c r="H56" s="30">
        <v>47.6</v>
      </c>
      <c r="I56" s="30">
        <v>7.3197000000000001</v>
      </c>
      <c r="J56" s="30">
        <v>3</v>
      </c>
      <c r="K56" s="30">
        <v>469</v>
      </c>
      <c r="L56" s="30">
        <v>21.1</v>
      </c>
      <c r="M56" s="30">
        <v>396.9</v>
      </c>
      <c r="N56" s="30">
        <v>14.8</v>
      </c>
      <c r="O56" s="30">
        <v>18.899999999999999</v>
      </c>
      <c r="P56" s="30">
        <v>0.16809999999999997</v>
      </c>
      <c r="Q56" s="30">
        <v>34.668543999999997</v>
      </c>
      <c r="R56" s="30">
        <v>1.9905693435268119</v>
      </c>
      <c r="S56" s="30">
        <v>1.0986122886681098</v>
      </c>
      <c r="T56" s="30">
        <v>2.6946271807700692</v>
      </c>
      <c r="U56" s="31">
        <v>2.9391619220655967</v>
      </c>
      <c r="W56" s="8">
        <v>7</v>
      </c>
      <c r="X56" s="1">
        <v>3.1311369105601941</v>
      </c>
      <c r="Y56" s="1">
        <v>3.0498477875685519</v>
      </c>
      <c r="Z56" s="1">
        <v>8.1289122991642149E-2</v>
      </c>
      <c r="AA56" s="15">
        <f t="shared" si="0"/>
        <v>21.112130649219523</v>
      </c>
      <c r="AB56" s="1">
        <f t="shared" si="1"/>
        <v>22.9</v>
      </c>
      <c r="AC56" s="35">
        <f t="shared" si="2"/>
        <v>1.7878693507804755</v>
      </c>
    </row>
    <row r="57" spans="1:30" ht="15" customHeight="1" x14ac:dyDescent="0.25">
      <c r="A57" s="29">
        <v>56</v>
      </c>
      <c r="B57" s="30">
        <v>1.311E-2</v>
      </c>
      <c r="C57" s="30">
        <v>90</v>
      </c>
      <c r="D57" s="30">
        <v>1.22</v>
      </c>
      <c r="E57" s="30">
        <v>0</v>
      </c>
      <c r="F57" s="30">
        <v>0.40300000000000002</v>
      </c>
      <c r="G57" s="30">
        <v>7.2489999999999997</v>
      </c>
      <c r="H57" s="30">
        <v>21.9</v>
      </c>
      <c r="I57" s="30">
        <v>8.6966000000000001</v>
      </c>
      <c r="J57" s="30">
        <v>5</v>
      </c>
      <c r="K57" s="30">
        <v>226</v>
      </c>
      <c r="L57" s="30">
        <v>17.899999999999999</v>
      </c>
      <c r="M57" s="30">
        <v>395.93</v>
      </c>
      <c r="N57" s="30">
        <v>4.8099999999999996</v>
      </c>
      <c r="O57" s="30">
        <v>35.4</v>
      </c>
      <c r="P57" s="30">
        <v>0.16240900000000003</v>
      </c>
      <c r="Q57" s="30">
        <v>52.548000999999992</v>
      </c>
      <c r="R57" s="30">
        <v>2.1629321446788188</v>
      </c>
      <c r="S57" s="30">
        <v>1.6094379124341003</v>
      </c>
      <c r="T57" s="30">
        <v>1.5706970841176697</v>
      </c>
      <c r="U57" s="31">
        <v>3.5667118201397288</v>
      </c>
      <c r="W57" s="8">
        <v>8</v>
      </c>
      <c r="X57" s="1">
        <v>3.2995337278856551</v>
      </c>
      <c r="Y57" s="1">
        <v>2.8912918210246499</v>
      </c>
      <c r="Z57" s="1">
        <v>0.40824190686100525</v>
      </c>
      <c r="AA57" s="15">
        <f t="shared" si="0"/>
        <v>18.016568757295261</v>
      </c>
      <c r="AB57" s="1">
        <f t="shared" si="1"/>
        <v>27.1</v>
      </c>
      <c r="AC57" s="35">
        <f t="shared" si="2"/>
        <v>9.0834312427047408</v>
      </c>
    </row>
    <row r="58" spans="1:30" ht="15" customHeight="1" x14ac:dyDescent="0.25">
      <c r="A58" s="29">
        <v>57</v>
      </c>
      <c r="B58" s="30">
        <v>2.0549999999999999E-2</v>
      </c>
      <c r="C58" s="30">
        <v>85</v>
      </c>
      <c r="D58" s="30">
        <v>0.74</v>
      </c>
      <c r="E58" s="30">
        <v>0</v>
      </c>
      <c r="F58" s="30">
        <v>0.41</v>
      </c>
      <c r="G58" s="30">
        <v>6.383</v>
      </c>
      <c r="H58" s="30">
        <v>35.700000000000003</v>
      </c>
      <c r="I58" s="30">
        <v>9.1875999999999998</v>
      </c>
      <c r="J58" s="30">
        <v>2</v>
      </c>
      <c r="K58" s="30">
        <v>313</v>
      </c>
      <c r="L58" s="30">
        <v>17.3</v>
      </c>
      <c r="M58" s="30">
        <v>396.9</v>
      </c>
      <c r="N58" s="30">
        <v>5.77</v>
      </c>
      <c r="O58" s="30">
        <v>24.7</v>
      </c>
      <c r="P58" s="30">
        <v>0.16809999999999997</v>
      </c>
      <c r="Q58" s="30">
        <v>40.742688999999999</v>
      </c>
      <c r="R58" s="30">
        <v>2.2178547488334623</v>
      </c>
      <c r="S58" s="30">
        <v>0.69314718055994529</v>
      </c>
      <c r="T58" s="30">
        <v>1.7526720805200082</v>
      </c>
      <c r="U58" s="31">
        <v>3.2068032436339315</v>
      </c>
      <c r="W58" s="8">
        <v>9</v>
      </c>
      <c r="X58" s="1">
        <v>2.8033603809065348</v>
      </c>
      <c r="Y58" s="1">
        <v>2.6767821090053161</v>
      </c>
      <c r="Z58" s="1">
        <v>0.12657827190121873</v>
      </c>
      <c r="AA58" s="15">
        <f t="shared" si="0"/>
        <v>14.538235487600682</v>
      </c>
      <c r="AB58" s="1">
        <f t="shared" si="1"/>
        <v>16.5</v>
      </c>
      <c r="AC58" s="35">
        <f t="shared" si="2"/>
        <v>1.9617645123993181</v>
      </c>
    </row>
    <row r="59" spans="1:30" ht="15" customHeight="1" x14ac:dyDescent="0.25">
      <c r="A59" s="29">
        <v>58</v>
      </c>
      <c r="B59" s="30">
        <v>1.4319999999999999E-2</v>
      </c>
      <c r="C59" s="30">
        <v>100</v>
      </c>
      <c r="D59" s="30">
        <v>1.32</v>
      </c>
      <c r="E59" s="30">
        <v>0</v>
      </c>
      <c r="F59" s="30">
        <v>0.41099999999999998</v>
      </c>
      <c r="G59" s="30">
        <v>6.8159999999999998</v>
      </c>
      <c r="H59" s="30">
        <v>40.5</v>
      </c>
      <c r="I59" s="30">
        <v>8.3247999999999998</v>
      </c>
      <c r="J59" s="30">
        <v>5</v>
      </c>
      <c r="K59" s="30">
        <v>256</v>
      </c>
      <c r="L59" s="30">
        <v>15.1</v>
      </c>
      <c r="M59" s="30">
        <v>392.9</v>
      </c>
      <c r="N59" s="30">
        <v>3.95</v>
      </c>
      <c r="O59" s="30">
        <v>31.6</v>
      </c>
      <c r="P59" s="30">
        <v>0.16892099999999999</v>
      </c>
      <c r="Q59" s="30">
        <v>46.457856</v>
      </c>
      <c r="R59" s="30">
        <v>2.1192390115539022</v>
      </c>
      <c r="S59" s="30">
        <v>1.6094379124341003</v>
      </c>
      <c r="T59" s="30">
        <v>1.3737155789130306</v>
      </c>
      <c r="U59" s="31">
        <v>3.4531571205928664</v>
      </c>
      <c r="W59" s="8">
        <v>10</v>
      </c>
      <c r="X59" s="1">
        <v>2.9391619220655967</v>
      </c>
      <c r="Y59" s="1">
        <v>2.8958525592568662</v>
      </c>
      <c r="Z59" s="1">
        <v>4.3309362808730434E-2</v>
      </c>
      <c r="AA59" s="15">
        <f t="shared" si="0"/>
        <v>18.09892527173853</v>
      </c>
      <c r="AB59" s="1">
        <f t="shared" si="1"/>
        <v>18.899999999999999</v>
      </c>
      <c r="AC59" s="35">
        <f t="shared" si="2"/>
        <v>0.80107472826146875</v>
      </c>
    </row>
    <row r="60" spans="1:30" ht="15" customHeight="1" x14ac:dyDescent="0.25">
      <c r="A60" s="29">
        <v>59</v>
      </c>
      <c r="B60" s="30">
        <v>0.15445</v>
      </c>
      <c r="C60" s="30">
        <v>25</v>
      </c>
      <c r="D60" s="30">
        <v>5.13</v>
      </c>
      <c r="E60" s="30">
        <v>0</v>
      </c>
      <c r="F60" s="30">
        <v>0.45300000000000001</v>
      </c>
      <c r="G60" s="30">
        <v>6.1449999999999996</v>
      </c>
      <c r="H60" s="30">
        <v>29.2</v>
      </c>
      <c r="I60" s="30">
        <v>7.8148</v>
      </c>
      <c r="J60" s="30">
        <v>8</v>
      </c>
      <c r="K60" s="30">
        <v>284</v>
      </c>
      <c r="L60" s="30">
        <v>19.7</v>
      </c>
      <c r="M60" s="30">
        <v>390.68</v>
      </c>
      <c r="N60" s="30">
        <v>6.86</v>
      </c>
      <c r="O60" s="30">
        <v>23.3</v>
      </c>
      <c r="P60" s="30">
        <v>0.205209</v>
      </c>
      <c r="Q60" s="30">
        <v>37.761024999999997</v>
      </c>
      <c r="R60" s="30">
        <v>2.0560193717353434</v>
      </c>
      <c r="S60" s="30">
        <v>2.0794415416798357</v>
      </c>
      <c r="T60" s="30">
        <v>1.925707441737794</v>
      </c>
      <c r="U60" s="31">
        <v>3.1484533605716547</v>
      </c>
      <c r="W60" s="8">
        <v>11</v>
      </c>
      <c r="X60" s="1">
        <v>2.7080502011022101</v>
      </c>
      <c r="Y60" s="1">
        <v>2.8681566643258405</v>
      </c>
      <c r="Z60" s="1">
        <v>-0.16010646322363042</v>
      </c>
      <c r="AA60" s="15">
        <f t="shared" si="0"/>
        <v>17.604537200893031</v>
      </c>
      <c r="AB60" s="1">
        <f t="shared" si="1"/>
        <v>15</v>
      </c>
      <c r="AC60" s="35">
        <f t="shared" si="2"/>
        <v>-2.6045372008930308</v>
      </c>
    </row>
    <row r="61" spans="1:30" ht="15" customHeight="1" x14ac:dyDescent="0.25">
      <c r="A61" s="29">
        <v>60</v>
      </c>
      <c r="B61" s="30">
        <v>0.10328</v>
      </c>
      <c r="C61" s="30">
        <v>25</v>
      </c>
      <c r="D61" s="30">
        <v>5.13</v>
      </c>
      <c r="E61" s="30">
        <v>0</v>
      </c>
      <c r="F61" s="30">
        <v>0.45300000000000001</v>
      </c>
      <c r="G61" s="30">
        <v>5.9269999999999996</v>
      </c>
      <c r="H61" s="30">
        <v>47.2</v>
      </c>
      <c r="I61" s="30">
        <v>6.9320000000000004</v>
      </c>
      <c r="J61" s="30">
        <v>8</v>
      </c>
      <c r="K61" s="30">
        <v>284</v>
      </c>
      <c r="L61" s="30">
        <v>19.7</v>
      </c>
      <c r="M61" s="30">
        <v>396.9</v>
      </c>
      <c r="N61" s="30">
        <v>9.2200000000000006</v>
      </c>
      <c r="O61" s="30">
        <v>19.600000000000001</v>
      </c>
      <c r="P61" s="30">
        <v>0.205209</v>
      </c>
      <c r="Q61" s="30">
        <v>35.129328999999998</v>
      </c>
      <c r="R61" s="30">
        <v>1.9361483718533596</v>
      </c>
      <c r="S61" s="30">
        <v>2.0794415416798357</v>
      </c>
      <c r="T61" s="30">
        <v>2.2213750375685026</v>
      </c>
      <c r="U61" s="31">
        <v>2.9755295662364718</v>
      </c>
      <c r="W61" s="8">
        <v>12</v>
      </c>
      <c r="X61" s="1">
        <v>2.9391619220655967</v>
      </c>
      <c r="Y61" s="1">
        <v>3.0053120122436394</v>
      </c>
      <c r="Z61" s="1">
        <v>-6.6150090178042742E-2</v>
      </c>
      <c r="AA61" s="15">
        <f t="shared" si="0"/>
        <v>20.192515425244938</v>
      </c>
      <c r="AB61" s="1">
        <f t="shared" si="1"/>
        <v>18.899999999999999</v>
      </c>
      <c r="AC61" s="35">
        <f t="shared" si="2"/>
        <v>-1.2925154252449396</v>
      </c>
    </row>
    <row r="62" spans="1:30" ht="15" customHeight="1" x14ac:dyDescent="0.25">
      <c r="A62" s="29">
        <v>61</v>
      </c>
      <c r="B62" s="30">
        <v>0.14932000000000001</v>
      </c>
      <c r="C62" s="30">
        <v>25</v>
      </c>
      <c r="D62" s="30">
        <v>5.13</v>
      </c>
      <c r="E62" s="30">
        <v>0</v>
      </c>
      <c r="F62" s="30">
        <v>0.45300000000000001</v>
      </c>
      <c r="G62" s="30">
        <v>5.7409999999999997</v>
      </c>
      <c r="H62" s="30">
        <v>66.2</v>
      </c>
      <c r="I62" s="30">
        <v>7.2253999999999996</v>
      </c>
      <c r="J62" s="30">
        <v>8</v>
      </c>
      <c r="K62" s="30">
        <v>284</v>
      </c>
      <c r="L62" s="30">
        <v>19.7</v>
      </c>
      <c r="M62" s="30">
        <v>395.11</v>
      </c>
      <c r="N62" s="30">
        <v>13.15</v>
      </c>
      <c r="O62" s="30">
        <v>18.7</v>
      </c>
      <c r="P62" s="30">
        <v>0.205209</v>
      </c>
      <c r="Q62" s="30">
        <v>32.959080999999998</v>
      </c>
      <c r="R62" s="30">
        <v>1.977602595787803</v>
      </c>
      <c r="S62" s="30">
        <v>2.0794415416798357</v>
      </c>
      <c r="T62" s="30">
        <v>2.5764217586237734</v>
      </c>
      <c r="U62" s="31">
        <v>2.9285235238605409</v>
      </c>
      <c r="W62" s="8">
        <v>13</v>
      </c>
      <c r="X62" s="1">
        <v>3.0773122605464138</v>
      </c>
      <c r="Y62" s="1">
        <v>2.9530476811812498</v>
      </c>
      <c r="Z62" s="1">
        <v>0.124264579365164</v>
      </c>
      <c r="AA62" s="15">
        <f t="shared" si="0"/>
        <v>19.164271405563252</v>
      </c>
      <c r="AB62" s="1">
        <f t="shared" si="1"/>
        <v>21.7</v>
      </c>
      <c r="AC62" s="35">
        <f t="shared" si="2"/>
        <v>2.5357285944367476</v>
      </c>
    </row>
    <row r="63" spans="1:30" ht="15" customHeight="1" x14ac:dyDescent="0.25">
      <c r="A63" s="29">
        <v>62</v>
      </c>
      <c r="B63" s="30">
        <v>0.17171</v>
      </c>
      <c r="C63" s="30">
        <v>25</v>
      </c>
      <c r="D63" s="30">
        <v>5.13</v>
      </c>
      <c r="E63" s="30">
        <v>0</v>
      </c>
      <c r="F63" s="30">
        <v>0.45300000000000001</v>
      </c>
      <c r="G63" s="30">
        <v>5.9660000000000002</v>
      </c>
      <c r="H63" s="30">
        <v>93.4</v>
      </c>
      <c r="I63" s="30">
        <v>6.8185000000000002</v>
      </c>
      <c r="J63" s="30">
        <v>8</v>
      </c>
      <c r="K63" s="30">
        <v>284</v>
      </c>
      <c r="L63" s="30">
        <v>19.7</v>
      </c>
      <c r="M63" s="30">
        <v>378.08</v>
      </c>
      <c r="N63" s="30">
        <v>14.44</v>
      </c>
      <c r="O63" s="30">
        <v>16</v>
      </c>
      <c r="P63" s="30">
        <v>0.205209</v>
      </c>
      <c r="Q63" s="30">
        <v>35.593156</v>
      </c>
      <c r="R63" s="30">
        <v>1.9196395063157516</v>
      </c>
      <c r="S63" s="30">
        <v>2.0794415416798357</v>
      </c>
      <c r="T63" s="30">
        <v>2.67000213346468</v>
      </c>
      <c r="U63" s="31">
        <v>2.7725887222397811</v>
      </c>
      <c r="W63" s="8">
        <v>14</v>
      </c>
      <c r="X63" s="1">
        <v>3.0155349008501706</v>
      </c>
      <c r="Y63" s="1">
        <v>3.0116197549851682</v>
      </c>
      <c r="Z63" s="1">
        <v>3.9151458650024118E-3</v>
      </c>
      <c r="AA63" s="15">
        <f t="shared" si="0"/>
        <v>20.320287169854883</v>
      </c>
      <c r="AB63" s="1">
        <f t="shared" si="1"/>
        <v>20.399999999999999</v>
      </c>
      <c r="AC63" s="35">
        <f t="shared" si="2"/>
        <v>7.9712830145115987E-2</v>
      </c>
    </row>
    <row r="64" spans="1:30" ht="15" customHeight="1" x14ac:dyDescent="0.25">
      <c r="A64" s="29">
        <v>63</v>
      </c>
      <c r="B64" s="30">
        <v>0.11027000000000001</v>
      </c>
      <c r="C64" s="30">
        <v>25</v>
      </c>
      <c r="D64" s="30">
        <v>5.13</v>
      </c>
      <c r="E64" s="30">
        <v>0</v>
      </c>
      <c r="F64" s="30">
        <v>0.45300000000000001</v>
      </c>
      <c r="G64" s="30">
        <v>6.4560000000000004</v>
      </c>
      <c r="H64" s="30">
        <v>67.8</v>
      </c>
      <c r="I64" s="30">
        <v>7.2255000000000003</v>
      </c>
      <c r="J64" s="30">
        <v>8</v>
      </c>
      <c r="K64" s="30">
        <v>284</v>
      </c>
      <c r="L64" s="30">
        <v>19.7</v>
      </c>
      <c r="M64" s="30">
        <v>396.9</v>
      </c>
      <c r="N64" s="30">
        <v>6.73</v>
      </c>
      <c r="O64" s="30">
        <v>22.2</v>
      </c>
      <c r="P64" s="30">
        <v>0.205209</v>
      </c>
      <c r="Q64" s="30">
        <v>41.679936000000005</v>
      </c>
      <c r="R64" s="30">
        <v>1.9776164357562482</v>
      </c>
      <c r="S64" s="30">
        <v>2.0794415416798357</v>
      </c>
      <c r="T64" s="30">
        <v>1.9065751436566365</v>
      </c>
      <c r="U64" s="31">
        <v>3.1000922888782338</v>
      </c>
      <c r="W64" s="8">
        <v>15</v>
      </c>
      <c r="X64" s="1">
        <v>2.9014215940827497</v>
      </c>
      <c r="Y64" s="1">
        <v>2.9484187923371707</v>
      </c>
      <c r="Z64" s="1">
        <v>-4.6997198254421058E-2</v>
      </c>
      <c r="AA64" s="15">
        <f t="shared" si="0"/>
        <v>19.07576711972867</v>
      </c>
      <c r="AB64" s="1">
        <f t="shared" si="1"/>
        <v>18.2</v>
      </c>
      <c r="AC64" s="35">
        <f t="shared" si="2"/>
        <v>-0.87576711972867116</v>
      </c>
    </row>
    <row r="65" spans="1:29" ht="15" customHeight="1" x14ac:dyDescent="0.25">
      <c r="A65" s="29">
        <v>64</v>
      </c>
      <c r="B65" s="30">
        <v>0.1265</v>
      </c>
      <c r="C65" s="30">
        <v>25</v>
      </c>
      <c r="D65" s="30">
        <v>5.13</v>
      </c>
      <c r="E65" s="30">
        <v>0</v>
      </c>
      <c r="F65" s="30">
        <v>0.45300000000000001</v>
      </c>
      <c r="G65" s="30">
        <v>6.7619999999999996</v>
      </c>
      <c r="H65" s="30">
        <v>43.4</v>
      </c>
      <c r="I65" s="30">
        <v>7.9809000000000001</v>
      </c>
      <c r="J65" s="30">
        <v>8</v>
      </c>
      <c r="K65" s="30">
        <v>284</v>
      </c>
      <c r="L65" s="30">
        <v>19.7</v>
      </c>
      <c r="M65" s="30">
        <v>395.58</v>
      </c>
      <c r="N65" s="30">
        <v>9.5</v>
      </c>
      <c r="O65" s="30">
        <v>25</v>
      </c>
      <c r="P65" s="30">
        <v>0.205209</v>
      </c>
      <c r="Q65" s="30">
        <v>45.724643999999991</v>
      </c>
      <c r="R65" s="30">
        <v>2.0770511870571982</v>
      </c>
      <c r="S65" s="30">
        <v>2.0794415416798357</v>
      </c>
      <c r="T65" s="30">
        <v>2.2512917986064953</v>
      </c>
      <c r="U65" s="31">
        <v>3.2188758248682006</v>
      </c>
      <c r="W65" s="8">
        <v>16</v>
      </c>
      <c r="X65" s="1">
        <v>2.9907197317304468</v>
      </c>
      <c r="Y65" s="1">
        <v>3.0014890148707765</v>
      </c>
      <c r="Z65" s="1">
        <v>-1.0769283140329655E-2</v>
      </c>
      <c r="AA65" s="15">
        <f t="shared" si="0"/>
        <v>20.115466863887246</v>
      </c>
      <c r="AB65" s="1">
        <f t="shared" si="1"/>
        <v>19.899999999999999</v>
      </c>
      <c r="AC65" s="35">
        <f t="shared" si="2"/>
        <v>-0.21546686388724723</v>
      </c>
    </row>
    <row r="66" spans="1:29" ht="15" customHeight="1" x14ac:dyDescent="0.25">
      <c r="A66" s="29">
        <v>65</v>
      </c>
      <c r="B66" s="30">
        <v>1.951E-2</v>
      </c>
      <c r="C66" s="30">
        <v>17.5</v>
      </c>
      <c r="D66" s="30">
        <v>1.38</v>
      </c>
      <c r="E66" s="30">
        <v>0</v>
      </c>
      <c r="F66" s="30">
        <v>0.41610000000000003</v>
      </c>
      <c r="G66" s="30">
        <v>7.1040000000000001</v>
      </c>
      <c r="H66" s="30">
        <v>59.5</v>
      </c>
      <c r="I66" s="30">
        <v>9.2228999999999992</v>
      </c>
      <c r="J66" s="30">
        <v>3</v>
      </c>
      <c r="K66" s="30">
        <v>216</v>
      </c>
      <c r="L66" s="30">
        <v>18.600000000000001</v>
      </c>
      <c r="M66" s="30">
        <v>393.24</v>
      </c>
      <c r="N66" s="30">
        <v>8.0500000000000007</v>
      </c>
      <c r="O66" s="30">
        <v>33</v>
      </c>
      <c r="P66" s="30">
        <v>0.17313921000000002</v>
      </c>
      <c r="Q66" s="30">
        <v>50.466816000000001</v>
      </c>
      <c r="R66" s="30">
        <v>2.221689521735732</v>
      </c>
      <c r="S66" s="30">
        <v>1.0986122886681098</v>
      </c>
      <c r="T66" s="30">
        <v>2.0856720914304723</v>
      </c>
      <c r="U66" s="31">
        <v>3.4965075614664802</v>
      </c>
      <c r="W66" s="8">
        <v>17</v>
      </c>
      <c r="X66" s="1">
        <v>3.1398326175277478</v>
      </c>
      <c r="Y66" s="1">
        <v>3.0920087380052443</v>
      </c>
      <c r="Z66" s="1">
        <v>4.7823879522503443E-2</v>
      </c>
      <c r="AA66" s="15">
        <f t="shared" si="0"/>
        <v>22.021268536307595</v>
      </c>
      <c r="AB66" s="1">
        <f t="shared" si="1"/>
        <v>23.1</v>
      </c>
      <c r="AC66" s="35">
        <f t="shared" si="2"/>
        <v>1.0787314636924066</v>
      </c>
    </row>
    <row r="67" spans="1:29" ht="15" customHeight="1" x14ac:dyDescent="0.25">
      <c r="A67" s="29">
        <v>66</v>
      </c>
      <c r="B67" s="30">
        <v>3.5839999999999997E-2</v>
      </c>
      <c r="C67" s="30">
        <v>80</v>
      </c>
      <c r="D67" s="30">
        <v>3.37</v>
      </c>
      <c r="E67" s="30">
        <v>0</v>
      </c>
      <c r="F67" s="30">
        <v>0.39800000000000002</v>
      </c>
      <c r="G67" s="30">
        <v>6.29</v>
      </c>
      <c r="H67" s="30">
        <v>17.8</v>
      </c>
      <c r="I67" s="30">
        <v>6.6115000000000004</v>
      </c>
      <c r="J67" s="30">
        <v>4</v>
      </c>
      <c r="K67" s="30">
        <v>337</v>
      </c>
      <c r="L67" s="30">
        <v>16.100000000000001</v>
      </c>
      <c r="M67" s="30">
        <v>396.9</v>
      </c>
      <c r="N67" s="30">
        <v>4.67</v>
      </c>
      <c r="O67" s="30">
        <v>23.5</v>
      </c>
      <c r="P67" s="30">
        <v>0.15840400000000002</v>
      </c>
      <c r="Q67" s="30">
        <v>39.564100000000003</v>
      </c>
      <c r="R67" s="30">
        <v>1.8888105570147407</v>
      </c>
      <c r="S67" s="30">
        <v>1.3862943611198906</v>
      </c>
      <c r="T67" s="30">
        <v>1.5411590716808059</v>
      </c>
      <c r="U67" s="31">
        <v>3.1570004211501135</v>
      </c>
      <c r="W67" s="8">
        <v>18</v>
      </c>
      <c r="X67" s="1">
        <v>2.8622008809294686</v>
      </c>
      <c r="Y67" s="1">
        <v>2.8170123615865821</v>
      </c>
      <c r="Z67" s="1">
        <v>4.518851934288648E-2</v>
      </c>
      <c r="AA67" s="15">
        <f t="shared" si="0"/>
        <v>16.726802309049226</v>
      </c>
      <c r="AB67" s="1">
        <f t="shared" si="1"/>
        <v>17.5</v>
      </c>
      <c r="AC67" s="35">
        <f t="shared" si="2"/>
        <v>0.77319769095077362</v>
      </c>
    </row>
    <row r="68" spans="1:29" ht="15" customHeight="1" x14ac:dyDescent="0.25">
      <c r="A68" s="29">
        <v>67</v>
      </c>
      <c r="B68" s="30">
        <v>4.3790000000000003E-2</v>
      </c>
      <c r="C68" s="30">
        <v>80</v>
      </c>
      <c r="D68" s="30">
        <v>3.37</v>
      </c>
      <c r="E68" s="30">
        <v>0</v>
      </c>
      <c r="F68" s="30">
        <v>0.39800000000000002</v>
      </c>
      <c r="G68" s="30">
        <v>5.7869999999999999</v>
      </c>
      <c r="H68" s="30">
        <v>31.1</v>
      </c>
      <c r="I68" s="30">
        <v>6.6115000000000004</v>
      </c>
      <c r="J68" s="30">
        <v>4</v>
      </c>
      <c r="K68" s="30">
        <v>337</v>
      </c>
      <c r="L68" s="30">
        <v>16.100000000000001</v>
      </c>
      <c r="M68" s="30">
        <v>396.9</v>
      </c>
      <c r="N68" s="30">
        <v>10.24</v>
      </c>
      <c r="O68" s="30">
        <v>19.399999999999999</v>
      </c>
      <c r="P68" s="30">
        <v>0.15840400000000002</v>
      </c>
      <c r="Q68" s="30">
        <v>33.489368999999996</v>
      </c>
      <c r="R68" s="30">
        <v>1.8888105570147407</v>
      </c>
      <c r="S68" s="30">
        <v>1.3862943611198906</v>
      </c>
      <c r="T68" s="30">
        <v>2.3263016196113617</v>
      </c>
      <c r="U68" s="31">
        <v>2.9652730660692823</v>
      </c>
      <c r="W68" s="8">
        <v>19</v>
      </c>
      <c r="X68" s="1">
        <v>3.0056826044071592</v>
      </c>
      <c r="Y68" s="1">
        <v>2.8446798265828486</v>
      </c>
      <c r="Z68" s="1">
        <v>0.16100277782431061</v>
      </c>
      <c r="AA68" s="15">
        <f t="shared" si="0"/>
        <v>17.196052068686626</v>
      </c>
      <c r="AB68" s="1">
        <f t="shared" si="1"/>
        <v>20.2</v>
      </c>
      <c r="AC68" s="35">
        <f t="shared" si="2"/>
        <v>3.0039479313133732</v>
      </c>
    </row>
    <row r="69" spans="1:29" ht="15" customHeight="1" x14ac:dyDescent="0.25">
      <c r="A69" s="29">
        <v>68</v>
      </c>
      <c r="B69" s="30">
        <v>5.7889999999999997E-2</v>
      </c>
      <c r="C69" s="30">
        <v>12.5</v>
      </c>
      <c r="D69" s="30">
        <v>6.07</v>
      </c>
      <c r="E69" s="30">
        <v>0</v>
      </c>
      <c r="F69" s="30">
        <v>0.40899999999999997</v>
      </c>
      <c r="G69" s="30">
        <v>5.8780000000000001</v>
      </c>
      <c r="H69" s="30">
        <v>21.4</v>
      </c>
      <c r="I69" s="30">
        <v>6.4980000000000002</v>
      </c>
      <c r="J69" s="30">
        <v>4</v>
      </c>
      <c r="K69" s="30">
        <v>345</v>
      </c>
      <c r="L69" s="30">
        <v>18.899999999999999</v>
      </c>
      <c r="M69" s="30">
        <v>396.21</v>
      </c>
      <c r="N69" s="30">
        <v>8.1</v>
      </c>
      <c r="O69" s="30">
        <v>22</v>
      </c>
      <c r="P69" s="30">
        <v>0.16728099999999999</v>
      </c>
      <c r="Q69" s="30">
        <v>34.550884000000003</v>
      </c>
      <c r="R69" s="30">
        <v>1.8714944372469087</v>
      </c>
      <c r="S69" s="30">
        <v>1.3862943611198906</v>
      </c>
      <c r="T69" s="30">
        <v>2.0918640616783932</v>
      </c>
      <c r="U69" s="31">
        <v>3.0910424533583161</v>
      </c>
      <c r="W69" s="8">
        <v>20</v>
      </c>
      <c r="X69" s="1">
        <v>2.9014215940827497</v>
      </c>
      <c r="Y69" s="1">
        <v>2.9180906539685942</v>
      </c>
      <c r="Z69" s="1">
        <v>-1.666905988584455E-2</v>
      </c>
      <c r="AA69" s="15">
        <f t="shared" si="0"/>
        <v>18.505919501698411</v>
      </c>
      <c r="AB69" s="1">
        <f t="shared" si="1"/>
        <v>18.2</v>
      </c>
      <c r="AC69" s="35">
        <f t="shared" si="2"/>
        <v>-0.30591950169841198</v>
      </c>
    </row>
    <row r="70" spans="1:29" ht="15" customHeight="1" x14ac:dyDescent="0.25">
      <c r="A70" s="29">
        <v>69</v>
      </c>
      <c r="B70" s="30">
        <v>0.13553999999999999</v>
      </c>
      <c r="C70" s="30">
        <v>12.5</v>
      </c>
      <c r="D70" s="30">
        <v>6.07</v>
      </c>
      <c r="E70" s="30">
        <v>0</v>
      </c>
      <c r="F70" s="30">
        <v>0.40899999999999997</v>
      </c>
      <c r="G70" s="30">
        <v>5.5940000000000003</v>
      </c>
      <c r="H70" s="30">
        <v>36.799999999999997</v>
      </c>
      <c r="I70" s="30">
        <v>6.4980000000000002</v>
      </c>
      <c r="J70" s="30">
        <v>4</v>
      </c>
      <c r="K70" s="30">
        <v>345</v>
      </c>
      <c r="L70" s="30">
        <v>18.899999999999999</v>
      </c>
      <c r="M70" s="30">
        <v>396.9</v>
      </c>
      <c r="N70" s="30">
        <v>13.09</v>
      </c>
      <c r="O70" s="30">
        <v>17.399999999999999</v>
      </c>
      <c r="P70" s="30">
        <v>0.16728099999999999</v>
      </c>
      <c r="Q70" s="30">
        <v>31.292836000000005</v>
      </c>
      <c r="R70" s="30">
        <v>1.8714944372469087</v>
      </c>
      <c r="S70" s="30">
        <v>1.3862943611198906</v>
      </c>
      <c r="T70" s="30">
        <v>2.5718485799218085</v>
      </c>
      <c r="U70" s="31">
        <v>2.8564702062204832</v>
      </c>
      <c r="W70" s="8">
        <v>21</v>
      </c>
      <c r="X70" s="1">
        <v>2.6100697927420065</v>
      </c>
      <c r="Y70" s="1">
        <v>2.6668960099395758</v>
      </c>
      <c r="Z70" s="1">
        <v>-5.6826217197569306E-2</v>
      </c>
      <c r="AA70" s="15">
        <f t="shared" si="0"/>
        <v>14.395217162814951</v>
      </c>
      <c r="AB70" s="1">
        <f t="shared" si="1"/>
        <v>13.6</v>
      </c>
      <c r="AC70" s="35">
        <f t="shared" si="2"/>
        <v>-0.79521716281495181</v>
      </c>
    </row>
    <row r="71" spans="1:29" ht="15" customHeight="1" x14ac:dyDescent="0.25">
      <c r="A71" s="29">
        <v>70</v>
      </c>
      <c r="B71" s="30">
        <v>0.12816</v>
      </c>
      <c r="C71" s="30">
        <v>12.5</v>
      </c>
      <c r="D71" s="30">
        <v>6.07</v>
      </c>
      <c r="E71" s="30">
        <v>0</v>
      </c>
      <c r="F71" s="30">
        <v>0.40899999999999997</v>
      </c>
      <c r="G71" s="30">
        <v>5.8849999999999998</v>
      </c>
      <c r="H71" s="30">
        <v>33</v>
      </c>
      <c r="I71" s="30">
        <v>6.4980000000000002</v>
      </c>
      <c r="J71" s="30">
        <v>4</v>
      </c>
      <c r="K71" s="30">
        <v>345</v>
      </c>
      <c r="L71" s="30">
        <v>18.899999999999999</v>
      </c>
      <c r="M71" s="30">
        <v>396.9</v>
      </c>
      <c r="N71" s="30">
        <v>8.7899999999999991</v>
      </c>
      <c r="O71" s="30">
        <v>20.9</v>
      </c>
      <c r="P71" s="30">
        <v>0.16728099999999999</v>
      </c>
      <c r="Q71" s="30">
        <v>34.633224999999996</v>
      </c>
      <c r="R71" s="30">
        <v>1.8714944372469087</v>
      </c>
      <c r="S71" s="30">
        <v>1.3862943611198906</v>
      </c>
      <c r="T71" s="30">
        <v>2.1736147116970854</v>
      </c>
      <c r="U71" s="31">
        <v>3.039749158970765</v>
      </c>
      <c r="W71" s="8">
        <v>22</v>
      </c>
      <c r="X71" s="1">
        <v>2.9755295662364718</v>
      </c>
      <c r="Y71" s="1">
        <v>2.8503466017613497</v>
      </c>
      <c r="Z71" s="1">
        <v>0.12518296447512212</v>
      </c>
      <c r="AA71" s="15">
        <f t="shared" si="0"/>
        <v>17.293774854738047</v>
      </c>
      <c r="AB71" s="1">
        <f t="shared" si="1"/>
        <v>19.600000000000001</v>
      </c>
      <c r="AC71" s="35">
        <f t="shared" si="2"/>
        <v>2.3062251452619549</v>
      </c>
    </row>
    <row r="72" spans="1:29" ht="15" customHeight="1" x14ac:dyDescent="0.25">
      <c r="A72" s="29">
        <v>71</v>
      </c>
      <c r="B72" s="30">
        <v>8.8260000000000005E-2</v>
      </c>
      <c r="C72" s="30">
        <v>0</v>
      </c>
      <c r="D72" s="30">
        <v>10.81</v>
      </c>
      <c r="E72" s="30">
        <v>0</v>
      </c>
      <c r="F72" s="30">
        <v>0.41299999999999998</v>
      </c>
      <c r="G72" s="30">
        <v>6.4169999999999998</v>
      </c>
      <c r="H72" s="30">
        <v>6.6</v>
      </c>
      <c r="I72" s="30">
        <v>5.2873000000000001</v>
      </c>
      <c r="J72" s="30">
        <v>4</v>
      </c>
      <c r="K72" s="30">
        <v>305</v>
      </c>
      <c r="L72" s="30">
        <v>19.2</v>
      </c>
      <c r="M72" s="30">
        <v>383.73</v>
      </c>
      <c r="N72" s="30">
        <v>6.72</v>
      </c>
      <c r="O72" s="30">
        <v>24.2</v>
      </c>
      <c r="P72" s="30">
        <v>0.17056899999999997</v>
      </c>
      <c r="Q72" s="30">
        <v>41.177889</v>
      </c>
      <c r="R72" s="30">
        <v>1.665307718597909</v>
      </c>
      <c r="S72" s="30">
        <v>1.3862943611198906</v>
      </c>
      <c r="T72" s="30">
        <v>1.9050881545350582</v>
      </c>
      <c r="U72" s="31">
        <v>3.1863526331626408</v>
      </c>
      <c r="W72" s="8">
        <v>23</v>
      </c>
      <c r="X72" s="1">
        <v>2.7212954278522306</v>
      </c>
      <c r="Y72" s="1">
        <v>2.7505369246809757</v>
      </c>
      <c r="Z72" s="1">
        <v>-2.9241496828745106E-2</v>
      </c>
      <c r="AA72" s="15">
        <f t="shared" si="0"/>
        <v>15.651033054518228</v>
      </c>
      <c r="AB72" s="1">
        <f t="shared" si="1"/>
        <v>15.2</v>
      </c>
      <c r="AC72" s="35">
        <f t="shared" si="2"/>
        <v>-0.45103305451822884</v>
      </c>
    </row>
    <row r="73" spans="1:29" ht="15" customHeight="1" x14ac:dyDescent="0.25">
      <c r="A73" s="29">
        <v>72</v>
      </c>
      <c r="B73" s="30">
        <v>0.15876000000000001</v>
      </c>
      <c r="C73" s="30">
        <v>0</v>
      </c>
      <c r="D73" s="30">
        <v>10.81</v>
      </c>
      <c r="E73" s="30">
        <v>0</v>
      </c>
      <c r="F73" s="30">
        <v>0.41299999999999998</v>
      </c>
      <c r="G73" s="30">
        <v>5.9610000000000003</v>
      </c>
      <c r="H73" s="30">
        <v>17.5</v>
      </c>
      <c r="I73" s="30">
        <v>5.2873000000000001</v>
      </c>
      <c r="J73" s="30">
        <v>4</v>
      </c>
      <c r="K73" s="30">
        <v>305</v>
      </c>
      <c r="L73" s="30">
        <v>19.2</v>
      </c>
      <c r="M73" s="30">
        <v>376.94</v>
      </c>
      <c r="N73" s="30">
        <v>9.8800000000000008</v>
      </c>
      <c r="O73" s="30">
        <v>21.7</v>
      </c>
      <c r="P73" s="30">
        <v>0.17056899999999997</v>
      </c>
      <c r="Q73" s="30">
        <v>35.533521</v>
      </c>
      <c r="R73" s="30">
        <v>1.665307718597909</v>
      </c>
      <c r="S73" s="30">
        <v>1.3862943611198906</v>
      </c>
      <c r="T73" s="30">
        <v>2.2905125117597764</v>
      </c>
      <c r="U73" s="31">
        <v>3.0773122605464138</v>
      </c>
      <c r="W73" s="8">
        <v>24</v>
      </c>
      <c r="X73" s="1">
        <v>2.6741486494265287</v>
      </c>
      <c r="Y73" s="1">
        <v>2.7005151239217495</v>
      </c>
      <c r="Z73" s="1">
        <v>-2.6366474495220782E-2</v>
      </c>
      <c r="AA73" s="15">
        <f t="shared" si="0"/>
        <v>14.887398605160717</v>
      </c>
      <c r="AB73" s="1">
        <f t="shared" si="1"/>
        <v>14.5</v>
      </c>
      <c r="AC73" s="35">
        <f t="shared" si="2"/>
        <v>-0.38739860516071722</v>
      </c>
    </row>
    <row r="74" spans="1:29" ht="15" customHeight="1" x14ac:dyDescent="0.25">
      <c r="A74" s="29">
        <v>73</v>
      </c>
      <c r="B74" s="30">
        <v>9.1639999999999999E-2</v>
      </c>
      <c r="C74" s="30">
        <v>0</v>
      </c>
      <c r="D74" s="30">
        <v>10.81</v>
      </c>
      <c r="E74" s="30">
        <v>0</v>
      </c>
      <c r="F74" s="30">
        <v>0.41299999999999998</v>
      </c>
      <c r="G74" s="30">
        <v>6.0650000000000004</v>
      </c>
      <c r="H74" s="30">
        <v>7.8</v>
      </c>
      <c r="I74" s="30">
        <v>5.2873000000000001</v>
      </c>
      <c r="J74" s="30">
        <v>4</v>
      </c>
      <c r="K74" s="30">
        <v>305</v>
      </c>
      <c r="L74" s="30">
        <v>19.2</v>
      </c>
      <c r="M74" s="30">
        <v>390.91</v>
      </c>
      <c r="N74" s="30">
        <v>5.52</v>
      </c>
      <c r="O74" s="30">
        <v>22.8</v>
      </c>
      <c r="P74" s="30">
        <v>0.17056899999999997</v>
      </c>
      <c r="Q74" s="30">
        <v>36.784225000000006</v>
      </c>
      <c r="R74" s="30">
        <v>1.665307718597909</v>
      </c>
      <c r="S74" s="30">
        <v>1.3862943611198906</v>
      </c>
      <c r="T74" s="30">
        <v>1.7083778602890038</v>
      </c>
      <c r="U74" s="31">
        <v>3.1267605359603952</v>
      </c>
      <c r="W74" s="8">
        <v>25</v>
      </c>
      <c r="X74" s="1">
        <v>2.7472709142554912</v>
      </c>
      <c r="Y74" s="1">
        <v>2.7709542571891381</v>
      </c>
      <c r="Z74" s="1">
        <v>-2.3683342933646934E-2</v>
      </c>
      <c r="AA74" s="15">
        <f t="shared" si="0"/>
        <v>15.973869919358656</v>
      </c>
      <c r="AB74" s="1">
        <f t="shared" si="1"/>
        <v>15.6</v>
      </c>
      <c r="AC74" s="35">
        <f t="shared" si="2"/>
        <v>-0.37386991935865588</v>
      </c>
    </row>
    <row r="75" spans="1:29" ht="15" customHeight="1" x14ac:dyDescent="0.25">
      <c r="A75" s="29">
        <v>74</v>
      </c>
      <c r="B75" s="30">
        <v>0.19539000000000001</v>
      </c>
      <c r="C75" s="30">
        <v>0</v>
      </c>
      <c r="D75" s="30">
        <v>10.81</v>
      </c>
      <c r="E75" s="30">
        <v>0</v>
      </c>
      <c r="F75" s="30">
        <v>0.41299999999999998</v>
      </c>
      <c r="G75" s="30">
        <v>6.2450000000000001</v>
      </c>
      <c r="H75" s="30">
        <v>6.2</v>
      </c>
      <c r="I75" s="30">
        <v>5.2873000000000001</v>
      </c>
      <c r="J75" s="30">
        <v>4</v>
      </c>
      <c r="K75" s="30">
        <v>305</v>
      </c>
      <c r="L75" s="30">
        <v>19.2</v>
      </c>
      <c r="M75" s="30">
        <v>377.17</v>
      </c>
      <c r="N75" s="30">
        <v>7.54</v>
      </c>
      <c r="O75" s="30">
        <v>23.4</v>
      </c>
      <c r="P75" s="30">
        <v>0.17056899999999997</v>
      </c>
      <c r="Q75" s="30">
        <v>39.000025000000001</v>
      </c>
      <c r="R75" s="30">
        <v>1.665307718597909</v>
      </c>
      <c r="S75" s="30">
        <v>1.3862943611198906</v>
      </c>
      <c r="T75" s="30">
        <v>2.0202221820198649</v>
      </c>
      <c r="U75" s="31">
        <v>3.1527360223636558</v>
      </c>
      <c r="W75" s="8">
        <v>26</v>
      </c>
      <c r="X75" s="1">
        <v>2.631888840136646</v>
      </c>
      <c r="Y75" s="1">
        <v>2.7052297592347765</v>
      </c>
      <c r="Z75" s="1">
        <v>-7.3340919098130453E-2</v>
      </c>
      <c r="AA75" s="15">
        <f t="shared" si="0"/>
        <v>14.957752977629703</v>
      </c>
      <c r="AB75" s="1">
        <f t="shared" si="1"/>
        <v>13.9</v>
      </c>
      <c r="AC75" s="35">
        <f t="shared" si="2"/>
        <v>-1.0577529776297023</v>
      </c>
    </row>
    <row r="76" spans="1:29" ht="15" customHeight="1" x14ac:dyDescent="0.25">
      <c r="A76" s="29">
        <v>75</v>
      </c>
      <c r="B76" s="30">
        <v>7.8960000000000002E-2</v>
      </c>
      <c r="C76" s="30">
        <v>0</v>
      </c>
      <c r="D76" s="30">
        <v>12.83</v>
      </c>
      <c r="E76" s="30">
        <v>0</v>
      </c>
      <c r="F76" s="30">
        <v>0.437</v>
      </c>
      <c r="G76" s="30">
        <v>6.2729999999999997</v>
      </c>
      <c r="H76" s="30">
        <v>6</v>
      </c>
      <c r="I76" s="30">
        <v>4.2515000000000001</v>
      </c>
      <c r="J76" s="30">
        <v>5</v>
      </c>
      <c r="K76" s="30">
        <v>398</v>
      </c>
      <c r="L76" s="30">
        <v>18.7</v>
      </c>
      <c r="M76" s="30">
        <v>394.92</v>
      </c>
      <c r="N76" s="30">
        <v>6.78</v>
      </c>
      <c r="O76" s="30">
        <v>24.1</v>
      </c>
      <c r="P76" s="30">
        <v>0.190969</v>
      </c>
      <c r="Q76" s="30">
        <v>39.350528999999995</v>
      </c>
      <c r="R76" s="30">
        <v>1.4472718618437102</v>
      </c>
      <c r="S76" s="30">
        <v>1.6094379124341003</v>
      </c>
      <c r="T76" s="30">
        <v>1.9139771019523042</v>
      </c>
      <c r="U76" s="31">
        <v>3.1822118404966093</v>
      </c>
      <c r="W76" s="8">
        <v>27</v>
      </c>
      <c r="X76" s="1">
        <v>2.8094026953624978</v>
      </c>
      <c r="Y76" s="1">
        <v>2.7806294514364214</v>
      </c>
      <c r="Z76" s="1">
        <v>2.8773243926076386E-2</v>
      </c>
      <c r="AA76" s="15">
        <f t="shared" si="0"/>
        <v>16.129170282838572</v>
      </c>
      <c r="AB76" s="1">
        <f t="shared" si="1"/>
        <v>16.600000000000001</v>
      </c>
      <c r="AC76" s="35">
        <f t="shared" si="2"/>
        <v>0.47082971716142907</v>
      </c>
    </row>
    <row r="77" spans="1:29" ht="15" customHeight="1" x14ac:dyDescent="0.25">
      <c r="A77" s="29">
        <v>76</v>
      </c>
      <c r="B77" s="30">
        <v>9.5119999999999996E-2</v>
      </c>
      <c r="C77" s="30">
        <v>0</v>
      </c>
      <c r="D77" s="30">
        <v>12.83</v>
      </c>
      <c r="E77" s="30">
        <v>0</v>
      </c>
      <c r="F77" s="30">
        <v>0.437</v>
      </c>
      <c r="G77" s="30">
        <v>6.2859999999999996</v>
      </c>
      <c r="H77" s="30">
        <v>45</v>
      </c>
      <c r="I77" s="30">
        <v>4.5026000000000002</v>
      </c>
      <c r="J77" s="30">
        <v>5</v>
      </c>
      <c r="K77" s="30">
        <v>398</v>
      </c>
      <c r="L77" s="30">
        <v>18.7</v>
      </c>
      <c r="M77" s="30">
        <v>383.23</v>
      </c>
      <c r="N77" s="30">
        <v>8.94</v>
      </c>
      <c r="O77" s="30">
        <v>21.4</v>
      </c>
      <c r="P77" s="30">
        <v>0.190969</v>
      </c>
      <c r="Q77" s="30">
        <v>39.513795999999992</v>
      </c>
      <c r="R77" s="30">
        <v>1.5046550077047365</v>
      </c>
      <c r="S77" s="30">
        <v>1.6094379124341003</v>
      </c>
      <c r="T77" s="30">
        <v>2.1905355891854228</v>
      </c>
      <c r="U77" s="31">
        <v>3.0633909220278057</v>
      </c>
      <c r="W77" s="8">
        <v>28</v>
      </c>
      <c r="X77" s="1">
        <v>2.6946271807700692</v>
      </c>
      <c r="Y77" s="1">
        <v>2.7213715813058412</v>
      </c>
      <c r="Z77" s="1">
        <v>-2.6744400535771984E-2</v>
      </c>
      <c r="AA77" s="15">
        <f t="shared" si="0"/>
        <v>15.201157576571047</v>
      </c>
      <c r="AB77" s="1">
        <f t="shared" si="1"/>
        <v>14.8</v>
      </c>
      <c r="AC77" s="35">
        <f t="shared" si="2"/>
        <v>-0.40115757657104645</v>
      </c>
    </row>
    <row r="78" spans="1:29" ht="15" customHeight="1" x14ac:dyDescent="0.25">
      <c r="A78" s="29">
        <v>77</v>
      </c>
      <c r="B78" s="30">
        <v>0.10153</v>
      </c>
      <c r="C78" s="30">
        <v>0</v>
      </c>
      <c r="D78" s="30">
        <v>12.83</v>
      </c>
      <c r="E78" s="30">
        <v>0</v>
      </c>
      <c r="F78" s="30">
        <v>0.437</v>
      </c>
      <c r="G78" s="30">
        <v>6.2789999999999999</v>
      </c>
      <c r="H78" s="30">
        <v>74.5</v>
      </c>
      <c r="I78" s="30">
        <v>4.0522</v>
      </c>
      <c r="J78" s="30">
        <v>5</v>
      </c>
      <c r="K78" s="30">
        <v>398</v>
      </c>
      <c r="L78" s="30">
        <v>18.7</v>
      </c>
      <c r="M78" s="30">
        <v>373.66</v>
      </c>
      <c r="N78" s="30">
        <v>11.97</v>
      </c>
      <c r="O78" s="30">
        <v>20</v>
      </c>
      <c r="P78" s="30">
        <v>0.190969</v>
      </c>
      <c r="Q78" s="30">
        <v>39.425840999999998</v>
      </c>
      <c r="R78" s="30">
        <v>1.3992599435099138</v>
      </c>
      <c r="S78" s="30">
        <v>1.6094379124341003</v>
      </c>
      <c r="T78" s="30">
        <v>2.4824035195698819</v>
      </c>
      <c r="U78" s="31">
        <v>2.9957322735539909</v>
      </c>
      <c r="W78" s="8">
        <v>29</v>
      </c>
      <c r="X78" s="1">
        <v>2.91235066461494</v>
      </c>
      <c r="Y78" s="1">
        <v>2.900600321038203</v>
      </c>
      <c r="Z78" s="1">
        <v>1.1750343576736988E-2</v>
      </c>
      <c r="AA78" s="15">
        <f t="shared" si="0"/>
        <v>18.185058966762977</v>
      </c>
      <c r="AB78" s="1">
        <f t="shared" si="1"/>
        <v>18.399999999999999</v>
      </c>
      <c r="AC78" s="35">
        <f t="shared" si="2"/>
        <v>0.21494103323702163</v>
      </c>
    </row>
    <row r="79" spans="1:29" ht="15" customHeight="1" x14ac:dyDescent="0.25">
      <c r="A79" s="29">
        <v>78</v>
      </c>
      <c r="B79" s="30">
        <v>8.7069999999999995E-2</v>
      </c>
      <c r="C79" s="30">
        <v>0</v>
      </c>
      <c r="D79" s="30">
        <v>12.83</v>
      </c>
      <c r="E79" s="30">
        <v>0</v>
      </c>
      <c r="F79" s="30">
        <v>0.437</v>
      </c>
      <c r="G79" s="30">
        <v>6.14</v>
      </c>
      <c r="H79" s="30">
        <v>45.8</v>
      </c>
      <c r="I79" s="30">
        <v>4.0904999999999996</v>
      </c>
      <c r="J79" s="30">
        <v>5</v>
      </c>
      <c r="K79" s="30">
        <v>398</v>
      </c>
      <c r="L79" s="30">
        <v>18.7</v>
      </c>
      <c r="M79" s="30">
        <v>386.96</v>
      </c>
      <c r="N79" s="30">
        <v>10.27</v>
      </c>
      <c r="O79" s="30">
        <v>20.8</v>
      </c>
      <c r="P79" s="30">
        <v>0.190969</v>
      </c>
      <c r="Q79" s="30">
        <v>37.699599999999997</v>
      </c>
      <c r="R79" s="30">
        <v>1.4086672119716157</v>
      </c>
      <c r="S79" s="30">
        <v>1.6094379124341003</v>
      </c>
      <c r="T79" s="30">
        <v>2.3292270239404669</v>
      </c>
      <c r="U79" s="31">
        <v>3.0349529867072724</v>
      </c>
      <c r="W79" s="8">
        <v>30</v>
      </c>
      <c r="X79" s="1">
        <v>3.044522437723423</v>
      </c>
      <c r="Y79" s="1">
        <v>2.9434128428289643</v>
      </c>
      <c r="Z79" s="1">
        <v>0.1011095948944587</v>
      </c>
      <c r="AA79" s="15">
        <f t="shared" si="0"/>
        <v>18.980513409247262</v>
      </c>
      <c r="AB79" s="1">
        <f t="shared" si="1"/>
        <v>21</v>
      </c>
      <c r="AC79" s="35">
        <f t="shared" si="2"/>
        <v>2.019486590752738</v>
      </c>
    </row>
    <row r="80" spans="1:29" ht="15" customHeight="1" x14ac:dyDescent="0.25">
      <c r="A80" s="29">
        <v>79</v>
      </c>
      <c r="B80" s="30">
        <v>5.6460000000000003E-2</v>
      </c>
      <c r="C80" s="30">
        <v>0</v>
      </c>
      <c r="D80" s="30">
        <v>12.83</v>
      </c>
      <c r="E80" s="30">
        <v>0</v>
      </c>
      <c r="F80" s="30">
        <v>0.437</v>
      </c>
      <c r="G80" s="30">
        <v>6.2320000000000002</v>
      </c>
      <c r="H80" s="30">
        <v>53.7</v>
      </c>
      <c r="I80" s="30">
        <v>5.0141</v>
      </c>
      <c r="J80" s="30">
        <v>5</v>
      </c>
      <c r="K80" s="30">
        <v>398</v>
      </c>
      <c r="L80" s="30">
        <v>18.7</v>
      </c>
      <c r="M80" s="30">
        <v>386.4</v>
      </c>
      <c r="N80" s="30">
        <v>12.34</v>
      </c>
      <c r="O80" s="30">
        <v>21.2</v>
      </c>
      <c r="P80" s="30">
        <v>0.190969</v>
      </c>
      <c r="Q80" s="30">
        <v>38.837824000000005</v>
      </c>
      <c r="R80" s="30">
        <v>1.6122539436935819</v>
      </c>
      <c r="S80" s="30">
        <v>1.6094379124341003</v>
      </c>
      <c r="T80" s="30">
        <v>2.5128460184772416</v>
      </c>
      <c r="U80" s="31">
        <v>3.0540011816779669</v>
      </c>
      <c r="W80" s="8">
        <v>31</v>
      </c>
      <c r="X80" s="1">
        <v>2.5416019934645457</v>
      </c>
      <c r="Y80" s="1">
        <v>2.6245706888369575</v>
      </c>
      <c r="Z80" s="1">
        <v>-8.2968695372411805E-2</v>
      </c>
      <c r="AA80" s="15">
        <f t="shared" si="0"/>
        <v>13.798649000233185</v>
      </c>
      <c r="AB80" s="1">
        <f t="shared" si="1"/>
        <v>12.7</v>
      </c>
      <c r="AC80" s="35">
        <f t="shared" si="2"/>
        <v>-1.0986490002331859</v>
      </c>
    </row>
    <row r="81" spans="1:29" ht="15" customHeight="1" x14ac:dyDescent="0.25">
      <c r="A81" s="29">
        <v>80</v>
      </c>
      <c r="B81" s="30">
        <v>8.387E-2</v>
      </c>
      <c r="C81" s="30">
        <v>0</v>
      </c>
      <c r="D81" s="30">
        <v>12.83</v>
      </c>
      <c r="E81" s="30">
        <v>0</v>
      </c>
      <c r="F81" s="30">
        <v>0.437</v>
      </c>
      <c r="G81" s="30">
        <v>5.8739999999999997</v>
      </c>
      <c r="H81" s="30">
        <v>36.6</v>
      </c>
      <c r="I81" s="30">
        <v>4.5026000000000002</v>
      </c>
      <c r="J81" s="30">
        <v>5</v>
      </c>
      <c r="K81" s="30">
        <v>398</v>
      </c>
      <c r="L81" s="30">
        <v>18.7</v>
      </c>
      <c r="M81" s="30">
        <v>396.06</v>
      </c>
      <c r="N81" s="30">
        <v>9.1</v>
      </c>
      <c r="O81" s="30">
        <v>20.3</v>
      </c>
      <c r="P81" s="30">
        <v>0.190969</v>
      </c>
      <c r="Q81" s="30">
        <v>34.503875999999998</v>
      </c>
      <c r="R81" s="30">
        <v>1.5046550077047365</v>
      </c>
      <c r="S81" s="30">
        <v>1.6094379124341003</v>
      </c>
      <c r="T81" s="30">
        <v>2.2082744135228043</v>
      </c>
      <c r="U81" s="31">
        <v>3.0106208860477417</v>
      </c>
      <c r="W81" s="8">
        <v>32</v>
      </c>
      <c r="X81" s="1">
        <v>2.6741486494265287</v>
      </c>
      <c r="Y81" s="1">
        <v>2.8619955614979533</v>
      </c>
      <c r="Z81" s="1">
        <v>-0.18784691207142457</v>
      </c>
      <c r="AA81" s="15">
        <f t="shared" si="0"/>
        <v>17.496407278788848</v>
      </c>
      <c r="AB81" s="1">
        <f t="shared" si="1"/>
        <v>14.5</v>
      </c>
      <c r="AC81" s="35">
        <f t="shared" si="2"/>
        <v>-2.9964072787888476</v>
      </c>
    </row>
    <row r="82" spans="1:29" ht="15" customHeight="1" x14ac:dyDescent="0.25">
      <c r="A82" s="29">
        <v>81</v>
      </c>
      <c r="B82" s="30">
        <v>4.113E-2</v>
      </c>
      <c r="C82" s="30">
        <v>25</v>
      </c>
      <c r="D82" s="30">
        <v>4.8600000000000003</v>
      </c>
      <c r="E82" s="30">
        <v>0</v>
      </c>
      <c r="F82" s="30">
        <v>0.42599999999999999</v>
      </c>
      <c r="G82" s="30">
        <v>6.7270000000000003</v>
      </c>
      <c r="H82" s="30">
        <v>33.5</v>
      </c>
      <c r="I82" s="30">
        <v>5.4006999999999996</v>
      </c>
      <c r="J82" s="30">
        <v>4</v>
      </c>
      <c r="K82" s="30">
        <v>281</v>
      </c>
      <c r="L82" s="30">
        <v>19</v>
      </c>
      <c r="M82" s="30">
        <v>396.9</v>
      </c>
      <c r="N82" s="30">
        <v>5.29</v>
      </c>
      <c r="O82" s="30">
        <v>28</v>
      </c>
      <c r="P82" s="30">
        <v>0.181476</v>
      </c>
      <c r="Q82" s="30">
        <v>45.252529000000003</v>
      </c>
      <c r="R82" s="30">
        <v>1.6865285747986638</v>
      </c>
      <c r="S82" s="30">
        <v>1.3862943611198906</v>
      </c>
      <c r="T82" s="30">
        <v>1.665818245870208</v>
      </c>
      <c r="U82" s="31">
        <v>3.3322045101752038</v>
      </c>
      <c r="W82" s="8">
        <v>33</v>
      </c>
      <c r="X82" s="1">
        <v>2.5802168295923251</v>
      </c>
      <c r="Y82" s="1">
        <v>2.5271660933227018</v>
      </c>
      <c r="Z82" s="1">
        <v>5.3050736269623311E-2</v>
      </c>
      <c r="AA82" s="15">
        <f t="shared" si="0"/>
        <v>12.517981032993534</v>
      </c>
      <c r="AB82" s="1">
        <f t="shared" si="1"/>
        <v>13.2</v>
      </c>
      <c r="AC82" s="35">
        <f t="shared" si="2"/>
        <v>0.68201896700646536</v>
      </c>
    </row>
    <row r="83" spans="1:29" ht="15" customHeight="1" x14ac:dyDescent="0.25">
      <c r="A83" s="29">
        <v>82</v>
      </c>
      <c r="B83" s="30">
        <v>4.462E-2</v>
      </c>
      <c r="C83" s="30">
        <v>25</v>
      </c>
      <c r="D83" s="30">
        <v>4.8600000000000003</v>
      </c>
      <c r="E83" s="30">
        <v>0</v>
      </c>
      <c r="F83" s="30">
        <v>0.42599999999999999</v>
      </c>
      <c r="G83" s="30">
        <v>6.6189999999999998</v>
      </c>
      <c r="H83" s="30">
        <v>70.400000000000006</v>
      </c>
      <c r="I83" s="30">
        <v>5.4006999999999996</v>
      </c>
      <c r="J83" s="30">
        <v>4</v>
      </c>
      <c r="K83" s="30">
        <v>281</v>
      </c>
      <c r="L83" s="30">
        <v>19</v>
      </c>
      <c r="M83" s="30">
        <v>395.63</v>
      </c>
      <c r="N83" s="30">
        <v>7.22</v>
      </c>
      <c r="O83" s="30">
        <v>23.9</v>
      </c>
      <c r="P83" s="30">
        <v>0.181476</v>
      </c>
      <c r="Q83" s="30">
        <v>43.811160999999998</v>
      </c>
      <c r="R83" s="30">
        <v>1.6865285747986638</v>
      </c>
      <c r="S83" s="30">
        <v>1.3862943611198906</v>
      </c>
      <c r="T83" s="30">
        <v>1.9768549529047348</v>
      </c>
      <c r="U83" s="31">
        <v>3.1738784589374651</v>
      </c>
      <c r="W83" s="8">
        <v>34</v>
      </c>
      <c r="X83" s="1">
        <v>2.5726122302071057</v>
      </c>
      <c r="Y83" s="1">
        <v>2.7216315408889953</v>
      </c>
      <c r="Z83" s="1">
        <v>-0.14901931068188956</v>
      </c>
      <c r="AA83" s="15">
        <f t="shared" si="0"/>
        <v>15.205109776842022</v>
      </c>
      <c r="AB83" s="1">
        <f t="shared" si="1"/>
        <v>13.1</v>
      </c>
      <c r="AC83" s="35">
        <f t="shared" si="2"/>
        <v>-2.1051097768420224</v>
      </c>
    </row>
    <row r="84" spans="1:29" ht="15" customHeight="1" x14ac:dyDescent="0.25">
      <c r="A84" s="29">
        <v>83</v>
      </c>
      <c r="B84" s="30">
        <v>3.6589999999999998E-2</v>
      </c>
      <c r="C84" s="30">
        <v>25</v>
      </c>
      <c r="D84" s="30">
        <v>4.8600000000000003</v>
      </c>
      <c r="E84" s="30">
        <v>0</v>
      </c>
      <c r="F84" s="30">
        <v>0.42599999999999999</v>
      </c>
      <c r="G84" s="30">
        <v>6.3019999999999996</v>
      </c>
      <c r="H84" s="30">
        <v>32.200000000000003</v>
      </c>
      <c r="I84" s="30">
        <v>5.4006999999999996</v>
      </c>
      <c r="J84" s="30">
        <v>4</v>
      </c>
      <c r="K84" s="30">
        <v>281</v>
      </c>
      <c r="L84" s="30">
        <v>19</v>
      </c>
      <c r="M84" s="30">
        <v>396.9</v>
      </c>
      <c r="N84" s="30">
        <v>6.72</v>
      </c>
      <c r="O84" s="30">
        <v>24.8</v>
      </c>
      <c r="P84" s="30">
        <v>0.181476</v>
      </c>
      <c r="Q84" s="30">
        <v>39.715203999999993</v>
      </c>
      <c r="R84" s="30">
        <v>1.6865285747986638</v>
      </c>
      <c r="S84" s="30">
        <v>1.3862943611198906</v>
      </c>
      <c r="T84" s="30">
        <v>1.9050881545350582</v>
      </c>
      <c r="U84" s="31">
        <v>3.2108436531709366</v>
      </c>
      <c r="W84" s="8">
        <v>35</v>
      </c>
      <c r="X84" s="1">
        <v>2.6026896854443837</v>
      </c>
      <c r="Y84" s="1">
        <v>2.6688230673685092</v>
      </c>
      <c r="Z84" s="1">
        <v>-6.6133381924125434E-2</v>
      </c>
      <c r="AA84" s="15">
        <f t="shared" si="0"/>
        <v>14.422984318848927</v>
      </c>
      <c r="AB84" s="1">
        <f t="shared" si="1"/>
        <v>13.5</v>
      </c>
      <c r="AC84" s="35">
        <f t="shared" si="2"/>
        <v>-0.92298431884892729</v>
      </c>
    </row>
    <row r="85" spans="1:29" ht="15" customHeight="1" x14ac:dyDescent="0.25">
      <c r="A85" s="29">
        <v>84</v>
      </c>
      <c r="B85" s="30">
        <v>3.551E-2</v>
      </c>
      <c r="C85" s="30">
        <v>25</v>
      </c>
      <c r="D85" s="30">
        <v>4.8600000000000003</v>
      </c>
      <c r="E85" s="30">
        <v>0</v>
      </c>
      <c r="F85" s="30">
        <v>0.42599999999999999</v>
      </c>
      <c r="G85" s="30">
        <v>6.1669999999999998</v>
      </c>
      <c r="H85" s="30">
        <v>46.7</v>
      </c>
      <c r="I85" s="30">
        <v>5.4006999999999996</v>
      </c>
      <c r="J85" s="30">
        <v>4</v>
      </c>
      <c r="K85" s="30">
        <v>281</v>
      </c>
      <c r="L85" s="30">
        <v>19</v>
      </c>
      <c r="M85" s="30">
        <v>390.64</v>
      </c>
      <c r="N85" s="30">
        <v>7.51</v>
      </c>
      <c r="O85" s="30">
        <v>22.9</v>
      </c>
      <c r="P85" s="30">
        <v>0.181476</v>
      </c>
      <c r="Q85" s="30">
        <v>38.031889</v>
      </c>
      <c r="R85" s="30">
        <v>1.6865285747986638</v>
      </c>
      <c r="S85" s="30">
        <v>1.3862943611198906</v>
      </c>
      <c r="T85" s="30">
        <v>2.0162354657760435</v>
      </c>
      <c r="U85" s="31">
        <v>3.1311369105601941</v>
      </c>
      <c r="W85" s="8">
        <v>36</v>
      </c>
      <c r="X85" s="1">
        <v>2.9391619220655967</v>
      </c>
      <c r="Y85" s="1">
        <v>3.1377346607809251</v>
      </c>
      <c r="Z85" s="1">
        <v>-0.19857273871532843</v>
      </c>
      <c r="AA85" s="15">
        <f t="shared" si="0"/>
        <v>23.051588000046163</v>
      </c>
      <c r="AB85" s="1">
        <f t="shared" si="1"/>
        <v>18.899999999999999</v>
      </c>
      <c r="AC85" s="35">
        <f t="shared" si="2"/>
        <v>-4.1515880000461642</v>
      </c>
    </row>
    <row r="86" spans="1:29" ht="15" customHeight="1" x14ac:dyDescent="0.25">
      <c r="A86" s="29">
        <v>85</v>
      </c>
      <c r="B86" s="30">
        <v>5.0590000000000003E-2</v>
      </c>
      <c r="C86" s="30">
        <v>0</v>
      </c>
      <c r="D86" s="30">
        <v>4.49</v>
      </c>
      <c r="E86" s="30">
        <v>0</v>
      </c>
      <c r="F86" s="30">
        <v>0.44900000000000001</v>
      </c>
      <c r="G86" s="30">
        <v>6.3890000000000002</v>
      </c>
      <c r="H86" s="30">
        <v>48</v>
      </c>
      <c r="I86" s="30">
        <v>4.7793999999999999</v>
      </c>
      <c r="J86" s="30">
        <v>3</v>
      </c>
      <c r="K86" s="30">
        <v>247</v>
      </c>
      <c r="L86" s="30">
        <v>18.5</v>
      </c>
      <c r="M86" s="30">
        <v>396.9</v>
      </c>
      <c r="N86" s="30">
        <v>9.6199999999999992</v>
      </c>
      <c r="O86" s="30">
        <v>23.9</v>
      </c>
      <c r="P86" s="30">
        <v>0.201601</v>
      </c>
      <c r="Q86" s="30">
        <v>40.819321000000002</v>
      </c>
      <c r="R86" s="30">
        <v>1.5643150156121397</v>
      </c>
      <c r="S86" s="30">
        <v>1.0986122886681098</v>
      </c>
      <c r="T86" s="30">
        <v>2.2638442646776151</v>
      </c>
      <c r="U86" s="31">
        <v>3.1738784589374651</v>
      </c>
      <c r="W86" s="8">
        <v>37</v>
      </c>
      <c r="X86" s="1">
        <v>2.9957322735539909</v>
      </c>
      <c r="Y86" s="1">
        <v>3.0608060499816472</v>
      </c>
      <c r="Z86" s="1">
        <v>-6.5073776427656327E-2</v>
      </c>
      <c r="AA86" s="15">
        <f t="shared" si="0"/>
        <v>21.344755169381536</v>
      </c>
      <c r="AB86" s="1">
        <f t="shared" si="1"/>
        <v>20</v>
      </c>
      <c r="AC86" s="35">
        <f t="shared" si="2"/>
        <v>-1.3447551693815356</v>
      </c>
    </row>
    <row r="87" spans="1:29" ht="15" customHeight="1" x14ac:dyDescent="0.25">
      <c r="A87" s="29">
        <v>86</v>
      </c>
      <c r="B87" s="30">
        <v>5.7349999999999998E-2</v>
      </c>
      <c r="C87" s="30">
        <v>0</v>
      </c>
      <c r="D87" s="30">
        <v>4.49</v>
      </c>
      <c r="E87" s="30">
        <v>0</v>
      </c>
      <c r="F87" s="30">
        <v>0.44900000000000001</v>
      </c>
      <c r="G87" s="30">
        <v>6.63</v>
      </c>
      <c r="H87" s="30">
        <v>56.1</v>
      </c>
      <c r="I87" s="30">
        <v>4.4377000000000004</v>
      </c>
      <c r="J87" s="30">
        <v>3</v>
      </c>
      <c r="K87" s="30">
        <v>247</v>
      </c>
      <c r="L87" s="30">
        <v>18.5</v>
      </c>
      <c r="M87" s="30">
        <v>392.3</v>
      </c>
      <c r="N87" s="30">
        <v>6.53</v>
      </c>
      <c r="O87" s="30">
        <v>26.6</v>
      </c>
      <c r="P87" s="30">
        <v>0.201601</v>
      </c>
      <c r="Q87" s="30">
        <v>43.956899999999997</v>
      </c>
      <c r="R87" s="30">
        <v>1.4901362242084286</v>
      </c>
      <c r="S87" s="30">
        <v>1.0986122886681098</v>
      </c>
      <c r="T87" s="30">
        <v>1.8764069432883397</v>
      </c>
      <c r="U87" s="31">
        <v>3.2809112157876537</v>
      </c>
      <c r="W87" s="8">
        <v>38</v>
      </c>
      <c r="X87" s="1">
        <v>3.044522437723423</v>
      </c>
      <c r="Y87" s="1">
        <v>3.1354192330049102</v>
      </c>
      <c r="Z87" s="1">
        <v>-9.0896795281487197E-2</v>
      </c>
      <c r="AA87" s="15">
        <f t="shared" si="0"/>
        <v>22.998275457398922</v>
      </c>
      <c r="AB87" s="1">
        <f t="shared" si="1"/>
        <v>21</v>
      </c>
      <c r="AC87" s="35">
        <f t="shared" si="2"/>
        <v>-1.9982754573989219</v>
      </c>
    </row>
    <row r="88" spans="1:29" ht="15" customHeight="1" x14ac:dyDescent="0.25">
      <c r="A88" s="29">
        <v>87</v>
      </c>
      <c r="B88" s="30">
        <v>5.1880000000000003E-2</v>
      </c>
      <c r="C88" s="30">
        <v>0</v>
      </c>
      <c r="D88" s="30">
        <v>4.49</v>
      </c>
      <c r="E88" s="30">
        <v>0</v>
      </c>
      <c r="F88" s="30">
        <v>0.44900000000000001</v>
      </c>
      <c r="G88" s="30">
        <v>6.0149999999999997</v>
      </c>
      <c r="H88" s="30">
        <v>45.1</v>
      </c>
      <c r="I88" s="30">
        <v>4.4272</v>
      </c>
      <c r="J88" s="30">
        <v>3</v>
      </c>
      <c r="K88" s="30">
        <v>247</v>
      </c>
      <c r="L88" s="30">
        <v>18.5</v>
      </c>
      <c r="M88" s="30">
        <v>395.99</v>
      </c>
      <c r="N88" s="30">
        <v>12.86</v>
      </c>
      <c r="O88" s="30">
        <v>22.5</v>
      </c>
      <c r="P88" s="30">
        <v>0.201601</v>
      </c>
      <c r="Q88" s="30">
        <v>36.180224999999993</v>
      </c>
      <c r="R88" s="30">
        <v>1.4877673300505243</v>
      </c>
      <c r="S88" s="30">
        <v>1.0986122886681098</v>
      </c>
      <c r="T88" s="30">
        <v>2.5541217188094731</v>
      </c>
      <c r="U88" s="31">
        <v>3.1135153092103742</v>
      </c>
      <c r="W88" s="8">
        <v>39</v>
      </c>
      <c r="X88" s="1">
        <v>3.2068032436339315</v>
      </c>
      <c r="Y88" s="1">
        <v>3.091444107053408</v>
      </c>
      <c r="Z88" s="1">
        <v>0.11535913658052355</v>
      </c>
      <c r="AA88" s="15">
        <f t="shared" si="0"/>
        <v>22.00883815611224</v>
      </c>
      <c r="AB88" s="1">
        <f t="shared" si="1"/>
        <v>24.7</v>
      </c>
      <c r="AC88" s="35">
        <f t="shared" si="2"/>
        <v>2.6911618438877589</v>
      </c>
    </row>
    <row r="89" spans="1:29" ht="15" customHeight="1" x14ac:dyDescent="0.25">
      <c r="A89" s="29">
        <v>88</v>
      </c>
      <c r="B89" s="30">
        <v>7.1510000000000004E-2</v>
      </c>
      <c r="C89" s="30">
        <v>0</v>
      </c>
      <c r="D89" s="30">
        <v>4.49</v>
      </c>
      <c r="E89" s="30">
        <v>0</v>
      </c>
      <c r="F89" s="30">
        <v>0.44900000000000001</v>
      </c>
      <c r="G89" s="30">
        <v>6.1210000000000004</v>
      </c>
      <c r="H89" s="30">
        <v>56.8</v>
      </c>
      <c r="I89" s="30">
        <v>3.7475999999999998</v>
      </c>
      <c r="J89" s="30">
        <v>3</v>
      </c>
      <c r="K89" s="30">
        <v>247</v>
      </c>
      <c r="L89" s="30">
        <v>18.5</v>
      </c>
      <c r="M89" s="30">
        <v>395.15</v>
      </c>
      <c r="N89" s="30">
        <v>8.44</v>
      </c>
      <c r="O89" s="30">
        <v>22.2</v>
      </c>
      <c r="P89" s="30">
        <v>0.201601</v>
      </c>
      <c r="Q89" s="30">
        <v>37.466641000000003</v>
      </c>
      <c r="R89" s="30">
        <v>1.321115635094896</v>
      </c>
      <c r="S89" s="30">
        <v>1.0986122886681098</v>
      </c>
      <c r="T89" s="30">
        <v>2.1329823086078656</v>
      </c>
      <c r="U89" s="31">
        <v>3.1000922888782338</v>
      </c>
      <c r="W89" s="8">
        <v>40</v>
      </c>
      <c r="X89" s="1">
        <v>3.427514689979529</v>
      </c>
      <c r="Y89" s="1">
        <v>3.4324218718530908</v>
      </c>
      <c r="Z89" s="1">
        <v>-4.9071818735617612E-3</v>
      </c>
      <c r="AA89" s="15">
        <f t="shared" si="0"/>
        <v>30.951512647724236</v>
      </c>
      <c r="AB89" s="1">
        <f t="shared" si="1"/>
        <v>30.8</v>
      </c>
      <c r="AC89" s="35">
        <f t="shared" si="2"/>
        <v>-0.15151264772423545</v>
      </c>
    </row>
    <row r="90" spans="1:29" ht="15" customHeight="1" x14ac:dyDescent="0.25">
      <c r="A90" s="29">
        <v>89</v>
      </c>
      <c r="B90" s="30">
        <v>5.6599999999999998E-2</v>
      </c>
      <c r="C90" s="30">
        <v>0</v>
      </c>
      <c r="D90" s="30">
        <v>3.41</v>
      </c>
      <c r="E90" s="30">
        <v>0</v>
      </c>
      <c r="F90" s="30">
        <v>0.48899999999999999</v>
      </c>
      <c r="G90" s="30">
        <v>7.0069999999999997</v>
      </c>
      <c r="H90" s="30">
        <v>86.3</v>
      </c>
      <c r="I90" s="30">
        <v>3.4217</v>
      </c>
      <c r="J90" s="30">
        <v>2</v>
      </c>
      <c r="K90" s="30">
        <v>270</v>
      </c>
      <c r="L90" s="30">
        <v>17.8</v>
      </c>
      <c r="M90" s="30">
        <v>396.9</v>
      </c>
      <c r="N90" s="30">
        <v>5.5</v>
      </c>
      <c r="O90" s="30">
        <v>23.6</v>
      </c>
      <c r="P90" s="30">
        <v>0.239121</v>
      </c>
      <c r="Q90" s="30">
        <v>49.098048999999996</v>
      </c>
      <c r="R90" s="30">
        <v>1.2301375035965438</v>
      </c>
      <c r="S90" s="30">
        <v>0.69314718055994529</v>
      </c>
      <c r="T90" s="30">
        <v>1.7047480922384253</v>
      </c>
      <c r="U90" s="31">
        <v>3.1612467120315646</v>
      </c>
      <c r="W90" s="8">
        <v>41</v>
      </c>
      <c r="X90" s="1">
        <v>3.5524868292083815</v>
      </c>
      <c r="Y90" s="1">
        <v>3.7583391106649646</v>
      </c>
      <c r="Z90" s="1">
        <v>-0.20585228145658307</v>
      </c>
      <c r="AA90" s="15">
        <f t="shared" si="0"/>
        <v>42.877152601079061</v>
      </c>
      <c r="AB90" s="1">
        <f t="shared" si="1"/>
        <v>34.9</v>
      </c>
      <c r="AC90" s="35">
        <f t="shared" si="2"/>
        <v>-7.9771526010790623</v>
      </c>
    </row>
    <row r="91" spans="1:29" ht="15" customHeight="1" x14ac:dyDescent="0.25">
      <c r="A91" s="29">
        <v>90</v>
      </c>
      <c r="B91" s="30">
        <v>5.3019999999999998E-2</v>
      </c>
      <c r="C91" s="30">
        <v>0</v>
      </c>
      <c r="D91" s="30">
        <v>3.41</v>
      </c>
      <c r="E91" s="30">
        <v>0</v>
      </c>
      <c r="F91" s="30">
        <v>0.48899999999999999</v>
      </c>
      <c r="G91" s="30">
        <v>7.0789999999999997</v>
      </c>
      <c r="H91" s="30">
        <v>63.1</v>
      </c>
      <c r="I91" s="30">
        <v>3.4144999999999999</v>
      </c>
      <c r="J91" s="30">
        <v>2</v>
      </c>
      <c r="K91" s="30">
        <v>270</v>
      </c>
      <c r="L91" s="30">
        <v>17.8</v>
      </c>
      <c r="M91" s="30">
        <v>396.06</v>
      </c>
      <c r="N91" s="30">
        <v>5.7</v>
      </c>
      <c r="O91" s="30">
        <v>28.7</v>
      </c>
      <c r="P91" s="30">
        <v>0.239121</v>
      </c>
      <c r="Q91" s="30">
        <v>50.112240999999997</v>
      </c>
      <c r="R91" s="30">
        <v>1.2280310694190069</v>
      </c>
      <c r="S91" s="30">
        <v>0.69314718055994529</v>
      </c>
      <c r="T91" s="30">
        <v>1.7404661748405046</v>
      </c>
      <c r="U91" s="31">
        <v>3.3568971227655755</v>
      </c>
      <c r="W91" s="8">
        <v>42</v>
      </c>
      <c r="X91" s="1">
        <v>3.2809112157876537</v>
      </c>
      <c r="Y91" s="1">
        <v>3.39161349390664</v>
      </c>
      <c r="Z91" s="1">
        <v>-0.11070227811898636</v>
      </c>
      <c r="AA91" s="15">
        <f t="shared" si="0"/>
        <v>29.713856739983953</v>
      </c>
      <c r="AB91" s="1">
        <f t="shared" si="1"/>
        <v>26.6</v>
      </c>
      <c r="AC91" s="35">
        <f t="shared" si="2"/>
        <v>-3.1138567399839516</v>
      </c>
    </row>
    <row r="92" spans="1:29" ht="15" customHeight="1" x14ac:dyDescent="0.25">
      <c r="A92" s="29">
        <v>91</v>
      </c>
      <c r="B92" s="30">
        <v>4.684E-2</v>
      </c>
      <c r="C92" s="30">
        <v>0</v>
      </c>
      <c r="D92" s="30">
        <v>3.41</v>
      </c>
      <c r="E92" s="30">
        <v>0</v>
      </c>
      <c r="F92" s="30">
        <v>0.48899999999999999</v>
      </c>
      <c r="G92" s="30">
        <v>6.4169999999999998</v>
      </c>
      <c r="H92" s="30">
        <v>66.099999999999994</v>
      </c>
      <c r="I92" s="30">
        <v>3.0922999999999998</v>
      </c>
      <c r="J92" s="30">
        <v>2</v>
      </c>
      <c r="K92" s="30">
        <v>270</v>
      </c>
      <c r="L92" s="30">
        <v>17.8</v>
      </c>
      <c r="M92" s="30">
        <v>392.18</v>
      </c>
      <c r="N92" s="30">
        <v>8.81</v>
      </c>
      <c r="O92" s="30">
        <v>22.6</v>
      </c>
      <c r="P92" s="30">
        <v>0.239121</v>
      </c>
      <c r="Q92" s="30">
        <v>41.177889</v>
      </c>
      <c r="R92" s="30">
        <v>1.1289151505981556</v>
      </c>
      <c r="S92" s="30">
        <v>0.69314718055994529</v>
      </c>
      <c r="T92" s="30">
        <v>2.1758874399480881</v>
      </c>
      <c r="U92" s="31">
        <v>3.1179499062782403</v>
      </c>
      <c r="W92" s="8">
        <v>43</v>
      </c>
      <c r="X92" s="1">
        <v>3.2308043957334744</v>
      </c>
      <c r="Y92" s="1">
        <v>3.27403031590773</v>
      </c>
      <c r="Z92" s="1">
        <v>-4.3225920174255528E-2</v>
      </c>
      <c r="AA92" s="15">
        <f t="shared" si="0"/>
        <v>26.417596333562283</v>
      </c>
      <c r="AB92" s="1">
        <f t="shared" si="1"/>
        <v>25.3</v>
      </c>
      <c r="AC92" s="35">
        <f t="shared" si="2"/>
        <v>-1.1175963335622825</v>
      </c>
    </row>
    <row r="93" spans="1:29" ht="15" customHeight="1" x14ac:dyDescent="0.25">
      <c r="A93" s="29">
        <v>92</v>
      </c>
      <c r="B93" s="30">
        <v>3.9320000000000001E-2</v>
      </c>
      <c r="C93" s="30">
        <v>0</v>
      </c>
      <c r="D93" s="30">
        <v>3.41</v>
      </c>
      <c r="E93" s="30">
        <v>0</v>
      </c>
      <c r="F93" s="30">
        <v>0.48899999999999999</v>
      </c>
      <c r="G93" s="30">
        <v>6.4050000000000002</v>
      </c>
      <c r="H93" s="30">
        <v>73.900000000000006</v>
      </c>
      <c r="I93" s="30">
        <v>3.0920999999999998</v>
      </c>
      <c r="J93" s="30">
        <v>2</v>
      </c>
      <c r="K93" s="30">
        <v>270</v>
      </c>
      <c r="L93" s="30">
        <v>17.8</v>
      </c>
      <c r="M93" s="30">
        <v>393.55</v>
      </c>
      <c r="N93" s="30">
        <v>8.1999999999999993</v>
      </c>
      <c r="O93" s="30">
        <v>22</v>
      </c>
      <c r="P93" s="30">
        <v>0.239121</v>
      </c>
      <c r="Q93" s="30">
        <v>41.024025000000002</v>
      </c>
      <c r="R93" s="30">
        <v>1.1288504717287196</v>
      </c>
      <c r="S93" s="30">
        <v>0.69314718055994529</v>
      </c>
      <c r="T93" s="30">
        <v>2.1041341542702074</v>
      </c>
      <c r="U93" s="31">
        <v>3.0910424533583161</v>
      </c>
      <c r="W93" s="8">
        <v>44</v>
      </c>
      <c r="X93" s="1">
        <v>3.2068032436339315</v>
      </c>
      <c r="Y93" s="1">
        <v>3.1893497165000722</v>
      </c>
      <c r="Z93" s="1">
        <v>1.7453527133859392E-2</v>
      </c>
      <c r="AA93" s="15">
        <f t="shared" si="0"/>
        <v>24.272638213783164</v>
      </c>
      <c r="AB93" s="1">
        <f t="shared" si="1"/>
        <v>24.7</v>
      </c>
      <c r="AC93" s="35">
        <f t="shared" si="2"/>
        <v>0.42736178621683507</v>
      </c>
    </row>
    <row r="94" spans="1:29" ht="15" customHeight="1" x14ac:dyDescent="0.25">
      <c r="A94" s="29">
        <v>93</v>
      </c>
      <c r="B94" s="30">
        <v>4.2029999999999998E-2</v>
      </c>
      <c r="C94" s="30">
        <v>28</v>
      </c>
      <c r="D94" s="30">
        <v>15.04</v>
      </c>
      <c r="E94" s="30">
        <v>0</v>
      </c>
      <c r="F94" s="30">
        <v>0.46400000000000002</v>
      </c>
      <c r="G94" s="30">
        <v>6.4420000000000002</v>
      </c>
      <c r="H94" s="30">
        <v>53.6</v>
      </c>
      <c r="I94" s="30">
        <v>3.6659000000000002</v>
      </c>
      <c r="J94" s="30">
        <v>4</v>
      </c>
      <c r="K94" s="30">
        <v>270</v>
      </c>
      <c r="L94" s="30">
        <v>18.2</v>
      </c>
      <c r="M94" s="30">
        <v>395.01</v>
      </c>
      <c r="N94" s="30">
        <v>8.16</v>
      </c>
      <c r="O94" s="30">
        <v>22.9</v>
      </c>
      <c r="P94" s="30">
        <v>0.21529600000000002</v>
      </c>
      <c r="Q94" s="30">
        <v>41.499364</v>
      </c>
      <c r="R94" s="30">
        <v>1.2990738713586183</v>
      </c>
      <c r="S94" s="30">
        <v>1.3862943611198906</v>
      </c>
      <c r="T94" s="30">
        <v>2.0992441689760155</v>
      </c>
      <c r="U94" s="31">
        <v>3.1311369105601941</v>
      </c>
      <c r="W94" s="8">
        <v>45</v>
      </c>
      <c r="X94" s="1">
        <v>3.0540011816779669</v>
      </c>
      <c r="Y94" s="1">
        <v>3.087278278205448</v>
      </c>
      <c r="Z94" s="1">
        <v>-3.327709652748112E-2</v>
      </c>
      <c r="AA94" s="15">
        <f t="shared" si="0"/>
        <v>21.917343810420803</v>
      </c>
      <c r="AB94" s="1">
        <f t="shared" si="1"/>
        <v>21.2</v>
      </c>
      <c r="AC94" s="35">
        <f t="shared" si="2"/>
        <v>-0.71734381042080386</v>
      </c>
    </row>
    <row r="95" spans="1:29" ht="15" customHeight="1" x14ac:dyDescent="0.25">
      <c r="A95" s="29">
        <v>94</v>
      </c>
      <c r="B95" s="30">
        <v>2.8750000000000001E-2</v>
      </c>
      <c r="C95" s="30">
        <v>28</v>
      </c>
      <c r="D95" s="30">
        <v>15.04</v>
      </c>
      <c r="E95" s="30">
        <v>0</v>
      </c>
      <c r="F95" s="30">
        <v>0.46400000000000002</v>
      </c>
      <c r="G95" s="30">
        <v>6.2110000000000003</v>
      </c>
      <c r="H95" s="30">
        <v>28.9</v>
      </c>
      <c r="I95" s="30">
        <v>3.6659000000000002</v>
      </c>
      <c r="J95" s="30">
        <v>4</v>
      </c>
      <c r="K95" s="30">
        <v>270</v>
      </c>
      <c r="L95" s="30">
        <v>18.2</v>
      </c>
      <c r="M95" s="30">
        <v>396.33</v>
      </c>
      <c r="N95" s="30">
        <v>6.21</v>
      </c>
      <c r="O95" s="30">
        <v>25</v>
      </c>
      <c r="P95" s="30">
        <v>0.21529600000000002</v>
      </c>
      <c r="Q95" s="30">
        <v>38.576521000000007</v>
      </c>
      <c r="R95" s="30">
        <v>1.2990738713586183</v>
      </c>
      <c r="S95" s="30">
        <v>1.3862943611198906</v>
      </c>
      <c r="T95" s="30">
        <v>1.8261608959453874</v>
      </c>
      <c r="U95" s="31">
        <v>3.2188758248682006</v>
      </c>
      <c r="W95" s="8">
        <v>46</v>
      </c>
      <c r="X95" s="1">
        <v>2.9601050959108397</v>
      </c>
      <c r="Y95" s="1">
        <v>3.0572436199753614</v>
      </c>
      <c r="Z95" s="1">
        <v>-9.7138524064521725E-2</v>
      </c>
      <c r="AA95" s="15">
        <f t="shared" si="0"/>
        <v>21.268851254555308</v>
      </c>
      <c r="AB95" s="1">
        <f t="shared" si="1"/>
        <v>19.3</v>
      </c>
      <c r="AC95" s="35">
        <f t="shared" si="2"/>
        <v>-1.9688512545553074</v>
      </c>
    </row>
    <row r="96" spans="1:29" ht="15" customHeight="1" x14ac:dyDescent="0.25">
      <c r="A96" s="29">
        <v>95</v>
      </c>
      <c r="B96" s="30">
        <v>4.2939999999999999E-2</v>
      </c>
      <c r="C96" s="30">
        <v>28</v>
      </c>
      <c r="D96" s="30">
        <v>15.04</v>
      </c>
      <c r="E96" s="30">
        <v>0</v>
      </c>
      <c r="F96" s="30">
        <v>0.46400000000000002</v>
      </c>
      <c r="G96" s="30">
        <v>6.2489999999999997</v>
      </c>
      <c r="H96" s="30">
        <v>77.3</v>
      </c>
      <c r="I96" s="30">
        <v>3.6150000000000002</v>
      </c>
      <c r="J96" s="30">
        <v>4</v>
      </c>
      <c r="K96" s="30">
        <v>270</v>
      </c>
      <c r="L96" s="30">
        <v>18.2</v>
      </c>
      <c r="M96" s="30">
        <v>396.9</v>
      </c>
      <c r="N96" s="30">
        <v>10.59</v>
      </c>
      <c r="O96" s="30">
        <v>20.6</v>
      </c>
      <c r="P96" s="30">
        <v>0.21529600000000002</v>
      </c>
      <c r="Q96" s="30">
        <v>39.050000999999995</v>
      </c>
      <c r="R96" s="30">
        <v>1.285091855610728</v>
      </c>
      <c r="S96" s="30">
        <v>1.3862943611198906</v>
      </c>
      <c r="T96" s="30">
        <v>2.3599101596133152</v>
      </c>
      <c r="U96" s="31">
        <v>3.0252910757955354</v>
      </c>
      <c r="W96" s="8">
        <v>47</v>
      </c>
      <c r="X96" s="1">
        <v>2.9957322735539909</v>
      </c>
      <c r="Y96" s="1">
        <v>2.9434189838949774</v>
      </c>
      <c r="Z96" s="1">
        <v>5.2313289659013495E-2</v>
      </c>
      <c r="AA96" s="15">
        <f t="shared" si="0"/>
        <v>18.980629970190975</v>
      </c>
      <c r="AB96" s="1">
        <f t="shared" si="1"/>
        <v>20</v>
      </c>
      <c r="AC96" s="35">
        <f t="shared" si="2"/>
        <v>1.0193700298090249</v>
      </c>
    </row>
    <row r="97" spans="1:29" ht="15" customHeight="1" x14ac:dyDescent="0.25">
      <c r="A97" s="29">
        <v>96</v>
      </c>
      <c r="B97" s="30">
        <v>0.12204</v>
      </c>
      <c r="C97" s="30">
        <v>0</v>
      </c>
      <c r="D97" s="30">
        <v>2.89</v>
      </c>
      <c r="E97" s="30">
        <v>0</v>
      </c>
      <c r="F97" s="30">
        <v>0.44500000000000001</v>
      </c>
      <c r="G97" s="30">
        <v>6.625</v>
      </c>
      <c r="H97" s="30">
        <v>57.8</v>
      </c>
      <c r="I97" s="30">
        <v>3.4952000000000001</v>
      </c>
      <c r="J97" s="30">
        <v>2</v>
      </c>
      <c r="K97" s="30">
        <v>276</v>
      </c>
      <c r="L97" s="30">
        <v>18</v>
      </c>
      <c r="M97" s="30">
        <v>357.98</v>
      </c>
      <c r="N97" s="30">
        <v>6.65</v>
      </c>
      <c r="O97" s="30">
        <v>28.4</v>
      </c>
      <c r="P97" s="30">
        <v>0.19802500000000001</v>
      </c>
      <c r="Q97" s="30">
        <v>43.890625</v>
      </c>
      <c r="R97" s="30">
        <v>1.2513905986550891</v>
      </c>
      <c r="S97" s="30">
        <v>0.69314718055994529</v>
      </c>
      <c r="T97" s="30">
        <v>1.8946168546677629</v>
      </c>
      <c r="U97" s="31">
        <v>3.3463891451671604</v>
      </c>
      <c r="W97" s="8">
        <v>48</v>
      </c>
      <c r="X97" s="1">
        <v>2.8094026953624978</v>
      </c>
      <c r="Y97" s="1">
        <v>2.8380399075353546</v>
      </c>
      <c r="Z97" s="1">
        <v>-2.8637212172856863E-2</v>
      </c>
      <c r="AA97" s="15">
        <f t="shared" si="0"/>
        <v>17.082249911682819</v>
      </c>
      <c r="AB97" s="1">
        <f t="shared" si="1"/>
        <v>16.600000000000001</v>
      </c>
      <c r="AC97" s="35">
        <f t="shared" si="2"/>
        <v>-0.48224991168281761</v>
      </c>
    </row>
    <row r="98" spans="1:29" ht="15" customHeight="1" x14ac:dyDescent="0.25">
      <c r="A98" s="29">
        <v>97</v>
      </c>
      <c r="B98" s="30">
        <v>0.11504</v>
      </c>
      <c r="C98" s="30">
        <v>0</v>
      </c>
      <c r="D98" s="30">
        <v>2.89</v>
      </c>
      <c r="E98" s="30">
        <v>0</v>
      </c>
      <c r="F98" s="30">
        <v>0.44500000000000001</v>
      </c>
      <c r="G98" s="30">
        <v>6.1630000000000003</v>
      </c>
      <c r="H98" s="30">
        <v>69.599999999999994</v>
      </c>
      <c r="I98" s="30">
        <v>3.4952000000000001</v>
      </c>
      <c r="J98" s="30">
        <v>2</v>
      </c>
      <c r="K98" s="30">
        <v>276</v>
      </c>
      <c r="L98" s="30">
        <v>18</v>
      </c>
      <c r="M98" s="30">
        <v>391.83</v>
      </c>
      <c r="N98" s="30">
        <v>11.34</v>
      </c>
      <c r="O98" s="30">
        <v>21.4</v>
      </c>
      <c r="P98" s="30">
        <v>0.19802500000000001</v>
      </c>
      <c r="Q98" s="30">
        <v>37.982569000000005</v>
      </c>
      <c r="R98" s="30">
        <v>1.2513905986550891</v>
      </c>
      <c r="S98" s="30">
        <v>0.69314718055994529</v>
      </c>
      <c r="T98" s="30">
        <v>2.4283362982996062</v>
      </c>
      <c r="U98" s="31">
        <v>3.0633909220278057</v>
      </c>
      <c r="W98" s="8">
        <v>49</v>
      </c>
      <c r="X98" s="1">
        <v>2.6672282065819548</v>
      </c>
      <c r="Y98" s="1">
        <v>2.6051893021494825</v>
      </c>
      <c r="Z98" s="1">
        <v>6.2038904432472286E-2</v>
      </c>
      <c r="AA98" s="15">
        <f t="shared" si="0"/>
        <v>13.533787035245675</v>
      </c>
      <c r="AB98" s="1">
        <f t="shared" si="1"/>
        <v>14.4</v>
      </c>
      <c r="AC98" s="35">
        <f t="shared" si="2"/>
        <v>0.8662129647543253</v>
      </c>
    </row>
    <row r="99" spans="1:29" ht="15" customHeight="1" x14ac:dyDescent="0.25">
      <c r="A99" s="29">
        <v>98</v>
      </c>
      <c r="B99" s="30">
        <v>0.12083000000000001</v>
      </c>
      <c r="C99" s="30">
        <v>0</v>
      </c>
      <c r="D99" s="30">
        <v>2.89</v>
      </c>
      <c r="E99" s="30">
        <v>0</v>
      </c>
      <c r="F99" s="30">
        <v>0.44500000000000001</v>
      </c>
      <c r="G99" s="30">
        <v>8.0690000000000008</v>
      </c>
      <c r="H99" s="30">
        <v>76</v>
      </c>
      <c r="I99" s="30">
        <v>3.4952000000000001</v>
      </c>
      <c r="J99" s="30">
        <v>2</v>
      </c>
      <c r="K99" s="30">
        <v>276</v>
      </c>
      <c r="L99" s="30">
        <v>18</v>
      </c>
      <c r="M99" s="30">
        <v>396.9</v>
      </c>
      <c r="N99" s="30">
        <v>4.21</v>
      </c>
      <c r="O99" s="30">
        <v>38.700000000000003</v>
      </c>
      <c r="P99" s="30">
        <v>0.19802500000000001</v>
      </c>
      <c r="Q99" s="30">
        <v>65.108761000000015</v>
      </c>
      <c r="R99" s="30">
        <v>1.2513905986550891</v>
      </c>
      <c r="S99" s="30">
        <v>0.69314718055994529</v>
      </c>
      <c r="T99" s="30">
        <v>1.43746264769429</v>
      </c>
      <c r="U99" s="31">
        <v>3.655839600035736</v>
      </c>
      <c r="W99" s="8">
        <v>50</v>
      </c>
      <c r="X99" s="1">
        <v>2.9652730660692823</v>
      </c>
      <c r="Y99" s="1">
        <v>2.8483307103274278</v>
      </c>
      <c r="Z99" s="1">
        <v>0.11694235574185452</v>
      </c>
      <c r="AA99" s="15">
        <f t="shared" si="0"/>
        <v>17.258947597926845</v>
      </c>
      <c r="AB99" s="1">
        <f t="shared" si="1"/>
        <v>19.399999999999999</v>
      </c>
      <c r="AC99" s="35">
        <f t="shared" si="2"/>
        <v>2.1410524020731536</v>
      </c>
    </row>
    <row r="100" spans="1:29" ht="15" customHeight="1" x14ac:dyDescent="0.25">
      <c r="A100" s="29">
        <v>99</v>
      </c>
      <c r="B100" s="30">
        <v>8.1869999999999998E-2</v>
      </c>
      <c r="C100" s="30">
        <v>0</v>
      </c>
      <c r="D100" s="30">
        <v>2.89</v>
      </c>
      <c r="E100" s="30">
        <v>0</v>
      </c>
      <c r="F100" s="30">
        <v>0.44500000000000001</v>
      </c>
      <c r="G100" s="30">
        <v>7.82</v>
      </c>
      <c r="H100" s="30">
        <v>36.9</v>
      </c>
      <c r="I100" s="30">
        <v>3.4952000000000001</v>
      </c>
      <c r="J100" s="30">
        <v>2</v>
      </c>
      <c r="K100" s="30">
        <v>276</v>
      </c>
      <c r="L100" s="30">
        <v>18</v>
      </c>
      <c r="M100" s="30">
        <v>393.53</v>
      </c>
      <c r="N100" s="30">
        <v>3.57</v>
      </c>
      <c r="O100" s="30">
        <v>43.8</v>
      </c>
      <c r="P100" s="30">
        <v>0.19802500000000001</v>
      </c>
      <c r="Q100" s="30">
        <v>61.152400000000007</v>
      </c>
      <c r="R100" s="30">
        <v>1.2513905986550891</v>
      </c>
      <c r="S100" s="30">
        <v>0.69314718055994529</v>
      </c>
      <c r="T100" s="30">
        <v>1.2725655957915476</v>
      </c>
      <c r="U100" s="31">
        <v>3.7796338173824005</v>
      </c>
      <c r="W100" s="8">
        <v>51</v>
      </c>
      <c r="X100" s="1">
        <v>2.9806186357439426</v>
      </c>
      <c r="Y100" s="1">
        <v>2.9858498494902603</v>
      </c>
      <c r="Z100" s="1">
        <v>-5.2312137463177422E-3</v>
      </c>
      <c r="AA100" s="15">
        <f t="shared" si="0"/>
        <v>19.80332493257734</v>
      </c>
      <c r="AB100" s="1">
        <f t="shared" si="1"/>
        <v>19.7</v>
      </c>
      <c r="AC100" s="35">
        <f t="shared" si="2"/>
        <v>-0.10332493257734043</v>
      </c>
    </row>
    <row r="101" spans="1:29" ht="15" customHeight="1" x14ac:dyDescent="0.25">
      <c r="A101" s="29">
        <v>100</v>
      </c>
      <c r="B101" s="30">
        <v>6.8599999999999994E-2</v>
      </c>
      <c r="C101" s="30">
        <v>0</v>
      </c>
      <c r="D101" s="30">
        <v>2.89</v>
      </c>
      <c r="E101" s="30">
        <v>0</v>
      </c>
      <c r="F101" s="30">
        <v>0.44500000000000001</v>
      </c>
      <c r="G101" s="30">
        <v>7.4160000000000004</v>
      </c>
      <c r="H101" s="30">
        <v>62.5</v>
      </c>
      <c r="I101" s="30">
        <v>3.4952000000000001</v>
      </c>
      <c r="J101" s="30">
        <v>2</v>
      </c>
      <c r="K101" s="30">
        <v>276</v>
      </c>
      <c r="L101" s="30">
        <v>18</v>
      </c>
      <c r="M101" s="30">
        <v>396.9</v>
      </c>
      <c r="N101" s="30">
        <v>6.19</v>
      </c>
      <c r="O101" s="30">
        <v>33.200000000000003</v>
      </c>
      <c r="P101" s="30">
        <v>0.19802500000000001</v>
      </c>
      <c r="Q101" s="30">
        <v>54.997056000000008</v>
      </c>
      <c r="R101" s="30">
        <v>1.2513905986550891</v>
      </c>
      <c r="S101" s="30">
        <v>0.69314718055994529</v>
      </c>
      <c r="T101" s="30">
        <v>1.8229350866965048</v>
      </c>
      <c r="U101" s="31">
        <v>3.5025498759224432</v>
      </c>
      <c r="W101" s="8">
        <v>52</v>
      </c>
      <c r="X101" s="1">
        <v>3.0204248861443626</v>
      </c>
      <c r="Y101" s="1">
        <v>3.1307893603576908</v>
      </c>
      <c r="Z101" s="1">
        <v>-0.11036447421332829</v>
      </c>
      <c r="AA101" s="15">
        <f t="shared" si="0"/>
        <v>22.892042483261054</v>
      </c>
      <c r="AB101" s="1">
        <f t="shared" si="1"/>
        <v>20.5</v>
      </c>
      <c r="AC101" s="35">
        <f t="shared" si="2"/>
        <v>-2.3920424832610543</v>
      </c>
    </row>
    <row r="102" spans="1:29" ht="15" customHeight="1" x14ac:dyDescent="0.25">
      <c r="A102" s="29">
        <v>101</v>
      </c>
      <c r="B102" s="30">
        <v>0.14865999999999999</v>
      </c>
      <c r="C102" s="30">
        <v>0</v>
      </c>
      <c r="D102" s="30">
        <v>8.56</v>
      </c>
      <c r="E102" s="30">
        <v>0</v>
      </c>
      <c r="F102" s="30">
        <v>0.52</v>
      </c>
      <c r="G102" s="30">
        <v>6.7270000000000003</v>
      </c>
      <c r="H102" s="30">
        <v>79.900000000000006</v>
      </c>
      <c r="I102" s="30">
        <v>2.7778</v>
      </c>
      <c r="J102" s="30">
        <v>5</v>
      </c>
      <c r="K102" s="30">
        <v>384</v>
      </c>
      <c r="L102" s="30">
        <v>20.9</v>
      </c>
      <c r="M102" s="30">
        <v>394.76</v>
      </c>
      <c r="N102" s="30">
        <v>9.42</v>
      </c>
      <c r="O102" s="30">
        <v>27.5</v>
      </c>
      <c r="P102" s="30">
        <v>0.27040000000000003</v>
      </c>
      <c r="Q102" s="30">
        <v>45.252529000000003</v>
      </c>
      <c r="R102" s="30">
        <v>1.0216592474999815</v>
      </c>
      <c r="S102" s="30">
        <v>1.6094379124341003</v>
      </c>
      <c r="T102" s="30">
        <v>2.2428350885882717</v>
      </c>
      <c r="U102" s="31">
        <v>3.3141860046725258</v>
      </c>
      <c r="W102" s="8">
        <v>53</v>
      </c>
      <c r="X102" s="1">
        <v>3.2188758248682006</v>
      </c>
      <c r="Y102" s="1">
        <v>3.3748335076329732</v>
      </c>
      <c r="Z102" s="1">
        <v>-0.15595768276477262</v>
      </c>
      <c r="AA102" s="15">
        <f t="shared" si="0"/>
        <v>29.219418566075372</v>
      </c>
      <c r="AB102" s="1">
        <f t="shared" si="1"/>
        <v>25</v>
      </c>
      <c r="AC102" s="35">
        <f t="shared" si="2"/>
        <v>-4.2194185660753725</v>
      </c>
    </row>
    <row r="103" spans="1:29" ht="15" customHeight="1" x14ac:dyDescent="0.25">
      <c r="A103" s="29">
        <v>102</v>
      </c>
      <c r="B103" s="30">
        <v>0.11432</v>
      </c>
      <c r="C103" s="30">
        <v>0</v>
      </c>
      <c r="D103" s="30">
        <v>8.56</v>
      </c>
      <c r="E103" s="30">
        <v>0</v>
      </c>
      <c r="F103" s="30">
        <v>0.52</v>
      </c>
      <c r="G103" s="30">
        <v>6.7809999999999997</v>
      </c>
      <c r="H103" s="30">
        <v>71.3</v>
      </c>
      <c r="I103" s="30">
        <v>2.8561000000000001</v>
      </c>
      <c r="J103" s="30">
        <v>5</v>
      </c>
      <c r="K103" s="30">
        <v>384</v>
      </c>
      <c r="L103" s="30">
        <v>20.9</v>
      </c>
      <c r="M103" s="30">
        <v>395.58</v>
      </c>
      <c r="N103" s="30">
        <v>7.67</v>
      </c>
      <c r="O103" s="30">
        <v>26.5</v>
      </c>
      <c r="P103" s="30">
        <v>0.27040000000000003</v>
      </c>
      <c r="Q103" s="30">
        <v>45.981960999999998</v>
      </c>
      <c r="R103" s="30">
        <v>1.0494570578699642</v>
      </c>
      <c r="S103" s="30">
        <v>1.6094379124341003</v>
      </c>
      <c r="T103" s="30">
        <v>2.0373166153791646</v>
      </c>
      <c r="U103" s="31">
        <v>3.2771447329921766</v>
      </c>
      <c r="W103" s="8">
        <v>54</v>
      </c>
      <c r="X103" s="1">
        <v>3.1527360223636558</v>
      </c>
      <c r="Y103" s="1">
        <v>3.1606414850232274</v>
      </c>
      <c r="Z103" s="1">
        <v>-7.9054626595715938E-3</v>
      </c>
      <c r="AA103" s="15">
        <f t="shared" si="0"/>
        <v>23.585720964068212</v>
      </c>
      <c r="AB103" s="1">
        <f t="shared" si="1"/>
        <v>23.4</v>
      </c>
      <c r="AC103" s="35">
        <f t="shared" si="2"/>
        <v>-0.18572096406821359</v>
      </c>
    </row>
    <row r="104" spans="1:29" ht="15" customHeight="1" x14ac:dyDescent="0.25">
      <c r="A104" s="29">
        <v>103</v>
      </c>
      <c r="B104" s="30">
        <v>0.22875999999999999</v>
      </c>
      <c r="C104" s="30">
        <v>0</v>
      </c>
      <c r="D104" s="30">
        <v>8.56</v>
      </c>
      <c r="E104" s="30">
        <v>0</v>
      </c>
      <c r="F104" s="30">
        <v>0.52</v>
      </c>
      <c r="G104" s="30">
        <v>6.4050000000000002</v>
      </c>
      <c r="H104" s="30">
        <v>85.4</v>
      </c>
      <c r="I104" s="30">
        <v>2.7147000000000001</v>
      </c>
      <c r="J104" s="30">
        <v>5</v>
      </c>
      <c r="K104" s="30">
        <v>384</v>
      </c>
      <c r="L104" s="30">
        <v>20.9</v>
      </c>
      <c r="M104" s="30">
        <v>70.8</v>
      </c>
      <c r="N104" s="30">
        <v>10.63</v>
      </c>
      <c r="O104" s="30">
        <v>18.600000000000001</v>
      </c>
      <c r="P104" s="30">
        <v>0.27040000000000003</v>
      </c>
      <c r="Q104" s="30">
        <v>41.024025000000002</v>
      </c>
      <c r="R104" s="30">
        <v>0.99868145004306019</v>
      </c>
      <c r="S104" s="30">
        <v>1.6094379124341003</v>
      </c>
      <c r="T104" s="30">
        <v>2.3636801923538568</v>
      </c>
      <c r="U104" s="31">
        <v>2.9231615807191558</v>
      </c>
      <c r="W104" s="8">
        <v>55</v>
      </c>
      <c r="X104" s="1">
        <v>2.9391619220655967</v>
      </c>
      <c r="Y104" s="1">
        <v>2.6958942368074306</v>
      </c>
      <c r="Z104" s="1">
        <v>0.24326768525816611</v>
      </c>
      <c r="AA104" s="15">
        <f t="shared" si="0"/>
        <v>14.818764314561571</v>
      </c>
      <c r="AB104" s="1">
        <f t="shared" si="1"/>
        <v>18.899999999999999</v>
      </c>
      <c r="AC104" s="35">
        <f t="shared" si="2"/>
        <v>4.0812356854384273</v>
      </c>
    </row>
    <row r="105" spans="1:29" ht="15" customHeight="1" x14ac:dyDescent="0.25">
      <c r="A105" s="29">
        <v>104</v>
      </c>
      <c r="B105" s="30">
        <v>0.21160999999999999</v>
      </c>
      <c r="C105" s="30">
        <v>0</v>
      </c>
      <c r="D105" s="30">
        <v>8.56</v>
      </c>
      <c r="E105" s="30">
        <v>0</v>
      </c>
      <c r="F105" s="30">
        <v>0.52</v>
      </c>
      <c r="G105" s="30">
        <v>6.1369999999999996</v>
      </c>
      <c r="H105" s="30">
        <v>87.4</v>
      </c>
      <c r="I105" s="30">
        <v>2.7147000000000001</v>
      </c>
      <c r="J105" s="30">
        <v>5</v>
      </c>
      <c r="K105" s="30">
        <v>384</v>
      </c>
      <c r="L105" s="30">
        <v>20.9</v>
      </c>
      <c r="M105" s="30">
        <v>394.47</v>
      </c>
      <c r="N105" s="30">
        <v>13.44</v>
      </c>
      <c r="O105" s="30">
        <v>19.3</v>
      </c>
      <c r="P105" s="30">
        <v>0.27040000000000003</v>
      </c>
      <c r="Q105" s="30">
        <v>37.662768999999997</v>
      </c>
      <c r="R105" s="30">
        <v>0.99868145004306019</v>
      </c>
      <c r="S105" s="30">
        <v>1.6094379124341003</v>
      </c>
      <c r="T105" s="30">
        <v>2.5982353350950036</v>
      </c>
      <c r="U105" s="31">
        <v>2.9601050959108397</v>
      </c>
      <c r="W105" s="8">
        <v>56</v>
      </c>
      <c r="X105" s="1">
        <v>3.5667118201397288</v>
      </c>
      <c r="Y105" s="1">
        <v>3.4453442459181289</v>
      </c>
      <c r="Z105" s="1">
        <v>0.12136757422159983</v>
      </c>
      <c r="AA105" s="15">
        <f t="shared" si="0"/>
        <v>31.354075101441637</v>
      </c>
      <c r="AB105" s="1">
        <f t="shared" si="1"/>
        <v>35.4</v>
      </c>
      <c r="AC105" s="35">
        <f t="shared" si="2"/>
        <v>4.0459248985583613</v>
      </c>
    </row>
    <row r="106" spans="1:29" ht="15" customHeight="1" x14ac:dyDescent="0.25">
      <c r="A106" s="29">
        <v>105</v>
      </c>
      <c r="B106" s="30">
        <v>0.1396</v>
      </c>
      <c r="C106" s="30">
        <v>0</v>
      </c>
      <c r="D106" s="30">
        <v>8.56</v>
      </c>
      <c r="E106" s="30">
        <v>0</v>
      </c>
      <c r="F106" s="30">
        <v>0.52</v>
      </c>
      <c r="G106" s="30">
        <v>6.1669999999999998</v>
      </c>
      <c r="H106" s="30">
        <v>90</v>
      </c>
      <c r="I106" s="30">
        <v>2.4209999999999998</v>
      </c>
      <c r="J106" s="30">
        <v>5</v>
      </c>
      <c r="K106" s="30">
        <v>384</v>
      </c>
      <c r="L106" s="30">
        <v>20.9</v>
      </c>
      <c r="M106" s="30">
        <v>392.69</v>
      </c>
      <c r="N106" s="30">
        <v>12.33</v>
      </c>
      <c r="O106" s="30">
        <v>20.100000000000001</v>
      </c>
      <c r="P106" s="30">
        <v>0.27040000000000003</v>
      </c>
      <c r="Q106" s="30">
        <v>38.031889</v>
      </c>
      <c r="R106" s="30">
        <v>0.88418067795592137</v>
      </c>
      <c r="S106" s="30">
        <v>1.6094379124341003</v>
      </c>
      <c r="T106" s="30">
        <v>2.5120353171762528</v>
      </c>
      <c r="U106" s="31">
        <v>3.0007198150650303</v>
      </c>
      <c r="W106" s="8">
        <v>57</v>
      </c>
      <c r="X106" s="1">
        <v>3.2068032436339315</v>
      </c>
      <c r="Y106" s="1">
        <v>3.1843653350446255</v>
      </c>
      <c r="Z106" s="1">
        <v>2.2437908589306055E-2</v>
      </c>
      <c r="AA106" s="15">
        <f t="shared" si="0"/>
        <v>24.151955141085061</v>
      </c>
      <c r="AB106" s="1">
        <f t="shared" si="1"/>
        <v>24.7</v>
      </c>
      <c r="AC106" s="35">
        <f t="shared" si="2"/>
        <v>0.54804485891493826</v>
      </c>
    </row>
    <row r="107" spans="1:29" ht="15" customHeight="1" x14ac:dyDescent="0.25">
      <c r="A107" s="29">
        <v>106</v>
      </c>
      <c r="B107" s="30">
        <v>0.13261999999999999</v>
      </c>
      <c r="C107" s="30">
        <v>0</v>
      </c>
      <c r="D107" s="30">
        <v>8.56</v>
      </c>
      <c r="E107" s="30">
        <v>0</v>
      </c>
      <c r="F107" s="30">
        <v>0.52</v>
      </c>
      <c r="G107" s="30">
        <v>5.851</v>
      </c>
      <c r="H107" s="30">
        <v>96.7</v>
      </c>
      <c r="I107" s="30">
        <v>2.1069</v>
      </c>
      <c r="J107" s="30">
        <v>5</v>
      </c>
      <c r="K107" s="30">
        <v>384</v>
      </c>
      <c r="L107" s="30">
        <v>20.9</v>
      </c>
      <c r="M107" s="30">
        <v>394.05</v>
      </c>
      <c r="N107" s="30">
        <v>16.47</v>
      </c>
      <c r="O107" s="30">
        <v>19.5</v>
      </c>
      <c r="P107" s="30">
        <v>0.27040000000000003</v>
      </c>
      <c r="Q107" s="30">
        <v>34.234200999999999</v>
      </c>
      <c r="R107" s="30">
        <v>0.74521767285094742</v>
      </c>
      <c r="S107" s="30">
        <v>1.6094379124341003</v>
      </c>
      <c r="T107" s="30">
        <v>2.8015405441895487</v>
      </c>
      <c r="U107" s="31">
        <v>2.9704144655697009</v>
      </c>
      <c r="W107" s="8">
        <v>58</v>
      </c>
      <c r="X107" s="1">
        <v>3.4531571205928664</v>
      </c>
      <c r="Y107" s="1">
        <v>3.5600455954250645</v>
      </c>
      <c r="Z107" s="1">
        <v>-0.1068884748321981</v>
      </c>
      <c r="AA107" s="15">
        <f t="shared" si="0"/>
        <v>35.164800462578761</v>
      </c>
      <c r="AB107" s="1">
        <f t="shared" si="1"/>
        <v>31.6</v>
      </c>
      <c r="AC107" s="35">
        <f t="shared" si="2"/>
        <v>-3.5648004625787593</v>
      </c>
    </row>
    <row r="108" spans="1:29" ht="15" customHeight="1" x14ac:dyDescent="0.25">
      <c r="A108" s="29">
        <v>107</v>
      </c>
      <c r="B108" s="30">
        <v>0.17119999999999999</v>
      </c>
      <c r="C108" s="30">
        <v>0</v>
      </c>
      <c r="D108" s="30">
        <v>8.56</v>
      </c>
      <c r="E108" s="30">
        <v>0</v>
      </c>
      <c r="F108" s="30">
        <v>0.52</v>
      </c>
      <c r="G108" s="30">
        <v>5.8360000000000003</v>
      </c>
      <c r="H108" s="30">
        <v>91.9</v>
      </c>
      <c r="I108" s="30">
        <v>2.2109999999999999</v>
      </c>
      <c r="J108" s="30">
        <v>5</v>
      </c>
      <c r="K108" s="30">
        <v>384</v>
      </c>
      <c r="L108" s="30">
        <v>20.9</v>
      </c>
      <c r="M108" s="30">
        <v>395.67</v>
      </c>
      <c r="N108" s="30">
        <v>18.66</v>
      </c>
      <c r="O108" s="30">
        <v>19.5</v>
      </c>
      <c r="P108" s="30">
        <v>0.27040000000000003</v>
      </c>
      <c r="Q108" s="30">
        <v>34.058896000000004</v>
      </c>
      <c r="R108" s="30">
        <v>0.79344490187530914</v>
      </c>
      <c r="S108" s="30">
        <v>1.6094379124341003</v>
      </c>
      <c r="T108" s="30">
        <v>2.926382195419198</v>
      </c>
      <c r="U108" s="31">
        <v>2.9704144655697009</v>
      </c>
      <c r="W108" s="8">
        <v>59</v>
      </c>
      <c r="X108" s="1">
        <v>3.1484533605716547</v>
      </c>
      <c r="Y108" s="1">
        <v>3.1705272979972001</v>
      </c>
      <c r="Z108" s="1">
        <v>-2.207393742554542E-2</v>
      </c>
      <c r="AA108" s="15">
        <f t="shared" si="0"/>
        <v>23.820041305584311</v>
      </c>
      <c r="AB108" s="1">
        <f t="shared" si="1"/>
        <v>23.3</v>
      </c>
      <c r="AC108" s="35">
        <f t="shared" si="2"/>
        <v>-0.52004130558431072</v>
      </c>
    </row>
    <row r="109" spans="1:29" ht="15" customHeight="1" x14ac:dyDescent="0.25">
      <c r="A109" s="29">
        <v>108</v>
      </c>
      <c r="B109" s="30">
        <v>0.13117000000000001</v>
      </c>
      <c r="C109" s="30">
        <v>0</v>
      </c>
      <c r="D109" s="30">
        <v>8.56</v>
      </c>
      <c r="E109" s="30">
        <v>0</v>
      </c>
      <c r="F109" s="30">
        <v>0.52</v>
      </c>
      <c r="G109" s="30">
        <v>6.1269999999999998</v>
      </c>
      <c r="H109" s="30">
        <v>85.2</v>
      </c>
      <c r="I109" s="30">
        <v>2.1223999999999998</v>
      </c>
      <c r="J109" s="30">
        <v>5</v>
      </c>
      <c r="K109" s="30">
        <v>384</v>
      </c>
      <c r="L109" s="30">
        <v>20.9</v>
      </c>
      <c r="M109" s="30">
        <v>387.69</v>
      </c>
      <c r="N109" s="30">
        <v>14.09</v>
      </c>
      <c r="O109" s="30">
        <v>20.399999999999999</v>
      </c>
      <c r="P109" s="30">
        <v>0.27040000000000003</v>
      </c>
      <c r="Q109" s="30">
        <v>37.540129</v>
      </c>
      <c r="R109" s="30">
        <v>0.75254752384139278</v>
      </c>
      <c r="S109" s="30">
        <v>1.6094379124341003</v>
      </c>
      <c r="T109" s="30">
        <v>2.6454653259105889</v>
      </c>
      <c r="U109" s="31">
        <v>3.0155349008501706</v>
      </c>
      <c r="W109" s="8">
        <v>60</v>
      </c>
      <c r="X109" s="1">
        <v>2.9755295662364718</v>
      </c>
      <c r="Y109" s="1">
        <v>3.0715620215427384</v>
      </c>
      <c r="Z109" s="1">
        <v>-9.6032455306266584E-2</v>
      </c>
      <c r="AA109" s="15">
        <f t="shared" si="0"/>
        <v>21.575577884906963</v>
      </c>
      <c r="AB109" s="1">
        <f t="shared" si="1"/>
        <v>19.600000000000001</v>
      </c>
      <c r="AC109" s="35">
        <f t="shared" si="2"/>
        <v>-1.9755778849069614</v>
      </c>
    </row>
    <row r="110" spans="1:29" ht="15" customHeight="1" x14ac:dyDescent="0.25">
      <c r="A110" s="29">
        <v>109</v>
      </c>
      <c r="B110" s="30">
        <v>0.12801999999999999</v>
      </c>
      <c r="C110" s="30">
        <v>0</v>
      </c>
      <c r="D110" s="30">
        <v>8.56</v>
      </c>
      <c r="E110" s="30">
        <v>0</v>
      </c>
      <c r="F110" s="30">
        <v>0.52</v>
      </c>
      <c r="G110" s="30">
        <v>6.4740000000000002</v>
      </c>
      <c r="H110" s="30">
        <v>97.1</v>
      </c>
      <c r="I110" s="30">
        <v>2.4329000000000001</v>
      </c>
      <c r="J110" s="30">
        <v>5</v>
      </c>
      <c r="K110" s="30">
        <v>384</v>
      </c>
      <c r="L110" s="30">
        <v>20.9</v>
      </c>
      <c r="M110" s="30">
        <v>395.24</v>
      </c>
      <c r="N110" s="30">
        <v>12.27</v>
      </c>
      <c r="O110" s="30">
        <v>19.8</v>
      </c>
      <c r="P110" s="30">
        <v>0.27040000000000003</v>
      </c>
      <c r="Q110" s="30">
        <v>41.912676000000005</v>
      </c>
      <c r="R110" s="30">
        <v>0.88908396143593871</v>
      </c>
      <c r="S110" s="30">
        <v>1.6094379124341003</v>
      </c>
      <c r="T110" s="30">
        <v>2.5071572587228199</v>
      </c>
      <c r="U110" s="31">
        <v>2.9856819377004897</v>
      </c>
      <c r="W110" s="8">
        <v>61</v>
      </c>
      <c r="X110" s="1">
        <v>2.9285235238605409</v>
      </c>
      <c r="Y110" s="1">
        <v>2.9186479123331504</v>
      </c>
      <c r="Z110" s="1">
        <v>9.875611527390582E-3</v>
      </c>
      <c r="AA110" s="15">
        <f t="shared" si="0"/>
        <v>18.516234954053644</v>
      </c>
      <c r="AB110" s="1">
        <f t="shared" si="1"/>
        <v>18.7</v>
      </c>
      <c r="AC110" s="35">
        <f t="shared" si="2"/>
        <v>0.18376504594635534</v>
      </c>
    </row>
    <row r="111" spans="1:29" ht="15" customHeight="1" x14ac:dyDescent="0.25">
      <c r="A111" s="29">
        <v>110</v>
      </c>
      <c r="B111" s="30">
        <v>0.26362999999999998</v>
      </c>
      <c r="C111" s="30">
        <v>0</v>
      </c>
      <c r="D111" s="30">
        <v>8.56</v>
      </c>
      <c r="E111" s="30">
        <v>0</v>
      </c>
      <c r="F111" s="30">
        <v>0.52</v>
      </c>
      <c r="G111" s="30">
        <v>6.2290000000000001</v>
      </c>
      <c r="H111" s="30">
        <v>91.2</v>
      </c>
      <c r="I111" s="30">
        <v>2.5451000000000001</v>
      </c>
      <c r="J111" s="30">
        <v>5</v>
      </c>
      <c r="K111" s="30">
        <v>384</v>
      </c>
      <c r="L111" s="30">
        <v>20.9</v>
      </c>
      <c r="M111" s="30">
        <v>391.23</v>
      </c>
      <c r="N111" s="30">
        <v>15.55</v>
      </c>
      <c r="O111" s="30">
        <v>19.399999999999999</v>
      </c>
      <c r="P111" s="30">
        <v>0.27040000000000003</v>
      </c>
      <c r="Q111" s="30">
        <v>38.800440999999999</v>
      </c>
      <c r="R111" s="30">
        <v>0.9341699419613918</v>
      </c>
      <c r="S111" s="30">
        <v>1.6094379124341003</v>
      </c>
      <c r="T111" s="30">
        <v>2.7440606386252431</v>
      </c>
      <c r="U111" s="31">
        <v>2.9652730660692823</v>
      </c>
      <c r="W111" s="8">
        <v>62</v>
      </c>
      <c r="X111" s="1">
        <v>2.7725887222397811</v>
      </c>
      <c r="Y111" s="1">
        <v>2.9076789533199956</v>
      </c>
      <c r="Z111" s="1">
        <v>-0.13509023108021445</v>
      </c>
      <c r="AA111" s="15">
        <f t="shared" si="0"/>
        <v>18.314240988816952</v>
      </c>
      <c r="AB111" s="1">
        <f t="shared" si="1"/>
        <v>16</v>
      </c>
      <c r="AC111" s="35">
        <f t="shared" si="2"/>
        <v>-2.3142409888169517</v>
      </c>
    </row>
    <row r="112" spans="1:29" ht="15" customHeight="1" x14ac:dyDescent="0.25">
      <c r="A112" s="29">
        <v>111</v>
      </c>
      <c r="B112" s="30">
        <v>0.10793</v>
      </c>
      <c r="C112" s="30">
        <v>0</v>
      </c>
      <c r="D112" s="30">
        <v>8.56</v>
      </c>
      <c r="E112" s="30">
        <v>0</v>
      </c>
      <c r="F112" s="30">
        <v>0.52</v>
      </c>
      <c r="G112" s="30">
        <v>6.1950000000000003</v>
      </c>
      <c r="H112" s="30">
        <v>54.4</v>
      </c>
      <c r="I112" s="30">
        <v>2.7778</v>
      </c>
      <c r="J112" s="30">
        <v>5</v>
      </c>
      <c r="K112" s="30">
        <v>384</v>
      </c>
      <c r="L112" s="30">
        <v>20.9</v>
      </c>
      <c r="M112" s="30">
        <v>393.49</v>
      </c>
      <c r="N112" s="30">
        <v>13</v>
      </c>
      <c r="O112" s="30">
        <v>21.7</v>
      </c>
      <c r="P112" s="30">
        <v>0.27040000000000003</v>
      </c>
      <c r="Q112" s="30">
        <v>38.378025000000001</v>
      </c>
      <c r="R112" s="30">
        <v>1.0216592474999815</v>
      </c>
      <c r="S112" s="30">
        <v>1.6094379124341003</v>
      </c>
      <c r="T112" s="30">
        <v>2.5649493574615367</v>
      </c>
      <c r="U112" s="31">
        <v>3.0773122605464138</v>
      </c>
      <c r="W112" s="8">
        <v>63</v>
      </c>
      <c r="X112" s="1">
        <v>3.1000922888782338</v>
      </c>
      <c r="Y112" s="1">
        <v>3.2237129904824444</v>
      </c>
      <c r="Z112" s="1">
        <v>-0.12362070160421057</v>
      </c>
      <c r="AA112" s="15">
        <f t="shared" si="0"/>
        <v>25.121222089653461</v>
      </c>
      <c r="AB112" s="1">
        <f t="shared" si="1"/>
        <v>22.2</v>
      </c>
      <c r="AC112" s="35">
        <f t="shared" si="2"/>
        <v>-2.9212220896534618</v>
      </c>
    </row>
    <row r="113" spans="1:29" ht="15" customHeight="1" x14ac:dyDescent="0.25">
      <c r="A113" s="29">
        <v>112</v>
      </c>
      <c r="B113" s="30">
        <v>0.10084</v>
      </c>
      <c r="C113" s="30">
        <v>0</v>
      </c>
      <c r="D113" s="30">
        <v>10.01</v>
      </c>
      <c r="E113" s="30">
        <v>0</v>
      </c>
      <c r="F113" s="30">
        <v>0.54700000000000004</v>
      </c>
      <c r="G113" s="30">
        <v>6.7149999999999999</v>
      </c>
      <c r="H113" s="30">
        <v>81.599999999999994</v>
      </c>
      <c r="I113" s="30">
        <v>2.6775000000000002</v>
      </c>
      <c r="J113" s="30">
        <v>6</v>
      </c>
      <c r="K113" s="30">
        <v>432</v>
      </c>
      <c r="L113" s="30">
        <v>17.8</v>
      </c>
      <c r="M113" s="30">
        <v>395.59</v>
      </c>
      <c r="N113" s="30">
        <v>10.16</v>
      </c>
      <c r="O113" s="30">
        <v>22.8</v>
      </c>
      <c r="P113" s="30">
        <v>0.29920900000000006</v>
      </c>
      <c r="Q113" s="30">
        <v>45.091225000000001</v>
      </c>
      <c r="R113" s="30">
        <v>0.98488352333976681</v>
      </c>
      <c r="S113" s="30">
        <v>1.791759469228055</v>
      </c>
      <c r="T113" s="30">
        <v>2.318458442150336</v>
      </c>
      <c r="U113" s="31">
        <v>3.1267605359603952</v>
      </c>
      <c r="W113" s="8">
        <v>64</v>
      </c>
      <c r="X113" s="1">
        <v>3.2188758248682006</v>
      </c>
      <c r="Y113" s="1">
        <v>3.0994616421317134</v>
      </c>
      <c r="Z113" s="1">
        <v>0.11941418273648718</v>
      </c>
      <c r="AA113" s="15">
        <f t="shared" si="0"/>
        <v>22.186004055939406</v>
      </c>
      <c r="AB113" s="1">
        <f t="shared" si="1"/>
        <v>25</v>
      </c>
      <c r="AC113" s="35">
        <f t="shared" si="2"/>
        <v>2.8139959440605935</v>
      </c>
    </row>
    <row r="114" spans="1:29" ht="15" customHeight="1" x14ac:dyDescent="0.25">
      <c r="A114" s="29">
        <v>113</v>
      </c>
      <c r="B114" s="30">
        <v>0.12329</v>
      </c>
      <c r="C114" s="30">
        <v>0</v>
      </c>
      <c r="D114" s="30">
        <v>10.01</v>
      </c>
      <c r="E114" s="30">
        <v>0</v>
      </c>
      <c r="F114" s="30">
        <v>0.54700000000000004</v>
      </c>
      <c r="G114" s="30">
        <v>5.9130000000000003</v>
      </c>
      <c r="H114" s="30">
        <v>92.9</v>
      </c>
      <c r="I114" s="30">
        <v>2.3534000000000002</v>
      </c>
      <c r="J114" s="30">
        <v>6</v>
      </c>
      <c r="K114" s="30">
        <v>432</v>
      </c>
      <c r="L114" s="30">
        <v>17.8</v>
      </c>
      <c r="M114" s="30">
        <v>394.95</v>
      </c>
      <c r="N114" s="30">
        <v>16.21</v>
      </c>
      <c r="O114" s="30">
        <v>18.8</v>
      </c>
      <c r="P114" s="30">
        <v>0.29920900000000006</v>
      </c>
      <c r="Q114" s="30">
        <v>34.963569</v>
      </c>
      <c r="R114" s="30">
        <v>0.85586109104769159</v>
      </c>
      <c r="S114" s="30">
        <v>1.791759469228055</v>
      </c>
      <c r="T114" s="30">
        <v>2.7856283357475848</v>
      </c>
      <c r="U114" s="31">
        <v>2.9338568698359038</v>
      </c>
      <c r="W114" s="8">
        <v>65</v>
      </c>
      <c r="X114" s="1">
        <v>3.4965075614664802</v>
      </c>
      <c r="Y114" s="1">
        <v>3.1530633468790743</v>
      </c>
      <c r="Z114" s="1">
        <v>0.34344421458740593</v>
      </c>
      <c r="AA114" s="15">
        <f t="shared" si="0"/>
        <v>23.407660647351239</v>
      </c>
      <c r="AB114" s="1">
        <f t="shared" si="1"/>
        <v>33</v>
      </c>
      <c r="AC114" s="35">
        <f t="shared" si="2"/>
        <v>9.5923393526487608</v>
      </c>
    </row>
    <row r="115" spans="1:29" ht="15" customHeight="1" x14ac:dyDescent="0.25">
      <c r="A115" s="29">
        <v>114</v>
      </c>
      <c r="B115" s="30">
        <v>0.22212000000000001</v>
      </c>
      <c r="C115" s="30">
        <v>0</v>
      </c>
      <c r="D115" s="30">
        <v>10.01</v>
      </c>
      <c r="E115" s="30">
        <v>0</v>
      </c>
      <c r="F115" s="30">
        <v>0.54700000000000004</v>
      </c>
      <c r="G115" s="30">
        <v>6.0919999999999996</v>
      </c>
      <c r="H115" s="30">
        <v>95.4</v>
      </c>
      <c r="I115" s="30">
        <v>2.548</v>
      </c>
      <c r="J115" s="30">
        <v>6</v>
      </c>
      <c r="K115" s="30">
        <v>432</v>
      </c>
      <c r="L115" s="30">
        <v>17.8</v>
      </c>
      <c r="M115" s="30">
        <v>396.9</v>
      </c>
      <c r="N115" s="30">
        <v>17.09</v>
      </c>
      <c r="O115" s="30">
        <v>18.7</v>
      </c>
      <c r="P115" s="30">
        <v>0.29920900000000006</v>
      </c>
      <c r="Q115" s="30">
        <v>37.112463999999996</v>
      </c>
      <c r="R115" s="30">
        <v>0.93530873770991696</v>
      </c>
      <c r="S115" s="30">
        <v>1.791759469228055</v>
      </c>
      <c r="T115" s="30">
        <v>2.8384934971274993</v>
      </c>
      <c r="U115" s="31">
        <v>2.9285235238605409</v>
      </c>
      <c r="W115" s="8">
        <v>66</v>
      </c>
      <c r="X115" s="1">
        <v>3.1570004211501135</v>
      </c>
      <c r="Y115" s="1">
        <v>3.4165534306943286</v>
      </c>
      <c r="Z115" s="1">
        <v>-0.25955300954421512</v>
      </c>
      <c r="AA115" s="15">
        <f t="shared" ref="AA115:AA178" si="3">EXP(Y115)</f>
        <v>30.464236769728924</v>
      </c>
      <c r="AB115" s="1">
        <f t="shared" ref="AB115:AB178" si="4">O67</f>
        <v>23.5</v>
      </c>
      <c r="AC115" s="35">
        <f t="shared" ref="AC115:AC178" si="5">AB115-AA115</f>
        <v>-6.9642367697289238</v>
      </c>
    </row>
    <row r="116" spans="1:29" ht="15" customHeight="1" x14ac:dyDescent="0.25">
      <c r="A116" s="29">
        <v>115</v>
      </c>
      <c r="B116" s="30">
        <v>0.14230999999999999</v>
      </c>
      <c r="C116" s="30">
        <v>0</v>
      </c>
      <c r="D116" s="30">
        <v>10.01</v>
      </c>
      <c r="E116" s="30">
        <v>0</v>
      </c>
      <c r="F116" s="30">
        <v>0.54700000000000004</v>
      </c>
      <c r="G116" s="30">
        <v>6.2539999999999996</v>
      </c>
      <c r="H116" s="30">
        <v>84.2</v>
      </c>
      <c r="I116" s="30">
        <v>2.2565</v>
      </c>
      <c r="J116" s="30">
        <v>6</v>
      </c>
      <c r="K116" s="30">
        <v>432</v>
      </c>
      <c r="L116" s="30">
        <v>17.8</v>
      </c>
      <c r="M116" s="30">
        <v>388.74</v>
      </c>
      <c r="N116" s="30">
        <v>10.45</v>
      </c>
      <c r="O116" s="30">
        <v>18.5</v>
      </c>
      <c r="P116" s="30">
        <v>0.29920900000000006</v>
      </c>
      <c r="Q116" s="30">
        <v>39.112515999999992</v>
      </c>
      <c r="R116" s="30">
        <v>0.81381494028491885</v>
      </c>
      <c r="S116" s="30">
        <v>1.791759469228055</v>
      </c>
      <c r="T116" s="30">
        <v>2.3466019784108201</v>
      </c>
      <c r="U116" s="31">
        <v>2.917770732084279</v>
      </c>
      <c r="W116" s="8">
        <v>67</v>
      </c>
      <c r="X116" s="1">
        <v>2.9652730660692823</v>
      </c>
      <c r="Y116" s="1">
        <v>3.0878107248150588</v>
      </c>
      <c r="Z116" s="1">
        <v>-0.12253765874577649</v>
      </c>
      <c r="AA116" s="15">
        <f t="shared" si="3"/>
        <v>21.929016733152629</v>
      </c>
      <c r="AB116" s="1">
        <f t="shared" si="4"/>
        <v>19.399999999999999</v>
      </c>
      <c r="AC116" s="35">
        <f t="shared" si="5"/>
        <v>-2.5290167331526305</v>
      </c>
    </row>
    <row r="117" spans="1:29" ht="15" customHeight="1" x14ac:dyDescent="0.25">
      <c r="A117" s="29">
        <v>116</v>
      </c>
      <c r="B117" s="30">
        <v>0.17133999999999999</v>
      </c>
      <c r="C117" s="30">
        <v>0</v>
      </c>
      <c r="D117" s="30">
        <v>10.01</v>
      </c>
      <c r="E117" s="30">
        <v>0</v>
      </c>
      <c r="F117" s="30">
        <v>0.54700000000000004</v>
      </c>
      <c r="G117" s="30">
        <v>5.9279999999999999</v>
      </c>
      <c r="H117" s="30">
        <v>88.2</v>
      </c>
      <c r="I117" s="30">
        <v>2.4630999999999998</v>
      </c>
      <c r="J117" s="30">
        <v>6</v>
      </c>
      <c r="K117" s="30">
        <v>432</v>
      </c>
      <c r="L117" s="30">
        <v>17.8</v>
      </c>
      <c r="M117" s="30">
        <v>344.91</v>
      </c>
      <c r="N117" s="30">
        <v>15.76</v>
      </c>
      <c r="O117" s="30">
        <v>18.3</v>
      </c>
      <c r="P117" s="30">
        <v>0.29920900000000006</v>
      </c>
      <c r="Q117" s="30">
        <v>35.141184000000003</v>
      </c>
      <c r="R117" s="30">
        <v>0.9014207192074265</v>
      </c>
      <c r="S117" s="30">
        <v>1.791759469228055</v>
      </c>
      <c r="T117" s="30">
        <v>2.7574750844297329</v>
      </c>
      <c r="U117" s="31">
        <v>2.9069010598473755</v>
      </c>
      <c r="W117" s="8">
        <v>68</v>
      </c>
      <c r="X117" s="1">
        <v>3.0910424533583161</v>
      </c>
      <c r="Y117" s="1">
        <v>3.0826219553218843</v>
      </c>
      <c r="Z117" s="1">
        <v>8.420498036431745E-3</v>
      </c>
      <c r="AA117" s="15">
        <f t="shared" si="3"/>
        <v>21.815526811261673</v>
      </c>
      <c r="AB117" s="1">
        <f t="shared" si="4"/>
        <v>22</v>
      </c>
      <c r="AC117" s="35">
        <f t="shared" si="5"/>
        <v>0.18447318873832685</v>
      </c>
    </row>
    <row r="118" spans="1:29" ht="15" customHeight="1" x14ac:dyDescent="0.25">
      <c r="A118" s="29">
        <v>117</v>
      </c>
      <c r="B118" s="30">
        <v>0.13158</v>
      </c>
      <c r="C118" s="30">
        <v>0</v>
      </c>
      <c r="D118" s="30">
        <v>10.01</v>
      </c>
      <c r="E118" s="30">
        <v>0</v>
      </c>
      <c r="F118" s="30">
        <v>0.54700000000000004</v>
      </c>
      <c r="G118" s="30">
        <v>6.1760000000000002</v>
      </c>
      <c r="H118" s="30">
        <v>72.5</v>
      </c>
      <c r="I118" s="30">
        <v>2.7301000000000002</v>
      </c>
      <c r="J118" s="30">
        <v>6</v>
      </c>
      <c r="K118" s="30">
        <v>432</v>
      </c>
      <c r="L118" s="30">
        <v>17.8</v>
      </c>
      <c r="M118" s="30">
        <v>393.3</v>
      </c>
      <c r="N118" s="30">
        <v>12.04</v>
      </c>
      <c r="O118" s="30">
        <v>21.2</v>
      </c>
      <c r="P118" s="30">
        <v>0.29920900000000006</v>
      </c>
      <c r="Q118" s="30">
        <v>38.142976000000004</v>
      </c>
      <c r="R118" s="30">
        <v>1.0043382385626352</v>
      </c>
      <c r="S118" s="30">
        <v>1.791759469228055</v>
      </c>
      <c r="T118" s="30">
        <v>2.4882344398806748</v>
      </c>
      <c r="U118" s="31">
        <v>3.0540011816779669</v>
      </c>
      <c r="W118" s="8">
        <v>69</v>
      </c>
      <c r="X118" s="1">
        <v>2.8564702062204832</v>
      </c>
      <c r="Y118" s="1">
        <v>2.8845807571802848</v>
      </c>
      <c r="Z118" s="1">
        <v>-2.8110550959801639E-2</v>
      </c>
      <c r="AA118" s="15">
        <f t="shared" si="3"/>
        <v>17.896063226544687</v>
      </c>
      <c r="AB118" s="1">
        <f t="shared" si="4"/>
        <v>17.399999999999999</v>
      </c>
      <c r="AC118" s="35">
        <f t="shared" si="5"/>
        <v>-0.49606322654468826</v>
      </c>
    </row>
    <row r="119" spans="1:29" ht="15" customHeight="1" x14ac:dyDescent="0.25">
      <c r="A119" s="29">
        <v>118</v>
      </c>
      <c r="B119" s="30">
        <v>0.15098</v>
      </c>
      <c r="C119" s="30">
        <v>0</v>
      </c>
      <c r="D119" s="30">
        <v>10.01</v>
      </c>
      <c r="E119" s="30">
        <v>0</v>
      </c>
      <c r="F119" s="30">
        <v>0.54700000000000004</v>
      </c>
      <c r="G119" s="30">
        <v>6.0209999999999999</v>
      </c>
      <c r="H119" s="30">
        <v>82.6</v>
      </c>
      <c r="I119" s="30">
        <v>2.7473999999999998</v>
      </c>
      <c r="J119" s="30">
        <v>6</v>
      </c>
      <c r="K119" s="30">
        <v>432</v>
      </c>
      <c r="L119" s="30">
        <v>17.8</v>
      </c>
      <c r="M119" s="30">
        <v>394.51</v>
      </c>
      <c r="N119" s="30">
        <v>10.3</v>
      </c>
      <c r="O119" s="30">
        <v>19.2</v>
      </c>
      <c r="P119" s="30">
        <v>0.29920900000000006</v>
      </c>
      <c r="Q119" s="30">
        <v>36.252440999999997</v>
      </c>
      <c r="R119" s="30">
        <v>1.0106550099089677</v>
      </c>
      <c r="S119" s="30">
        <v>1.791759469228055</v>
      </c>
      <c r="T119" s="30">
        <v>2.33214389523559</v>
      </c>
      <c r="U119" s="31">
        <v>2.954910279033736</v>
      </c>
      <c r="W119" s="8">
        <v>70</v>
      </c>
      <c r="X119" s="1">
        <v>3.039749158970765</v>
      </c>
      <c r="Y119" s="1">
        <v>3.0532705053047553</v>
      </c>
      <c r="Z119" s="1">
        <v>-1.352134633399027E-2</v>
      </c>
      <c r="AA119" s="15">
        <f t="shared" si="3"/>
        <v>21.184515318722219</v>
      </c>
      <c r="AB119" s="1">
        <f t="shared" si="4"/>
        <v>20.9</v>
      </c>
      <c r="AC119" s="35">
        <f t="shared" si="5"/>
        <v>-0.28451531872222091</v>
      </c>
    </row>
    <row r="120" spans="1:29" ht="15" customHeight="1" x14ac:dyDescent="0.25">
      <c r="A120" s="29">
        <v>119</v>
      </c>
      <c r="B120" s="30">
        <v>0.13058</v>
      </c>
      <c r="C120" s="30">
        <v>0</v>
      </c>
      <c r="D120" s="30">
        <v>10.01</v>
      </c>
      <c r="E120" s="30">
        <v>0</v>
      </c>
      <c r="F120" s="30">
        <v>0.54700000000000004</v>
      </c>
      <c r="G120" s="30">
        <v>5.8719999999999999</v>
      </c>
      <c r="H120" s="30">
        <v>73.099999999999994</v>
      </c>
      <c r="I120" s="30">
        <v>2.4775</v>
      </c>
      <c r="J120" s="30">
        <v>6</v>
      </c>
      <c r="K120" s="30">
        <v>432</v>
      </c>
      <c r="L120" s="30">
        <v>17.8</v>
      </c>
      <c r="M120" s="30">
        <v>338.63</v>
      </c>
      <c r="N120" s="30">
        <v>15.37</v>
      </c>
      <c r="O120" s="30">
        <v>20.399999999999999</v>
      </c>
      <c r="P120" s="30">
        <v>0.29920900000000006</v>
      </c>
      <c r="Q120" s="30">
        <v>34.480384000000001</v>
      </c>
      <c r="R120" s="30">
        <v>0.907249987222006</v>
      </c>
      <c r="S120" s="30">
        <v>1.791759469228055</v>
      </c>
      <c r="T120" s="30">
        <v>2.7324175575505043</v>
      </c>
      <c r="U120" s="31">
        <v>3.0155349008501706</v>
      </c>
      <c r="W120" s="8">
        <v>71</v>
      </c>
      <c r="X120" s="1">
        <v>3.1863526331626408</v>
      </c>
      <c r="Y120" s="1">
        <v>3.2325878931853653</v>
      </c>
      <c r="Z120" s="1">
        <v>-4.6235260022724489E-2</v>
      </c>
      <c r="AA120" s="15">
        <f t="shared" si="3"/>
        <v>25.345162747383899</v>
      </c>
      <c r="AB120" s="1">
        <f t="shared" si="4"/>
        <v>24.2</v>
      </c>
      <c r="AC120" s="35">
        <f t="shared" si="5"/>
        <v>-1.1451627473838997</v>
      </c>
    </row>
    <row r="121" spans="1:29" ht="15" customHeight="1" x14ac:dyDescent="0.25">
      <c r="A121" s="29">
        <v>120</v>
      </c>
      <c r="B121" s="30">
        <v>0.14476</v>
      </c>
      <c r="C121" s="30">
        <v>0</v>
      </c>
      <c r="D121" s="30">
        <v>10.01</v>
      </c>
      <c r="E121" s="30">
        <v>0</v>
      </c>
      <c r="F121" s="30">
        <v>0.54700000000000004</v>
      </c>
      <c r="G121" s="30">
        <v>5.7309999999999999</v>
      </c>
      <c r="H121" s="30">
        <v>65.2</v>
      </c>
      <c r="I121" s="30">
        <v>2.7591999999999999</v>
      </c>
      <c r="J121" s="30">
        <v>6</v>
      </c>
      <c r="K121" s="30">
        <v>432</v>
      </c>
      <c r="L121" s="30">
        <v>17.8</v>
      </c>
      <c r="M121" s="30">
        <v>391.5</v>
      </c>
      <c r="N121" s="30">
        <v>13.61</v>
      </c>
      <c r="O121" s="30">
        <v>19.3</v>
      </c>
      <c r="P121" s="30">
        <v>0.29920900000000006</v>
      </c>
      <c r="Q121" s="30">
        <v>32.844360999999999</v>
      </c>
      <c r="R121" s="30">
        <v>1.0149407826404941</v>
      </c>
      <c r="S121" s="30">
        <v>1.791759469228055</v>
      </c>
      <c r="T121" s="30">
        <v>2.6108048166633746</v>
      </c>
      <c r="U121" s="31">
        <v>2.9601050959108397</v>
      </c>
      <c r="W121" s="8">
        <v>72</v>
      </c>
      <c r="X121" s="1">
        <v>3.0773122605464138</v>
      </c>
      <c r="Y121" s="1">
        <v>3.0514976598110546</v>
      </c>
      <c r="Z121" s="1">
        <v>2.5814600735359239E-2</v>
      </c>
      <c r="AA121" s="15">
        <f t="shared" si="3"/>
        <v>21.146991717804582</v>
      </c>
      <c r="AB121" s="1">
        <f t="shared" si="4"/>
        <v>21.7</v>
      </c>
      <c r="AC121" s="35">
        <f t="shared" si="5"/>
        <v>0.55300828219541742</v>
      </c>
    </row>
    <row r="122" spans="1:29" ht="15" customHeight="1" x14ac:dyDescent="0.25">
      <c r="A122" s="29">
        <v>121</v>
      </c>
      <c r="B122" s="30">
        <v>6.8989999999999996E-2</v>
      </c>
      <c r="C122" s="30">
        <v>0</v>
      </c>
      <c r="D122" s="30">
        <v>25.65</v>
      </c>
      <c r="E122" s="30">
        <v>0</v>
      </c>
      <c r="F122" s="30">
        <v>0.58099999999999996</v>
      </c>
      <c r="G122" s="30">
        <v>5.87</v>
      </c>
      <c r="H122" s="30">
        <v>69.7</v>
      </c>
      <c r="I122" s="30">
        <v>2.2576999999999998</v>
      </c>
      <c r="J122" s="30">
        <v>2</v>
      </c>
      <c r="K122" s="30">
        <v>188</v>
      </c>
      <c r="L122" s="30">
        <v>19.100000000000001</v>
      </c>
      <c r="M122" s="30">
        <v>389.15</v>
      </c>
      <c r="N122" s="30">
        <v>14.37</v>
      </c>
      <c r="O122" s="30">
        <v>22</v>
      </c>
      <c r="P122" s="30">
        <v>0.33756099999999994</v>
      </c>
      <c r="Q122" s="30">
        <v>34.456900000000005</v>
      </c>
      <c r="R122" s="30">
        <v>0.81434659596178982</v>
      </c>
      <c r="S122" s="30">
        <v>0.69314718055994529</v>
      </c>
      <c r="T122" s="30">
        <v>2.6651427000909336</v>
      </c>
      <c r="U122" s="31">
        <v>3.0910424533583161</v>
      </c>
      <c r="W122" s="8">
        <v>73</v>
      </c>
      <c r="X122" s="1">
        <v>3.1267605359603952</v>
      </c>
      <c r="Y122" s="1">
        <v>3.280473302753208</v>
      </c>
      <c r="Z122" s="1">
        <v>-0.15371276679281287</v>
      </c>
      <c r="AA122" s="15">
        <f t="shared" si="3"/>
        <v>26.588354063423576</v>
      </c>
      <c r="AB122" s="1">
        <f t="shared" si="4"/>
        <v>22.8</v>
      </c>
      <c r="AC122" s="35">
        <f t="shared" si="5"/>
        <v>-3.7883540634235757</v>
      </c>
    </row>
    <row r="123" spans="1:29" ht="15" customHeight="1" x14ac:dyDescent="0.25">
      <c r="A123" s="29">
        <v>122</v>
      </c>
      <c r="B123" s="30">
        <v>7.1650000000000005E-2</v>
      </c>
      <c r="C123" s="30">
        <v>0</v>
      </c>
      <c r="D123" s="30">
        <v>25.65</v>
      </c>
      <c r="E123" s="30">
        <v>0</v>
      </c>
      <c r="F123" s="30">
        <v>0.58099999999999996</v>
      </c>
      <c r="G123" s="30">
        <v>6.0039999999999996</v>
      </c>
      <c r="H123" s="30">
        <v>84.1</v>
      </c>
      <c r="I123" s="30">
        <v>2.1974</v>
      </c>
      <c r="J123" s="30">
        <v>2</v>
      </c>
      <c r="K123" s="30">
        <v>188</v>
      </c>
      <c r="L123" s="30">
        <v>19.100000000000001</v>
      </c>
      <c r="M123" s="30">
        <v>377.67</v>
      </c>
      <c r="N123" s="30">
        <v>14.27</v>
      </c>
      <c r="O123" s="30">
        <v>20.3</v>
      </c>
      <c r="P123" s="30">
        <v>0.33756099999999994</v>
      </c>
      <c r="Q123" s="30">
        <v>36.048015999999997</v>
      </c>
      <c r="R123" s="30">
        <v>0.78727484328464359</v>
      </c>
      <c r="S123" s="30">
        <v>0.69314718055994529</v>
      </c>
      <c r="T123" s="30">
        <v>2.6581594314887451</v>
      </c>
      <c r="U123" s="31">
        <v>3.0106208860477417</v>
      </c>
      <c r="W123" s="8">
        <v>74</v>
      </c>
      <c r="X123" s="1">
        <v>3.1527360223636558</v>
      </c>
      <c r="Y123" s="1">
        <v>3.1723792951989895</v>
      </c>
      <c r="Z123" s="1">
        <v>-1.9643272835333736E-2</v>
      </c>
      <c r="AA123" s="15">
        <f t="shared" si="3"/>
        <v>23.86419683076257</v>
      </c>
      <c r="AB123" s="1">
        <f t="shared" si="4"/>
        <v>23.4</v>
      </c>
      <c r="AC123" s="35">
        <f t="shared" si="5"/>
        <v>-0.46419683076257101</v>
      </c>
    </row>
    <row r="124" spans="1:29" ht="15" customHeight="1" x14ac:dyDescent="0.25">
      <c r="A124" s="29">
        <v>123</v>
      </c>
      <c r="B124" s="30">
        <v>9.2990000000000003E-2</v>
      </c>
      <c r="C124" s="30">
        <v>0</v>
      </c>
      <c r="D124" s="30">
        <v>25.65</v>
      </c>
      <c r="E124" s="30">
        <v>0</v>
      </c>
      <c r="F124" s="30">
        <v>0.58099999999999996</v>
      </c>
      <c r="G124" s="30">
        <v>5.9610000000000003</v>
      </c>
      <c r="H124" s="30">
        <v>92.9</v>
      </c>
      <c r="I124" s="30">
        <v>2.0869</v>
      </c>
      <c r="J124" s="30">
        <v>2</v>
      </c>
      <c r="K124" s="30">
        <v>188</v>
      </c>
      <c r="L124" s="30">
        <v>19.100000000000001</v>
      </c>
      <c r="M124" s="30">
        <v>378.09</v>
      </c>
      <c r="N124" s="30">
        <v>17.93</v>
      </c>
      <c r="O124" s="30">
        <v>20.5</v>
      </c>
      <c r="P124" s="30">
        <v>0.33756099999999994</v>
      </c>
      <c r="Q124" s="30">
        <v>35.533521</v>
      </c>
      <c r="R124" s="30">
        <v>0.73567971127864784</v>
      </c>
      <c r="S124" s="30">
        <v>0.69314718055994529</v>
      </c>
      <c r="T124" s="30">
        <v>2.8864752876170416</v>
      </c>
      <c r="U124" s="31">
        <v>3.0204248861443626</v>
      </c>
      <c r="W124" s="8">
        <v>75</v>
      </c>
      <c r="X124" s="1">
        <v>3.1822118404966093</v>
      </c>
      <c r="Y124" s="1">
        <v>3.2488463845361117</v>
      </c>
      <c r="Z124" s="1">
        <v>-6.6634544039502419E-2</v>
      </c>
      <c r="AA124" s="15">
        <f t="shared" si="3"/>
        <v>25.760604936909871</v>
      </c>
      <c r="AB124" s="1">
        <f t="shared" si="4"/>
        <v>24.1</v>
      </c>
      <c r="AC124" s="35">
        <f t="shared" si="5"/>
        <v>-1.6606049369098699</v>
      </c>
    </row>
    <row r="125" spans="1:29" ht="15" customHeight="1" x14ac:dyDescent="0.25">
      <c r="A125" s="29">
        <v>124</v>
      </c>
      <c r="B125" s="30">
        <v>0.15038000000000001</v>
      </c>
      <c r="C125" s="30">
        <v>0</v>
      </c>
      <c r="D125" s="30">
        <v>25.65</v>
      </c>
      <c r="E125" s="30">
        <v>0</v>
      </c>
      <c r="F125" s="30">
        <v>0.58099999999999996</v>
      </c>
      <c r="G125" s="30">
        <v>5.8559999999999999</v>
      </c>
      <c r="H125" s="30">
        <v>97</v>
      </c>
      <c r="I125" s="30">
        <v>1.9443999999999999</v>
      </c>
      <c r="J125" s="30">
        <v>2</v>
      </c>
      <c r="K125" s="30">
        <v>188</v>
      </c>
      <c r="L125" s="30">
        <v>19.100000000000001</v>
      </c>
      <c r="M125" s="30">
        <v>370.31</v>
      </c>
      <c r="N125" s="30">
        <v>25.41</v>
      </c>
      <c r="O125" s="30">
        <v>17.3</v>
      </c>
      <c r="P125" s="30">
        <v>0.33756099999999994</v>
      </c>
      <c r="Q125" s="30">
        <v>34.292735999999998</v>
      </c>
      <c r="R125" s="30">
        <v>0.6649534461891633</v>
      </c>
      <c r="S125" s="30">
        <v>0.69314718055994529</v>
      </c>
      <c r="T125" s="30">
        <v>3.2351427973320726</v>
      </c>
      <c r="U125" s="31">
        <v>2.8507065015037334</v>
      </c>
      <c r="W125" s="8">
        <v>76</v>
      </c>
      <c r="X125" s="1">
        <v>3.0633909220278057</v>
      </c>
      <c r="Y125" s="1">
        <v>3.1353535393497176</v>
      </c>
      <c r="Z125" s="1">
        <v>-7.1962617321911893E-2</v>
      </c>
      <c r="AA125" s="15">
        <f t="shared" si="3"/>
        <v>22.996764666246239</v>
      </c>
      <c r="AB125" s="1">
        <f t="shared" si="4"/>
        <v>21.4</v>
      </c>
      <c r="AC125" s="35">
        <f t="shared" si="5"/>
        <v>-1.5967646662462407</v>
      </c>
    </row>
    <row r="126" spans="1:29" ht="15" customHeight="1" x14ac:dyDescent="0.25">
      <c r="A126" s="29">
        <v>125</v>
      </c>
      <c r="B126" s="30">
        <v>9.8489999999999994E-2</v>
      </c>
      <c r="C126" s="30">
        <v>0</v>
      </c>
      <c r="D126" s="30">
        <v>25.65</v>
      </c>
      <c r="E126" s="30">
        <v>0</v>
      </c>
      <c r="F126" s="30">
        <v>0.58099999999999996</v>
      </c>
      <c r="G126" s="30">
        <v>5.8789999999999996</v>
      </c>
      <c r="H126" s="30">
        <v>95.8</v>
      </c>
      <c r="I126" s="30">
        <v>2.0063</v>
      </c>
      <c r="J126" s="30">
        <v>2</v>
      </c>
      <c r="K126" s="30">
        <v>188</v>
      </c>
      <c r="L126" s="30">
        <v>19.100000000000001</v>
      </c>
      <c r="M126" s="30">
        <v>379.38</v>
      </c>
      <c r="N126" s="30">
        <v>17.579999999999998</v>
      </c>
      <c r="O126" s="30">
        <v>18.8</v>
      </c>
      <c r="P126" s="30">
        <v>0.33756099999999994</v>
      </c>
      <c r="Q126" s="30">
        <v>34.562640999999992</v>
      </c>
      <c r="R126" s="30">
        <v>0.69629222970401816</v>
      </c>
      <c r="S126" s="30">
        <v>0.69314718055994529</v>
      </c>
      <c r="T126" s="30">
        <v>2.8667618922570308</v>
      </c>
      <c r="U126" s="31">
        <v>2.9338568698359038</v>
      </c>
      <c r="W126" s="8">
        <v>77</v>
      </c>
      <c r="X126" s="1">
        <v>2.9957322735539909</v>
      </c>
      <c r="Y126" s="1">
        <v>3.0457454872420078</v>
      </c>
      <c r="Z126" s="1">
        <v>-5.0013213688016922E-2</v>
      </c>
      <c r="AA126" s="15">
        <f t="shared" si="3"/>
        <v>21.025699752721795</v>
      </c>
      <c r="AB126" s="1">
        <f t="shared" si="4"/>
        <v>20</v>
      </c>
      <c r="AC126" s="35">
        <f t="shared" si="5"/>
        <v>-1.0256997527217955</v>
      </c>
    </row>
    <row r="127" spans="1:29" ht="15" customHeight="1" x14ac:dyDescent="0.25">
      <c r="A127" s="29">
        <v>126</v>
      </c>
      <c r="B127" s="30">
        <v>0.16902</v>
      </c>
      <c r="C127" s="30">
        <v>0</v>
      </c>
      <c r="D127" s="30">
        <v>25.65</v>
      </c>
      <c r="E127" s="30">
        <v>0</v>
      </c>
      <c r="F127" s="30">
        <v>0.58099999999999996</v>
      </c>
      <c r="G127" s="30">
        <v>5.9859999999999998</v>
      </c>
      <c r="H127" s="30">
        <v>88.4</v>
      </c>
      <c r="I127" s="30">
        <v>1.9928999999999999</v>
      </c>
      <c r="J127" s="30">
        <v>2</v>
      </c>
      <c r="K127" s="30">
        <v>188</v>
      </c>
      <c r="L127" s="30">
        <v>19.100000000000001</v>
      </c>
      <c r="M127" s="30">
        <v>385.02</v>
      </c>
      <c r="N127" s="30">
        <v>14.81</v>
      </c>
      <c r="O127" s="30">
        <v>21.4</v>
      </c>
      <c r="P127" s="30">
        <v>0.33756099999999994</v>
      </c>
      <c r="Q127" s="30">
        <v>35.832195999999996</v>
      </c>
      <c r="R127" s="30">
        <v>0.6895908643571681</v>
      </c>
      <c r="S127" s="30">
        <v>0.69314718055994529</v>
      </c>
      <c r="T127" s="30">
        <v>2.6953026282797072</v>
      </c>
      <c r="U127" s="31">
        <v>3.0633909220278057</v>
      </c>
      <c r="W127" s="8">
        <v>78</v>
      </c>
      <c r="X127" s="1">
        <v>3.0349529867072724</v>
      </c>
      <c r="Y127" s="1">
        <v>3.0922789475230603</v>
      </c>
      <c r="Z127" s="1">
        <v>-5.7325960815787891E-2</v>
      </c>
      <c r="AA127" s="15">
        <f t="shared" si="3"/>
        <v>22.02721969665436</v>
      </c>
      <c r="AB127" s="1">
        <f t="shared" si="4"/>
        <v>20.8</v>
      </c>
      <c r="AC127" s="35">
        <f t="shared" si="5"/>
        <v>-1.2272196966543589</v>
      </c>
    </row>
    <row r="128" spans="1:29" ht="15" customHeight="1" x14ac:dyDescent="0.25">
      <c r="A128" s="29">
        <v>127</v>
      </c>
      <c r="B128" s="30">
        <v>0.38735000000000003</v>
      </c>
      <c r="C128" s="30">
        <v>0</v>
      </c>
      <c r="D128" s="30">
        <v>25.65</v>
      </c>
      <c r="E128" s="30">
        <v>0</v>
      </c>
      <c r="F128" s="30">
        <v>0.58099999999999996</v>
      </c>
      <c r="G128" s="30">
        <v>5.6130000000000004</v>
      </c>
      <c r="H128" s="30">
        <v>95.6</v>
      </c>
      <c r="I128" s="30">
        <v>1.7572000000000001</v>
      </c>
      <c r="J128" s="30">
        <v>2</v>
      </c>
      <c r="K128" s="30">
        <v>188</v>
      </c>
      <c r="L128" s="30">
        <v>19.100000000000001</v>
      </c>
      <c r="M128" s="30">
        <v>359.29</v>
      </c>
      <c r="N128" s="30">
        <v>27.26</v>
      </c>
      <c r="O128" s="30">
        <v>15.7</v>
      </c>
      <c r="P128" s="30">
        <v>0.33756099999999994</v>
      </c>
      <c r="Q128" s="30">
        <v>31.505769000000004</v>
      </c>
      <c r="R128" s="30">
        <v>0.56372163311948753</v>
      </c>
      <c r="S128" s="30">
        <v>0.69314718055994529</v>
      </c>
      <c r="T128" s="30">
        <v>3.3054204262683866</v>
      </c>
      <c r="U128" s="31">
        <v>2.7536607123542622</v>
      </c>
      <c r="W128" s="8">
        <v>79</v>
      </c>
      <c r="X128" s="1">
        <v>3.0540011816779669</v>
      </c>
      <c r="Y128" s="1">
        <v>2.9932699766865065</v>
      </c>
      <c r="Z128" s="1">
        <v>6.0731204991460341E-2</v>
      </c>
      <c r="AA128" s="15">
        <f t="shared" si="3"/>
        <v>19.950814641977317</v>
      </c>
      <c r="AB128" s="1">
        <f t="shared" si="4"/>
        <v>21.2</v>
      </c>
      <c r="AC128" s="35">
        <f t="shared" si="5"/>
        <v>1.2491853580226824</v>
      </c>
    </row>
    <row r="129" spans="1:29" ht="15" customHeight="1" x14ac:dyDescent="0.25">
      <c r="A129" s="29">
        <v>128</v>
      </c>
      <c r="B129" s="30">
        <v>0.25914999999999999</v>
      </c>
      <c r="C129" s="30">
        <v>0</v>
      </c>
      <c r="D129" s="30">
        <v>21.89</v>
      </c>
      <c r="E129" s="30">
        <v>0</v>
      </c>
      <c r="F129" s="30">
        <v>0.624</v>
      </c>
      <c r="G129" s="30">
        <v>5.6929999999999996</v>
      </c>
      <c r="H129" s="30">
        <v>96</v>
      </c>
      <c r="I129" s="30">
        <v>1.7883</v>
      </c>
      <c r="J129" s="30">
        <v>4</v>
      </c>
      <c r="K129" s="30">
        <v>437</v>
      </c>
      <c r="L129" s="30">
        <v>21.2</v>
      </c>
      <c r="M129" s="30">
        <v>392.11</v>
      </c>
      <c r="N129" s="30">
        <v>17.190000000000001</v>
      </c>
      <c r="O129" s="30">
        <v>16.2</v>
      </c>
      <c r="P129" s="30">
        <v>0.389376</v>
      </c>
      <c r="Q129" s="30">
        <v>32.410248999999993</v>
      </c>
      <c r="R129" s="30">
        <v>0.58126544791185353</v>
      </c>
      <c r="S129" s="30">
        <v>1.3862943611198906</v>
      </c>
      <c r="T129" s="30">
        <v>2.8443278193947581</v>
      </c>
      <c r="U129" s="31">
        <v>2.7850112422383382</v>
      </c>
      <c r="W129" s="8">
        <v>80</v>
      </c>
      <c r="X129" s="1">
        <v>3.0106208860477417</v>
      </c>
      <c r="Y129" s="1">
        <v>3.1011020038150128</v>
      </c>
      <c r="Z129" s="1">
        <v>-9.048111776727108E-2</v>
      </c>
      <c r="AA129" s="15">
        <f t="shared" si="3"/>
        <v>22.222426992125556</v>
      </c>
      <c r="AB129" s="1">
        <f t="shared" si="4"/>
        <v>20.3</v>
      </c>
      <c r="AC129" s="35">
        <f t="shared" si="5"/>
        <v>-1.9224269921255548</v>
      </c>
    </row>
    <row r="130" spans="1:29" ht="15" customHeight="1" x14ac:dyDescent="0.25">
      <c r="A130" s="29">
        <v>129</v>
      </c>
      <c r="B130" s="30">
        <v>0.32543</v>
      </c>
      <c r="C130" s="30">
        <v>0</v>
      </c>
      <c r="D130" s="30">
        <v>21.89</v>
      </c>
      <c r="E130" s="30">
        <v>0</v>
      </c>
      <c r="F130" s="30">
        <v>0.624</v>
      </c>
      <c r="G130" s="30">
        <v>6.431</v>
      </c>
      <c r="H130" s="30">
        <v>98.8</v>
      </c>
      <c r="I130" s="30">
        <v>1.8125</v>
      </c>
      <c r="J130" s="30">
        <v>4</v>
      </c>
      <c r="K130" s="30">
        <v>437</v>
      </c>
      <c r="L130" s="30">
        <v>21.2</v>
      </c>
      <c r="M130" s="30">
        <v>396.9</v>
      </c>
      <c r="N130" s="30">
        <v>15.39</v>
      </c>
      <c r="O130" s="30">
        <v>18</v>
      </c>
      <c r="P130" s="30">
        <v>0.389376</v>
      </c>
      <c r="Q130" s="30">
        <v>41.357761000000004</v>
      </c>
      <c r="R130" s="30">
        <v>0.59470710774669278</v>
      </c>
      <c r="S130" s="30">
        <v>1.3862943611198906</v>
      </c>
      <c r="T130" s="30">
        <v>2.733717947850788</v>
      </c>
      <c r="U130" s="31">
        <v>2.8903717578961645</v>
      </c>
      <c r="W130" s="8">
        <v>81</v>
      </c>
      <c r="X130" s="1">
        <v>3.3322045101752038</v>
      </c>
      <c r="Y130" s="1">
        <v>3.3608440121986152</v>
      </c>
      <c r="Z130" s="1">
        <v>-2.8639502023411367E-2</v>
      </c>
      <c r="AA130" s="15">
        <f t="shared" si="3"/>
        <v>28.813499564503427</v>
      </c>
      <c r="AB130" s="1">
        <f t="shared" si="4"/>
        <v>28</v>
      </c>
      <c r="AC130" s="35">
        <f t="shared" si="5"/>
        <v>-0.81349956450342731</v>
      </c>
    </row>
    <row r="131" spans="1:29" ht="15" customHeight="1" x14ac:dyDescent="0.25">
      <c r="A131" s="29">
        <v>130</v>
      </c>
      <c r="B131" s="30">
        <v>0.88124999999999998</v>
      </c>
      <c r="C131" s="30">
        <v>0</v>
      </c>
      <c r="D131" s="30">
        <v>21.89</v>
      </c>
      <c r="E131" s="30">
        <v>0</v>
      </c>
      <c r="F131" s="30">
        <v>0.624</v>
      </c>
      <c r="G131" s="30">
        <v>5.6369999999999996</v>
      </c>
      <c r="H131" s="30">
        <v>94.7</v>
      </c>
      <c r="I131" s="30">
        <v>1.9799</v>
      </c>
      <c r="J131" s="30">
        <v>4</v>
      </c>
      <c r="K131" s="30">
        <v>437</v>
      </c>
      <c r="L131" s="30">
        <v>21.2</v>
      </c>
      <c r="M131" s="30">
        <v>396.9</v>
      </c>
      <c r="N131" s="30">
        <v>18.34</v>
      </c>
      <c r="O131" s="30">
        <v>14.3</v>
      </c>
      <c r="P131" s="30">
        <v>0.389376</v>
      </c>
      <c r="Q131" s="30">
        <v>31.775768999999997</v>
      </c>
      <c r="R131" s="30">
        <v>0.68304633838051576</v>
      </c>
      <c r="S131" s="30">
        <v>1.3862943611198906</v>
      </c>
      <c r="T131" s="30">
        <v>2.9090844668283187</v>
      </c>
      <c r="U131" s="31">
        <v>2.6602595372658615</v>
      </c>
      <c r="W131" s="8">
        <v>82</v>
      </c>
      <c r="X131" s="1">
        <v>3.1738784589374651</v>
      </c>
      <c r="Y131" s="1">
        <v>3.2391237566932025</v>
      </c>
      <c r="Z131" s="1">
        <v>-6.5245297755737397E-2</v>
      </c>
      <c r="AA131" s="15">
        <f t="shared" si="3"/>
        <v>25.511357794135861</v>
      </c>
      <c r="AB131" s="1">
        <f t="shared" si="4"/>
        <v>23.9</v>
      </c>
      <c r="AC131" s="35">
        <f t="shared" si="5"/>
        <v>-1.6113577941358628</v>
      </c>
    </row>
    <row r="132" spans="1:29" ht="15" customHeight="1" x14ac:dyDescent="0.25">
      <c r="A132" s="29">
        <v>131</v>
      </c>
      <c r="B132" s="30">
        <v>0.34005999999999997</v>
      </c>
      <c r="C132" s="30">
        <v>0</v>
      </c>
      <c r="D132" s="30">
        <v>21.89</v>
      </c>
      <c r="E132" s="30">
        <v>0</v>
      </c>
      <c r="F132" s="30">
        <v>0.624</v>
      </c>
      <c r="G132" s="30">
        <v>6.4580000000000002</v>
      </c>
      <c r="H132" s="30">
        <v>98.9</v>
      </c>
      <c r="I132" s="30">
        <v>2.1185</v>
      </c>
      <c r="J132" s="30">
        <v>4</v>
      </c>
      <c r="K132" s="30">
        <v>437</v>
      </c>
      <c r="L132" s="30">
        <v>21.2</v>
      </c>
      <c r="M132" s="30">
        <v>395.04</v>
      </c>
      <c r="N132" s="30">
        <v>12.6</v>
      </c>
      <c r="O132" s="30">
        <v>19.2</v>
      </c>
      <c r="P132" s="30">
        <v>0.389376</v>
      </c>
      <c r="Q132" s="30">
        <v>41.705764000000002</v>
      </c>
      <c r="R132" s="30">
        <v>0.7507082910844769</v>
      </c>
      <c r="S132" s="30">
        <v>1.3862943611198906</v>
      </c>
      <c r="T132" s="30">
        <v>2.5336968139574321</v>
      </c>
      <c r="U132" s="31">
        <v>2.954910279033736</v>
      </c>
      <c r="W132" s="8">
        <v>83</v>
      </c>
      <c r="X132" s="1">
        <v>3.2108436531709366</v>
      </c>
      <c r="Y132" s="1">
        <v>3.2369303002498042</v>
      </c>
      <c r="Z132" s="1">
        <v>-2.6086647078867653E-2</v>
      </c>
      <c r="AA132" s="15">
        <f t="shared" si="3"/>
        <v>25.455461067930703</v>
      </c>
      <c r="AB132" s="1">
        <f t="shared" si="4"/>
        <v>24.8</v>
      </c>
      <c r="AC132" s="35">
        <f t="shared" si="5"/>
        <v>-0.6554610679307018</v>
      </c>
    </row>
    <row r="133" spans="1:29" ht="15" customHeight="1" x14ac:dyDescent="0.25">
      <c r="A133" s="29">
        <v>132</v>
      </c>
      <c r="B133" s="30">
        <v>1.1929399999999999</v>
      </c>
      <c r="C133" s="30">
        <v>0</v>
      </c>
      <c r="D133" s="30">
        <v>21.89</v>
      </c>
      <c r="E133" s="30">
        <v>0</v>
      </c>
      <c r="F133" s="30">
        <v>0.624</v>
      </c>
      <c r="G133" s="30">
        <v>6.3259999999999996</v>
      </c>
      <c r="H133" s="30">
        <v>97.7</v>
      </c>
      <c r="I133" s="30">
        <v>2.2709999999999999</v>
      </c>
      <c r="J133" s="30">
        <v>4</v>
      </c>
      <c r="K133" s="30">
        <v>437</v>
      </c>
      <c r="L133" s="30">
        <v>21.2</v>
      </c>
      <c r="M133" s="30">
        <v>396.9</v>
      </c>
      <c r="N133" s="30">
        <v>12.26</v>
      </c>
      <c r="O133" s="30">
        <v>19.600000000000001</v>
      </c>
      <c r="P133" s="30">
        <v>0.389376</v>
      </c>
      <c r="Q133" s="30">
        <v>40.018275999999993</v>
      </c>
      <c r="R133" s="30">
        <v>0.82022026312342133</v>
      </c>
      <c r="S133" s="30">
        <v>1.3862943611198906</v>
      </c>
      <c r="T133" s="30">
        <v>2.5063419305080652</v>
      </c>
      <c r="U133" s="31">
        <v>2.9755295662364718</v>
      </c>
      <c r="W133" s="8">
        <v>84</v>
      </c>
      <c r="X133" s="1">
        <v>3.1311369105601941</v>
      </c>
      <c r="Y133" s="1">
        <v>3.1840761146679375</v>
      </c>
      <c r="Z133" s="1">
        <v>-5.2939204107743443E-2</v>
      </c>
      <c r="AA133" s="15">
        <f t="shared" si="3"/>
        <v>24.144970913560545</v>
      </c>
      <c r="AB133" s="1">
        <f t="shared" si="4"/>
        <v>22.9</v>
      </c>
      <c r="AC133" s="35">
        <f t="shared" si="5"/>
        <v>-1.2449709135605467</v>
      </c>
    </row>
    <row r="134" spans="1:29" ht="15" customHeight="1" x14ac:dyDescent="0.25">
      <c r="A134" s="29">
        <v>133</v>
      </c>
      <c r="B134" s="30">
        <v>0.59004999999999996</v>
      </c>
      <c r="C134" s="30">
        <v>0</v>
      </c>
      <c r="D134" s="30">
        <v>21.89</v>
      </c>
      <c r="E134" s="30">
        <v>0</v>
      </c>
      <c r="F134" s="30">
        <v>0.624</v>
      </c>
      <c r="G134" s="30">
        <v>6.3719999999999999</v>
      </c>
      <c r="H134" s="30">
        <v>97.9</v>
      </c>
      <c r="I134" s="30">
        <v>2.3273999999999999</v>
      </c>
      <c r="J134" s="30">
        <v>4</v>
      </c>
      <c r="K134" s="30">
        <v>437</v>
      </c>
      <c r="L134" s="30">
        <v>21.2</v>
      </c>
      <c r="M134" s="30">
        <v>385.76</v>
      </c>
      <c r="N134" s="30">
        <v>11.12</v>
      </c>
      <c r="O134" s="30">
        <v>23</v>
      </c>
      <c r="P134" s="30">
        <v>0.389376</v>
      </c>
      <c r="Q134" s="30">
        <v>40.602384000000001</v>
      </c>
      <c r="R134" s="30">
        <v>0.84475176469183944</v>
      </c>
      <c r="S134" s="30">
        <v>1.3862943611198906</v>
      </c>
      <c r="T134" s="30">
        <v>2.4087452888224363</v>
      </c>
      <c r="U134" s="31">
        <v>3.1354942159291497</v>
      </c>
      <c r="W134" s="8">
        <v>85</v>
      </c>
      <c r="X134" s="1">
        <v>3.1738784589374651</v>
      </c>
      <c r="Y134" s="1">
        <v>3.122789012180518</v>
      </c>
      <c r="Z134" s="1">
        <v>5.1089446756947154E-2</v>
      </c>
      <c r="AA134" s="15">
        <f t="shared" si="3"/>
        <v>22.709628832225064</v>
      </c>
      <c r="AB134" s="1">
        <f t="shared" si="4"/>
        <v>23.9</v>
      </c>
      <c r="AC134" s="35">
        <f t="shared" si="5"/>
        <v>1.1903711677749342</v>
      </c>
    </row>
    <row r="135" spans="1:29" ht="15" customHeight="1" x14ac:dyDescent="0.25">
      <c r="A135" s="29">
        <v>134</v>
      </c>
      <c r="B135" s="30">
        <v>0.32982</v>
      </c>
      <c r="C135" s="30">
        <v>0</v>
      </c>
      <c r="D135" s="30">
        <v>21.89</v>
      </c>
      <c r="E135" s="30">
        <v>0</v>
      </c>
      <c r="F135" s="30">
        <v>0.624</v>
      </c>
      <c r="G135" s="30">
        <v>5.8220000000000001</v>
      </c>
      <c r="H135" s="30">
        <v>95.4</v>
      </c>
      <c r="I135" s="30">
        <v>2.4699</v>
      </c>
      <c r="J135" s="30">
        <v>4</v>
      </c>
      <c r="K135" s="30">
        <v>437</v>
      </c>
      <c r="L135" s="30">
        <v>21.2</v>
      </c>
      <c r="M135" s="30">
        <v>388.69</v>
      </c>
      <c r="N135" s="30">
        <v>15.03</v>
      </c>
      <c r="O135" s="30">
        <v>18.399999999999999</v>
      </c>
      <c r="P135" s="30">
        <v>0.389376</v>
      </c>
      <c r="Q135" s="30">
        <v>33.895684000000003</v>
      </c>
      <c r="R135" s="30">
        <v>0.90417766399035293</v>
      </c>
      <c r="S135" s="30">
        <v>1.3862943611198906</v>
      </c>
      <c r="T135" s="30">
        <v>2.7100482037648832</v>
      </c>
      <c r="U135" s="31">
        <v>2.91235066461494</v>
      </c>
      <c r="W135" s="8">
        <v>86</v>
      </c>
      <c r="X135" s="1">
        <v>3.2809112157876537</v>
      </c>
      <c r="Y135" s="1">
        <v>3.29961415104734</v>
      </c>
      <c r="Z135" s="1">
        <v>-1.870293525968636E-2</v>
      </c>
      <c r="AA135" s="15">
        <f t="shared" si="3"/>
        <v>27.102179555323847</v>
      </c>
      <c r="AB135" s="1">
        <f t="shared" si="4"/>
        <v>26.6</v>
      </c>
      <c r="AC135" s="35">
        <f t="shared" si="5"/>
        <v>-0.50217955532384551</v>
      </c>
    </row>
    <row r="136" spans="1:29" ht="15" customHeight="1" x14ac:dyDescent="0.25">
      <c r="A136" s="29">
        <v>135</v>
      </c>
      <c r="B136" s="30">
        <v>0.97616999999999998</v>
      </c>
      <c r="C136" s="30">
        <v>0</v>
      </c>
      <c r="D136" s="30">
        <v>21.89</v>
      </c>
      <c r="E136" s="30">
        <v>0</v>
      </c>
      <c r="F136" s="30">
        <v>0.624</v>
      </c>
      <c r="G136" s="30">
        <v>5.7569999999999997</v>
      </c>
      <c r="H136" s="30">
        <v>98.4</v>
      </c>
      <c r="I136" s="30">
        <v>2.3460000000000001</v>
      </c>
      <c r="J136" s="30">
        <v>4</v>
      </c>
      <c r="K136" s="30">
        <v>437</v>
      </c>
      <c r="L136" s="30">
        <v>21.2</v>
      </c>
      <c r="M136" s="30">
        <v>262.76</v>
      </c>
      <c r="N136" s="30">
        <v>17.309999999999999</v>
      </c>
      <c r="O136" s="30">
        <v>15.6</v>
      </c>
      <c r="P136" s="30">
        <v>0.389376</v>
      </c>
      <c r="Q136" s="30">
        <v>33.143048999999998</v>
      </c>
      <c r="R136" s="30">
        <v>0.85271175023128376</v>
      </c>
      <c r="S136" s="30">
        <v>1.3862943611198906</v>
      </c>
      <c r="T136" s="30">
        <v>2.851284369188118</v>
      </c>
      <c r="U136" s="31">
        <v>2.7472709142554912</v>
      </c>
      <c r="W136" s="8">
        <v>87</v>
      </c>
      <c r="X136" s="1">
        <v>3.1135153092103742</v>
      </c>
      <c r="Y136" s="1">
        <v>2.9997227123882584</v>
      </c>
      <c r="Z136" s="1">
        <v>0.11379259682211584</v>
      </c>
      <c r="AA136" s="15">
        <f t="shared" si="3"/>
        <v>20.079968224724919</v>
      </c>
      <c r="AB136" s="1">
        <f t="shared" si="4"/>
        <v>22.5</v>
      </c>
      <c r="AC136" s="35">
        <f t="shared" si="5"/>
        <v>2.4200317752750813</v>
      </c>
    </row>
    <row r="137" spans="1:29" ht="15" customHeight="1" x14ac:dyDescent="0.25">
      <c r="A137" s="29">
        <v>136</v>
      </c>
      <c r="B137" s="30">
        <v>0.55778000000000005</v>
      </c>
      <c r="C137" s="30">
        <v>0</v>
      </c>
      <c r="D137" s="30">
        <v>21.89</v>
      </c>
      <c r="E137" s="30">
        <v>0</v>
      </c>
      <c r="F137" s="30">
        <v>0.624</v>
      </c>
      <c r="G137" s="30">
        <v>6.335</v>
      </c>
      <c r="H137" s="30">
        <v>98.2</v>
      </c>
      <c r="I137" s="30">
        <v>2.1107</v>
      </c>
      <c r="J137" s="30">
        <v>4</v>
      </c>
      <c r="K137" s="30">
        <v>437</v>
      </c>
      <c r="L137" s="30">
        <v>21.2</v>
      </c>
      <c r="M137" s="30">
        <v>394.67</v>
      </c>
      <c r="N137" s="30">
        <v>16.96</v>
      </c>
      <c r="O137" s="30">
        <v>18.100000000000001</v>
      </c>
      <c r="P137" s="30">
        <v>0.389376</v>
      </c>
      <c r="Q137" s="30">
        <v>40.132224999999998</v>
      </c>
      <c r="R137" s="30">
        <v>0.74701964602443505</v>
      </c>
      <c r="S137" s="30">
        <v>1.3862943611198906</v>
      </c>
      <c r="T137" s="30">
        <v>2.8308576303637571</v>
      </c>
      <c r="U137" s="31">
        <v>2.8959119382717802</v>
      </c>
      <c r="W137" s="8">
        <v>88</v>
      </c>
      <c r="X137" s="1">
        <v>3.1000922888782338</v>
      </c>
      <c r="Y137" s="1">
        <v>3.1965689707877925</v>
      </c>
      <c r="Z137" s="1">
        <v>-9.6476681909558604E-2</v>
      </c>
      <c r="AA137" s="15">
        <f t="shared" si="3"/>
        <v>24.448502602350612</v>
      </c>
      <c r="AB137" s="1">
        <f t="shared" si="4"/>
        <v>22.2</v>
      </c>
      <c r="AC137" s="35">
        <f t="shared" si="5"/>
        <v>-2.2485026023506123</v>
      </c>
    </row>
    <row r="138" spans="1:29" ht="15" customHeight="1" x14ac:dyDescent="0.25">
      <c r="A138" s="29">
        <v>137</v>
      </c>
      <c r="B138" s="30">
        <v>0.32263999999999998</v>
      </c>
      <c r="C138" s="30">
        <v>0</v>
      </c>
      <c r="D138" s="30">
        <v>21.89</v>
      </c>
      <c r="E138" s="30">
        <v>0</v>
      </c>
      <c r="F138" s="30">
        <v>0.624</v>
      </c>
      <c r="G138" s="30">
        <v>5.9420000000000002</v>
      </c>
      <c r="H138" s="30">
        <v>93.5</v>
      </c>
      <c r="I138" s="30">
        <v>1.9669000000000001</v>
      </c>
      <c r="J138" s="30">
        <v>4</v>
      </c>
      <c r="K138" s="30">
        <v>437</v>
      </c>
      <c r="L138" s="30">
        <v>21.2</v>
      </c>
      <c r="M138" s="30">
        <v>378.25</v>
      </c>
      <c r="N138" s="30">
        <v>16.899999999999999</v>
      </c>
      <c r="O138" s="30">
        <v>17.399999999999999</v>
      </c>
      <c r="P138" s="30">
        <v>0.389376</v>
      </c>
      <c r="Q138" s="30">
        <v>35.307364</v>
      </c>
      <c r="R138" s="30">
        <v>0.67645869927370994</v>
      </c>
      <c r="S138" s="30">
        <v>1.3862943611198906</v>
      </c>
      <c r="T138" s="30">
        <v>2.8273136219290276</v>
      </c>
      <c r="U138" s="31">
        <v>2.8564702062204832</v>
      </c>
      <c r="W138" s="8">
        <v>89</v>
      </c>
      <c r="X138" s="1">
        <v>3.1612467120315646</v>
      </c>
      <c r="Y138" s="1">
        <v>3.3991231783954245</v>
      </c>
      <c r="Z138" s="1">
        <v>-0.23787646636385995</v>
      </c>
      <c r="AA138" s="15">
        <f t="shared" si="3"/>
        <v>29.937838392189658</v>
      </c>
      <c r="AB138" s="1">
        <f t="shared" si="4"/>
        <v>23.6</v>
      </c>
      <c r="AC138" s="35">
        <f t="shared" si="5"/>
        <v>-6.3378383921896564</v>
      </c>
    </row>
    <row r="139" spans="1:29" ht="15" customHeight="1" x14ac:dyDescent="0.25">
      <c r="A139" s="29">
        <v>138</v>
      </c>
      <c r="B139" s="30">
        <v>0.35232999999999998</v>
      </c>
      <c r="C139" s="30">
        <v>0</v>
      </c>
      <c r="D139" s="30">
        <v>21.89</v>
      </c>
      <c r="E139" s="30">
        <v>0</v>
      </c>
      <c r="F139" s="30">
        <v>0.624</v>
      </c>
      <c r="G139" s="30">
        <v>6.4539999999999997</v>
      </c>
      <c r="H139" s="30">
        <v>98.4</v>
      </c>
      <c r="I139" s="30">
        <v>1.8498000000000001</v>
      </c>
      <c r="J139" s="30">
        <v>4</v>
      </c>
      <c r="K139" s="30">
        <v>437</v>
      </c>
      <c r="L139" s="30">
        <v>21.2</v>
      </c>
      <c r="M139" s="30">
        <v>394.08</v>
      </c>
      <c r="N139" s="30">
        <v>14.59</v>
      </c>
      <c r="O139" s="30">
        <v>17.100000000000001</v>
      </c>
      <c r="P139" s="30">
        <v>0.389376</v>
      </c>
      <c r="Q139" s="30">
        <v>41.654115999999995</v>
      </c>
      <c r="R139" s="30">
        <v>0.61507752513802272</v>
      </c>
      <c r="S139" s="30">
        <v>1.3862943611198906</v>
      </c>
      <c r="T139" s="30">
        <v>2.6803363625346943</v>
      </c>
      <c r="U139" s="31">
        <v>2.8390784635086144</v>
      </c>
      <c r="W139" s="8">
        <v>90</v>
      </c>
      <c r="X139" s="1">
        <v>3.3568971227655755</v>
      </c>
      <c r="Y139" s="1">
        <v>3.3903191300645648</v>
      </c>
      <c r="Z139" s="1">
        <v>-3.3422007298989254E-2</v>
      </c>
      <c r="AA139" s="15">
        <f t="shared" si="3"/>
        <v>29.675421078442575</v>
      </c>
      <c r="AB139" s="1">
        <f t="shared" si="4"/>
        <v>28.7</v>
      </c>
      <c r="AC139" s="35">
        <f t="shared" si="5"/>
        <v>-0.97542107844257586</v>
      </c>
    </row>
    <row r="140" spans="1:29" ht="15" customHeight="1" x14ac:dyDescent="0.25">
      <c r="A140" s="29">
        <v>139</v>
      </c>
      <c r="B140" s="30">
        <v>0.24979999999999999</v>
      </c>
      <c r="C140" s="30">
        <v>0</v>
      </c>
      <c r="D140" s="30">
        <v>21.89</v>
      </c>
      <c r="E140" s="30">
        <v>0</v>
      </c>
      <c r="F140" s="30">
        <v>0.624</v>
      </c>
      <c r="G140" s="30">
        <v>5.8570000000000002</v>
      </c>
      <c r="H140" s="30">
        <v>98.2</v>
      </c>
      <c r="I140" s="30">
        <v>1.6686000000000001</v>
      </c>
      <c r="J140" s="30">
        <v>4</v>
      </c>
      <c r="K140" s="30">
        <v>437</v>
      </c>
      <c r="L140" s="30">
        <v>21.2</v>
      </c>
      <c r="M140" s="30">
        <v>392.04</v>
      </c>
      <c r="N140" s="30">
        <v>21.32</v>
      </c>
      <c r="O140" s="30">
        <v>13.3</v>
      </c>
      <c r="P140" s="30">
        <v>0.389376</v>
      </c>
      <c r="Q140" s="30">
        <v>34.304449000000005</v>
      </c>
      <c r="R140" s="30">
        <v>0.51198495148583711</v>
      </c>
      <c r="S140" s="30">
        <v>1.3862943611198906</v>
      </c>
      <c r="T140" s="30">
        <v>3.0596455992976437</v>
      </c>
      <c r="U140" s="31">
        <v>2.5877640352277083</v>
      </c>
      <c r="W140" s="8">
        <v>91</v>
      </c>
      <c r="X140" s="1">
        <v>3.1179499062782403</v>
      </c>
      <c r="Y140" s="1">
        <v>3.190059302422994</v>
      </c>
      <c r="Z140" s="1">
        <v>-7.2109396144753646E-2</v>
      </c>
      <c r="AA140" s="15">
        <f t="shared" si="3"/>
        <v>24.289867848401986</v>
      </c>
      <c r="AB140" s="1">
        <f t="shared" si="4"/>
        <v>22.6</v>
      </c>
      <c r="AC140" s="35">
        <f t="shared" si="5"/>
        <v>-1.6898678484019847</v>
      </c>
    </row>
    <row r="141" spans="1:29" ht="15" customHeight="1" x14ac:dyDescent="0.25">
      <c r="A141" s="29">
        <v>140</v>
      </c>
      <c r="B141" s="30">
        <v>0.54452</v>
      </c>
      <c r="C141" s="30">
        <v>0</v>
      </c>
      <c r="D141" s="30">
        <v>21.89</v>
      </c>
      <c r="E141" s="30">
        <v>0</v>
      </c>
      <c r="F141" s="30">
        <v>0.624</v>
      </c>
      <c r="G141" s="30">
        <v>6.1509999999999998</v>
      </c>
      <c r="H141" s="30">
        <v>97.9</v>
      </c>
      <c r="I141" s="30">
        <v>1.6687000000000001</v>
      </c>
      <c r="J141" s="30">
        <v>4</v>
      </c>
      <c r="K141" s="30">
        <v>437</v>
      </c>
      <c r="L141" s="30">
        <v>21.2</v>
      </c>
      <c r="M141" s="30">
        <v>396.9</v>
      </c>
      <c r="N141" s="30">
        <v>18.46</v>
      </c>
      <c r="O141" s="30">
        <v>17.8</v>
      </c>
      <c r="P141" s="30">
        <v>0.389376</v>
      </c>
      <c r="Q141" s="30">
        <v>37.834800999999999</v>
      </c>
      <c r="R141" s="30">
        <v>0.51204488017072014</v>
      </c>
      <c r="S141" s="30">
        <v>1.3862943611198906</v>
      </c>
      <c r="T141" s="30">
        <v>2.9156062290747062</v>
      </c>
      <c r="U141" s="31">
        <v>2.8791984572980396</v>
      </c>
      <c r="W141" s="8">
        <v>92</v>
      </c>
      <c r="X141" s="1">
        <v>3.0910424533583161</v>
      </c>
      <c r="Y141" s="1">
        <v>3.2170249582272978</v>
      </c>
      <c r="Z141" s="1">
        <v>-0.12598250486898177</v>
      </c>
      <c r="AA141" s="15">
        <f t="shared" si="3"/>
        <v>24.953771128912312</v>
      </c>
      <c r="AB141" s="1">
        <f t="shared" si="4"/>
        <v>22</v>
      </c>
      <c r="AC141" s="35">
        <f t="shared" si="5"/>
        <v>-2.9537711289123116</v>
      </c>
    </row>
    <row r="142" spans="1:29" ht="15" customHeight="1" x14ac:dyDescent="0.25">
      <c r="A142" s="29">
        <v>141</v>
      </c>
      <c r="B142" s="30">
        <v>0.29089999999999999</v>
      </c>
      <c r="C142" s="30">
        <v>0</v>
      </c>
      <c r="D142" s="30">
        <v>21.89</v>
      </c>
      <c r="E142" s="30">
        <v>0</v>
      </c>
      <c r="F142" s="30">
        <v>0.624</v>
      </c>
      <c r="G142" s="30">
        <v>6.1740000000000004</v>
      </c>
      <c r="H142" s="30">
        <v>93.6</v>
      </c>
      <c r="I142" s="30">
        <v>1.6119000000000001</v>
      </c>
      <c r="J142" s="30">
        <v>4</v>
      </c>
      <c r="K142" s="30">
        <v>437</v>
      </c>
      <c r="L142" s="30">
        <v>21.2</v>
      </c>
      <c r="M142" s="30">
        <v>388.08</v>
      </c>
      <c r="N142" s="30">
        <v>24.16</v>
      </c>
      <c r="O142" s="30">
        <v>14</v>
      </c>
      <c r="P142" s="30">
        <v>0.389376</v>
      </c>
      <c r="Q142" s="30">
        <v>38.118276000000002</v>
      </c>
      <c r="R142" s="30">
        <v>0.47741360742074851</v>
      </c>
      <c r="S142" s="30">
        <v>1.3862943611198906</v>
      </c>
      <c r="T142" s="30">
        <v>3.1846983730666141</v>
      </c>
      <c r="U142" s="31">
        <v>2.6390573296152584</v>
      </c>
      <c r="W142" s="8">
        <v>93</v>
      </c>
      <c r="X142" s="1">
        <v>3.1311369105601941</v>
      </c>
      <c r="Y142" s="1">
        <v>3.2620731385404023</v>
      </c>
      <c r="Z142" s="1">
        <v>-0.13093622798020821</v>
      </c>
      <c r="AA142" s="15">
        <f t="shared" si="3"/>
        <v>26.103597459829633</v>
      </c>
      <c r="AB142" s="1">
        <f t="shared" si="4"/>
        <v>22.9</v>
      </c>
      <c r="AC142" s="35">
        <f t="shared" si="5"/>
        <v>-3.2035974598296342</v>
      </c>
    </row>
    <row r="143" spans="1:29" ht="15" customHeight="1" x14ac:dyDescent="0.25">
      <c r="A143" s="29">
        <v>142</v>
      </c>
      <c r="B143" s="30">
        <v>1.6286400000000001</v>
      </c>
      <c r="C143" s="30">
        <v>0</v>
      </c>
      <c r="D143" s="30">
        <v>21.89</v>
      </c>
      <c r="E143" s="30">
        <v>0</v>
      </c>
      <c r="F143" s="30">
        <v>0.624</v>
      </c>
      <c r="G143" s="30">
        <v>5.0190000000000001</v>
      </c>
      <c r="H143" s="30">
        <v>100</v>
      </c>
      <c r="I143" s="30">
        <v>1.4394</v>
      </c>
      <c r="J143" s="30">
        <v>4</v>
      </c>
      <c r="K143" s="30">
        <v>437</v>
      </c>
      <c r="L143" s="30">
        <v>21.2</v>
      </c>
      <c r="M143" s="30">
        <v>396.9</v>
      </c>
      <c r="N143" s="30">
        <v>34.409999999999997</v>
      </c>
      <c r="O143" s="30">
        <v>14.4</v>
      </c>
      <c r="P143" s="30">
        <v>0.389376</v>
      </c>
      <c r="Q143" s="30">
        <v>25.190361000000003</v>
      </c>
      <c r="R143" s="30">
        <v>0.36422636009156684</v>
      </c>
      <c r="S143" s="30">
        <v>1.3862943611198906</v>
      </c>
      <c r="T143" s="30">
        <v>3.5383472198093888</v>
      </c>
      <c r="U143" s="31">
        <v>2.6672282065819548</v>
      </c>
      <c r="W143" s="8">
        <v>94</v>
      </c>
      <c r="X143" s="1">
        <v>3.2188758248682006</v>
      </c>
      <c r="Y143" s="1">
        <v>3.3433292431965058</v>
      </c>
      <c r="Z143" s="1">
        <v>-0.12445341832830525</v>
      </c>
      <c r="AA143" s="15">
        <f t="shared" si="3"/>
        <v>28.313231603128731</v>
      </c>
      <c r="AB143" s="1">
        <f t="shared" si="4"/>
        <v>25</v>
      </c>
      <c r="AC143" s="35">
        <f t="shared" si="5"/>
        <v>-3.313231603128731</v>
      </c>
    </row>
    <row r="144" spans="1:29" ht="15" customHeight="1" x14ac:dyDescent="0.25">
      <c r="A144" s="29">
        <v>143</v>
      </c>
      <c r="B144" s="30">
        <v>3.3210500000000001</v>
      </c>
      <c r="C144" s="30">
        <v>0</v>
      </c>
      <c r="D144" s="30">
        <v>19.579999999999998</v>
      </c>
      <c r="E144" s="30">
        <v>1</v>
      </c>
      <c r="F144" s="30">
        <v>0.871</v>
      </c>
      <c r="G144" s="30">
        <v>5.4029999999999996</v>
      </c>
      <c r="H144" s="30">
        <v>100</v>
      </c>
      <c r="I144" s="30">
        <v>1.3216000000000001</v>
      </c>
      <c r="J144" s="30">
        <v>5</v>
      </c>
      <c r="K144" s="30">
        <v>403</v>
      </c>
      <c r="L144" s="30">
        <v>14.7</v>
      </c>
      <c r="M144" s="30">
        <v>396.9</v>
      </c>
      <c r="N144" s="30">
        <v>26.82</v>
      </c>
      <c r="O144" s="30">
        <v>13.4</v>
      </c>
      <c r="P144" s="30">
        <v>0.75864100000000001</v>
      </c>
      <c r="Q144" s="30">
        <v>29.192408999999994</v>
      </c>
      <c r="R144" s="30">
        <v>0.27884312378457665</v>
      </c>
      <c r="S144" s="30">
        <v>1.6094379124341003</v>
      </c>
      <c r="T144" s="30">
        <v>3.2891478778535324</v>
      </c>
      <c r="U144" s="31">
        <v>2.5952547069568657</v>
      </c>
      <c r="W144" s="8">
        <v>95</v>
      </c>
      <c r="X144" s="1">
        <v>3.0252910757955354</v>
      </c>
      <c r="Y144" s="1">
        <v>3.1553255459613512</v>
      </c>
      <c r="Z144" s="1">
        <v>-0.13003447016581582</v>
      </c>
      <c r="AA144" s="15">
        <f t="shared" si="3"/>
        <v>23.460673375850888</v>
      </c>
      <c r="AB144" s="1">
        <f t="shared" si="4"/>
        <v>20.6</v>
      </c>
      <c r="AC144" s="35">
        <f t="shared" si="5"/>
        <v>-2.8606733758508867</v>
      </c>
    </row>
    <row r="145" spans="1:29" ht="15" customHeight="1" x14ac:dyDescent="0.25">
      <c r="A145" s="29">
        <v>144</v>
      </c>
      <c r="B145" s="30">
        <v>4.0974000000000004</v>
      </c>
      <c r="C145" s="30">
        <v>0</v>
      </c>
      <c r="D145" s="30">
        <v>19.579999999999998</v>
      </c>
      <c r="E145" s="30">
        <v>0</v>
      </c>
      <c r="F145" s="30">
        <v>0.871</v>
      </c>
      <c r="G145" s="30">
        <v>5.468</v>
      </c>
      <c r="H145" s="30">
        <v>100</v>
      </c>
      <c r="I145" s="30">
        <v>1.4117999999999999</v>
      </c>
      <c r="J145" s="30">
        <v>5</v>
      </c>
      <c r="K145" s="30">
        <v>403</v>
      </c>
      <c r="L145" s="30">
        <v>14.7</v>
      </c>
      <c r="M145" s="30">
        <v>396.9</v>
      </c>
      <c r="N145" s="30">
        <v>26.42</v>
      </c>
      <c r="O145" s="30">
        <v>15.6</v>
      </c>
      <c r="P145" s="30">
        <v>0.75864100000000001</v>
      </c>
      <c r="Q145" s="30">
        <v>29.899024000000001</v>
      </c>
      <c r="R145" s="30">
        <v>0.34486548597923472</v>
      </c>
      <c r="S145" s="30">
        <v>1.6094379124341003</v>
      </c>
      <c r="T145" s="30">
        <v>3.2741212990941793</v>
      </c>
      <c r="U145" s="31">
        <v>2.7472709142554912</v>
      </c>
      <c r="W145" s="8">
        <v>96</v>
      </c>
      <c r="X145" s="1">
        <v>3.3463891451671604</v>
      </c>
      <c r="Y145" s="1">
        <v>3.2914648023669217</v>
      </c>
      <c r="Z145" s="1">
        <v>5.4924342800238612E-2</v>
      </c>
      <c r="AA145" s="15">
        <f t="shared" si="3"/>
        <v>26.882211957823952</v>
      </c>
      <c r="AB145" s="1">
        <f t="shared" si="4"/>
        <v>28.4</v>
      </c>
      <c r="AC145" s="35">
        <f t="shared" si="5"/>
        <v>1.517788042176047</v>
      </c>
    </row>
    <row r="146" spans="1:29" ht="15" customHeight="1" x14ac:dyDescent="0.25">
      <c r="A146" s="29">
        <v>145</v>
      </c>
      <c r="B146" s="30">
        <v>2.7797399999999999</v>
      </c>
      <c r="C146" s="30">
        <v>0</v>
      </c>
      <c r="D146" s="30">
        <v>19.579999999999998</v>
      </c>
      <c r="E146" s="30">
        <v>0</v>
      </c>
      <c r="F146" s="30">
        <v>0.871</v>
      </c>
      <c r="G146" s="30">
        <v>4.9029999999999996</v>
      </c>
      <c r="H146" s="30">
        <v>97.8</v>
      </c>
      <c r="I146" s="30">
        <v>1.3459000000000001</v>
      </c>
      <c r="J146" s="30">
        <v>5</v>
      </c>
      <c r="K146" s="30">
        <v>403</v>
      </c>
      <c r="L146" s="30">
        <v>14.7</v>
      </c>
      <c r="M146" s="30">
        <v>396.9</v>
      </c>
      <c r="N146" s="30">
        <v>29.29</v>
      </c>
      <c r="O146" s="30">
        <v>11.8</v>
      </c>
      <c r="P146" s="30">
        <v>0.75864100000000001</v>
      </c>
      <c r="Q146" s="30">
        <v>24.039408999999996</v>
      </c>
      <c r="R146" s="30">
        <v>0.297062934257533</v>
      </c>
      <c r="S146" s="30">
        <v>1.6094379124341003</v>
      </c>
      <c r="T146" s="30">
        <v>3.377246160839642</v>
      </c>
      <c r="U146" s="31">
        <v>2.4680995314716192</v>
      </c>
      <c r="W146" s="8">
        <v>97</v>
      </c>
      <c r="X146" s="1">
        <v>3.0633909220278057</v>
      </c>
      <c r="Y146" s="1">
        <v>3.0694468934405506</v>
      </c>
      <c r="Z146" s="1">
        <v>-6.0559714127448316E-3</v>
      </c>
      <c r="AA146" s="15">
        <f t="shared" si="3"/>
        <v>21.529991001845804</v>
      </c>
      <c r="AB146" s="1">
        <f t="shared" si="4"/>
        <v>21.4</v>
      </c>
      <c r="AC146" s="35">
        <f t="shared" si="5"/>
        <v>-0.1299910018458057</v>
      </c>
    </row>
    <row r="147" spans="1:29" ht="15" customHeight="1" x14ac:dyDescent="0.25">
      <c r="A147" s="29">
        <v>146</v>
      </c>
      <c r="B147" s="30">
        <v>2.37934</v>
      </c>
      <c r="C147" s="30">
        <v>0</v>
      </c>
      <c r="D147" s="30">
        <v>19.579999999999998</v>
      </c>
      <c r="E147" s="30">
        <v>0</v>
      </c>
      <c r="F147" s="30">
        <v>0.871</v>
      </c>
      <c r="G147" s="30">
        <v>6.13</v>
      </c>
      <c r="H147" s="30">
        <v>100</v>
      </c>
      <c r="I147" s="30">
        <v>1.4191</v>
      </c>
      <c r="J147" s="30">
        <v>5</v>
      </c>
      <c r="K147" s="30">
        <v>403</v>
      </c>
      <c r="L147" s="30">
        <v>14.7</v>
      </c>
      <c r="M147" s="30">
        <v>172.91</v>
      </c>
      <c r="N147" s="30">
        <v>27.8</v>
      </c>
      <c r="O147" s="30">
        <v>13.8</v>
      </c>
      <c r="P147" s="30">
        <v>0.75864100000000001</v>
      </c>
      <c r="Q147" s="30">
        <v>37.576900000000002</v>
      </c>
      <c r="R147" s="30">
        <v>0.35002286785835479</v>
      </c>
      <c r="S147" s="30">
        <v>1.6094379124341003</v>
      </c>
      <c r="T147" s="30">
        <v>3.3250360206965914</v>
      </c>
      <c r="U147" s="31">
        <v>2.6246685921631592</v>
      </c>
      <c r="W147" s="8">
        <v>98</v>
      </c>
      <c r="X147" s="1">
        <v>3.655839600035736</v>
      </c>
      <c r="Y147" s="1">
        <v>3.6112403873124062</v>
      </c>
      <c r="Z147" s="1">
        <v>4.4599212723329895E-2</v>
      </c>
      <c r="AA147" s="15">
        <f t="shared" si="3"/>
        <v>37.011933486742898</v>
      </c>
      <c r="AB147" s="1">
        <f t="shared" si="4"/>
        <v>38.700000000000003</v>
      </c>
      <c r="AC147" s="35">
        <f t="shared" si="5"/>
        <v>1.6880665132571053</v>
      </c>
    </row>
    <row r="148" spans="1:29" ht="15" customHeight="1" x14ac:dyDescent="0.25">
      <c r="A148" s="29">
        <v>147</v>
      </c>
      <c r="B148" s="30">
        <v>2.1550500000000001</v>
      </c>
      <c r="C148" s="30">
        <v>0</v>
      </c>
      <c r="D148" s="30">
        <v>19.579999999999998</v>
      </c>
      <c r="E148" s="30">
        <v>0</v>
      </c>
      <c r="F148" s="30">
        <v>0.871</v>
      </c>
      <c r="G148" s="30">
        <v>5.6280000000000001</v>
      </c>
      <c r="H148" s="30">
        <v>100</v>
      </c>
      <c r="I148" s="30">
        <v>1.5165999999999999</v>
      </c>
      <c r="J148" s="30">
        <v>5</v>
      </c>
      <c r="K148" s="30">
        <v>403</v>
      </c>
      <c r="L148" s="30">
        <v>14.7</v>
      </c>
      <c r="M148" s="30">
        <v>169.27</v>
      </c>
      <c r="N148" s="30">
        <v>16.649999999999999</v>
      </c>
      <c r="O148" s="30">
        <v>15.6</v>
      </c>
      <c r="P148" s="30">
        <v>0.75864100000000001</v>
      </c>
      <c r="Q148" s="30">
        <v>31.674384</v>
      </c>
      <c r="R148" s="30">
        <v>0.41647098728469806</v>
      </c>
      <c r="S148" s="30">
        <v>1.6094379124341003</v>
      </c>
      <c r="T148" s="30">
        <v>2.8124102164264526</v>
      </c>
      <c r="U148" s="31">
        <v>2.7472709142554912</v>
      </c>
      <c r="W148" s="8">
        <v>99</v>
      </c>
      <c r="X148" s="1">
        <v>3.7796338173824005</v>
      </c>
      <c r="Y148" s="1">
        <v>3.6430940774684677</v>
      </c>
      <c r="Z148" s="1">
        <v>0.13653973991393276</v>
      </c>
      <c r="AA148" s="15">
        <f t="shared" si="3"/>
        <v>38.20987833992276</v>
      </c>
      <c r="AB148" s="1">
        <f t="shared" si="4"/>
        <v>43.8</v>
      </c>
      <c r="AC148" s="35">
        <f t="shared" si="5"/>
        <v>5.5901216600772372</v>
      </c>
    </row>
    <row r="149" spans="1:29" ht="15" customHeight="1" x14ac:dyDescent="0.25">
      <c r="A149" s="29">
        <v>148</v>
      </c>
      <c r="B149" s="30">
        <v>2.3686199999999999</v>
      </c>
      <c r="C149" s="30">
        <v>0</v>
      </c>
      <c r="D149" s="30">
        <v>19.579999999999998</v>
      </c>
      <c r="E149" s="30">
        <v>0</v>
      </c>
      <c r="F149" s="30">
        <v>0.871</v>
      </c>
      <c r="G149" s="30">
        <v>4.9260000000000002</v>
      </c>
      <c r="H149" s="30">
        <v>95.7</v>
      </c>
      <c r="I149" s="30">
        <v>1.4608000000000001</v>
      </c>
      <c r="J149" s="30">
        <v>5</v>
      </c>
      <c r="K149" s="30">
        <v>403</v>
      </c>
      <c r="L149" s="30">
        <v>14.7</v>
      </c>
      <c r="M149" s="30">
        <v>391.71</v>
      </c>
      <c r="N149" s="30">
        <v>29.53</v>
      </c>
      <c r="O149" s="30">
        <v>14.6</v>
      </c>
      <c r="P149" s="30">
        <v>0.75864100000000001</v>
      </c>
      <c r="Q149" s="30">
        <v>24.265476000000003</v>
      </c>
      <c r="R149" s="30">
        <v>0.37898423085856703</v>
      </c>
      <c r="S149" s="30">
        <v>1.6094379124341003</v>
      </c>
      <c r="T149" s="30">
        <v>3.3854066957558313</v>
      </c>
      <c r="U149" s="31">
        <v>2.6810215287142909</v>
      </c>
      <c r="W149" s="8">
        <v>100</v>
      </c>
      <c r="X149" s="1">
        <v>3.5025498759224432</v>
      </c>
      <c r="Y149" s="1">
        <v>3.4035724744419853</v>
      </c>
      <c r="Z149" s="1">
        <v>9.8977401480457861E-2</v>
      </c>
      <c r="AA149" s="15">
        <f t="shared" si="3"/>
        <v>30.071337466410657</v>
      </c>
      <c r="AB149" s="1">
        <f t="shared" si="4"/>
        <v>33.200000000000003</v>
      </c>
      <c r="AC149" s="35">
        <f t="shared" si="5"/>
        <v>3.1286625335893454</v>
      </c>
    </row>
    <row r="150" spans="1:29" ht="15" customHeight="1" x14ac:dyDescent="0.25">
      <c r="A150" s="29">
        <v>149</v>
      </c>
      <c r="B150" s="30">
        <v>2.3309899999999999</v>
      </c>
      <c r="C150" s="30">
        <v>0</v>
      </c>
      <c r="D150" s="30">
        <v>19.579999999999998</v>
      </c>
      <c r="E150" s="30">
        <v>0</v>
      </c>
      <c r="F150" s="30">
        <v>0.871</v>
      </c>
      <c r="G150" s="30">
        <v>5.1859999999999999</v>
      </c>
      <c r="H150" s="30">
        <v>93.8</v>
      </c>
      <c r="I150" s="30">
        <v>1.5296000000000001</v>
      </c>
      <c r="J150" s="30">
        <v>5</v>
      </c>
      <c r="K150" s="30">
        <v>403</v>
      </c>
      <c r="L150" s="30">
        <v>14.7</v>
      </c>
      <c r="M150" s="30">
        <v>356.99</v>
      </c>
      <c r="N150" s="30">
        <v>28.32</v>
      </c>
      <c r="O150" s="30">
        <v>17.8</v>
      </c>
      <c r="P150" s="30">
        <v>0.75864100000000001</v>
      </c>
      <c r="Q150" s="30">
        <v>26.894596</v>
      </c>
      <c r="R150" s="30">
        <v>0.42500626331499985</v>
      </c>
      <c r="S150" s="30">
        <v>1.6094379124341003</v>
      </c>
      <c r="T150" s="30">
        <v>3.3435682688255191</v>
      </c>
      <c r="U150" s="31">
        <v>2.8791984572980396</v>
      </c>
      <c r="W150" s="8">
        <v>101</v>
      </c>
      <c r="X150" s="1">
        <v>3.3141860046725258</v>
      </c>
      <c r="Y150" s="1">
        <v>3.1370715192273662</v>
      </c>
      <c r="Z150" s="1">
        <v>0.17711448544515962</v>
      </c>
      <c r="AA150" s="15">
        <f t="shared" si="3"/>
        <v>23.036306601592976</v>
      </c>
      <c r="AB150" s="1">
        <f t="shared" si="4"/>
        <v>27.5</v>
      </c>
      <c r="AC150" s="35">
        <f t="shared" si="5"/>
        <v>4.4636933984070239</v>
      </c>
    </row>
    <row r="151" spans="1:29" ht="15" customHeight="1" x14ac:dyDescent="0.25">
      <c r="A151" s="29">
        <v>150</v>
      </c>
      <c r="B151" s="30">
        <v>2.7339699999999998</v>
      </c>
      <c r="C151" s="30">
        <v>0</v>
      </c>
      <c r="D151" s="30">
        <v>19.579999999999998</v>
      </c>
      <c r="E151" s="30">
        <v>0</v>
      </c>
      <c r="F151" s="30">
        <v>0.871</v>
      </c>
      <c r="G151" s="30">
        <v>5.5970000000000004</v>
      </c>
      <c r="H151" s="30">
        <v>94.9</v>
      </c>
      <c r="I151" s="30">
        <v>1.5257000000000001</v>
      </c>
      <c r="J151" s="30">
        <v>5</v>
      </c>
      <c r="K151" s="30">
        <v>403</v>
      </c>
      <c r="L151" s="30">
        <v>14.7</v>
      </c>
      <c r="M151" s="30">
        <v>351.85</v>
      </c>
      <c r="N151" s="30">
        <v>21.45</v>
      </c>
      <c r="O151" s="30">
        <v>15.4</v>
      </c>
      <c r="P151" s="30">
        <v>0.75864100000000001</v>
      </c>
      <c r="Q151" s="30">
        <v>31.326409000000005</v>
      </c>
      <c r="R151" s="30">
        <v>0.42245332113701944</v>
      </c>
      <c r="S151" s="30">
        <v>1.6094379124341003</v>
      </c>
      <c r="T151" s="30">
        <v>3.0657246453740261</v>
      </c>
      <c r="U151" s="31">
        <v>2.7343675094195836</v>
      </c>
      <c r="W151" s="8">
        <v>102</v>
      </c>
      <c r="X151" s="1">
        <v>3.2771447329921766</v>
      </c>
      <c r="Y151" s="1">
        <v>3.2125762321674438</v>
      </c>
      <c r="Z151" s="1">
        <v>6.4568500824732755E-2</v>
      </c>
      <c r="AA151" s="15">
        <f t="shared" si="3"/>
        <v>24.843005203311524</v>
      </c>
      <c r="AB151" s="1">
        <f t="shared" si="4"/>
        <v>26.5</v>
      </c>
      <c r="AC151" s="35">
        <f t="shared" si="5"/>
        <v>1.6569947966884762</v>
      </c>
    </row>
    <row r="152" spans="1:29" ht="15" customHeight="1" x14ac:dyDescent="0.25">
      <c r="A152" s="29">
        <v>151</v>
      </c>
      <c r="B152" s="30">
        <v>1.6566000000000001</v>
      </c>
      <c r="C152" s="30">
        <v>0</v>
      </c>
      <c r="D152" s="30">
        <v>19.579999999999998</v>
      </c>
      <c r="E152" s="30">
        <v>0</v>
      </c>
      <c r="F152" s="30">
        <v>0.871</v>
      </c>
      <c r="G152" s="30">
        <v>6.1219999999999999</v>
      </c>
      <c r="H152" s="30">
        <v>97.3</v>
      </c>
      <c r="I152" s="30">
        <v>1.6180000000000001</v>
      </c>
      <c r="J152" s="30">
        <v>5</v>
      </c>
      <c r="K152" s="30">
        <v>403</v>
      </c>
      <c r="L152" s="30">
        <v>14.7</v>
      </c>
      <c r="M152" s="30">
        <v>372.8</v>
      </c>
      <c r="N152" s="30">
        <v>14.1</v>
      </c>
      <c r="O152" s="30">
        <v>21.5</v>
      </c>
      <c r="P152" s="30">
        <v>0.75864100000000001</v>
      </c>
      <c r="Q152" s="30">
        <v>37.478884000000001</v>
      </c>
      <c r="R152" s="30">
        <v>0.48119081863630003</v>
      </c>
      <c r="S152" s="30">
        <v>1.6094379124341003</v>
      </c>
      <c r="T152" s="30">
        <v>2.6461747973841225</v>
      </c>
      <c r="U152" s="31">
        <v>3.068052935133617</v>
      </c>
      <c r="W152" s="8">
        <v>103</v>
      </c>
      <c r="X152" s="1">
        <v>2.9231615807191558</v>
      </c>
      <c r="Y152" s="1">
        <v>2.9515784710477782</v>
      </c>
      <c r="Z152" s="1">
        <v>-2.841689032862238E-2</v>
      </c>
      <c r="AA152" s="15">
        <f t="shared" si="3"/>
        <v>19.136135737479012</v>
      </c>
      <c r="AB152" s="1">
        <f t="shared" si="4"/>
        <v>18.600000000000001</v>
      </c>
      <c r="AC152" s="35">
        <f t="shared" si="5"/>
        <v>-0.536135737479011</v>
      </c>
    </row>
    <row r="153" spans="1:29" ht="15" customHeight="1" x14ac:dyDescent="0.25">
      <c r="A153" s="29">
        <v>152</v>
      </c>
      <c r="B153" s="30">
        <v>1.4963200000000001</v>
      </c>
      <c r="C153" s="30">
        <v>0</v>
      </c>
      <c r="D153" s="30">
        <v>19.579999999999998</v>
      </c>
      <c r="E153" s="30">
        <v>0</v>
      </c>
      <c r="F153" s="30">
        <v>0.871</v>
      </c>
      <c r="G153" s="30">
        <v>5.4039999999999999</v>
      </c>
      <c r="H153" s="30">
        <v>100</v>
      </c>
      <c r="I153" s="30">
        <v>1.5915999999999999</v>
      </c>
      <c r="J153" s="30">
        <v>5</v>
      </c>
      <c r="K153" s="30">
        <v>403</v>
      </c>
      <c r="L153" s="30">
        <v>14.7</v>
      </c>
      <c r="M153" s="30">
        <v>341.6</v>
      </c>
      <c r="N153" s="30">
        <v>13.28</v>
      </c>
      <c r="O153" s="30">
        <v>19.600000000000001</v>
      </c>
      <c r="P153" s="30">
        <v>0.75864100000000001</v>
      </c>
      <c r="Q153" s="30">
        <v>29.203215999999998</v>
      </c>
      <c r="R153" s="30">
        <v>0.46473979957063644</v>
      </c>
      <c r="S153" s="30">
        <v>1.6094379124341003</v>
      </c>
      <c r="T153" s="30">
        <v>2.5862591440482876</v>
      </c>
      <c r="U153" s="31">
        <v>2.9755295662364718</v>
      </c>
      <c r="W153" s="8">
        <v>104</v>
      </c>
      <c r="X153" s="1">
        <v>2.9601050959108397</v>
      </c>
      <c r="Y153" s="1">
        <v>2.9613533126413012</v>
      </c>
      <c r="Z153" s="1">
        <v>-1.2482167304614933E-3</v>
      </c>
      <c r="AA153" s="15">
        <f t="shared" si="3"/>
        <v>19.324105624289867</v>
      </c>
      <c r="AB153" s="1">
        <f t="shared" si="4"/>
        <v>19.3</v>
      </c>
      <c r="AC153" s="35">
        <f t="shared" si="5"/>
        <v>-2.4105624289866512E-2</v>
      </c>
    </row>
    <row r="154" spans="1:29" ht="15" customHeight="1" x14ac:dyDescent="0.25">
      <c r="A154" s="29">
        <v>153</v>
      </c>
      <c r="B154" s="30">
        <v>1.1265799999999999</v>
      </c>
      <c r="C154" s="30">
        <v>0</v>
      </c>
      <c r="D154" s="30">
        <v>19.579999999999998</v>
      </c>
      <c r="E154" s="30">
        <v>1</v>
      </c>
      <c r="F154" s="30">
        <v>0.871</v>
      </c>
      <c r="G154" s="30">
        <v>5.0119999999999996</v>
      </c>
      <c r="H154" s="30">
        <v>88</v>
      </c>
      <c r="I154" s="30">
        <v>1.6102000000000001</v>
      </c>
      <c r="J154" s="30">
        <v>5</v>
      </c>
      <c r="K154" s="30">
        <v>403</v>
      </c>
      <c r="L154" s="30">
        <v>14.7</v>
      </c>
      <c r="M154" s="30">
        <v>343.28</v>
      </c>
      <c r="N154" s="30">
        <v>12.12</v>
      </c>
      <c r="O154" s="30">
        <v>15.3</v>
      </c>
      <c r="P154" s="30">
        <v>0.75864100000000001</v>
      </c>
      <c r="Q154" s="30">
        <v>25.120143999999996</v>
      </c>
      <c r="R154" s="30">
        <v>0.47635839488374337</v>
      </c>
      <c r="S154" s="30">
        <v>1.6094379124341003</v>
      </c>
      <c r="T154" s="30">
        <v>2.4948569806411682</v>
      </c>
      <c r="U154" s="31">
        <v>2.7278528283983898</v>
      </c>
      <c r="W154" s="8">
        <v>105</v>
      </c>
      <c r="X154" s="1">
        <v>3.0007198150650303</v>
      </c>
      <c r="Y154" s="1">
        <v>3.0180247985208144</v>
      </c>
      <c r="Z154" s="1">
        <v>-1.7304983455784129E-2</v>
      </c>
      <c r="AA154" s="15">
        <f t="shared" si="3"/>
        <v>20.450857200819577</v>
      </c>
      <c r="AB154" s="1">
        <f t="shared" si="4"/>
        <v>20.100000000000001</v>
      </c>
      <c r="AC154" s="35">
        <f t="shared" si="5"/>
        <v>-0.35085720081957561</v>
      </c>
    </row>
    <row r="155" spans="1:29" ht="15" customHeight="1" x14ac:dyDescent="0.25">
      <c r="A155" s="29">
        <v>154</v>
      </c>
      <c r="B155" s="30">
        <v>2.1491799999999999</v>
      </c>
      <c r="C155" s="30">
        <v>0</v>
      </c>
      <c r="D155" s="30">
        <v>19.579999999999998</v>
      </c>
      <c r="E155" s="30">
        <v>0</v>
      </c>
      <c r="F155" s="30">
        <v>0.871</v>
      </c>
      <c r="G155" s="30">
        <v>5.7089999999999996</v>
      </c>
      <c r="H155" s="30">
        <v>98.5</v>
      </c>
      <c r="I155" s="30">
        <v>1.6232</v>
      </c>
      <c r="J155" s="30">
        <v>5</v>
      </c>
      <c r="K155" s="30">
        <v>403</v>
      </c>
      <c r="L155" s="30">
        <v>14.7</v>
      </c>
      <c r="M155" s="30">
        <v>261.95</v>
      </c>
      <c r="N155" s="30">
        <v>15.79</v>
      </c>
      <c r="O155" s="30">
        <v>19.399999999999999</v>
      </c>
      <c r="P155" s="30">
        <v>0.75864100000000001</v>
      </c>
      <c r="Q155" s="30">
        <v>32.592680999999999</v>
      </c>
      <c r="R155" s="30">
        <v>0.48439950952946792</v>
      </c>
      <c r="S155" s="30">
        <v>1.6094379124341003</v>
      </c>
      <c r="T155" s="30">
        <v>2.7593768282675506</v>
      </c>
      <c r="U155" s="31">
        <v>2.9652730660692823</v>
      </c>
      <c r="W155" s="8">
        <v>106</v>
      </c>
      <c r="X155" s="1">
        <v>2.9704144655697009</v>
      </c>
      <c r="Y155" s="1">
        <v>2.9143020036422485</v>
      </c>
      <c r="Z155" s="1">
        <v>5.6112461927452451E-2</v>
      </c>
      <c r="AA155" s="15">
        <f t="shared" si="3"/>
        <v>18.435939691960218</v>
      </c>
      <c r="AB155" s="1">
        <f t="shared" si="4"/>
        <v>19.5</v>
      </c>
      <c r="AC155" s="35">
        <f t="shared" si="5"/>
        <v>1.0640603080397817</v>
      </c>
    </row>
    <row r="156" spans="1:29" ht="15" customHeight="1" x14ac:dyDescent="0.25">
      <c r="A156" s="29">
        <v>155</v>
      </c>
      <c r="B156" s="30">
        <v>1.4138500000000001</v>
      </c>
      <c r="C156" s="30">
        <v>0</v>
      </c>
      <c r="D156" s="30">
        <v>19.579999999999998</v>
      </c>
      <c r="E156" s="30">
        <v>1</v>
      </c>
      <c r="F156" s="30">
        <v>0.871</v>
      </c>
      <c r="G156" s="30">
        <v>6.1289999999999996</v>
      </c>
      <c r="H156" s="30">
        <v>96</v>
      </c>
      <c r="I156" s="30">
        <v>1.7494000000000001</v>
      </c>
      <c r="J156" s="30">
        <v>5</v>
      </c>
      <c r="K156" s="30">
        <v>403</v>
      </c>
      <c r="L156" s="30">
        <v>14.7</v>
      </c>
      <c r="M156" s="30">
        <v>321.02</v>
      </c>
      <c r="N156" s="30">
        <v>15.12</v>
      </c>
      <c r="O156" s="30">
        <v>17</v>
      </c>
      <c r="P156" s="30">
        <v>0.75864100000000001</v>
      </c>
      <c r="Q156" s="30">
        <v>37.564640999999995</v>
      </c>
      <c r="R156" s="30">
        <v>0.55927287200361753</v>
      </c>
      <c r="S156" s="30">
        <v>1.6094379124341003</v>
      </c>
      <c r="T156" s="30">
        <v>2.716018370751387</v>
      </c>
      <c r="U156" s="31">
        <v>2.8332133440562162</v>
      </c>
      <c r="W156" s="8">
        <v>107</v>
      </c>
      <c r="X156" s="1">
        <v>2.9704144655697009</v>
      </c>
      <c r="Y156" s="1">
        <v>2.857328907798987</v>
      </c>
      <c r="Z156" s="1">
        <v>0.11308555777071394</v>
      </c>
      <c r="AA156" s="15">
        <f t="shared" si="3"/>
        <v>17.414947824407665</v>
      </c>
      <c r="AB156" s="1">
        <f t="shared" si="4"/>
        <v>19.5</v>
      </c>
      <c r="AC156" s="35">
        <f t="shared" si="5"/>
        <v>2.0850521755923346</v>
      </c>
    </row>
    <row r="157" spans="1:29" ht="15" customHeight="1" x14ac:dyDescent="0.25">
      <c r="A157" s="29">
        <v>156</v>
      </c>
      <c r="B157" s="30">
        <v>3.5350100000000002</v>
      </c>
      <c r="C157" s="30">
        <v>0</v>
      </c>
      <c r="D157" s="30">
        <v>19.579999999999998</v>
      </c>
      <c r="E157" s="30">
        <v>1</v>
      </c>
      <c r="F157" s="30">
        <v>0.871</v>
      </c>
      <c r="G157" s="30">
        <v>6.1520000000000001</v>
      </c>
      <c r="H157" s="30">
        <v>82.6</v>
      </c>
      <c r="I157" s="30">
        <v>1.7455000000000001</v>
      </c>
      <c r="J157" s="30">
        <v>5</v>
      </c>
      <c r="K157" s="30">
        <v>403</v>
      </c>
      <c r="L157" s="30">
        <v>14.7</v>
      </c>
      <c r="M157" s="30">
        <v>88.01</v>
      </c>
      <c r="N157" s="30">
        <v>15.02</v>
      </c>
      <c r="O157" s="30">
        <v>15.6</v>
      </c>
      <c r="P157" s="30">
        <v>0.75864100000000001</v>
      </c>
      <c r="Q157" s="30">
        <v>37.847104000000002</v>
      </c>
      <c r="R157" s="30">
        <v>0.5570410475629537</v>
      </c>
      <c r="S157" s="30">
        <v>1.6094379124341003</v>
      </c>
      <c r="T157" s="30">
        <v>2.7093826463359885</v>
      </c>
      <c r="U157" s="31">
        <v>2.7472709142554912</v>
      </c>
      <c r="W157" s="8">
        <v>108</v>
      </c>
      <c r="X157" s="1">
        <v>3.0155349008501706</v>
      </c>
      <c r="Y157" s="1">
        <v>2.9884106648526778</v>
      </c>
      <c r="Z157" s="1">
        <v>2.7124235997492807E-2</v>
      </c>
      <c r="AA157" s="15">
        <f t="shared" si="3"/>
        <v>19.85410257963192</v>
      </c>
      <c r="AB157" s="1">
        <f t="shared" si="4"/>
        <v>20.399999999999999</v>
      </c>
      <c r="AC157" s="35">
        <f t="shared" si="5"/>
        <v>0.5458974203680782</v>
      </c>
    </row>
    <row r="158" spans="1:29" ht="15" customHeight="1" x14ac:dyDescent="0.25">
      <c r="A158" s="29">
        <v>157</v>
      </c>
      <c r="B158" s="30">
        <v>2.4466800000000002</v>
      </c>
      <c r="C158" s="30">
        <v>0</v>
      </c>
      <c r="D158" s="30">
        <v>19.579999999999998</v>
      </c>
      <c r="E158" s="30">
        <v>0</v>
      </c>
      <c r="F158" s="30">
        <v>0.871</v>
      </c>
      <c r="G158" s="30">
        <v>5.2720000000000002</v>
      </c>
      <c r="H158" s="30">
        <v>94</v>
      </c>
      <c r="I158" s="30">
        <v>1.7363999999999999</v>
      </c>
      <c r="J158" s="30">
        <v>5</v>
      </c>
      <c r="K158" s="30">
        <v>403</v>
      </c>
      <c r="L158" s="30">
        <v>14.7</v>
      </c>
      <c r="M158" s="30">
        <v>88.63</v>
      </c>
      <c r="N158" s="30">
        <v>16.14</v>
      </c>
      <c r="O158" s="30">
        <v>13.1</v>
      </c>
      <c r="P158" s="30">
        <v>0.75864100000000001</v>
      </c>
      <c r="Q158" s="30">
        <v>27.793984000000002</v>
      </c>
      <c r="R158" s="30">
        <v>0.55181400444330142</v>
      </c>
      <c r="S158" s="30">
        <v>1.6094379124341003</v>
      </c>
      <c r="T158" s="30">
        <v>2.7813006628418027</v>
      </c>
      <c r="U158" s="31">
        <v>2.5726122302071057</v>
      </c>
      <c r="W158" s="8">
        <v>109</v>
      </c>
      <c r="X158" s="1">
        <v>2.9856819377004897</v>
      </c>
      <c r="Y158" s="1">
        <v>3.045166087960208</v>
      </c>
      <c r="Z158" s="1">
        <v>-5.9484150259718316E-2</v>
      </c>
      <c r="AA158" s="15">
        <f t="shared" si="3"/>
        <v>21.013521005905016</v>
      </c>
      <c r="AB158" s="1">
        <f t="shared" si="4"/>
        <v>19.8</v>
      </c>
      <c r="AC158" s="35">
        <f t="shared" si="5"/>
        <v>-1.2135210059050152</v>
      </c>
    </row>
    <row r="159" spans="1:29" ht="15" customHeight="1" x14ac:dyDescent="0.25">
      <c r="A159" s="29">
        <v>158</v>
      </c>
      <c r="B159" s="30">
        <v>1.2235799999999999</v>
      </c>
      <c r="C159" s="30">
        <v>0</v>
      </c>
      <c r="D159" s="30">
        <v>19.579999999999998</v>
      </c>
      <c r="E159" s="30">
        <v>0</v>
      </c>
      <c r="F159" s="30">
        <v>0.60499999999999998</v>
      </c>
      <c r="G159" s="30">
        <v>6.9429999999999996</v>
      </c>
      <c r="H159" s="30">
        <v>97.4</v>
      </c>
      <c r="I159" s="30">
        <v>1.8773</v>
      </c>
      <c r="J159" s="30">
        <v>5</v>
      </c>
      <c r="K159" s="30">
        <v>403</v>
      </c>
      <c r="L159" s="30">
        <v>14.7</v>
      </c>
      <c r="M159" s="30">
        <v>363.43</v>
      </c>
      <c r="N159" s="30">
        <v>4.59</v>
      </c>
      <c r="O159" s="30">
        <v>41.3</v>
      </c>
      <c r="P159" s="30">
        <v>0.36602499999999999</v>
      </c>
      <c r="Q159" s="30">
        <v>48.205248999999995</v>
      </c>
      <c r="R159" s="30">
        <v>0.62983457434817935</v>
      </c>
      <c r="S159" s="30">
        <v>1.6094379124341003</v>
      </c>
      <c r="T159" s="30">
        <v>1.5238800240724537</v>
      </c>
      <c r="U159" s="31">
        <v>3.7208624999669868</v>
      </c>
      <c r="W159" s="8">
        <v>110</v>
      </c>
      <c r="X159" s="1">
        <v>2.9652730660692823</v>
      </c>
      <c r="Y159" s="1">
        <v>2.9253163017711525</v>
      </c>
      <c r="Z159" s="1">
        <v>3.9956764298129777E-2</v>
      </c>
      <c r="AA159" s="15">
        <f t="shared" si="3"/>
        <v>18.640121020848369</v>
      </c>
      <c r="AB159" s="1">
        <f t="shared" si="4"/>
        <v>19.399999999999999</v>
      </c>
      <c r="AC159" s="35">
        <f t="shared" si="5"/>
        <v>0.75987897915162961</v>
      </c>
    </row>
    <row r="160" spans="1:29" ht="15" customHeight="1" x14ac:dyDescent="0.25">
      <c r="A160" s="29">
        <v>159</v>
      </c>
      <c r="B160" s="30">
        <v>1.34284</v>
      </c>
      <c r="C160" s="30">
        <v>0</v>
      </c>
      <c r="D160" s="30">
        <v>19.579999999999998</v>
      </c>
      <c r="E160" s="30">
        <v>0</v>
      </c>
      <c r="F160" s="30">
        <v>0.60499999999999998</v>
      </c>
      <c r="G160" s="30">
        <v>6.0659999999999998</v>
      </c>
      <c r="H160" s="30">
        <v>100</v>
      </c>
      <c r="I160" s="30">
        <v>1.7573000000000001</v>
      </c>
      <c r="J160" s="30">
        <v>5</v>
      </c>
      <c r="K160" s="30">
        <v>403</v>
      </c>
      <c r="L160" s="30">
        <v>14.7</v>
      </c>
      <c r="M160" s="30">
        <v>353.89</v>
      </c>
      <c r="N160" s="30">
        <v>6.43</v>
      </c>
      <c r="O160" s="30">
        <v>24.3</v>
      </c>
      <c r="P160" s="30">
        <v>0.36602499999999999</v>
      </c>
      <c r="Q160" s="30">
        <v>36.796355999999996</v>
      </c>
      <c r="R160" s="30">
        <v>0.56377854021866347</v>
      </c>
      <c r="S160" s="30">
        <v>1.6094379124341003</v>
      </c>
      <c r="T160" s="30">
        <v>1.860974538249528</v>
      </c>
      <c r="U160" s="31">
        <v>3.1904763503465028</v>
      </c>
      <c r="W160" s="8">
        <v>111</v>
      </c>
      <c r="X160" s="1">
        <v>3.0773122605464138</v>
      </c>
      <c r="Y160" s="1">
        <v>2.9717188016650358</v>
      </c>
      <c r="Z160" s="1">
        <v>0.10559345888137806</v>
      </c>
      <c r="AA160" s="15">
        <f t="shared" si="3"/>
        <v>19.525451148676648</v>
      </c>
      <c r="AB160" s="1">
        <f t="shared" si="4"/>
        <v>21.7</v>
      </c>
      <c r="AC160" s="35">
        <f t="shared" si="5"/>
        <v>2.1745488513233511</v>
      </c>
    </row>
    <row r="161" spans="1:29" ht="15" customHeight="1" x14ac:dyDescent="0.25">
      <c r="A161" s="29">
        <v>160</v>
      </c>
      <c r="B161" s="30">
        <v>1.42502</v>
      </c>
      <c r="C161" s="30">
        <v>0</v>
      </c>
      <c r="D161" s="30">
        <v>19.579999999999998</v>
      </c>
      <c r="E161" s="30">
        <v>0</v>
      </c>
      <c r="F161" s="30">
        <v>0.871</v>
      </c>
      <c r="G161" s="30">
        <v>6.51</v>
      </c>
      <c r="H161" s="30">
        <v>100</v>
      </c>
      <c r="I161" s="30">
        <v>1.7659</v>
      </c>
      <c r="J161" s="30">
        <v>5</v>
      </c>
      <c r="K161" s="30">
        <v>403</v>
      </c>
      <c r="L161" s="30">
        <v>14.7</v>
      </c>
      <c r="M161" s="30">
        <v>364.31</v>
      </c>
      <c r="N161" s="30">
        <v>7.39</v>
      </c>
      <c r="O161" s="30">
        <v>23.3</v>
      </c>
      <c r="P161" s="30">
        <v>0.75864100000000001</v>
      </c>
      <c r="Q161" s="30">
        <v>42.380099999999999</v>
      </c>
      <c r="R161" s="30">
        <v>0.56866047543694154</v>
      </c>
      <c r="S161" s="30">
        <v>1.6094379124341003</v>
      </c>
      <c r="T161" s="30">
        <v>2.0001277349601105</v>
      </c>
      <c r="U161" s="31">
        <v>3.1484533605716547</v>
      </c>
      <c r="W161" s="8">
        <v>112</v>
      </c>
      <c r="X161" s="1">
        <v>3.1267605359603952</v>
      </c>
      <c r="Y161" s="1">
        <v>3.1917594728392813</v>
      </c>
      <c r="Z161" s="1">
        <v>-6.4998936878886138E-2</v>
      </c>
      <c r="AA161" s="15">
        <f t="shared" si="3"/>
        <v>24.331199888933515</v>
      </c>
      <c r="AB161" s="1">
        <f t="shared" si="4"/>
        <v>22.8</v>
      </c>
      <c r="AC161" s="35">
        <f t="shared" si="5"/>
        <v>-1.5311998889335143</v>
      </c>
    </row>
    <row r="162" spans="1:29" ht="15" customHeight="1" x14ac:dyDescent="0.25">
      <c r="A162" s="29">
        <v>161</v>
      </c>
      <c r="B162" s="30">
        <v>1.27346</v>
      </c>
      <c r="C162" s="30">
        <v>0</v>
      </c>
      <c r="D162" s="30">
        <v>19.579999999999998</v>
      </c>
      <c r="E162" s="30">
        <v>1</v>
      </c>
      <c r="F162" s="30">
        <v>0.60499999999999998</v>
      </c>
      <c r="G162" s="30">
        <v>6.25</v>
      </c>
      <c r="H162" s="30">
        <v>92.6</v>
      </c>
      <c r="I162" s="30">
        <v>1.7984</v>
      </c>
      <c r="J162" s="30">
        <v>5</v>
      </c>
      <c r="K162" s="30">
        <v>403</v>
      </c>
      <c r="L162" s="30">
        <v>14.7</v>
      </c>
      <c r="M162" s="30">
        <v>338.92</v>
      </c>
      <c r="N162" s="30">
        <v>5.5</v>
      </c>
      <c r="O162" s="30">
        <v>27</v>
      </c>
      <c r="P162" s="30">
        <v>0.36602499999999999</v>
      </c>
      <c r="Q162" s="30">
        <v>39.0625</v>
      </c>
      <c r="R162" s="30">
        <v>0.58689738071723485</v>
      </c>
      <c r="S162" s="30">
        <v>1.6094379124341003</v>
      </c>
      <c r="T162" s="30">
        <v>1.7047480922384253</v>
      </c>
      <c r="U162" s="31">
        <v>3.2958368660043291</v>
      </c>
      <c r="W162" s="8">
        <v>113</v>
      </c>
      <c r="X162" s="1">
        <v>2.9338568698359038</v>
      </c>
      <c r="Y162" s="1">
        <v>2.9794757231467548</v>
      </c>
      <c r="Z162" s="1">
        <v>-4.5618853310851026E-2</v>
      </c>
      <c r="AA162" s="15">
        <f t="shared" si="3"/>
        <v>19.677497483489681</v>
      </c>
      <c r="AB162" s="1">
        <f t="shared" si="4"/>
        <v>18.8</v>
      </c>
      <c r="AC162" s="35">
        <f t="shared" si="5"/>
        <v>-0.87749748348968026</v>
      </c>
    </row>
    <row r="163" spans="1:29" ht="15" customHeight="1" x14ac:dyDescent="0.25">
      <c r="A163" s="29">
        <v>162</v>
      </c>
      <c r="B163" s="30">
        <v>1.46336</v>
      </c>
      <c r="C163" s="30">
        <v>0</v>
      </c>
      <c r="D163" s="30">
        <v>19.579999999999998</v>
      </c>
      <c r="E163" s="30">
        <v>0</v>
      </c>
      <c r="F163" s="30">
        <v>0.60499999999999998</v>
      </c>
      <c r="G163" s="30">
        <v>7.4889999999999999</v>
      </c>
      <c r="H163" s="30">
        <v>90.8</v>
      </c>
      <c r="I163" s="30">
        <v>1.9709000000000001</v>
      </c>
      <c r="J163" s="30">
        <v>5</v>
      </c>
      <c r="K163" s="30">
        <v>403</v>
      </c>
      <c r="L163" s="30">
        <v>14.7</v>
      </c>
      <c r="M163" s="30">
        <v>374.43</v>
      </c>
      <c r="N163" s="30">
        <v>1.73</v>
      </c>
      <c r="O163" s="30">
        <v>50</v>
      </c>
      <c r="P163" s="30">
        <v>0.36602499999999999</v>
      </c>
      <c r="Q163" s="30">
        <v>56.085121000000001</v>
      </c>
      <c r="R163" s="30">
        <v>0.67849029121631166</v>
      </c>
      <c r="S163" s="30">
        <v>1.6094379124341003</v>
      </c>
      <c r="T163" s="30">
        <v>0.5481214085096876</v>
      </c>
      <c r="U163" s="31">
        <v>3.912023005428146</v>
      </c>
      <c r="W163" s="8">
        <v>114</v>
      </c>
      <c r="X163" s="1">
        <v>2.9285235238605409</v>
      </c>
      <c r="Y163" s="1">
        <v>2.9580223953113913</v>
      </c>
      <c r="Z163" s="1">
        <v>-2.9498871450850395E-2</v>
      </c>
      <c r="AA163" s="15">
        <f t="shared" si="3"/>
        <v>19.259845707629616</v>
      </c>
      <c r="AB163" s="1">
        <f t="shared" si="4"/>
        <v>18.7</v>
      </c>
      <c r="AC163" s="35">
        <f t="shared" si="5"/>
        <v>-0.55984570762961638</v>
      </c>
    </row>
    <row r="164" spans="1:29" ht="15" customHeight="1" x14ac:dyDescent="0.25">
      <c r="A164" s="29">
        <v>163</v>
      </c>
      <c r="B164" s="30">
        <v>1.8337699999999999</v>
      </c>
      <c r="C164" s="30">
        <v>0</v>
      </c>
      <c r="D164" s="30">
        <v>19.579999999999998</v>
      </c>
      <c r="E164" s="30">
        <v>1</v>
      </c>
      <c r="F164" s="30">
        <v>0.60499999999999998</v>
      </c>
      <c r="G164" s="30">
        <v>7.8019999999999996</v>
      </c>
      <c r="H164" s="30">
        <v>98.2</v>
      </c>
      <c r="I164" s="30">
        <v>2.0407000000000002</v>
      </c>
      <c r="J164" s="30">
        <v>5</v>
      </c>
      <c r="K164" s="30">
        <v>403</v>
      </c>
      <c r="L164" s="30">
        <v>14.7</v>
      </c>
      <c r="M164" s="30">
        <v>389.61</v>
      </c>
      <c r="N164" s="30">
        <v>1.92</v>
      </c>
      <c r="O164" s="30">
        <v>50</v>
      </c>
      <c r="P164" s="30">
        <v>0.36602499999999999</v>
      </c>
      <c r="Q164" s="30">
        <v>60.871203999999992</v>
      </c>
      <c r="R164" s="30">
        <v>0.7132928862529031</v>
      </c>
      <c r="S164" s="30">
        <v>1.6094379124341003</v>
      </c>
      <c r="T164" s="30">
        <v>0.65232518603969014</v>
      </c>
      <c r="U164" s="31">
        <v>3.912023005428146</v>
      </c>
      <c r="W164" s="8">
        <v>115</v>
      </c>
      <c r="X164" s="1">
        <v>2.917770732084279</v>
      </c>
      <c r="Y164" s="1">
        <v>3.1734479716431192</v>
      </c>
      <c r="Z164" s="1">
        <v>-0.25567723955884025</v>
      </c>
      <c r="AA164" s="15">
        <f t="shared" si="3"/>
        <v>23.889713567913152</v>
      </c>
      <c r="AB164" s="1">
        <f t="shared" si="4"/>
        <v>18.5</v>
      </c>
      <c r="AC164" s="35">
        <f t="shared" si="5"/>
        <v>-5.3897135679131516</v>
      </c>
    </row>
    <row r="165" spans="1:29" ht="15" customHeight="1" x14ac:dyDescent="0.25">
      <c r="A165" s="29">
        <v>164</v>
      </c>
      <c r="B165" s="30">
        <v>1.51902</v>
      </c>
      <c r="C165" s="30">
        <v>0</v>
      </c>
      <c r="D165" s="30">
        <v>19.579999999999998</v>
      </c>
      <c r="E165" s="30">
        <v>1</v>
      </c>
      <c r="F165" s="30">
        <v>0.60499999999999998</v>
      </c>
      <c r="G165" s="30">
        <v>8.375</v>
      </c>
      <c r="H165" s="30">
        <v>93.9</v>
      </c>
      <c r="I165" s="30">
        <v>2.1619999999999999</v>
      </c>
      <c r="J165" s="30">
        <v>5</v>
      </c>
      <c r="K165" s="30">
        <v>403</v>
      </c>
      <c r="L165" s="30">
        <v>14.7</v>
      </c>
      <c r="M165" s="30">
        <v>388.45</v>
      </c>
      <c r="N165" s="30">
        <v>3.32</v>
      </c>
      <c r="O165" s="30">
        <v>50</v>
      </c>
      <c r="P165" s="30">
        <v>0.36602499999999999</v>
      </c>
      <c r="Q165" s="30">
        <v>70.140625</v>
      </c>
      <c r="R165" s="30">
        <v>0.77103371921701647</v>
      </c>
      <c r="S165" s="30">
        <v>1.6094379124341003</v>
      </c>
      <c r="T165" s="30">
        <v>1.199964782928397</v>
      </c>
      <c r="U165" s="31">
        <v>3.912023005428146</v>
      </c>
      <c r="W165" s="8">
        <v>116</v>
      </c>
      <c r="X165" s="1">
        <v>2.9069010598473755</v>
      </c>
      <c r="Y165" s="1">
        <v>2.9631394852018289</v>
      </c>
      <c r="Z165" s="1">
        <v>-5.6238425354453447E-2</v>
      </c>
      <c r="AA165" s="15">
        <f t="shared" si="3"/>
        <v>19.358652655807646</v>
      </c>
      <c r="AB165" s="1">
        <f t="shared" si="4"/>
        <v>18.3</v>
      </c>
      <c r="AC165" s="35">
        <f t="shared" si="5"/>
        <v>-1.058652655807645</v>
      </c>
    </row>
    <row r="166" spans="1:29" ht="15" customHeight="1" x14ac:dyDescent="0.25">
      <c r="A166" s="29">
        <v>165</v>
      </c>
      <c r="B166" s="30">
        <v>2.2423600000000001</v>
      </c>
      <c r="C166" s="30">
        <v>0</v>
      </c>
      <c r="D166" s="30">
        <v>19.579999999999998</v>
      </c>
      <c r="E166" s="30">
        <v>0</v>
      </c>
      <c r="F166" s="30">
        <v>0.60499999999999998</v>
      </c>
      <c r="G166" s="30">
        <v>5.8540000000000001</v>
      </c>
      <c r="H166" s="30">
        <v>91.8</v>
      </c>
      <c r="I166" s="30">
        <v>2.4220000000000002</v>
      </c>
      <c r="J166" s="30">
        <v>5</v>
      </c>
      <c r="K166" s="30">
        <v>403</v>
      </c>
      <c r="L166" s="30">
        <v>14.7</v>
      </c>
      <c r="M166" s="30">
        <v>395.11</v>
      </c>
      <c r="N166" s="30">
        <v>11.64</v>
      </c>
      <c r="O166" s="30">
        <v>22.7</v>
      </c>
      <c r="P166" s="30">
        <v>0.36602499999999999</v>
      </c>
      <c r="Q166" s="30">
        <v>34.269316000000003</v>
      </c>
      <c r="R166" s="30">
        <v>0.88459364513090055</v>
      </c>
      <c r="S166" s="30">
        <v>1.6094379124341003</v>
      </c>
      <c r="T166" s="30">
        <v>2.4544474423032918</v>
      </c>
      <c r="U166" s="31">
        <v>3.122364924487357</v>
      </c>
      <c r="W166" s="8">
        <v>117</v>
      </c>
      <c r="X166" s="1">
        <v>3.0540011816779669</v>
      </c>
      <c r="Y166" s="1">
        <v>3.0790299110199477</v>
      </c>
      <c r="Z166" s="1">
        <v>-2.502872934198086E-2</v>
      </c>
      <c r="AA166" s="15">
        <f t="shared" si="3"/>
        <v>21.737305044617635</v>
      </c>
      <c r="AB166" s="1">
        <f t="shared" si="4"/>
        <v>21.2</v>
      </c>
      <c r="AC166" s="35">
        <f t="shared" si="5"/>
        <v>-0.53730504461763573</v>
      </c>
    </row>
    <row r="167" spans="1:29" ht="15" customHeight="1" x14ac:dyDescent="0.25">
      <c r="A167" s="29">
        <v>166</v>
      </c>
      <c r="B167" s="30">
        <v>2.9239999999999999</v>
      </c>
      <c r="C167" s="30">
        <v>0</v>
      </c>
      <c r="D167" s="30">
        <v>19.579999999999998</v>
      </c>
      <c r="E167" s="30">
        <v>0</v>
      </c>
      <c r="F167" s="30">
        <v>0.60499999999999998</v>
      </c>
      <c r="G167" s="30">
        <v>6.101</v>
      </c>
      <c r="H167" s="30">
        <v>93</v>
      </c>
      <c r="I167" s="30">
        <v>2.2833999999999999</v>
      </c>
      <c r="J167" s="30">
        <v>5</v>
      </c>
      <c r="K167" s="30">
        <v>403</v>
      </c>
      <c r="L167" s="30">
        <v>14.7</v>
      </c>
      <c r="M167" s="30">
        <v>240.16</v>
      </c>
      <c r="N167" s="30">
        <v>9.81</v>
      </c>
      <c r="O167" s="30">
        <v>25</v>
      </c>
      <c r="P167" s="30">
        <v>0.36602499999999999</v>
      </c>
      <c r="Q167" s="30">
        <v>37.222200999999998</v>
      </c>
      <c r="R167" s="30">
        <v>0.82566556026008975</v>
      </c>
      <c r="S167" s="30">
        <v>1.6094379124341003</v>
      </c>
      <c r="T167" s="30">
        <v>2.2834022735772717</v>
      </c>
      <c r="U167" s="31">
        <v>3.2188758248682006</v>
      </c>
      <c r="W167" s="8">
        <v>118</v>
      </c>
      <c r="X167" s="1">
        <v>2.954910279033736</v>
      </c>
      <c r="Y167" s="1">
        <v>3.1249181092510483</v>
      </c>
      <c r="Z167" s="1">
        <v>-0.17000783021731225</v>
      </c>
      <c r="AA167" s="15">
        <f t="shared" si="3"/>
        <v>22.758031344984381</v>
      </c>
      <c r="AB167" s="1">
        <f t="shared" si="4"/>
        <v>19.2</v>
      </c>
      <c r="AC167" s="35">
        <f t="shared" si="5"/>
        <v>-3.5580313449843821</v>
      </c>
    </row>
    <row r="168" spans="1:29" ht="15" customHeight="1" x14ac:dyDescent="0.25">
      <c r="A168" s="29">
        <v>167</v>
      </c>
      <c r="B168" s="30">
        <v>2.0101900000000001</v>
      </c>
      <c r="C168" s="30">
        <v>0</v>
      </c>
      <c r="D168" s="30">
        <v>19.579999999999998</v>
      </c>
      <c r="E168" s="30">
        <v>0</v>
      </c>
      <c r="F168" s="30">
        <v>0.60499999999999998</v>
      </c>
      <c r="G168" s="30">
        <v>7.9290000000000003</v>
      </c>
      <c r="H168" s="30">
        <v>96.2</v>
      </c>
      <c r="I168" s="30">
        <v>2.0459000000000001</v>
      </c>
      <c r="J168" s="30">
        <v>5</v>
      </c>
      <c r="K168" s="30">
        <v>403</v>
      </c>
      <c r="L168" s="30">
        <v>14.7</v>
      </c>
      <c r="M168" s="30">
        <v>369.3</v>
      </c>
      <c r="N168" s="30">
        <v>3.7</v>
      </c>
      <c r="O168" s="30">
        <v>50</v>
      </c>
      <c r="P168" s="30">
        <v>0.36602499999999999</v>
      </c>
      <c r="Q168" s="30">
        <v>62.869041000000003</v>
      </c>
      <c r="R168" s="30">
        <v>0.7158377904796438</v>
      </c>
      <c r="S168" s="30">
        <v>1.6094379124341003</v>
      </c>
      <c r="T168" s="30">
        <v>1.3083328196501789</v>
      </c>
      <c r="U168" s="31">
        <v>3.912023005428146</v>
      </c>
      <c r="W168" s="8">
        <v>119</v>
      </c>
      <c r="X168" s="1">
        <v>3.0155349008501706</v>
      </c>
      <c r="Y168" s="1">
        <v>2.963972442903545</v>
      </c>
      <c r="Z168" s="1">
        <v>5.1562457946625617E-2</v>
      </c>
      <c r="AA168" s="15">
        <f t="shared" si="3"/>
        <v>19.37478431219316</v>
      </c>
      <c r="AB168" s="1">
        <f t="shared" si="4"/>
        <v>20.399999999999999</v>
      </c>
      <c r="AC168" s="35">
        <f t="shared" si="5"/>
        <v>1.0252156878068384</v>
      </c>
    </row>
    <row r="169" spans="1:29" ht="15" customHeight="1" x14ac:dyDescent="0.25">
      <c r="A169" s="29">
        <v>168</v>
      </c>
      <c r="B169" s="30">
        <v>1.8002800000000001</v>
      </c>
      <c r="C169" s="30">
        <v>0</v>
      </c>
      <c r="D169" s="30">
        <v>19.579999999999998</v>
      </c>
      <c r="E169" s="30">
        <v>0</v>
      </c>
      <c r="F169" s="30">
        <v>0.60499999999999998</v>
      </c>
      <c r="G169" s="30">
        <v>5.8769999999999998</v>
      </c>
      <c r="H169" s="30">
        <v>79.2</v>
      </c>
      <c r="I169" s="30">
        <v>2.4258999999999999</v>
      </c>
      <c r="J169" s="30">
        <v>5</v>
      </c>
      <c r="K169" s="30">
        <v>403</v>
      </c>
      <c r="L169" s="30">
        <v>14.7</v>
      </c>
      <c r="M169" s="30">
        <v>227.61</v>
      </c>
      <c r="N169" s="30">
        <v>12.14</v>
      </c>
      <c r="O169" s="30">
        <v>23.8</v>
      </c>
      <c r="P169" s="30">
        <v>0.36602499999999999</v>
      </c>
      <c r="Q169" s="30">
        <v>34.539128999999996</v>
      </c>
      <c r="R169" s="30">
        <v>0.8862025895568697</v>
      </c>
      <c r="S169" s="30">
        <v>1.6094379124341003</v>
      </c>
      <c r="T169" s="30">
        <v>2.4965057856313524</v>
      </c>
      <c r="U169" s="31">
        <v>3.1696855806774291</v>
      </c>
      <c r="W169" s="8">
        <v>120</v>
      </c>
      <c r="X169" s="1">
        <v>2.9601050959108397</v>
      </c>
      <c r="Y169" s="1">
        <v>2.9965036373020664</v>
      </c>
      <c r="Z169" s="1">
        <v>-3.6398541391226669E-2</v>
      </c>
      <c r="AA169" s="15">
        <f t="shared" si="3"/>
        <v>20.015433226511998</v>
      </c>
      <c r="AB169" s="1">
        <f t="shared" si="4"/>
        <v>19.3</v>
      </c>
      <c r="AC169" s="35">
        <f t="shared" si="5"/>
        <v>-0.71543322651199759</v>
      </c>
    </row>
    <row r="170" spans="1:29" ht="15" customHeight="1" x14ac:dyDescent="0.25">
      <c r="A170" s="29">
        <v>169</v>
      </c>
      <c r="B170" s="30">
        <v>2.3003999999999998</v>
      </c>
      <c r="C170" s="30">
        <v>0</v>
      </c>
      <c r="D170" s="30">
        <v>19.579999999999998</v>
      </c>
      <c r="E170" s="30">
        <v>0</v>
      </c>
      <c r="F170" s="30">
        <v>0.60499999999999998</v>
      </c>
      <c r="G170" s="30">
        <v>6.319</v>
      </c>
      <c r="H170" s="30">
        <v>96.1</v>
      </c>
      <c r="I170" s="30">
        <v>2.1</v>
      </c>
      <c r="J170" s="30">
        <v>5</v>
      </c>
      <c r="K170" s="30">
        <v>403</v>
      </c>
      <c r="L170" s="30">
        <v>14.7</v>
      </c>
      <c r="M170" s="30">
        <v>297.08999999999997</v>
      </c>
      <c r="N170" s="30">
        <v>11.1</v>
      </c>
      <c r="O170" s="30">
        <v>23.8</v>
      </c>
      <c r="P170" s="30">
        <v>0.36602499999999999</v>
      </c>
      <c r="Q170" s="30">
        <v>39.929760999999999</v>
      </c>
      <c r="R170" s="30">
        <v>0.74193734472937733</v>
      </c>
      <c r="S170" s="30">
        <v>1.6094379124341003</v>
      </c>
      <c r="T170" s="30">
        <v>2.4069451083182885</v>
      </c>
      <c r="U170" s="31">
        <v>3.1696855806774291</v>
      </c>
      <c r="W170" s="8">
        <v>121</v>
      </c>
      <c r="X170" s="1">
        <v>3.0910424533583161</v>
      </c>
      <c r="Y170" s="1">
        <v>2.9615849457579584</v>
      </c>
      <c r="Z170" s="1">
        <v>0.12945750760035768</v>
      </c>
      <c r="AA170" s="15">
        <f t="shared" si="3"/>
        <v>19.328582245549086</v>
      </c>
      <c r="AB170" s="1">
        <f t="shared" si="4"/>
        <v>22</v>
      </c>
      <c r="AC170" s="35">
        <f t="shared" si="5"/>
        <v>2.6714177544509141</v>
      </c>
    </row>
    <row r="171" spans="1:29" ht="15" customHeight="1" x14ac:dyDescent="0.25">
      <c r="A171" s="29">
        <v>170</v>
      </c>
      <c r="B171" s="30">
        <v>2.4495300000000002</v>
      </c>
      <c r="C171" s="30">
        <v>0</v>
      </c>
      <c r="D171" s="30">
        <v>19.579999999999998</v>
      </c>
      <c r="E171" s="30">
        <v>0</v>
      </c>
      <c r="F171" s="30">
        <v>0.60499999999999998</v>
      </c>
      <c r="G171" s="30">
        <v>6.4020000000000001</v>
      </c>
      <c r="H171" s="30">
        <v>95.2</v>
      </c>
      <c r="I171" s="30">
        <v>2.2625000000000002</v>
      </c>
      <c r="J171" s="30">
        <v>5</v>
      </c>
      <c r="K171" s="30">
        <v>403</v>
      </c>
      <c r="L171" s="30">
        <v>14.7</v>
      </c>
      <c r="M171" s="30">
        <v>330.04</v>
      </c>
      <c r="N171" s="30">
        <v>11.32</v>
      </c>
      <c r="O171" s="30">
        <v>22.3</v>
      </c>
      <c r="P171" s="30">
        <v>0.36602499999999999</v>
      </c>
      <c r="Q171" s="30">
        <v>40.985604000000002</v>
      </c>
      <c r="R171" s="30">
        <v>0.8164703965919442</v>
      </c>
      <c r="S171" s="30">
        <v>1.6094379124341003</v>
      </c>
      <c r="T171" s="30">
        <v>2.4265710727750367</v>
      </c>
      <c r="U171" s="31">
        <v>3.1045866784660729</v>
      </c>
      <c r="W171" s="8">
        <v>122</v>
      </c>
      <c r="X171" s="1">
        <v>3.0106208860477417</v>
      </c>
      <c r="Y171" s="1">
        <v>2.976523608332899</v>
      </c>
      <c r="Z171" s="1">
        <v>3.4097277714842722E-2</v>
      </c>
      <c r="AA171" s="15">
        <f t="shared" si="3"/>
        <v>19.61949291187236</v>
      </c>
      <c r="AB171" s="1">
        <f t="shared" si="4"/>
        <v>20.3</v>
      </c>
      <c r="AC171" s="35">
        <f t="shared" si="5"/>
        <v>0.68050708812764071</v>
      </c>
    </row>
    <row r="172" spans="1:29" ht="15" customHeight="1" x14ac:dyDescent="0.25">
      <c r="A172" s="29">
        <v>171</v>
      </c>
      <c r="B172" s="30">
        <v>1.2074199999999999</v>
      </c>
      <c r="C172" s="30">
        <v>0</v>
      </c>
      <c r="D172" s="30">
        <v>19.579999999999998</v>
      </c>
      <c r="E172" s="30">
        <v>0</v>
      </c>
      <c r="F172" s="30">
        <v>0.60499999999999998</v>
      </c>
      <c r="G172" s="30">
        <v>5.875</v>
      </c>
      <c r="H172" s="30">
        <v>94.6</v>
      </c>
      <c r="I172" s="30">
        <v>2.4258999999999999</v>
      </c>
      <c r="J172" s="30">
        <v>5</v>
      </c>
      <c r="K172" s="30">
        <v>403</v>
      </c>
      <c r="L172" s="30">
        <v>14.7</v>
      </c>
      <c r="M172" s="30">
        <v>292.29000000000002</v>
      </c>
      <c r="N172" s="30">
        <v>14.43</v>
      </c>
      <c r="O172" s="30">
        <v>17.399999999999999</v>
      </c>
      <c r="P172" s="30">
        <v>0.36602499999999999</v>
      </c>
      <c r="Q172" s="30">
        <v>34.515625</v>
      </c>
      <c r="R172" s="30">
        <v>0.8862025895568697</v>
      </c>
      <c r="S172" s="30">
        <v>1.6094379124341003</v>
      </c>
      <c r="T172" s="30">
        <v>2.6693093727857793</v>
      </c>
      <c r="U172" s="31">
        <v>2.8564702062204832</v>
      </c>
      <c r="W172" s="8">
        <v>123</v>
      </c>
      <c r="X172" s="1">
        <v>3.0204248861443626</v>
      </c>
      <c r="Y172" s="1">
        <v>2.8990924338098027</v>
      </c>
      <c r="Z172" s="1">
        <v>0.1213324523345598</v>
      </c>
      <c r="AA172" s="15">
        <f t="shared" si="3"/>
        <v>18.15765861211344</v>
      </c>
      <c r="AB172" s="1">
        <f t="shared" si="4"/>
        <v>20.5</v>
      </c>
      <c r="AC172" s="35">
        <f t="shared" si="5"/>
        <v>2.3423413878865595</v>
      </c>
    </row>
    <row r="173" spans="1:29" ht="15" customHeight="1" x14ac:dyDescent="0.25">
      <c r="A173" s="29">
        <v>172</v>
      </c>
      <c r="B173" s="30">
        <v>2.3138999999999998</v>
      </c>
      <c r="C173" s="30">
        <v>0</v>
      </c>
      <c r="D173" s="30">
        <v>19.579999999999998</v>
      </c>
      <c r="E173" s="30">
        <v>0</v>
      </c>
      <c r="F173" s="30">
        <v>0.60499999999999998</v>
      </c>
      <c r="G173" s="30">
        <v>5.88</v>
      </c>
      <c r="H173" s="30">
        <v>97.3</v>
      </c>
      <c r="I173" s="30">
        <v>2.3887</v>
      </c>
      <c r="J173" s="30">
        <v>5</v>
      </c>
      <c r="K173" s="30">
        <v>403</v>
      </c>
      <c r="L173" s="30">
        <v>14.7</v>
      </c>
      <c r="M173" s="30">
        <v>348.13</v>
      </c>
      <c r="N173" s="30">
        <v>12.03</v>
      </c>
      <c r="O173" s="30">
        <v>19.100000000000001</v>
      </c>
      <c r="P173" s="30">
        <v>0.36602499999999999</v>
      </c>
      <c r="Q173" s="30">
        <v>34.574399999999997</v>
      </c>
      <c r="R173" s="30">
        <v>0.87074928490377701</v>
      </c>
      <c r="S173" s="30">
        <v>1.6094379124341003</v>
      </c>
      <c r="T173" s="30">
        <v>2.4874035299865875</v>
      </c>
      <c r="U173" s="31">
        <v>2.9496883350525844</v>
      </c>
      <c r="W173" s="8">
        <v>124</v>
      </c>
      <c r="X173" s="1">
        <v>2.8507065015037334</v>
      </c>
      <c r="Y173" s="1">
        <v>2.7722179606304671</v>
      </c>
      <c r="Z173" s="1">
        <v>7.8488540873266288E-2</v>
      </c>
      <c r="AA173" s="15">
        <f t="shared" si="3"/>
        <v>15.994068913828443</v>
      </c>
      <c r="AB173" s="1">
        <f t="shared" si="4"/>
        <v>17.3</v>
      </c>
      <c r="AC173" s="35">
        <f t="shared" si="5"/>
        <v>1.3059310861715581</v>
      </c>
    </row>
    <row r="174" spans="1:29" ht="15" customHeight="1" x14ac:dyDescent="0.25">
      <c r="A174" s="29">
        <v>173</v>
      </c>
      <c r="B174" s="30">
        <v>0.13914000000000001</v>
      </c>
      <c r="C174" s="30">
        <v>0</v>
      </c>
      <c r="D174" s="30">
        <v>4.05</v>
      </c>
      <c r="E174" s="30">
        <v>0</v>
      </c>
      <c r="F174" s="30">
        <v>0.51</v>
      </c>
      <c r="G174" s="30">
        <v>5.5720000000000001</v>
      </c>
      <c r="H174" s="30">
        <v>88.5</v>
      </c>
      <c r="I174" s="30">
        <v>2.5960999999999999</v>
      </c>
      <c r="J174" s="30">
        <v>5</v>
      </c>
      <c r="K174" s="30">
        <v>296</v>
      </c>
      <c r="L174" s="30">
        <v>16.600000000000001</v>
      </c>
      <c r="M174" s="30">
        <v>396.9</v>
      </c>
      <c r="N174" s="30">
        <v>14.69</v>
      </c>
      <c r="O174" s="30">
        <v>23.1</v>
      </c>
      <c r="P174" s="30">
        <v>0.2601</v>
      </c>
      <c r="Q174" s="30">
        <v>31.047184000000001</v>
      </c>
      <c r="R174" s="30">
        <v>0.95401031890116916</v>
      </c>
      <c r="S174" s="30">
        <v>1.6094379124341003</v>
      </c>
      <c r="T174" s="30">
        <v>2.6871669901857858</v>
      </c>
      <c r="U174" s="31">
        <v>3.1398326175277478</v>
      </c>
      <c r="W174" s="8">
        <v>125</v>
      </c>
      <c r="X174" s="1">
        <v>2.9338568698359038</v>
      </c>
      <c r="Y174" s="1">
        <v>2.9084651291792376</v>
      </c>
      <c r="Z174" s="1">
        <v>2.5391740656666162E-2</v>
      </c>
      <c r="AA174" s="15">
        <f t="shared" si="3"/>
        <v>18.328644864210371</v>
      </c>
      <c r="AB174" s="1">
        <f t="shared" si="4"/>
        <v>18.8</v>
      </c>
      <c r="AC174" s="35">
        <f t="shared" si="5"/>
        <v>0.47135513578962929</v>
      </c>
    </row>
    <row r="175" spans="1:29" ht="15" customHeight="1" x14ac:dyDescent="0.25">
      <c r="A175" s="29">
        <v>174</v>
      </c>
      <c r="B175" s="30">
        <v>9.178E-2</v>
      </c>
      <c r="C175" s="30">
        <v>0</v>
      </c>
      <c r="D175" s="30">
        <v>4.05</v>
      </c>
      <c r="E175" s="30">
        <v>0</v>
      </c>
      <c r="F175" s="30">
        <v>0.51</v>
      </c>
      <c r="G175" s="30">
        <v>6.4160000000000004</v>
      </c>
      <c r="H175" s="30">
        <v>84.1</v>
      </c>
      <c r="I175" s="30">
        <v>2.6463000000000001</v>
      </c>
      <c r="J175" s="30">
        <v>5</v>
      </c>
      <c r="K175" s="30">
        <v>296</v>
      </c>
      <c r="L175" s="30">
        <v>16.600000000000001</v>
      </c>
      <c r="M175" s="30">
        <v>395.5</v>
      </c>
      <c r="N175" s="30">
        <v>9.0399999999999991</v>
      </c>
      <c r="O175" s="30">
        <v>23.6</v>
      </c>
      <c r="P175" s="30">
        <v>0.2601</v>
      </c>
      <c r="Q175" s="30">
        <v>41.165056000000007</v>
      </c>
      <c r="R175" s="30">
        <v>0.9731624379506939</v>
      </c>
      <c r="S175" s="30">
        <v>1.6094379124341003</v>
      </c>
      <c r="T175" s="30">
        <v>2.2016591744040852</v>
      </c>
      <c r="U175" s="31">
        <v>3.1612467120315646</v>
      </c>
      <c r="W175" s="8">
        <v>126</v>
      </c>
      <c r="X175" s="1">
        <v>3.0633909220278057</v>
      </c>
      <c r="Y175" s="1">
        <v>2.981962506354634</v>
      </c>
      <c r="Z175" s="1">
        <v>8.1428415673171717E-2</v>
      </c>
      <c r="AA175" s="15">
        <f t="shared" si="3"/>
        <v>19.726492047985943</v>
      </c>
      <c r="AB175" s="1">
        <f t="shared" si="4"/>
        <v>21.4</v>
      </c>
      <c r="AC175" s="35">
        <f t="shared" si="5"/>
        <v>1.6735079520140559</v>
      </c>
    </row>
    <row r="176" spans="1:29" ht="15" customHeight="1" x14ac:dyDescent="0.25">
      <c r="A176" s="29">
        <v>175</v>
      </c>
      <c r="B176" s="30">
        <v>8.4470000000000003E-2</v>
      </c>
      <c r="C176" s="30">
        <v>0</v>
      </c>
      <c r="D176" s="30">
        <v>4.05</v>
      </c>
      <c r="E176" s="30">
        <v>0</v>
      </c>
      <c r="F176" s="30">
        <v>0.51</v>
      </c>
      <c r="G176" s="30">
        <v>5.859</v>
      </c>
      <c r="H176" s="30">
        <v>68.7</v>
      </c>
      <c r="I176" s="30">
        <v>2.7019000000000002</v>
      </c>
      <c r="J176" s="30">
        <v>5</v>
      </c>
      <c r="K176" s="30">
        <v>296</v>
      </c>
      <c r="L176" s="30">
        <v>16.600000000000001</v>
      </c>
      <c r="M176" s="30">
        <v>393.23</v>
      </c>
      <c r="N176" s="30">
        <v>9.64</v>
      </c>
      <c r="O176" s="30">
        <v>22.6</v>
      </c>
      <c r="P176" s="30">
        <v>0.2601</v>
      </c>
      <c r="Q176" s="30">
        <v>34.327880999999998</v>
      </c>
      <c r="R176" s="30">
        <v>0.9939552292306324</v>
      </c>
      <c r="S176" s="30">
        <v>1.6094379124341003</v>
      </c>
      <c r="T176" s="30">
        <v>2.2659211086224542</v>
      </c>
      <c r="U176" s="31">
        <v>3.1179499062782403</v>
      </c>
      <c r="W176" s="8">
        <v>127</v>
      </c>
      <c r="X176" s="1">
        <v>2.7536607123542622</v>
      </c>
      <c r="Y176" s="1">
        <v>2.7409112334687045</v>
      </c>
      <c r="Z176" s="1">
        <v>1.2749478885557775E-2</v>
      </c>
      <c r="AA176" s="15">
        <f t="shared" si="3"/>
        <v>15.501103787223931</v>
      </c>
      <c r="AB176" s="1">
        <f t="shared" si="4"/>
        <v>15.7</v>
      </c>
      <c r="AC176" s="35">
        <f t="shared" si="5"/>
        <v>0.19889621277606828</v>
      </c>
    </row>
    <row r="177" spans="1:29" ht="15" customHeight="1" x14ac:dyDescent="0.25">
      <c r="A177" s="29">
        <v>176</v>
      </c>
      <c r="B177" s="30">
        <v>6.6640000000000005E-2</v>
      </c>
      <c r="C177" s="30">
        <v>0</v>
      </c>
      <c r="D177" s="30">
        <v>4.05</v>
      </c>
      <c r="E177" s="30">
        <v>0</v>
      </c>
      <c r="F177" s="30">
        <v>0.51</v>
      </c>
      <c r="G177" s="30">
        <v>6.5460000000000003</v>
      </c>
      <c r="H177" s="30">
        <v>33.1</v>
      </c>
      <c r="I177" s="30">
        <v>3.1322999999999999</v>
      </c>
      <c r="J177" s="30">
        <v>5</v>
      </c>
      <c r="K177" s="30">
        <v>296</v>
      </c>
      <c r="L177" s="30">
        <v>16.600000000000001</v>
      </c>
      <c r="M177" s="30">
        <v>390.96</v>
      </c>
      <c r="N177" s="30">
        <v>5.33</v>
      </c>
      <c r="O177" s="30">
        <v>29.4</v>
      </c>
      <c r="P177" s="30">
        <v>0.2601</v>
      </c>
      <c r="Q177" s="30">
        <v>42.850116000000007</v>
      </c>
      <c r="R177" s="30">
        <v>1.1417675589820373</v>
      </c>
      <c r="S177" s="30">
        <v>1.6094379124341003</v>
      </c>
      <c r="T177" s="30">
        <v>1.6733512381777531</v>
      </c>
      <c r="U177" s="31">
        <v>3.380994674344636</v>
      </c>
      <c r="W177" s="8">
        <v>128</v>
      </c>
      <c r="X177" s="1">
        <v>2.7850112422383382</v>
      </c>
      <c r="Y177" s="1">
        <v>2.7902741921059615</v>
      </c>
      <c r="Z177" s="1">
        <v>-5.2629498676233233E-3</v>
      </c>
      <c r="AA177" s="15">
        <f t="shared" si="3"/>
        <v>16.285484540965228</v>
      </c>
      <c r="AB177" s="1">
        <f t="shared" si="4"/>
        <v>16.2</v>
      </c>
      <c r="AC177" s="35">
        <f t="shared" si="5"/>
        <v>-8.5484540965229172E-2</v>
      </c>
    </row>
    <row r="178" spans="1:29" ht="15" customHeight="1" x14ac:dyDescent="0.25">
      <c r="A178" s="29">
        <v>177</v>
      </c>
      <c r="B178" s="30">
        <v>7.0220000000000005E-2</v>
      </c>
      <c r="C178" s="30">
        <v>0</v>
      </c>
      <c r="D178" s="30">
        <v>4.05</v>
      </c>
      <c r="E178" s="30">
        <v>0</v>
      </c>
      <c r="F178" s="30">
        <v>0.51</v>
      </c>
      <c r="G178" s="30">
        <v>6.02</v>
      </c>
      <c r="H178" s="30">
        <v>47.2</v>
      </c>
      <c r="I178" s="30">
        <v>3.5548999999999999</v>
      </c>
      <c r="J178" s="30">
        <v>5</v>
      </c>
      <c r="K178" s="30">
        <v>296</v>
      </c>
      <c r="L178" s="30">
        <v>16.600000000000001</v>
      </c>
      <c r="M178" s="30">
        <v>393.23</v>
      </c>
      <c r="N178" s="30">
        <v>10.11</v>
      </c>
      <c r="O178" s="30">
        <v>23.2</v>
      </c>
      <c r="P178" s="30">
        <v>0.2601</v>
      </c>
      <c r="Q178" s="30">
        <v>36.240399999999994</v>
      </c>
      <c r="R178" s="30">
        <v>1.2683269334643472</v>
      </c>
      <c r="S178" s="30">
        <v>1.6094379124341003</v>
      </c>
      <c r="T178" s="30">
        <v>2.3135250330323798</v>
      </c>
      <c r="U178" s="31">
        <v>3.1441522786722644</v>
      </c>
      <c r="W178" s="8">
        <v>129</v>
      </c>
      <c r="X178" s="1">
        <v>2.8903717578961645</v>
      </c>
      <c r="Y178" s="1">
        <v>2.8865910068385983</v>
      </c>
      <c r="Z178" s="1">
        <v>3.7807510575662562E-3</v>
      </c>
      <c r="AA178" s="15">
        <f t="shared" si="3"/>
        <v>17.932074965696906</v>
      </c>
      <c r="AB178" s="1">
        <f t="shared" si="4"/>
        <v>18</v>
      </c>
      <c r="AC178" s="35">
        <f t="shared" si="5"/>
        <v>6.7925034303094378E-2</v>
      </c>
    </row>
    <row r="179" spans="1:29" ht="15" customHeight="1" x14ac:dyDescent="0.25">
      <c r="A179" s="29">
        <v>178</v>
      </c>
      <c r="B179" s="30">
        <v>5.425E-2</v>
      </c>
      <c r="C179" s="30">
        <v>0</v>
      </c>
      <c r="D179" s="30">
        <v>4.05</v>
      </c>
      <c r="E179" s="30">
        <v>0</v>
      </c>
      <c r="F179" s="30">
        <v>0.51</v>
      </c>
      <c r="G179" s="30">
        <v>6.3150000000000004</v>
      </c>
      <c r="H179" s="30">
        <v>73.400000000000006</v>
      </c>
      <c r="I179" s="30">
        <v>3.3174999999999999</v>
      </c>
      <c r="J179" s="30">
        <v>5</v>
      </c>
      <c r="K179" s="30">
        <v>296</v>
      </c>
      <c r="L179" s="30">
        <v>16.600000000000001</v>
      </c>
      <c r="M179" s="30">
        <v>395.6</v>
      </c>
      <c r="N179" s="30">
        <v>6.29</v>
      </c>
      <c r="O179" s="30">
        <v>24.6</v>
      </c>
      <c r="P179" s="30">
        <v>0.2601</v>
      </c>
      <c r="Q179" s="30">
        <v>39.879225000000005</v>
      </c>
      <c r="R179" s="30">
        <v>1.1992114872242254</v>
      </c>
      <c r="S179" s="30">
        <v>1.6094379124341003</v>
      </c>
      <c r="T179" s="30">
        <v>1.8389610707123492</v>
      </c>
      <c r="U179" s="31">
        <v>3.202746442938317</v>
      </c>
      <c r="W179" s="8">
        <v>130</v>
      </c>
      <c r="X179" s="1">
        <v>2.6602595372658615</v>
      </c>
      <c r="Y179" s="1">
        <v>2.7370011729351766</v>
      </c>
      <c r="Z179" s="1">
        <v>-7.6741635669315134E-2</v>
      </c>
      <c r="AA179" s="15">
        <f t="shared" ref="AA179:AA242" si="6">EXP(Y179)</f>
        <v>15.440611873670846</v>
      </c>
      <c r="AB179" s="1">
        <f t="shared" ref="AB179:AB242" si="7">O131</f>
        <v>14.3</v>
      </c>
      <c r="AC179" s="35">
        <f t="shared" ref="AC179:AC242" si="8">AB179-AA179</f>
        <v>-1.1406118736708457</v>
      </c>
    </row>
    <row r="180" spans="1:29" ht="15" customHeight="1" x14ac:dyDescent="0.25">
      <c r="A180" s="29">
        <v>179</v>
      </c>
      <c r="B180" s="30">
        <v>6.6420000000000007E-2</v>
      </c>
      <c r="C180" s="30">
        <v>0</v>
      </c>
      <c r="D180" s="30">
        <v>4.05</v>
      </c>
      <c r="E180" s="30">
        <v>0</v>
      </c>
      <c r="F180" s="30">
        <v>0.51</v>
      </c>
      <c r="G180" s="30">
        <v>6.86</v>
      </c>
      <c r="H180" s="30">
        <v>74.400000000000006</v>
      </c>
      <c r="I180" s="30">
        <v>2.9152999999999998</v>
      </c>
      <c r="J180" s="30">
        <v>5</v>
      </c>
      <c r="K180" s="30">
        <v>296</v>
      </c>
      <c r="L180" s="30">
        <v>16.600000000000001</v>
      </c>
      <c r="M180" s="30">
        <v>391.27</v>
      </c>
      <c r="N180" s="30">
        <v>6.92</v>
      </c>
      <c r="O180" s="30">
        <v>29.9</v>
      </c>
      <c r="P180" s="30">
        <v>0.2601</v>
      </c>
      <c r="Q180" s="30">
        <v>47.059600000000003</v>
      </c>
      <c r="R180" s="30">
        <v>1.0699727304589448</v>
      </c>
      <c r="S180" s="30">
        <v>1.6094379124341003</v>
      </c>
      <c r="T180" s="30">
        <v>1.9344157696295783</v>
      </c>
      <c r="U180" s="31">
        <v>3.3978584803966405</v>
      </c>
      <c r="W180" s="8">
        <v>131</v>
      </c>
      <c r="X180" s="1">
        <v>2.954910279033736</v>
      </c>
      <c r="Y180" s="1">
        <v>2.9323556467018026</v>
      </c>
      <c r="Z180" s="1">
        <v>2.2554632331933444E-2</v>
      </c>
      <c r="AA180" s="15">
        <f t="shared" si="6"/>
        <v>18.771798178988433</v>
      </c>
      <c r="AB180" s="1">
        <f t="shared" si="7"/>
        <v>19.2</v>
      </c>
      <c r="AC180" s="35">
        <f t="shared" si="8"/>
        <v>0.4282018210115659</v>
      </c>
    </row>
    <row r="181" spans="1:29" ht="15" customHeight="1" x14ac:dyDescent="0.25">
      <c r="A181" s="29">
        <v>180</v>
      </c>
      <c r="B181" s="30">
        <v>5.7799999999999997E-2</v>
      </c>
      <c r="C181" s="30">
        <v>0</v>
      </c>
      <c r="D181" s="30">
        <v>2.46</v>
      </c>
      <c r="E181" s="30">
        <v>0</v>
      </c>
      <c r="F181" s="30">
        <v>0.48799999999999999</v>
      </c>
      <c r="G181" s="30">
        <v>6.98</v>
      </c>
      <c r="H181" s="30">
        <v>58.4</v>
      </c>
      <c r="I181" s="30">
        <v>2.8290000000000002</v>
      </c>
      <c r="J181" s="30">
        <v>3</v>
      </c>
      <c r="K181" s="30">
        <v>193</v>
      </c>
      <c r="L181" s="30">
        <v>17.8</v>
      </c>
      <c r="M181" s="30">
        <v>396.9</v>
      </c>
      <c r="N181" s="30">
        <v>5.04</v>
      </c>
      <c r="O181" s="30">
        <v>37.200000000000003</v>
      </c>
      <c r="P181" s="30">
        <v>0.23814399999999999</v>
      </c>
      <c r="Q181" s="30">
        <v>48.720400000000005</v>
      </c>
      <c r="R181" s="30">
        <v>1.0399232923194301</v>
      </c>
      <c r="S181" s="30">
        <v>1.0986122886681098</v>
      </c>
      <c r="T181" s="30">
        <v>1.6174060820832772</v>
      </c>
      <c r="U181" s="31">
        <v>3.6163087612791012</v>
      </c>
      <c r="W181" s="8">
        <v>132</v>
      </c>
      <c r="X181" s="1">
        <v>2.9755295662364718</v>
      </c>
      <c r="Y181" s="1">
        <v>2.9089835169371892</v>
      </c>
      <c r="Z181" s="1">
        <v>6.654604929928265E-2</v>
      </c>
      <c r="AA181" s="15">
        <f t="shared" si="6"/>
        <v>18.338148672443911</v>
      </c>
      <c r="AB181" s="1">
        <f t="shared" si="7"/>
        <v>19.600000000000001</v>
      </c>
      <c r="AC181" s="35">
        <f t="shared" si="8"/>
        <v>1.2618513275560908</v>
      </c>
    </row>
    <row r="182" spans="1:29" ht="15" customHeight="1" x14ac:dyDescent="0.25">
      <c r="A182" s="29">
        <v>181</v>
      </c>
      <c r="B182" s="30">
        <v>6.5879999999999994E-2</v>
      </c>
      <c r="C182" s="30">
        <v>0</v>
      </c>
      <c r="D182" s="30">
        <v>2.46</v>
      </c>
      <c r="E182" s="30">
        <v>0</v>
      </c>
      <c r="F182" s="30">
        <v>0.48799999999999999</v>
      </c>
      <c r="G182" s="30">
        <v>7.7649999999999997</v>
      </c>
      <c r="H182" s="30">
        <v>83.3</v>
      </c>
      <c r="I182" s="30">
        <v>2.7410000000000001</v>
      </c>
      <c r="J182" s="30">
        <v>3</v>
      </c>
      <c r="K182" s="30">
        <v>193</v>
      </c>
      <c r="L182" s="30">
        <v>17.8</v>
      </c>
      <c r="M182" s="30">
        <v>395.56</v>
      </c>
      <c r="N182" s="30">
        <v>7.56</v>
      </c>
      <c r="O182" s="30">
        <v>39.799999999999997</v>
      </c>
      <c r="P182" s="30">
        <v>0.23814399999999999</v>
      </c>
      <c r="Q182" s="30">
        <v>60.295224999999995</v>
      </c>
      <c r="R182" s="30">
        <v>1.0083228173206489</v>
      </c>
      <c r="S182" s="30">
        <v>1.0986122886681098</v>
      </c>
      <c r="T182" s="30">
        <v>2.0228711901914416</v>
      </c>
      <c r="U182" s="31">
        <v>3.6838669122903918</v>
      </c>
      <c r="W182" s="8">
        <v>133</v>
      </c>
      <c r="X182" s="1">
        <v>3.1354942159291497</v>
      </c>
      <c r="Y182" s="1">
        <v>2.9473314610198189</v>
      </c>
      <c r="Z182" s="1">
        <v>0.18816275490933076</v>
      </c>
      <c r="AA182" s="15">
        <f t="shared" si="6"/>
        <v>19.055036713189448</v>
      </c>
      <c r="AB182" s="1">
        <f t="shared" si="7"/>
        <v>23</v>
      </c>
      <c r="AC182" s="35">
        <f t="shared" si="8"/>
        <v>3.9449632868105518</v>
      </c>
    </row>
    <row r="183" spans="1:29" ht="15" customHeight="1" x14ac:dyDescent="0.25">
      <c r="A183" s="29">
        <v>182</v>
      </c>
      <c r="B183" s="30">
        <v>6.8879999999999997E-2</v>
      </c>
      <c r="C183" s="30">
        <v>0</v>
      </c>
      <c r="D183" s="30">
        <v>2.46</v>
      </c>
      <c r="E183" s="30">
        <v>0</v>
      </c>
      <c r="F183" s="30">
        <v>0.48799999999999999</v>
      </c>
      <c r="G183" s="30">
        <v>6.1440000000000001</v>
      </c>
      <c r="H183" s="30">
        <v>62.2</v>
      </c>
      <c r="I183" s="30">
        <v>2.5979000000000001</v>
      </c>
      <c r="J183" s="30">
        <v>3</v>
      </c>
      <c r="K183" s="30">
        <v>193</v>
      </c>
      <c r="L183" s="30">
        <v>17.8</v>
      </c>
      <c r="M183" s="30">
        <v>396.9</v>
      </c>
      <c r="N183" s="30">
        <v>9.4499999999999993</v>
      </c>
      <c r="O183" s="30">
        <v>36.200000000000003</v>
      </c>
      <c r="P183" s="30">
        <v>0.23814399999999999</v>
      </c>
      <c r="Q183" s="30">
        <v>37.748736000000001</v>
      </c>
      <c r="R183" s="30">
        <v>0.95470342636056849</v>
      </c>
      <c r="S183" s="30">
        <v>1.0986122886681098</v>
      </c>
      <c r="T183" s="30">
        <v>2.2460147415056513</v>
      </c>
      <c r="U183" s="31">
        <v>3.5890591188317256</v>
      </c>
      <c r="W183" s="8">
        <v>134</v>
      </c>
      <c r="X183" s="1">
        <v>2.91235066461494</v>
      </c>
      <c r="Y183" s="1">
        <v>2.7856182449638425</v>
      </c>
      <c r="Z183" s="1">
        <v>0.12673241965109749</v>
      </c>
      <c r="AA183" s="15">
        <f t="shared" si="6"/>
        <v>16.209836429220818</v>
      </c>
      <c r="AB183" s="1">
        <f t="shared" si="7"/>
        <v>18.399999999999999</v>
      </c>
      <c r="AC183" s="35">
        <f t="shared" si="8"/>
        <v>2.1901635707791804</v>
      </c>
    </row>
    <row r="184" spans="1:29" ht="15" customHeight="1" x14ac:dyDescent="0.25">
      <c r="A184" s="29">
        <v>183</v>
      </c>
      <c r="B184" s="30">
        <v>9.103E-2</v>
      </c>
      <c r="C184" s="30">
        <v>0</v>
      </c>
      <c r="D184" s="30">
        <v>2.46</v>
      </c>
      <c r="E184" s="30">
        <v>0</v>
      </c>
      <c r="F184" s="30">
        <v>0.48799999999999999</v>
      </c>
      <c r="G184" s="30">
        <v>7.1550000000000002</v>
      </c>
      <c r="H184" s="30">
        <v>92.2</v>
      </c>
      <c r="I184" s="30">
        <v>2.7006000000000001</v>
      </c>
      <c r="J184" s="30">
        <v>3</v>
      </c>
      <c r="K184" s="30">
        <v>193</v>
      </c>
      <c r="L184" s="30">
        <v>17.8</v>
      </c>
      <c r="M184" s="30">
        <v>394.12</v>
      </c>
      <c r="N184" s="30">
        <v>4.82</v>
      </c>
      <c r="O184" s="30">
        <v>37.9</v>
      </c>
      <c r="P184" s="30">
        <v>0.23814399999999999</v>
      </c>
      <c r="Q184" s="30">
        <v>51.194025000000003</v>
      </c>
      <c r="R184" s="30">
        <v>0.99347397054480502</v>
      </c>
      <c r="S184" s="30">
        <v>1.0986122886681098</v>
      </c>
      <c r="T184" s="30">
        <v>1.572773928062509</v>
      </c>
      <c r="U184" s="31">
        <v>3.6349511120883808</v>
      </c>
      <c r="W184" s="8">
        <v>135</v>
      </c>
      <c r="X184" s="1">
        <v>2.7472709142554912</v>
      </c>
      <c r="Y184" s="1">
        <v>2.6850805407516027</v>
      </c>
      <c r="Z184" s="1">
        <v>6.2190373503888452E-2</v>
      </c>
      <c r="AA184" s="15">
        <f t="shared" si="6"/>
        <v>14.659382010362792</v>
      </c>
      <c r="AB184" s="1">
        <f t="shared" si="7"/>
        <v>15.6</v>
      </c>
      <c r="AC184" s="35">
        <f t="shared" si="8"/>
        <v>0.94061798963720733</v>
      </c>
    </row>
    <row r="185" spans="1:29" ht="15" customHeight="1" x14ac:dyDescent="0.25">
      <c r="A185" s="29">
        <v>184</v>
      </c>
      <c r="B185" s="30">
        <v>0.10008</v>
      </c>
      <c r="C185" s="30">
        <v>0</v>
      </c>
      <c r="D185" s="30">
        <v>2.46</v>
      </c>
      <c r="E185" s="30">
        <v>0</v>
      </c>
      <c r="F185" s="30">
        <v>0.48799999999999999</v>
      </c>
      <c r="G185" s="30">
        <v>6.5629999999999997</v>
      </c>
      <c r="H185" s="30">
        <v>95.6</v>
      </c>
      <c r="I185" s="30">
        <v>2.847</v>
      </c>
      <c r="J185" s="30">
        <v>3</v>
      </c>
      <c r="K185" s="30">
        <v>193</v>
      </c>
      <c r="L185" s="30">
        <v>17.8</v>
      </c>
      <c r="M185" s="30">
        <v>396.9</v>
      </c>
      <c r="N185" s="30">
        <v>5.68</v>
      </c>
      <c r="O185" s="30">
        <v>32.5</v>
      </c>
      <c r="P185" s="30">
        <v>0.23814399999999999</v>
      </c>
      <c r="Q185" s="30">
        <v>43.072968999999993</v>
      </c>
      <c r="R185" s="30">
        <v>1.0462658082959004</v>
      </c>
      <c r="S185" s="30">
        <v>1.0986122886681098</v>
      </c>
      <c r="T185" s="30">
        <v>1.7369512327330598</v>
      </c>
      <c r="U185" s="31">
        <v>3.4812400893356918</v>
      </c>
      <c r="W185" s="8">
        <v>136</v>
      </c>
      <c r="X185" s="1">
        <v>2.8959119382717802</v>
      </c>
      <c r="Y185" s="1">
        <v>2.8100283849847547</v>
      </c>
      <c r="Z185" s="1">
        <v>8.588355328702546E-2</v>
      </c>
      <c r="AA185" s="15">
        <f t="shared" si="6"/>
        <v>16.610389697753547</v>
      </c>
      <c r="AB185" s="1">
        <f t="shared" si="7"/>
        <v>18.100000000000001</v>
      </c>
      <c r="AC185" s="35">
        <f t="shared" si="8"/>
        <v>1.4896103022464544</v>
      </c>
    </row>
    <row r="186" spans="1:29" ht="15" customHeight="1" x14ac:dyDescent="0.25">
      <c r="A186" s="29">
        <v>185</v>
      </c>
      <c r="B186" s="30">
        <v>8.3080000000000001E-2</v>
      </c>
      <c r="C186" s="30">
        <v>0</v>
      </c>
      <c r="D186" s="30">
        <v>2.46</v>
      </c>
      <c r="E186" s="30">
        <v>0</v>
      </c>
      <c r="F186" s="30">
        <v>0.48799999999999999</v>
      </c>
      <c r="G186" s="30">
        <v>5.6040000000000001</v>
      </c>
      <c r="H186" s="30">
        <v>89.8</v>
      </c>
      <c r="I186" s="30">
        <v>2.9878999999999998</v>
      </c>
      <c r="J186" s="30">
        <v>3</v>
      </c>
      <c r="K186" s="30">
        <v>193</v>
      </c>
      <c r="L186" s="30">
        <v>17.8</v>
      </c>
      <c r="M186" s="30">
        <v>391</v>
      </c>
      <c r="N186" s="30">
        <v>13.98</v>
      </c>
      <c r="O186" s="30">
        <v>26.4</v>
      </c>
      <c r="P186" s="30">
        <v>0.23814399999999999</v>
      </c>
      <c r="Q186" s="30">
        <v>31.404816</v>
      </c>
      <c r="R186" s="30">
        <v>1.0945707995083895</v>
      </c>
      <c r="S186" s="30">
        <v>1.0986122886681098</v>
      </c>
      <c r="T186" s="30">
        <v>2.6376277368056642</v>
      </c>
      <c r="U186" s="31">
        <v>3.2733640101522705</v>
      </c>
      <c r="W186" s="8">
        <v>137</v>
      </c>
      <c r="X186" s="1">
        <v>2.8564702062204832</v>
      </c>
      <c r="Y186" s="1">
        <v>2.7906962839250387</v>
      </c>
      <c r="Z186" s="1">
        <v>6.5773922295444542E-2</v>
      </c>
      <c r="AA186" s="15">
        <f t="shared" si="6"/>
        <v>16.292359961687019</v>
      </c>
      <c r="AB186" s="1">
        <f t="shared" si="7"/>
        <v>17.399999999999999</v>
      </c>
      <c r="AC186" s="35">
        <f t="shared" si="8"/>
        <v>1.1076400383129794</v>
      </c>
    </row>
    <row r="187" spans="1:29" ht="15" customHeight="1" x14ac:dyDescent="0.25">
      <c r="A187" s="29">
        <v>186</v>
      </c>
      <c r="B187" s="30">
        <v>6.0470000000000003E-2</v>
      </c>
      <c r="C187" s="30">
        <v>0</v>
      </c>
      <c r="D187" s="30">
        <v>2.46</v>
      </c>
      <c r="E187" s="30">
        <v>0</v>
      </c>
      <c r="F187" s="30">
        <v>0.48799999999999999</v>
      </c>
      <c r="G187" s="30">
        <v>6.1529999999999996</v>
      </c>
      <c r="H187" s="30">
        <v>68.8</v>
      </c>
      <c r="I187" s="30">
        <v>3.2797000000000001</v>
      </c>
      <c r="J187" s="30">
        <v>3</v>
      </c>
      <c r="K187" s="30">
        <v>193</v>
      </c>
      <c r="L187" s="30">
        <v>17.8</v>
      </c>
      <c r="M187" s="30">
        <v>387.11</v>
      </c>
      <c r="N187" s="30">
        <v>13.15</v>
      </c>
      <c r="O187" s="30">
        <v>29.6</v>
      </c>
      <c r="P187" s="30">
        <v>0.23814399999999999</v>
      </c>
      <c r="Q187" s="30">
        <v>37.859408999999992</v>
      </c>
      <c r="R187" s="30">
        <v>1.187751954798385</v>
      </c>
      <c r="S187" s="30">
        <v>1.0986122886681098</v>
      </c>
      <c r="T187" s="30">
        <v>2.5764217586237734</v>
      </c>
      <c r="U187" s="31">
        <v>3.3877743613300146</v>
      </c>
      <c r="W187" s="8">
        <v>138</v>
      </c>
      <c r="X187" s="1">
        <v>2.8390784635086144</v>
      </c>
      <c r="Y187" s="1">
        <v>2.9030024244503694</v>
      </c>
      <c r="Z187" s="1">
        <v>-6.3923960941755009E-2</v>
      </c>
      <c r="AA187" s="15">
        <f t="shared" si="6"/>
        <v>18.228793865803027</v>
      </c>
      <c r="AB187" s="1">
        <f t="shared" si="7"/>
        <v>17.100000000000001</v>
      </c>
      <c r="AC187" s="35">
        <f t="shared" si="8"/>
        <v>-1.1287938658030257</v>
      </c>
    </row>
    <row r="188" spans="1:29" ht="15" customHeight="1" x14ac:dyDescent="0.25">
      <c r="A188" s="29">
        <v>187</v>
      </c>
      <c r="B188" s="30">
        <v>5.602E-2</v>
      </c>
      <c r="C188" s="30">
        <v>0</v>
      </c>
      <c r="D188" s="30">
        <v>2.46</v>
      </c>
      <c r="E188" s="30">
        <v>0</v>
      </c>
      <c r="F188" s="30">
        <v>0.48799999999999999</v>
      </c>
      <c r="G188" s="30">
        <v>7.8310000000000004</v>
      </c>
      <c r="H188" s="30">
        <v>53.6</v>
      </c>
      <c r="I188" s="30">
        <v>3.1991999999999998</v>
      </c>
      <c r="J188" s="30">
        <v>3</v>
      </c>
      <c r="K188" s="30">
        <v>193</v>
      </c>
      <c r="L188" s="30">
        <v>17.8</v>
      </c>
      <c r="M188" s="30">
        <v>392.63</v>
      </c>
      <c r="N188" s="30">
        <v>4.45</v>
      </c>
      <c r="O188" s="30">
        <v>50</v>
      </c>
      <c r="P188" s="30">
        <v>0.23814399999999999</v>
      </c>
      <c r="Q188" s="30">
        <v>61.32456100000001</v>
      </c>
      <c r="R188" s="30">
        <v>1.1629007785504715</v>
      </c>
      <c r="S188" s="30">
        <v>1.0986122886681098</v>
      </c>
      <c r="T188" s="30">
        <v>1.4929040961781488</v>
      </c>
      <c r="U188" s="31">
        <v>3.912023005428146</v>
      </c>
      <c r="W188" s="8">
        <v>139</v>
      </c>
      <c r="X188" s="1">
        <v>2.5877640352277083</v>
      </c>
      <c r="Y188" s="1">
        <v>2.7358801653454528</v>
      </c>
      <c r="Z188" s="1">
        <v>-0.14811613011774449</v>
      </c>
      <c r="AA188" s="15">
        <f t="shared" si="6"/>
        <v>15.423312528730582</v>
      </c>
      <c r="AB188" s="1">
        <f t="shared" si="7"/>
        <v>13.3</v>
      </c>
      <c r="AC188" s="35">
        <f t="shared" si="8"/>
        <v>-2.1233125287305814</v>
      </c>
    </row>
    <row r="189" spans="1:29" ht="15" customHeight="1" x14ac:dyDescent="0.25">
      <c r="A189" s="29">
        <v>188</v>
      </c>
      <c r="B189" s="30">
        <v>7.8750000000000001E-2</v>
      </c>
      <c r="C189" s="30">
        <v>45</v>
      </c>
      <c r="D189" s="30">
        <v>3.44</v>
      </c>
      <c r="E189" s="30">
        <v>0</v>
      </c>
      <c r="F189" s="30">
        <v>0.437</v>
      </c>
      <c r="G189" s="30">
        <v>6.782</v>
      </c>
      <c r="H189" s="30">
        <v>41.1</v>
      </c>
      <c r="I189" s="30">
        <v>3.7886000000000002</v>
      </c>
      <c r="J189" s="30">
        <v>5</v>
      </c>
      <c r="K189" s="30">
        <v>398</v>
      </c>
      <c r="L189" s="30">
        <v>15.2</v>
      </c>
      <c r="M189" s="30">
        <v>393.87</v>
      </c>
      <c r="N189" s="30">
        <v>6.68</v>
      </c>
      <c r="O189" s="30">
        <v>32</v>
      </c>
      <c r="P189" s="30">
        <v>0.190969</v>
      </c>
      <c r="Q189" s="30">
        <v>45.995524000000003</v>
      </c>
      <c r="R189" s="30">
        <v>1.3319965577120414</v>
      </c>
      <c r="S189" s="30">
        <v>1.6094379124341003</v>
      </c>
      <c r="T189" s="30">
        <v>1.8991179875485542</v>
      </c>
      <c r="U189" s="31">
        <v>3.4657359027997265</v>
      </c>
      <c r="W189" s="8">
        <v>140</v>
      </c>
      <c r="X189" s="1">
        <v>2.8791984572980396</v>
      </c>
      <c r="Y189" s="1">
        <v>2.8099153911655668</v>
      </c>
      <c r="Z189" s="1">
        <v>6.9283066132472815E-2</v>
      </c>
      <c r="AA189" s="15">
        <f t="shared" si="6"/>
        <v>16.608512932416836</v>
      </c>
      <c r="AB189" s="1">
        <f t="shared" si="7"/>
        <v>17.8</v>
      </c>
      <c r="AC189" s="35">
        <f t="shared" si="8"/>
        <v>1.1914870675831644</v>
      </c>
    </row>
    <row r="190" spans="1:29" ht="15" customHeight="1" x14ac:dyDescent="0.25">
      <c r="A190" s="29">
        <v>189</v>
      </c>
      <c r="B190" s="30">
        <v>0.12579000000000001</v>
      </c>
      <c r="C190" s="30">
        <v>45</v>
      </c>
      <c r="D190" s="30">
        <v>3.44</v>
      </c>
      <c r="E190" s="30">
        <v>0</v>
      </c>
      <c r="F190" s="30">
        <v>0.437</v>
      </c>
      <c r="G190" s="30">
        <v>6.556</v>
      </c>
      <c r="H190" s="30">
        <v>29.1</v>
      </c>
      <c r="I190" s="30">
        <v>4.5667</v>
      </c>
      <c r="J190" s="30">
        <v>5</v>
      </c>
      <c r="K190" s="30">
        <v>398</v>
      </c>
      <c r="L190" s="30">
        <v>15.2</v>
      </c>
      <c r="M190" s="30">
        <v>382.84</v>
      </c>
      <c r="N190" s="30">
        <v>4.5599999999999996</v>
      </c>
      <c r="O190" s="30">
        <v>29.8</v>
      </c>
      <c r="P190" s="30">
        <v>0.190969</v>
      </c>
      <c r="Q190" s="30">
        <v>42.981135999999999</v>
      </c>
      <c r="R190" s="30">
        <v>1.5187908434094031</v>
      </c>
      <c r="S190" s="30">
        <v>1.6094379124341003</v>
      </c>
      <c r="T190" s="30">
        <v>1.5173226235262947</v>
      </c>
      <c r="U190" s="31">
        <v>3.3945083935113587</v>
      </c>
      <c r="W190" s="8">
        <v>141</v>
      </c>
      <c r="X190" s="1">
        <v>2.6390573296152584</v>
      </c>
      <c r="Y190" s="1">
        <v>2.7178682973469819</v>
      </c>
      <c r="Z190" s="1">
        <v>-7.8810967731723469E-2</v>
      </c>
      <c r="AA190" s="15">
        <f t="shared" si="6"/>
        <v>15.147996778133345</v>
      </c>
      <c r="AB190" s="1">
        <f t="shared" si="7"/>
        <v>14</v>
      </c>
      <c r="AC190" s="35">
        <f t="shared" si="8"/>
        <v>-1.1479967781333453</v>
      </c>
    </row>
    <row r="191" spans="1:29" ht="15" customHeight="1" x14ac:dyDescent="0.25">
      <c r="A191" s="29">
        <v>190</v>
      </c>
      <c r="B191" s="30">
        <v>8.3699999999999997E-2</v>
      </c>
      <c r="C191" s="30">
        <v>45</v>
      </c>
      <c r="D191" s="30">
        <v>3.44</v>
      </c>
      <c r="E191" s="30">
        <v>0</v>
      </c>
      <c r="F191" s="30">
        <v>0.437</v>
      </c>
      <c r="G191" s="30">
        <v>7.1849999999999996</v>
      </c>
      <c r="H191" s="30">
        <v>38.9</v>
      </c>
      <c r="I191" s="30">
        <v>4.5667</v>
      </c>
      <c r="J191" s="30">
        <v>5</v>
      </c>
      <c r="K191" s="30">
        <v>398</v>
      </c>
      <c r="L191" s="30">
        <v>15.2</v>
      </c>
      <c r="M191" s="30">
        <v>396.9</v>
      </c>
      <c r="N191" s="30">
        <v>5.39</v>
      </c>
      <c r="O191" s="30">
        <v>34.9</v>
      </c>
      <c r="P191" s="30">
        <v>0.190969</v>
      </c>
      <c r="Q191" s="30">
        <v>51.624224999999996</v>
      </c>
      <c r="R191" s="30">
        <v>1.5187908434094031</v>
      </c>
      <c r="S191" s="30">
        <v>1.6094379124341003</v>
      </c>
      <c r="T191" s="30">
        <v>1.6845453849209058</v>
      </c>
      <c r="U191" s="31">
        <v>3.5524868292083815</v>
      </c>
      <c r="W191" s="8">
        <v>142</v>
      </c>
      <c r="X191" s="1">
        <v>2.6672282065819548</v>
      </c>
      <c r="Y191" s="1">
        <v>2.5143595753605377</v>
      </c>
      <c r="Z191" s="1">
        <v>0.15286863122141714</v>
      </c>
      <c r="AA191" s="15">
        <f t="shared" si="6"/>
        <v>12.358691433645619</v>
      </c>
      <c r="AB191" s="1">
        <f t="shared" si="7"/>
        <v>14.4</v>
      </c>
      <c r="AC191" s="35">
        <f t="shared" si="8"/>
        <v>2.0413085663543811</v>
      </c>
    </row>
    <row r="192" spans="1:29" ht="15" customHeight="1" x14ac:dyDescent="0.25">
      <c r="A192" s="29">
        <v>191</v>
      </c>
      <c r="B192" s="30">
        <v>9.0679999999999997E-2</v>
      </c>
      <c r="C192" s="30">
        <v>45</v>
      </c>
      <c r="D192" s="30">
        <v>3.44</v>
      </c>
      <c r="E192" s="30">
        <v>0</v>
      </c>
      <c r="F192" s="30">
        <v>0.437</v>
      </c>
      <c r="G192" s="30">
        <v>6.9509999999999996</v>
      </c>
      <c r="H192" s="30">
        <v>21.5</v>
      </c>
      <c r="I192" s="30">
        <v>6.4798</v>
      </c>
      <c r="J192" s="30">
        <v>5</v>
      </c>
      <c r="K192" s="30">
        <v>398</v>
      </c>
      <c r="L192" s="30">
        <v>15.2</v>
      </c>
      <c r="M192" s="30">
        <v>377.68</v>
      </c>
      <c r="N192" s="30">
        <v>5.0999999999999996</v>
      </c>
      <c r="O192" s="30">
        <v>37</v>
      </c>
      <c r="P192" s="30">
        <v>0.190969</v>
      </c>
      <c r="Q192" s="30">
        <v>48.316400999999992</v>
      </c>
      <c r="R192" s="30">
        <v>1.8686896456903432</v>
      </c>
      <c r="S192" s="30">
        <v>1.6094379124341003</v>
      </c>
      <c r="T192" s="30">
        <v>1.62924053973028</v>
      </c>
      <c r="U192" s="31">
        <v>3.6109179126442243</v>
      </c>
      <c r="W192" s="8">
        <v>143</v>
      </c>
      <c r="X192" s="1">
        <v>2.5952547069568657</v>
      </c>
      <c r="Y192" s="1">
        <v>2.7216058934399423</v>
      </c>
      <c r="Z192" s="1">
        <v>-0.12635118648307664</v>
      </c>
      <c r="AA192" s="15">
        <f t="shared" si="6"/>
        <v>15.20471980956453</v>
      </c>
      <c r="AB192" s="1">
        <f t="shared" si="7"/>
        <v>13.4</v>
      </c>
      <c r="AC192" s="35">
        <f t="shared" si="8"/>
        <v>-1.8047198095645296</v>
      </c>
    </row>
    <row r="193" spans="1:29" ht="15" customHeight="1" x14ac:dyDescent="0.25">
      <c r="A193" s="29">
        <v>192</v>
      </c>
      <c r="B193" s="30">
        <v>6.9110000000000005E-2</v>
      </c>
      <c r="C193" s="30">
        <v>45</v>
      </c>
      <c r="D193" s="30">
        <v>3.44</v>
      </c>
      <c r="E193" s="30">
        <v>0</v>
      </c>
      <c r="F193" s="30">
        <v>0.437</v>
      </c>
      <c r="G193" s="30">
        <v>6.7389999999999999</v>
      </c>
      <c r="H193" s="30">
        <v>30.8</v>
      </c>
      <c r="I193" s="30">
        <v>6.4798</v>
      </c>
      <c r="J193" s="30">
        <v>5</v>
      </c>
      <c r="K193" s="30">
        <v>398</v>
      </c>
      <c r="L193" s="30">
        <v>15.2</v>
      </c>
      <c r="M193" s="30">
        <v>389.71</v>
      </c>
      <c r="N193" s="30">
        <v>4.6900000000000004</v>
      </c>
      <c r="O193" s="30">
        <v>30.5</v>
      </c>
      <c r="P193" s="30">
        <v>0.190969</v>
      </c>
      <c r="Q193" s="30">
        <v>45.414121000000002</v>
      </c>
      <c r="R193" s="30">
        <v>1.8686896456903432</v>
      </c>
      <c r="S193" s="30">
        <v>1.6094379124341003</v>
      </c>
      <c r="T193" s="30">
        <v>1.545432582458188</v>
      </c>
      <c r="U193" s="31">
        <v>3.417726683613366</v>
      </c>
      <c r="W193" s="8">
        <v>144</v>
      </c>
      <c r="X193" s="1">
        <v>2.7472709142554912</v>
      </c>
      <c r="Y193" s="1">
        <v>2.6184217125365405</v>
      </c>
      <c r="Z193" s="1">
        <v>0.12884920171895065</v>
      </c>
      <c r="AA193" s="15">
        <f t="shared" si="6"/>
        <v>13.714061763529362</v>
      </c>
      <c r="AB193" s="1">
        <f t="shared" si="7"/>
        <v>15.6</v>
      </c>
      <c r="AC193" s="35">
        <f t="shared" si="8"/>
        <v>1.8859382364706381</v>
      </c>
    </row>
    <row r="194" spans="1:29" ht="15" customHeight="1" x14ac:dyDescent="0.25">
      <c r="A194" s="29">
        <v>193</v>
      </c>
      <c r="B194" s="30">
        <v>8.6639999999999995E-2</v>
      </c>
      <c r="C194" s="30">
        <v>45</v>
      </c>
      <c r="D194" s="30">
        <v>3.44</v>
      </c>
      <c r="E194" s="30">
        <v>0</v>
      </c>
      <c r="F194" s="30">
        <v>0.437</v>
      </c>
      <c r="G194" s="30">
        <v>7.1779999999999999</v>
      </c>
      <c r="H194" s="30">
        <v>26.3</v>
      </c>
      <c r="I194" s="30">
        <v>6.4798</v>
      </c>
      <c r="J194" s="30">
        <v>5</v>
      </c>
      <c r="K194" s="30">
        <v>398</v>
      </c>
      <c r="L194" s="30">
        <v>15.2</v>
      </c>
      <c r="M194" s="30">
        <v>390.49</v>
      </c>
      <c r="N194" s="30">
        <v>2.87</v>
      </c>
      <c r="O194" s="30">
        <v>36.4</v>
      </c>
      <c r="P194" s="30">
        <v>0.190969</v>
      </c>
      <c r="Q194" s="30">
        <v>51.523683999999996</v>
      </c>
      <c r="R194" s="30">
        <v>1.8686896456903432</v>
      </c>
      <c r="S194" s="30">
        <v>1.6094379124341003</v>
      </c>
      <c r="T194" s="30">
        <v>1.0543120297715298</v>
      </c>
      <c r="U194" s="31">
        <v>3.5945687746426951</v>
      </c>
      <c r="W194" s="8">
        <v>145</v>
      </c>
      <c r="X194" s="1">
        <v>2.4680995314716192</v>
      </c>
      <c r="Y194" s="1">
        <v>2.5676398753023406</v>
      </c>
      <c r="Z194" s="1">
        <v>-9.9540343830721412E-2</v>
      </c>
      <c r="AA194" s="15">
        <f t="shared" si="6"/>
        <v>13.03502382691825</v>
      </c>
      <c r="AB194" s="1">
        <f t="shared" si="7"/>
        <v>11.8</v>
      </c>
      <c r="AC194" s="35">
        <f t="shared" si="8"/>
        <v>-1.2350238269182494</v>
      </c>
    </row>
    <row r="195" spans="1:29" ht="15" customHeight="1" x14ac:dyDescent="0.25">
      <c r="A195" s="29">
        <v>194</v>
      </c>
      <c r="B195" s="30">
        <v>2.1870000000000001E-2</v>
      </c>
      <c r="C195" s="30">
        <v>60</v>
      </c>
      <c r="D195" s="30">
        <v>2.93</v>
      </c>
      <c r="E195" s="30">
        <v>0</v>
      </c>
      <c r="F195" s="30">
        <v>0.40100000000000002</v>
      </c>
      <c r="G195" s="30">
        <v>6.8</v>
      </c>
      <c r="H195" s="30">
        <v>9.9</v>
      </c>
      <c r="I195" s="30">
        <v>6.2195999999999998</v>
      </c>
      <c r="J195" s="30">
        <v>1</v>
      </c>
      <c r="K195" s="30">
        <v>265</v>
      </c>
      <c r="L195" s="30">
        <v>15.6</v>
      </c>
      <c r="M195" s="30">
        <v>393.37</v>
      </c>
      <c r="N195" s="30">
        <v>5.03</v>
      </c>
      <c r="O195" s="30">
        <v>31.1</v>
      </c>
      <c r="P195" s="30">
        <v>0.16080100000000003</v>
      </c>
      <c r="Q195" s="30">
        <v>46.239999999999995</v>
      </c>
      <c r="R195" s="30">
        <v>1.827705596001524</v>
      </c>
      <c r="S195" s="30">
        <v>0</v>
      </c>
      <c r="T195" s="30">
        <v>1.6154199841116479</v>
      </c>
      <c r="U195" s="31">
        <v>3.4372078191851885</v>
      </c>
      <c r="W195" s="8">
        <v>146</v>
      </c>
      <c r="X195" s="1">
        <v>2.6246685921631592</v>
      </c>
      <c r="Y195" s="1">
        <v>2.5860461547477609</v>
      </c>
      <c r="Z195" s="1">
        <v>3.8622437415398281E-2</v>
      </c>
      <c r="AA195" s="15">
        <f t="shared" si="6"/>
        <v>13.277171803287514</v>
      </c>
      <c r="AB195" s="1">
        <f t="shared" si="7"/>
        <v>13.8</v>
      </c>
      <c r="AC195" s="35">
        <f t="shared" si="8"/>
        <v>0.52282819671248681</v>
      </c>
    </row>
    <row r="196" spans="1:29" ht="15" customHeight="1" x14ac:dyDescent="0.25">
      <c r="A196" s="29">
        <v>195</v>
      </c>
      <c r="B196" s="30">
        <v>1.439E-2</v>
      </c>
      <c r="C196" s="30">
        <v>60</v>
      </c>
      <c r="D196" s="30">
        <v>2.93</v>
      </c>
      <c r="E196" s="30">
        <v>0</v>
      </c>
      <c r="F196" s="30">
        <v>0.40100000000000002</v>
      </c>
      <c r="G196" s="30">
        <v>6.6040000000000001</v>
      </c>
      <c r="H196" s="30">
        <v>18.8</v>
      </c>
      <c r="I196" s="30">
        <v>6.2195999999999998</v>
      </c>
      <c r="J196" s="30">
        <v>1</v>
      </c>
      <c r="K196" s="30">
        <v>265</v>
      </c>
      <c r="L196" s="30">
        <v>15.6</v>
      </c>
      <c r="M196" s="30">
        <v>376.7</v>
      </c>
      <c r="N196" s="30">
        <v>4.38</v>
      </c>
      <c r="O196" s="30">
        <v>29.1</v>
      </c>
      <c r="P196" s="30">
        <v>0.16080100000000003</v>
      </c>
      <c r="Q196" s="30">
        <v>43.612816000000002</v>
      </c>
      <c r="R196" s="30">
        <v>1.827705596001524</v>
      </c>
      <c r="S196" s="30">
        <v>0</v>
      </c>
      <c r="T196" s="30">
        <v>1.4770487243883548</v>
      </c>
      <c r="U196" s="31">
        <v>3.3707381741774469</v>
      </c>
      <c r="W196" s="8">
        <v>147</v>
      </c>
      <c r="X196" s="1">
        <v>2.7472709142554912</v>
      </c>
      <c r="Y196" s="1">
        <v>2.7275857175670497</v>
      </c>
      <c r="Z196" s="1">
        <v>1.9685196688441486E-2</v>
      </c>
      <c r="AA196" s="15">
        <f t="shared" si="6"/>
        <v>15.295913750045603</v>
      </c>
      <c r="AB196" s="1">
        <f t="shared" si="7"/>
        <v>15.6</v>
      </c>
      <c r="AC196" s="35">
        <f t="shared" si="8"/>
        <v>0.30408624995439659</v>
      </c>
    </row>
    <row r="197" spans="1:29" ht="15" customHeight="1" x14ac:dyDescent="0.25">
      <c r="A197" s="29">
        <v>196</v>
      </c>
      <c r="B197" s="30">
        <v>1.3809999999999999E-2</v>
      </c>
      <c r="C197" s="30">
        <v>80</v>
      </c>
      <c r="D197" s="30">
        <v>0.46</v>
      </c>
      <c r="E197" s="30">
        <v>0</v>
      </c>
      <c r="F197" s="30">
        <v>0.42199999999999999</v>
      </c>
      <c r="G197" s="30">
        <v>7.875</v>
      </c>
      <c r="H197" s="30">
        <v>32</v>
      </c>
      <c r="I197" s="30">
        <v>5.6483999999999996</v>
      </c>
      <c r="J197" s="30">
        <v>4</v>
      </c>
      <c r="K197" s="30">
        <v>255</v>
      </c>
      <c r="L197" s="30">
        <v>14.4</v>
      </c>
      <c r="M197" s="30">
        <v>394.23</v>
      </c>
      <c r="N197" s="30">
        <v>2.97</v>
      </c>
      <c r="O197" s="30">
        <v>50</v>
      </c>
      <c r="P197" s="30">
        <v>0.17808399999999999</v>
      </c>
      <c r="Q197" s="30">
        <v>62.015625</v>
      </c>
      <c r="R197" s="30">
        <v>1.7313723192129598</v>
      </c>
      <c r="S197" s="30">
        <v>1.3862943611198906</v>
      </c>
      <c r="T197" s="30">
        <v>1.0885619528146082</v>
      </c>
      <c r="U197" s="31">
        <v>3.912023005428146</v>
      </c>
      <c r="W197" s="8">
        <v>148</v>
      </c>
      <c r="X197" s="1">
        <v>2.6810215287142909</v>
      </c>
      <c r="Y197" s="1">
        <v>2.553173388379796</v>
      </c>
      <c r="Z197" s="1">
        <v>0.12784814033449488</v>
      </c>
      <c r="AA197" s="15">
        <f t="shared" si="6"/>
        <v>12.847810251542597</v>
      </c>
      <c r="AB197" s="1">
        <f t="shared" si="7"/>
        <v>14.6</v>
      </c>
      <c r="AC197" s="35">
        <f t="shared" si="8"/>
        <v>1.7521897484574023</v>
      </c>
    </row>
    <row r="198" spans="1:29" ht="15" customHeight="1" x14ac:dyDescent="0.25">
      <c r="A198" s="29">
        <v>197</v>
      </c>
      <c r="B198" s="30">
        <v>4.011E-2</v>
      </c>
      <c r="C198" s="30">
        <v>80</v>
      </c>
      <c r="D198" s="30">
        <v>1.52</v>
      </c>
      <c r="E198" s="30">
        <v>0</v>
      </c>
      <c r="F198" s="30">
        <v>0.40400000000000003</v>
      </c>
      <c r="G198" s="30">
        <v>7.2869999999999999</v>
      </c>
      <c r="H198" s="30">
        <v>34.1</v>
      </c>
      <c r="I198" s="30">
        <v>7.3090000000000002</v>
      </c>
      <c r="J198" s="30">
        <v>2</v>
      </c>
      <c r="K198" s="30">
        <v>329</v>
      </c>
      <c r="L198" s="30">
        <v>12.6</v>
      </c>
      <c r="M198" s="30">
        <v>396.9</v>
      </c>
      <c r="N198" s="30">
        <v>4.08</v>
      </c>
      <c r="O198" s="30">
        <v>33.299999999999997</v>
      </c>
      <c r="P198" s="30">
        <v>0.16321600000000003</v>
      </c>
      <c r="Q198" s="30">
        <v>53.100369000000001</v>
      </c>
      <c r="R198" s="30">
        <v>1.9891064654982547</v>
      </c>
      <c r="S198" s="30">
        <v>0.69314718055994529</v>
      </c>
      <c r="T198" s="30">
        <v>1.4060969884160703</v>
      </c>
      <c r="U198" s="31">
        <v>3.505557396986398</v>
      </c>
      <c r="W198" s="8">
        <v>149</v>
      </c>
      <c r="X198" s="1">
        <v>2.8791984572980396</v>
      </c>
      <c r="Y198" s="1">
        <v>2.5641848389975523</v>
      </c>
      <c r="Z198" s="1">
        <v>0.31501361830048724</v>
      </c>
      <c r="AA198" s="15">
        <f t="shared" si="6"/>
        <v>12.99006505817534</v>
      </c>
      <c r="AB198" s="1">
        <f t="shared" si="7"/>
        <v>17.8</v>
      </c>
      <c r="AC198" s="35">
        <f t="shared" si="8"/>
        <v>4.8099349418246611</v>
      </c>
    </row>
    <row r="199" spans="1:29" ht="15" customHeight="1" x14ac:dyDescent="0.25">
      <c r="A199" s="29">
        <v>198</v>
      </c>
      <c r="B199" s="30">
        <v>4.666E-2</v>
      </c>
      <c r="C199" s="30">
        <v>80</v>
      </c>
      <c r="D199" s="30">
        <v>1.52</v>
      </c>
      <c r="E199" s="30">
        <v>0</v>
      </c>
      <c r="F199" s="30">
        <v>0.40400000000000003</v>
      </c>
      <c r="G199" s="30">
        <v>7.1070000000000002</v>
      </c>
      <c r="H199" s="30">
        <v>36.6</v>
      </c>
      <c r="I199" s="30">
        <v>7.3090000000000002</v>
      </c>
      <c r="J199" s="30">
        <v>2</v>
      </c>
      <c r="K199" s="30">
        <v>329</v>
      </c>
      <c r="L199" s="30">
        <v>12.6</v>
      </c>
      <c r="M199" s="30">
        <v>354.31</v>
      </c>
      <c r="N199" s="30">
        <v>8.61</v>
      </c>
      <c r="O199" s="30">
        <v>30.3</v>
      </c>
      <c r="P199" s="30">
        <v>0.16321600000000003</v>
      </c>
      <c r="Q199" s="30">
        <v>50.509449000000004</v>
      </c>
      <c r="R199" s="30">
        <v>1.9891064654982547</v>
      </c>
      <c r="S199" s="30">
        <v>0.69314718055994529</v>
      </c>
      <c r="T199" s="30">
        <v>2.1529243184396392</v>
      </c>
      <c r="U199" s="31">
        <v>3.4111477125153233</v>
      </c>
      <c r="W199" s="8">
        <v>150</v>
      </c>
      <c r="X199" s="1">
        <v>2.7343675094195836</v>
      </c>
      <c r="Y199" s="1">
        <v>2.6892926978402847</v>
      </c>
      <c r="Z199" s="1">
        <v>4.5074811579298935E-2</v>
      </c>
      <c r="AA199" s="15">
        <f t="shared" si="6"/>
        <v>14.721259858333671</v>
      </c>
      <c r="AB199" s="1">
        <f t="shared" si="7"/>
        <v>15.4</v>
      </c>
      <c r="AC199" s="35">
        <f t="shared" si="8"/>
        <v>0.67874014166632968</v>
      </c>
    </row>
    <row r="200" spans="1:29" ht="15" customHeight="1" x14ac:dyDescent="0.25">
      <c r="A200" s="29">
        <v>199</v>
      </c>
      <c r="B200" s="30">
        <v>3.7679999999999998E-2</v>
      </c>
      <c r="C200" s="30">
        <v>80</v>
      </c>
      <c r="D200" s="30">
        <v>1.52</v>
      </c>
      <c r="E200" s="30">
        <v>0</v>
      </c>
      <c r="F200" s="30">
        <v>0.40400000000000003</v>
      </c>
      <c r="G200" s="30">
        <v>7.274</v>
      </c>
      <c r="H200" s="30">
        <v>38.299999999999997</v>
      </c>
      <c r="I200" s="30">
        <v>7.3090000000000002</v>
      </c>
      <c r="J200" s="30">
        <v>2</v>
      </c>
      <c r="K200" s="30">
        <v>329</v>
      </c>
      <c r="L200" s="30">
        <v>12.6</v>
      </c>
      <c r="M200" s="30">
        <v>392.2</v>
      </c>
      <c r="N200" s="30">
        <v>6.62</v>
      </c>
      <c r="O200" s="30">
        <v>34.6</v>
      </c>
      <c r="P200" s="30">
        <v>0.16321600000000003</v>
      </c>
      <c r="Q200" s="30">
        <v>52.911076000000001</v>
      </c>
      <c r="R200" s="30">
        <v>1.9891064654982547</v>
      </c>
      <c r="S200" s="30">
        <v>0.69314718055994529</v>
      </c>
      <c r="T200" s="30">
        <v>1.8900953699489169</v>
      </c>
      <c r="U200" s="31">
        <v>3.5438536820636788</v>
      </c>
      <c r="W200" s="8">
        <v>151</v>
      </c>
      <c r="X200" s="1">
        <v>3.068052935133617</v>
      </c>
      <c r="Y200" s="1">
        <v>2.89333330659279</v>
      </c>
      <c r="Z200" s="1">
        <v>0.17471962854082701</v>
      </c>
      <c r="AA200" s="15">
        <f t="shared" si="6"/>
        <v>18.05338689145832</v>
      </c>
      <c r="AB200" s="1">
        <f t="shared" si="7"/>
        <v>21.5</v>
      </c>
      <c r="AC200" s="35">
        <f t="shared" si="8"/>
        <v>3.4466131085416798</v>
      </c>
    </row>
    <row r="201" spans="1:29" ht="15" customHeight="1" x14ac:dyDescent="0.25">
      <c r="A201" s="29">
        <v>200</v>
      </c>
      <c r="B201" s="30">
        <v>3.15E-2</v>
      </c>
      <c r="C201" s="30">
        <v>95</v>
      </c>
      <c r="D201" s="30">
        <v>1.47</v>
      </c>
      <c r="E201" s="30">
        <v>0</v>
      </c>
      <c r="F201" s="30">
        <v>0.40300000000000002</v>
      </c>
      <c r="G201" s="30">
        <v>6.9749999999999996</v>
      </c>
      <c r="H201" s="30">
        <v>15.3</v>
      </c>
      <c r="I201" s="30">
        <v>7.6534000000000004</v>
      </c>
      <c r="J201" s="30">
        <v>3</v>
      </c>
      <c r="K201" s="30">
        <v>402</v>
      </c>
      <c r="L201" s="30">
        <v>17</v>
      </c>
      <c r="M201" s="30">
        <v>396.9</v>
      </c>
      <c r="N201" s="30">
        <v>4.5599999999999996</v>
      </c>
      <c r="O201" s="30">
        <v>34.9</v>
      </c>
      <c r="P201" s="30">
        <v>0.16240900000000003</v>
      </c>
      <c r="Q201" s="30">
        <v>48.650624999999998</v>
      </c>
      <c r="R201" s="30">
        <v>2.0351499935467108</v>
      </c>
      <c r="S201" s="30">
        <v>1.0986122886681098</v>
      </c>
      <c r="T201" s="30">
        <v>1.5173226235262947</v>
      </c>
      <c r="U201" s="31">
        <v>3.5524868292083815</v>
      </c>
      <c r="W201" s="8">
        <v>152</v>
      </c>
      <c r="X201" s="1">
        <v>2.9755295662364718</v>
      </c>
      <c r="Y201" s="1">
        <v>2.8571446330499723</v>
      </c>
      <c r="Z201" s="1">
        <v>0.11838493318649945</v>
      </c>
      <c r="AA201" s="15">
        <f t="shared" si="6"/>
        <v>17.411738984931343</v>
      </c>
      <c r="AB201" s="1">
        <f t="shared" si="7"/>
        <v>19.600000000000001</v>
      </c>
      <c r="AC201" s="35">
        <f t="shared" si="8"/>
        <v>2.1882610150686581</v>
      </c>
    </row>
    <row r="202" spans="1:29" ht="15" customHeight="1" x14ac:dyDescent="0.25">
      <c r="A202" s="29">
        <v>201</v>
      </c>
      <c r="B202" s="30">
        <v>1.7780000000000001E-2</v>
      </c>
      <c r="C202" s="30">
        <v>95</v>
      </c>
      <c r="D202" s="30">
        <v>1.47</v>
      </c>
      <c r="E202" s="30">
        <v>0</v>
      </c>
      <c r="F202" s="30">
        <v>0.40300000000000002</v>
      </c>
      <c r="G202" s="30">
        <v>7.1349999999999998</v>
      </c>
      <c r="H202" s="30">
        <v>13.9</v>
      </c>
      <c r="I202" s="30">
        <v>7.6534000000000004</v>
      </c>
      <c r="J202" s="30">
        <v>3</v>
      </c>
      <c r="K202" s="30">
        <v>402</v>
      </c>
      <c r="L202" s="30">
        <v>17</v>
      </c>
      <c r="M202" s="30">
        <v>384.3</v>
      </c>
      <c r="N202" s="30">
        <v>4.45</v>
      </c>
      <c r="O202" s="30">
        <v>32.9</v>
      </c>
      <c r="P202" s="30">
        <v>0.16240900000000003</v>
      </c>
      <c r="Q202" s="30">
        <v>50.908224999999995</v>
      </c>
      <c r="R202" s="30">
        <v>2.0351499935467108</v>
      </c>
      <c r="S202" s="30">
        <v>1.0986122886681098</v>
      </c>
      <c r="T202" s="30">
        <v>1.4929040961781488</v>
      </c>
      <c r="U202" s="31">
        <v>3.493472657771326</v>
      </c>
      <c r="W202" s="8">
        <v>153</v>
      </c>
      <c r="X202" s="1">
        <v>2.7278528283983898</v>
      </c>
      <c r="Y202" s="1">
        <v>2.9583115117736174</v>
      </c>
      <c r="Z202" s="1">
        <v>-0.23045868337522757</v>
      </c>
      <c r="AA202" s="15">
        <f t="shared" si="6"/>
        <v>19.265414851110364</v>
      </c>
      <c r="AB202" s="1">
        <f t="shared" si="7"/>
        <v>15.3</v>
      </c>
      <c r="AC202" s="35">
        <f t="shared" si="8"/>
        <v>-3.9654148511103635</v>
      </c>
    </row>
    <row r="203" spans="1:29" ht="15" customHeight="1" x14ac:dyDescent="0.25">
      <c r="A203" s="29">
        <v>202</v>
      </c>
      <c r="B203" s="30">
        <v>3.4450000000000001E-2</v>
      </c>
      <c r="C203" s="30">
        <v>82.5</v>
      </c>
      <c r="D203" s="30">
        <v>2.0299999999999998</v>
      </c>
      <c r="E203" s="30">
        <v>0</v>
      </c>
      <c r="F203" s="30">
        <v>0.41499999999999998</v>
      </c>
      <c r="G203" s="30">
        <v>6.1619999999999999</v>
      </c>
      <c r="H203" s="30">
        <v>38.4</v>
      </c>
      <c r="I203" s="30">
        <v>6.27</v>
      </c>
      <c r="J203" s="30">
        <v>2</v>
      </c>
      <c r="K203" s="30">
        <v>348</v>
      </c>
      <c r="L203" s="30">
        <v>14.7</v>
      </c>
      <c r="M203" s="30">
        <v>393.77</v>
      </c>
      <c r="N203" s="30">
        <v>7.43</v>
      </c>
      <c r="O203" s="30">
        <v>24.1</v>
      </c>
      <c r="P203" s="30">
        <v>0.17222499999999999</v>
      </c>
      <c r="Q203" s="30">
        <v>37.970244000000001</v>
      </c>
      <c r="R203" s="30">
        <v>1.8357763546448294</v>
      </c>
      <c r="S203" s="30">
        <v>0.69314718055994529</v>
      </c>
      <c r="T203" s="30">
        <v>2.0055258587296678</v>
      </c>
      <c r="U203" s="31">
        <v>3.1822118404966093</v>
      </c>
      <c r="W203" s="8">
        <v>154</v>
      </c>
      <c r="X203" s="1">
        <v>2.9652730660692823</v>
      </c>
      <c r="Y203" s="1">
        <v>2.7737303335604366</v>
      </c>
      <c r="Z203" s="1">
        <v>0.19154273250884568</v>
      </c>
      <c r="AA203" s="15">
        <f t="shared" si="6"/>
        <v>16.01827621131044</v>
      </c>
      <c r="AB203" s="1">
        <f t="shared" si="7"/>
        <v>19.399999999999999</v>
      </c>
      <c r="AC203" s="35">
        <f t="shared" si="8"/>
        <v>3.381723788689559</v>
      </c>
    </row>
    <row r="204" spans="1:29" ht="15" customHeight="1" x14ac:dyDescent="0.25">
      <c r="A204" s="29">
        <v>203</v>
      </c>
      <c r="B204" s="30">
        <v>2.1770000000000001E-2</v>
      </c>
      <c r="C204" s="30">
        <v>82.5</v>
      </c>
      <c r="D204" s="30">
        <v>2.0299999999999998</v>
      </c>
      <c r="E204" s="30">
        <v>0</v>
      </c>
      <c r="F204" s="30">
        <v>0.41499999999999998</v>
      </c>
      <c r="G204" s="30">
        <v>7.61</v>
      </c>
      <c r="H204" s="30">
        <v>15.7</v>
      </c>
      <c r="I204" s="30">
        <v>6.27</v>
      </c>
      <c r="J204" s="30">
        <v>2</v>
      </c>
      <c r="K204" s="30">
        <v>348</v>
      </c>
      <c r="L204" s="30">
        <v>14.7</v>
      </c>
      <c r="M204" s="30">
        <v>395.38</v>
      </c>
      <c r="N204" s="30">
        <v>3.11</v>
      </c>
      <c r="O204" s="30">
        <v>42.3</v>
      </c>
      <c r="P204" s="30">
        <v>0.17222499999999999</v>
      </c>
      <c r="Q204" s="30">
        <v>57.912100000000002</v>
      </c>
      <c r="R204" s="30">
        <v>1.8357763546448294</v>
      </c>
      <c r="S204" s="30">
        <v>0.69314718055994529</v>
      </c>
      <c r="T204" s="30">
        <v>1.1346227261911428</v>
      </c>
      <c r="U204" s="31">
        <v>3.7447870860522321</v>
      </c>
      <c r="W204" s="8">
        <v>155</v>
      </c>
      <c r="X204" s="1">
        <v>2.8332133440562162</v>
      </c>
      <c r="Y204" s="1">
        <v>2.9283444177151496</v>
      </c>
      <c r="Z204" s="1">
        <v>-9.5131073658933474E-2</v>
      </c>
      <c r="AA204" s="15">
        <f t="shared" si="6"/>
        <v>18.696651015002033</v>
      </c>
      <c r="AB204" s="1">
        <f t="shared" si="7"/>
        <v>17</v>
      </c>
      <c r="AC204" s="35">
        <f t="shared" si="8"/>
        <v>-1.6966510150020326</v>
      </c>
    </row>
    <row r="205" spans="1:29" ht="15" customHeight="1" x14ac:dyDescent="0.25">
      <c r="A205" s="29">
        <v>204</v>
      </c>
      <c r="B205" s="30">
        <v>3.5099999999999999E-2</v>
      </c>
      <c r="C205" s="30">
        <v>95</v>
      </c>
      <c r="D205" s="30">
        <v>2.68</v>
      </c>
      <c r="E205" s="30">
        <v>0</v>
      </c>
      <c r="F205" s="30">
        <v>0.41610000000000003</v>
      </c>
      <c r="G205" s="30">
        <v>7.8529999999999998</v>
      </c>
      <c r="H205" s="30">
        <v>33.200000000000003</v>
      </c>
      <c r="I205" s="30">
        <v>5.1180000000000003</v>
      </c>
      <c r="J205" s="30">
        <v>4</v>
      </c>
      <c r="K205" s="30">
        <v>224</v>
      </c>
      <c r="L205" s="30">
        <v>14.7</v>
      </c>
      <c r="M205" s="30">
        <v>392.78</v>
      </c>
      <c r="N205" s="30">
        <v>3.81</v>
      </c>
      <c r="O205" s="30">
        <v>48.5</v>
      </c>
      <c r="P205" s="30">
        <v>0.17313921000000002</v>
      </c>
      <c r="Q205" s="30">
        <v>61.669608999999994</v>
      </c>
      <c r="R205" s="30">
        <v>1.6327637377375972</v>
      </c>
      <c r="S205" s="30">
        <v>1.3862943611198906</v>
      </c>
      <c r="T205" s="30">
        <v>1.3376291891386096</v>
      </c>
      <c r="U205" s="31">
        <v>3.8815637979434374</v>
      </c>
      <c r="W205" s="8">
        <v>156</v>
      </c>
      <c r="X205" s="1">
        <v>2.7472709142554912</v>
      </c>
      <c r="Y205" s="1">
        <v>2.8218939986084828</v>
      </c>
      <c r="Z205" s="1">
        <v>-7.4623084352991587E-2</v>
      </c>
      <c r="AA205" s="15">
        <f t="shared" si="6"/>
        <v>16.808656114191336</v>
      </c>
      <c r="AB205" s="1">
        <f t="shared" si="7"/>
        <v>15.6</v>
      </c>
      <c r="AC205" s="35">
        <f t="shared" si="8"/>
        <v>-1.2086561141913368</v>
      </c>
    </row>
    <row r="206" spans="1:29" ht="15" customHeight="1" x14ac:dyDescent="0.25">
      <c r="A206" s="29">
        <v>205</v>
      </c>
      <c r="B206" s="30">
        <v>2.009E-2</v>
      </c>
      <c r="C206" s="30">
        <v>95</v>
      </c>
      <c r="D206" s="30">
        <v>2.68</v>
      </c>
      <c r="E206" s="30">
        <v>0</v>
      </c>
      <c r="F206" s="30">
        <v>0.41610000000000003</v>
      </c>
      <c r="G206" s="30">
        <v>8.0340000000000007</v>
      </c>
      <c r="H206" s="30">
        <v>31.9</v>
      </c>
      <c r="I206" s="30">
        <v>5.1180000000000003</v>
      </c>
      <c r="J206" s="30">
        <v>4</v>
      </c>
      <c r="K206" s="30">
        <v>224</v>
      </c>
      <c r="L206" s="30">
        <v>14.7</v>
      </c>
      <c r="M206" s="30">
        <v>390.55</v>
      </c>
      <c r="N206" s="30">
        <v>2.88</v>
      </c>
      <c r="O206" s="30">
        <v>50</v>
      </c>
      <c r="P206" s="30">
        <v>0.17313921000000002</v>
      </c>
      <c r="Q206" s="30">
        <v>64.545156000000006</v>
      </c>
      <c r="R206" s="30">
        <v>1.6327637377375972</v>
      </c>
      <c r="S206" s="30">
        <v>1.3862943611198906</v>
      </c>
      <c r="T206" s="30">
        <v>1.0577902941478545</v>
      </c>
      <c r="U206" s="31">
        <v>3.912023005428146</v>
      </c>
      <c r="W206" s="8">
        <v>157</v>
      </c>
      <c r="X206" s="1">
        <v>2.5726122302071057</v>
      </c>
      <c r="Y206" s="1">
        <v>2.655357066680927</v>
      </c>
      <c r="Z206" s="1">
        <v>-8.2744836473821248E-2</v>
      </c>
      <c r="AA206" s="15">
        <f t="shared" si="6"/>
        <v>14.230066234815679</v>
      </c>
      <c r="AB206" s="1">
        <f t="shared" si="7"/>
        <v>13.1</v>
      </c>
      <c r="AC206" s="35">
        <f t="shared" si="8"/>
        <v>-1.1300662348156791</v>
      </c>
    </row>
    <row r="207" spans="1:29" ht="15" customHeight="1" x14ac:dyDescent="0.25">
      <c r="A207" s="29">
        <v>206</v>
      </c>
      <c r="B207" s="30">
        <v>0.13642000000000001</v>
      </c>
      <c r="C207" s="30">
        <v>0</v>
      </c>
      <c r="D207" s="30">
        <v>10.59</v>
      </c>
      <c r="E207" s="30">
        <v>0</v>
      </c>
      <c r="F207" s="30">
        <v>0.48899999999999999</v>
      </c>
      <c r="G207" s="30">
        <v>5.891</v>
      </c>
      <c r="H207" s="30">
        <v>22.3</v>
      </c>
      <c r="I207" s="30">
        <v>3.9453999999999998</v>
      </c>
      <c r="J207" s="30">
        <v>4</v>
      </c>
      <c r="K207" s="30">
        <v>277</v>
      </c>
      <c r="L207" s="30">
        <v>18.600000000000001</v>
      </c>
      <c r="M207" s="30">
        <v>396.9</v>
      </c>
      <c r="N207" s="30">
        <v>10.87</v>
      </c>
      <c r="O207" s="30">
        <v>22.6</v>
      </c>
      <c r="P207" s="30">
        <v>0.239121</v>
      </c>
      <c r="Q207" s="30">
        <v>34.703881000000003</v>
      </c>
      <c r="R207" s="30">
        <v>1.3725503433276314</v>
      </c>
      <c r="S207" s="30">
        <v>1.3862943611198906</v>
      </c>
      <c r="T207" s="30">
        <v>2.3860067011331179</v>
      </c>
      <c r="U207" s="31">
        <v>3.1179499062782403</v>
      </c>
      <c r="W207" s="8">
        <v>158</v>
      </c>
      <c r="X207" s="1">
        <v>3.7208624999669868</v>
      </c>
      <c r="Y207" s="1">
        <v>3.6015808579833868</v>
      </c>
      <c r="Z207" s="1">
        <v>0.11928164198360003</v>
      </c>
      <c r="AA207" s="15">
        <f t="shared" si="6"/>
        <v>36.656136810426794</v>
      </c>
      <c r="AB207" s="1">
        <f t="shared" si="7"/>
        <v>41.3</v>
      </c>
      <c r="AC207" s="35">
        <f t="shared" si="8"/>
        <v>4.643863189573203</v>
      </c>
    </row>
    <row r="208" spans="1:29" ht="15" customHeight="1" x14ac:dyDescent="0.25">
      <c r="A208" s="29">
        <v>207</v>
      </c>
      <c r="B208" s="30">
        <v>0.22969000000000001</v>
      </c>
      <c r="C208" s="30">
        <v>0</v>
      </c>
      <c r="D208" s="30">
        <v>10.59</v>
      </c>
      <c r="E208" s="30">
        <v>0</v>
      </c>
      <c r="F208" s="30">
        <v>0.48899999999999999</v>
      </c>
      <c r="G208" s="30">
        <v>6.3259999999999996</v>
      </c>
      <c r="H208" s="30">
        <v>52.5</v>
      </c>
      <c r="I208" s="30">
        <v>4.3548999999999998</v>
      </c>
      <c r="J208" s="30">
        <v>4</v>
      </c>
      <c r="K208" s="30">
        <v>277</v>
      </c>
      <c r="L208" s="30">
        <v>18.600000000000001</v>
      </c>
      <c r="M208" s="30">
        <v>394.87</v>
      </c>
      <c r="N208" s="30">
        <v>10.97</v>
      </c>
      <c r="O208" s="30">
        <v>24.4</v>
      </c>
      <c r="P208" s="30">
        <v>0.239121</v>
      </c>
      <c r="Q208" s="30">
        <v>40.018275999999993</v>
      </c>
      <c r="R208" s="30">
        <v>1.4713016479283183</v>
      </c>
      <c r="S208" s="30">
        <v>1.3862943611198906</v>
      </c>
      <c r="T208" s="30">
        <v>2.3951642742871391</v>
      </c>
      <c r="U208" s="31">
        <v>3.1945831322991562</v>
      </c>
      <c r="W208" s="8">
        <v>159</v>
      </c>
      <c r="X208" s="1">
        <v>3.1904763503465028</v>
      </c>
      <c r="Y208" s="1">
        <v>3.4122496730965866</v>
      </c>
      <c r="Z208" s="1">
        <v>-0.22177332275008377</v>
      </c>
      <c r="AA208" s="15">
        <f t="shared" si="6"/>
        <v>30.333407809276096</v>
      </c>
      <c r="AB208" s="1">
        <f t="shared" si="7"/>
        <v>24.3</v>
      </c>
      <c r="AC208" s="35">
        <f t="shared" si="8"/>
        <v>-6.0334078092760954</v>
      </c>
    </row>
    <row r="209" spans="1:29" ht="15" customHeight="1" x14ac:dyDescent="0.25">
      <c r="A209" s="29">
        <v>208</v>
      </c>
      <c r="B209" s="30">
        <v>0.25198999999999999</v>
      </c>
      <c r="C209" s="30">
        <v>0</v>
      </c>
      <c r="D209" s="30">
        <v>10.59</v>
      </c>
      <c r="E209" s="30">
        <v>0</v>
      </c>
      <c r="F209" s="30">
        <v>0.48899999999999999</v>
      </c>
      <c r="G209" s="30">
        <v>5.7830000000000004</v>
      </c>
      <c r="H209" s="30">
        <v>72.7</v>
      </c>
      <c r="I209" s="30">
        <v>4.3548999999999998</v>
      </c>
      <c r="J209" s="30">
        <v>4</v>
      </c>
      <c r="K209" s="30">
        <v>277</v>
      </c>
      <c r="L209" s="30">
        <v>18.600000000000001</v>
      </c>
      <c r="M209" s="30">
        <v>389.43</v>
      </c>
      <c r="N209" s="30">
        <v>18.059999999999999</v>
      </c>
      <c r="O209" s="30">
        <v>22.5</v>
      </c>
      <c r="P209" s="30">
        <v>0.239121</v>
      </c>
      <c r="Q209" s="30">
        <v>33.443089000000008</v>
      </c>
      <c r="R209" s="30">
        <v>1.4713016479283183</v>
      </c>
      <c r="S209" s="30">
        <v>1.3862943611198906</v>
      </c>
      <c r="T209" s="30">
        <v>2.8936995479888394</v>
      </c>
      <c r="U209" s="31">
        <v>3.1135153092103742</v>
      </c>
      <c r="W209" s="8">
        <v>160</v>
      </c>
      <c r="X209" s="1">
        <v>3.1484533605716547</v>
      </c>
      <c r="Y209" s="1">
        <v>3.1473113897936709</v>
      </c>
      <c r="Z209" s="1">
        <v>1.1419707779838362E-3</v>
      </c>
      <c r="AA209" s="15">
        <f t="shared" si="6"/>
        <v>23.273407267824457</v>
      </c>
      <c r="AB209" s="1">
        <f t="shared" si="7"/>
        <v>23.3</v>
      </c>
      <c r="AC209" s="35">
        <f t="shared" si="8"/>
        <v>2.6592732175544143E-2</v>
      </c>
    </row>
    <row r="210" spans="1:29" ht="15" customHeight="1" x14ac:dyDescent="0.25">
      <c r="A210" s="29">
        <v>209</v>
      </c>
      <c r="B210" s="30">
        <v>0.13586999999999999</v>
      </c>
      <c r="C210" s="30">
        <v>0</v>
      </c>
      <c r="D210" s="30">
        <v>10.59</v>
      </c>
      <c r="E210" s="30">
        <v>1</v>
      </c>
      <c r="F210" s="30">
        <v>0.48899999999999999</v>
      </c>
      <c r="G210" s="30">
        <v>6.0640000000000001</v>
      </c>
      <c r="H210" s="30">
        <v>59.1</v>
      </c>
      <c r="I210" s="30">
        <v>4.2392000000000003</v>
      </c>
      <c r="J210" s="30">
        <v>4</v>
      </c>
      <c r="K210" s="30">
        <v>277</v>
      </c>
      <c r="L210" s="30">
        <v>18.600000000000001</v>
      </c>
      <c r="M210" s="30">
        <v>381.32</v>
      </c>
      <c r="N210" s="30">
        <v>14.66</v>
      </c>
      <c r="O210" s="30">
        <v>24.4</v>
      </c>
      <c r="P210" s="30">
        <v>0.239121</v>
      </c>
      <c r="Q210" s="30">
        <v>36.772095999999998</v>
      </c>
      <c r="R210" s="30">
        <v>1.4443745721964154</v>
      </c>
      <c r="S210" s="30">
        <v>1.3862943611198906</v>
      </c>
      <c r="T210" s="30">
        <v>2.6851226964585053</v>
      </c>
      <c r="U210" s="31">
        <v>3.1945831322991562</v>
      </c>
      <c r="W210" s="8">
        <v>161</v>
      </c>
      <c r="X210" s="1">
        <v>3.2958368660043291</v>
      </c>
      <c r="Y210" s="1">
        <v>3.566256159090051</v>
      </c>
      <c r="Z210" s="1">
        <v>-0.27041929308572188</v>
      </c>
      <c r="AA210" s="15">
        <f t="shared" si="6"/>
        <v>35.383873273281047</v>
      </c>
      <c r="AB210" s="1">
        <f t="shared" si="7"/>
        <v>27</v>
      </c>
      <c r="AC210" s="35">
        <f t="shared" si="8"/>
        <v>-8.383873273281047</v>
      </c>
    </row>
    <row r="211" spans="1:29" ht="15" customHeight="1" x14ac:dyDescent="0.25">
      <c r="A211" s="29">
        <v>210</v>
      </c>
      <c r="B211" s="30">
        <v>0.43570999999999999</v>
      </c>
      <c r="C211" s="30">
        <v>0</v>
      </c>
      <c r="D211" s="30">
        <v>10.59</v>
      </c>
      <c r="E211" s="30">
        <v>1</v>
      </c>
      <c r="F211" s="30">
        <v>0.48899999999999999</v>
      </c>
      <c r="G211" s="30">
        <v>5.3440000000000003</v>
      </c>
      <c r="H211" s="30">
        <v>100</v>
      </c>
      <c r="I211" s="30">
        <v>3.875</v>
      </c>
      <c r="J211" s="30">
        <v>4</v>
      </c>
      <c r="K211" s="30">
        <v>277</v>
      </c>
      <c r="L211" s="30">
        <v>18.600000000000001</v>
      </c>
      <c r="M211" s="30">
        <v>396.9</v>
      </c>
      <c r="N211" s="30">
        <v>23.09</v>
      </c>
      <c r="O211" s="30">
        <v>20</v>
      </c>
      <c r="P211" s="30">
        <v>0.239121</v>
      </c>
      <c r="Q211" s="30">
        <v>28.558336000000004</v>
      </c>
      <c r="R211" s="30">
        <v>1.3545456628053103</v>
      </c>
      <c r="S211" s="30">
        <v>1.3862943611198906</v>
      </c>
      <c r="T211" s="30">
        <v>3.1393996233664039</v>
      </c>
      <c r="U211" s="31">
        <v>2.9957322735539909</v>
      </c>
      <c r="W211" s="8">
        <v>162</v>
      </c>
      <c r="X211" s="1">
        <v>3.912023005428146</v>
      </c>
      <c r="Y211" s="1">
        <v>4.0048597168242912</v>
      </c>
      <c r="Z211" s="1">
        <v>-9.2836711396145244E-2</v>
      </c>
      <c r="AA211" s="15">
        <f t="shared" si="6"/>
        <v>54.864127345182652</v>
      </c>
      <c r="AB211" s="1">
        <f t="shared" si="7"/>
        <v>50</v>
      </c>
      <c r="AC211" s="35">
        <f t="shared" si="8"/>
        <v>-4.8641273451826521</v>
      </c>
    </row>
    <row r="212" spans="1:29" ht="15" customHeight="1" x14ac:dyDescent="0.25">
      <c r="A212" s="29">
        <v>211</v>
      </c>
      <c r="B212" s="30">
        <v>0.17446</v>
      </c>
      <c r="C212" s="30">
        <v>0</v>
      </c>
      <c r="D212" s="30">
        <v>10.59</v>
      </c>
      <c r="E212" s="30">
        <v>1</v>
      </c>
      <c r="F212" s="30">
        <v>0.48899999999999999</v>
      </c>
      <c r="G212" s="30">
        <v>5.96</v>
      </c>
      <c r="H212" s="30">
        <v>92.1</v>
      </c>
      <c r="I212" s="30">
        <v>3.8771</v>
      </c>
      <c r="J212" s="30">
        <v>4</v>
      </c>
      <c r="K212" s="30">
        <v>277</v>
      </c>
      <c r="L212" s="30">
        <v>18.600000000000001</v>
      </c>
      <c r="M212" s="30">
        <v>393.25</v>
      </c>
      <c r="N212" s="30">
        <v>17.27</v>
      </c>
      <c r="O212" s="30">
        <v>21.7</v>
      </c>
      <c r="P212" s="30">
        <v>0.239121</v>
      </c>
      <c r="Q212" s="30">
        <v>35.521599999999999</v>
      </c>
      <c r="R212" s="30">
        <v>1.3550874514951798</v>
      </c>
      <c r="S212" s="30">
        <v>1.3862943611198906</v>
      </c>
      <c r="T212" s="30">
        <v>2.848970892158587</v>
      </c>
      <c r="U212" s="31">
        <v>3.0773122605464138</v>
      </c>
      <c r="W212" s="8">
        <v>163</v>
      </c>
      <c r="X212" s="1">
        <v>3.912023005428146</v>
      </c>
      <c r="Y212" s="1">
        <v>4.0830090071074201</v>
      </c>
      <c r="Z212" s="1">
        <v>-0.17098600167927414</v>
      </c>
      <c r="AA212" s="15">
        <f t="shared" si="6"/>
        <v>59.323707012995811</v>
      </c>
      <c r="AB212" s="1">
        <f t="shared" si="7"/>
        <v>50</v>
      </c>
      <c r="AC212" s="35">
        <f t="shared" si="8"/>
        <v>-9.3237070129958113</v>
      </c>
    </row>
    <row r="213" spans="1:29" ht="15" customHeight="1" x14ac:dyDescent="0.25">
      <c r="A213" s="29">
        <v>212</v>
      </c>
      <c r="B213" s="30">
        <v>0.37578</v>
      </c>
      <c r="C213" s="30">
        <v>0</v>
      </c>
      <c r="D213" s="30">
        <v>10.59</v>
      </c>
      <c r="E213" s="30">
        <v>1</v>
      </c>
      <c r="F213" s="30">
        <v>0.48899999999999999</v>
      </c>
      <c r="G213" s="30">
        <v>5.4039999999999999</v>
      </c>
      <c r="H213" s="30">
        <v>88.6</v>
      </c>
      <c r="I213" s="30">
        <v>3.665</v>
      </c>
      <c r="J213" s="30">
        <v>4</v>
      </c>
      <c r="K213" s="30">
        <v>277</v>
      </c>
      <c r="L213" s="30">
        <v>18.600000000000001</v>
      </c>
      <c r="M213" s="30">
        <v>395.24</v>
      </c>
      <c r="N213" s="30">
        <v>23.98</v>
      </c>
      <c r="O213" s="30">
        <v>19.3</v>
      </c>
      <c r="P213" s="30">
        <v>0.239121</v>
      </c>
      <c r="Q213" s="30">
        <v>29.203215999999998</v>
      </c>
      <c r="R213" s="30">
        <v>1.2988283353386147</v>
      </c>
      <c r="S213" s="30">
        <v>1.3862943611198906</v>
      </c>
      <c r="T213" s="30">
        <v>3.1772201495993682</v>
      </c>
      <c r="U213" s="31">
        <v>2.9601050959108397</v>
      </c>
      <c r="W213" s="8">
        <v>164</v>
      </c>
      <c r="X213" s="1">
        <v>3.912023005428146</v>
      </c>
      <c r="Y213" s="1">
        <v>3.9302889067832103</v>
      </c>
      <c r="Z213" s="1">
        <v>-1.826590135506434E-2</v>
      </c>
      <c r="AA213" s="15">
        <f t="shared" si="6"/>
        <v>50.921687165097055</v>
      </c>
      <c r="AB213" s="1">
        <f t="shared" si="7"/>
        <v>50</v>
      </c>
      <c r="AC213" s="35">
        <f t="shared" si="8"/>
        <v>-0.92168716509705462</v>
      </c>
    </row>
    <row r="214" spans="1:29" ht="15" customHeight="1" x14ac:dyDescent="0.25">
      <c r="A214" s="29">
        <v>213</v>
      </c>
      <c r="B214" s="30">
        <v>0.21718999999999999</v>
      </c>
      <c r="C214" s="30">
        <v>0</v>
      </c>
      <c r="D214" s="30">
        <v>10.59</v>
      </c>
      <c r="E214" s="30">
        <v>1</v>
      </c>
      <c r="F214" s="30">
        <v>0.48899999999999999</v>
      </c>
      <c r="G214" s="30">
        <v>5.8070000000000004</v>
      </c>
      <c r="H214" s="30">
        <v>53.8</v>
      </c>
      <c r="I214" s="30">
        <v>3.6526000000000001</v>
      </c>
      <c r="J214" s="30">
        <v>4</v>
      </c>
      <c r="K214" s="30">
        <v>277</v>
      </c>
      <c r="L214" s="30">
        <v>18.600000000000001</v>
      </c>
      <c r="M214" s="30">
        <v>390.94</v>
      </c>
      <c r="N214" s="30">
        <v>16.03</v>
      </c>
      <c r="O214" s="30">
        <v>22.4</v>
      </c>
      <c r="P214" s="30">
        <v>0.239121</v>
      </c>
      <c r="Q214" s="30">
        <v>33.721249000000007</v>
      </c>
      <c r="R214" s="30">
        <v>1.2954392427758044</v>
      </c>
      <c r="S214" s="30">
        <v>1.3862943611198906</v>
      </c>
      <c r="T214" s="30">
        <v>2.7744619666214616</v>
      </c>
      <c r="U214" s="31">
        <v>3.1090609588609941</v>
      </c>
      <c r="W214" s="8">
        <v>165</v>
      </c>
      <c r="X214" s="1">
        <v>3.122364924487357</v>
      </c>
      <c r="Y214" s="1">
        <v>3.1182033238567097</v>
      </c>
      <c r="Z214" s="1">
        <v>4.1616006306472997E-3</v>
      </c>
      <c r="AA214" s="15">
        <f t="shared" si="6"/>
        <v>22.605727963026016</v>
      </c>
      <c r="AB214" s="1">
        <f t="shared" si="7"/>
        <v>22.7</v>
      </c>
      <c r="AC214" s="35">
        <f t="shared" si="8"/>
        <v>9.427203697398312E-2</v>
      </c>
    </row>
    <row r="215" spans="1:29" ht="15" customHeight="1" x14ac:dyDescent="0.25">
      <c r="A215" s="29">
        <v>214</v>
      </c>
      <c r="B215" s="30">
        <v>0.14052000000000001</v>
      </c>
      <c r="C215" s="30">
        <v>0</v>
      </c>
      <c r="D215" s="30">
        <v>10.59</v>
      </c>
      <c r="E215" s="30">
        <v>0</v>
      </c>
      <c r="F215" s="30">
        <v>0.48899999999999999</v>
      </c>
      <c r="G215" s="30">
        <v>6.375</v>
      </c>
      <c r="H215" s="30">
        <v>32.299999999999997</v>
      </c>
      <c r="I215" s="30">
        <v>3.9453999999999998</v>
      </c>
      <c r="J215" s="30">
        <v>4</v>
      </c>
      <c r="K215" s="30">
        <v>277</v>
      </c>
      <c r="L215" s="30">
        <v>18.600000000000001</v>
      </c>
      <c r="M215" s="30">
        <v>385.81</v>
      </c>
      <c r="N215" s="30">
        <v>9.3800000000000008</v>
      </c>
      <c r="O215" s="30">
        <v>28.1</v>
      </c>
      <c r="P215" s="30">
        <v>0.239121</v>
      </c>
      <c r="Q215" s="30">
        <v>40.640625</v>
      </c>
      <c r="R215" s="30">
        <v>1.3725503433276314</v>
      </c>
      <c r="S215" s="30">
        <v>1.3862943611198906</v>
      </c>
      <c r="T215" s="30">
        <v>2.2385797630181332</v>
      </c>
      <c r="U215" s="31">
        <v>3.3357695763396999</v>
      </c>
      <c r="W215" s="8">
        <v>166</v>
      </c>
      <c r="X215" s="1">
        <v>3.2188758248682006</v>
      </c>
      <c r="Y215" s="1">
        <v>3.1473120393913834</v>
      </c>
      <c r="Z215" s="1">
        <v>7.1563785476817188E-2</v>
      </c>
      <c r="AA215" s="15">
        <f t="shared" si="6"/>
        <v>23.27342238618149</v>
      </c>
      <c r="AB215" s="1">
        <f t="shared" si="7"/>
        <v>25</v>
      </c>
      <c r="AC215" s="35">
        <f t="shared" si="8"/>
        <v>1.7265776138185096</v>
      </c>
    </row>
    <row r="216" spans="1:29" ht="15" customHeight="1" x14ac:dyDescent="0.25">
      <c r="A216" s="29">
        <v>215</v>
      </c>
      <c r="B216" s="30">
        <v>0.28954999999999997</v>
      </c>
      <c r="C216" s="30">
        <v>0</v>
      </c>
      <c r="D216" s="30">
        <v>10.59</v>
      </c>
      <c r="E216" s="30">
        <v>0</v>
      </c>
      <c r="F216" s="30">
        <v>0.48899999999999999</v>
      </c>
      <c r="G216" s="30">
        <v>5.4119999999999999</v>
      </c>
      <c r="H216" s="30">
        <v>9.8000000000000007</v>
      </c>
      <c r="I216" s="30">
        <v>3.5874999999999999</v>
      </c>
      <c r="J216" s="30">
        <v>4</v>
      </c>
      <c r="K216" s="30">
        <v>277</v>
      </c>
      <c r="L216" s="30">
        <v>18.600000000000001</v>
      </c>
      <c r="M216" s="30">
        <v>348.93</v>
      </c>
      <c r="N216" s="30">
        <v>29.55</v>
      </c>
      <c r="O216" s="30">
        <v>23.7</v>
      </c>
      <c r="P216" s="30">
        <v>0.239121</v>
      </c>
      <c r="Q216" s="30">
        <v>29.289743999999999</v>
      </c>
      <c r="R216" s="30">
        <v>1.2774555810857395</v>
      </c>
      <c r="S216" s="30">
        <v>1.3862943611198906</v>
      </c>
      <c r="T216" s="30">
        <v>3.3860837438521072</v>
      </c>
      <c r="U216" s="31">
        <v>3.1654750481410856</v>
      </c>
      <c r="W216" s="8">
        <v>167</v>
      </c>
      <c r="X216" s="1">
        <v>3.912023005428146</v>
      </c>
      <c r="Y216" s="1">
        <v>3.7506270422068075</v>
      </c>
      <c r="Z216" s="1">
        <v>0.16139596322133842</v>
      </c>
      <c r="AA216" s="15">
        <f t="shared" si="6"/>
        <v>42.547752874163947</v>
      </c>
      <c r="AB216" s="1">
        <f t="shared" si="7"/>
        <v>50</v>
      </c>
      <c r="AC216" s="35">
        <f t="shared" si="8"/>
        <v>7.4522471258360525</v>
      </c>
    </row>
    <row r="217" spans="1:29" ht="15" customHeight="1" x14ac:dyDescent="0.25">
      <c r="A217" s="29">
        <v>216</v>
      </c>
      <c r="B217" s="30">
        <v>0.19802</v>
      </c>
      <c r="C217" s="30">
        <v>0</v>
      </c>
      <c r="D217" s="30">
        <v>10.59</v>
      </c>
      <c r="E217" s="30">
        <v>0</v>
      </c>
      <c r="F217" s="30">
        <v>0.48899999999999999</v>
      </c>
      <c r="G217" s="30">
        <v>6.1820000000000004</v>
      </c>
      <c r="H217" s="30">
        <v>42.4</v>
      </c>
      <c r="I217" s="30">
        <v>3.9453999999999998</v>
      </c>
      <c r="J217" s="30">
        <v>4</v>
      </c>
      <c r="K217" s="30">
        <v>277</v>
      </c>
      <c r="L217" s="30">
        <v>18.600000000000001</v>
      </c>
      <c r="M217" s="30">
        <v>393.63</v>
      </c>
      <c r="N217" s="30">
        <v>9.4700000000000006</v>
      </c>
      <c r="O217" s="30">
        <v>25</v>
      </c>
      <c r="P217" s="30">
        <v>0.239121</v>
      </c>
      <c r="Q217" s="30">
        <v>38.217124000000005</v>
      </c>
      <c r="R217" s="30">
        <v>1.3725503433276314</v>
      </c>
      <c r="S217" s="30">
        <v>1.3862943611198906</v>
      </c>
      <c r="T217" s="30">
        <v>2.2481289071979869</v>
      </c>
      <c r="U217" s="31">
        <v>3.2188758248682006</v>
      </c>
      <c r="W217" s="8">
        <v>168</v>
      </c>
      <c r="X217" s="1">
        <v>3.1696855806774291</v>
      </c>
      <c r="Y217" s="1">
        <v>3.0471750228619778</v>
      </c>
      <c r="Z217" s="1">
        <v>0.12251055781545128</v>
      </c>
      <c r="AA217" s="15">
        <f t="shared" si="6"/>
        <v>21.055778233460618</v>
      </c>
      <c r="AB217" s="1">
        <f t="shared" si="7"/>
        <v>23.8</v>
      </c>
      <c r="AC217" s="35">
        <f t="shared" si="8"/>
        <v>2.7442217665393827</v>
      </c>
    </row>
    <row r="218" spans="1:29" ht="15" customHeight="1" x14ac:dyDescent="0.25">
      <c r="A218" s="29">
        <v>217</v>
      </c>
      <c r="B218" s="30">
        <v>4.5600000000000002E-2</v>
      </c>
      <c r="C218" s="30">
        <v>0</v>
      </c>
      <c r="D218" s="30">
        <v>13.89</v>
      </c>
      <c r="E218" s="30">
        <v>1</v>
      </c>
      <c r="F218" s="30">
        <v>0.55000000000000004</v>
      </c>
      <c r="G218" s="30">
        <v>5.8879999999999999</v>
      </c>
      <c r="H218" s="30">
        <v>56</v>
      </c>
      <c r="I218" s="30">
        <v>3.1120999999999999</v>
      </c>
      <c r="J218" s="30">
        <v>5</v>
      </c>
      <c r="K218" s="30">
        <v>276</v>
      </c>
      <c r="L218" s="30">
        <v>16.399999999999999</v>
      </c>
      <c r="M218" s="30">
        <v>392.8</v>
      </c>
      <c r="N218" s="30">
        <v>13.51</v>
      </c>
      <c r="O218" s="30">
        <v>23.3</v>
      </c>
      <c r="P218" s="30">
        <v>0.30250000000000005</v>
      </c>
      <c r="Q218" s="30">
        <v>34.668543999999997</v>
      </c>
      <c r="R218" s="30">
        <v>1.1352977394759622</v>
      </c>
      <c r="S218" s="30">
        <v>1.6094379124341003</v>
      </c>
      <c r="T218" s="30">
        <v>2.6034301519721073</v>
      </c>
      <c r="U218" s="31">
        <v>3.1484533605716547</v>
      </c>
      <c r="W218" s="8">
        <v>169</v>
      </c>
      <c r="X218" s="1">
        <v>3.1696855806774291</v>
      </c>
      <c r="Y218" s="1">
        <v>3.1629917127627629</v>
      </c>
      <c r="Z218" s="1">
        <v>6.6938679146661961E-3</v>
      </c>
      <c r="AA218" s="15">
        <f t="shared" si="6"/>
        <v>23.641217969490583</v>
      </c>
      <c r="AB218" s="1">
        <f t="shared" si="7"/>
        <v>23.8</v>
      </c>
      <c r="AC218" s="35">
        <f t="shared" si="8"/>
        <v>0.15878203050941764</v>
      </c>
    </row>
    <row r="219" spans="1:29" ht="15" customHeight="1" x14ac:dyDescent="0.25">
      <c r="A219" s="29">
        <v>218</v>
      </c>
      <c r="B219" s="30">
        <v>7.0129999999999998E-2</v>
      </c>
      <c r="C219" s="30">
        <v>0</v>
      </c>
      <c r="D219" s="30">
        <v>13.89</v>
      </c>
      <c r="E219" s="30">
        <v>0</v>
      </c>
      <c r="F219" s="30">
        <v>0.55000000000000004</v>
      </c>
      <c r="G219" s="30">
        <v>6.6420000000000003</v>
      </c>
      <c r="H219" s="30">
        <v>85.1</v>
      </c>
      <c r="I219" s="30">
        <v>3.4211</v>
      </c>
      <c r="J219" s="30">
        <v>5</v>
      </c>
      <c r="K219" s="30">
        <v>276</v>
      </c>
      <c r="L219" s="30">
        <v>16.399999999999999</v>
      </c>
      <c r="M219" s="30">
        <v>392.78</v>
      </c>
      <c r="N219" s="30">
        <v>9.69</v>
      </c>
      <c r="O219" s="30">
        <v>28.7</v>
      </c>
      <c r="P219" s="30">
        <v>0.30250000000000005</v>
      </c>
      <c r="Q219" s="30">
        <v>44.116164000000005</v>
      </c>
      <c r="R219" s="30">
        <v>1.2299621367871858</v>
      </c>
      <c r="S219" s="30">
        <v>1.6094379124341003</v>
      </c>
      <c r="T219" s="30">
        <v>2.2710944259026746</v>
      </c>
      <c r="U219" s="31">
        <v>3.3568971227655755</v>
      </c>
      <c r="W219" s="8">
        <v>170</v>
      </c>
      <c r="X219" s="1">
        <v>3.1045866784660729</v>
      </c>
      <c r="Y219" s="1">
        <v>3.1582673116389506</v>
      </c>
      <c r="Z219" s="1">
        <v>-5.3680633172877634E-2</v>
      </c>
      <c r="AA219" s="15">
        <f t="shared" si="6"/>
        <v>23.529790793339497</v>
      </c>
      <c r="AB219" s="1">
        <f t="shared" si="7"/>
        <v>22.3</v>
      </c>
      <c r="AC219" s="35">
        <f t="shared" si="8"/>
        <v>-1.2297907933394967</v>
      </c>
    </row>
    <row r="220" spans="1:29" ht="15" customHeight="1" x14ac:dyDescent="0.25">
      <c r="A220" s="29">
        <v>219</v>
      </c>
      <c r="B220" s="30">
        <v>0.11069</v>
      </c>
      <c r="C220" s="30">
        <v>0</v>
      </c>
      <c r="D220" s="30">
        <v>13.89</v>
      </c>
      <c r="E220" s="30">
        <v>1</v>
      </c>
      <c r="F220" s="30">
        <v>0.55000000000000004</v>
      </c>
      <c r="G220" s="30">
        <v>5.9509999999999996</v>
      </c>
      <c r="H220" s="30">
        <v>93.8</v>
      </c>
      <c r="I220" s="30">
        <v>2.8893</v>
      </c>
      <c r="J220" s="30">
        <v>5</v>
      </c>
      <c r="K220" s="30">
        <v>276</v>
      </c>
      <c r="L220" s="30">
        <v>16.399999999999999</v>
      </c>
      <c r="M220" s="30">
        <v>396.9</v>
      </c>
      <c r="N220" s="30">
        <v>17.920000000000002</v>
      </c>
      <c r="O220" s="30">
        <v>21.5</v>
      </c>
      <c r="P220" s="30">
        <v>0.30250000000000005</v>
      </c>
      <c r="Q220" s="30">
        <v>35.414400999999998</v>
      </c>
      <c r="R220" s="30">
        <v>1.0610142582527913</v>
      </c>
      <c r="S220" s="30">
        <v>1.6094379124341003</v>
      </c>
      <c r="T220" s="30">
        <v>2.8859174075467844</v>
      </c>
      <c r="U220" s="31">
        <v>3.068052935133617</v>
      </c>
      <c r="W220" s="8">
        <v>171</v>
      </c>
      <c r="X220" s="1">
        <v>2.8564702062204832</v>
      </c>
      <c r="Y220" s="1">
        <v>3.0148443271064305</v>
      </c>
      <c r="Z220" s="1">
        <v>-0.15837412088594727</v>
      </c>
      <c r="AA220" s="15">
        <f t="shared" si="6"/>
        <v>20.385917158807548</v>
      </c>
      <c r="AB220" s="1">
        <f t="shared" si="7"/>
        <v>17.399999999999999</v>
      </c>
      <c r="AC220" s="35">
        <f t="shared" si="8"/>
        <v>-2.985917158807549</v>
      </c>
    </row>
    <row r="221" spans="1:29" ht="15" customHeight="1" x14ac:dyDescent="0.25">
      <c r="A221" s="29">
        <v>220</v>
      </c>
      <c r="B221" s="30">
        <v>0.11425</v>
      </c>
      <c r="C221" s="30">
        <v>0</v>
      </c>
      <c r="D221" s="30">
        <v>13.89</v>
      </c>
      <c r="E221" s="30">
        <v>1</v>
      </c>
      <c r="F221" s="30">
        <v>0.55000000000000004</v>
      </c>
      <c r="G221" s="30">
        <v>6.3730000000000002</v>
      </c>
      <c r="H221" s="30">
        <v>92.4</v>
      </c>
      <c r="I221" s="30">
        <v>3.3633000000000002</v>
      </c>
      <c r="J221" s="30">
        <v>5</v>
      </c>
      <c r="K221" s="30">
        <v>276</v>
      </c>
      <c r="L221" s="30">
        <v>16.399999999999999</v>
      </c>
      <c r="M221" s="30">
        <v>393.74</v>
      </c>
      <c r="N221" s="30">
        <v>10.5</v>
      </c>
      <c r="O221" s="30">
        <v>23</v>
      </c>
      <c r="P221" s="30">
        <v>0.30250000000000005</v>
      </c>
      <c r="Q221" s="30">
        <v>40.615129000000003</v>
      </c>
      <c r="R221" s="30">
        <v>1.2129226348455207</v>
      </c>
      <c r="S221" s="30">
        <v>1.6094379124341003</v>
      </c>
      <c r="T221" s="30">
        <v>2.3513752571634776</v>
      </c>
      <c r="U221" s="31">
        <v>3.1354942159291497</v>
      </c>
      <c r="W221" s="8">
        <v>172</v>
      </c>
      <c r="X221" s="1">
        <v>2.9496883350525844</v>
      </c>
      <c r="Y221" s="1">
        <v>3.0931136655419946</v>
      </c>
      <c r="Z221" s="1">
        <v>-0.1434253304894102</v>
      </c>
      <c r="AA221" s="15">
        <f t="shared" si="6"/>
        <v>22.045613889756378</v>
      </c>
      <c r="AB221" s="1">
        <f t="shared" si="7"/>
        <v>19.100000000000001</v>
      </c>
      <c r="AC221" s="35">
        <f t="shared" si="8"/>
        <v>-2.9456138897563768</v>
      </c>
    </row>
    <row r="222" spans="1:29" ht="15" customHeight="1" x14ac:dyDescent="0.25">
      <c r="A222" s="29">
        <v>221</v>
      </c>
      <c r="B222" s="30">
        <v>0.35809000000000002</v>
      </c>
      <c r="C222" s="30">
        <v>0</v>
      </c>
      <c r="D222" s="30">
        <v>6.2</v>
      </c>
      <c r="E222" s="30">
        <v>1</v>
      </c>
      <c r="F222" s="30">
        <v>0.50700000000000001</v>
      </c>
      <c r="G222" s="30">
        <v>6.9509999999999996</v>
      </c>
      <c r="H222" s="30">
        <v>88.5</v>
      </c>
      <c r="I222" s="30">
        <v>2.8616999999999999</v>
      </c>
      <c r="J222" s="30">
        <v>8</v>
      </c>
      <c r="K222" s="30">
        <v>307</v>
      </c>
      <c r="L222" s="30">
        <v>17.399999999999999</v>
      </c>
      <c r="M222" s="30">
        <v>391.7</v>
      </c>
      <c r="N222" s="30">
        <v>9.7100000000000009</v>
      </c>
      <c r="O222" s="30">
        <v>26.7</v>
      </c>
      <c r="P222" s="30">
        <v>0.25704900000000003</v>
      </c>
      <c r="Q222" s="30">
        <v>48.316400999999992</v>
      </c>
      <c r="R222" s="30">
        <v>1.051415853837135</v>
      </c>
      <c r="S222" s="30">
        <v>2.0794415416798357</v>
      </c>
      <c r="T222" s="30">
        <v>2.2731562823032334</v>
      </c>
      <c r="U222" s="31">
        <v>3.2846635654062037</v>
      </c>
      <c r="W222" s="8">
        <v>173</v>
      </c>
      <c r="X222" s="1">
        <v>3.1398326175277478</v>
      </c>
      <c r="Y222" s="1">
        <v>3.0731727082988467</v>
      </c>
      <c r="Z222" s="1">
        <v>6.6659909228901082E-2</v>
      </c>
      <c r="AA222" s="15">
        <f t="shared" si="6"/>
        <v>21.610357384382091</v>
      </c>
      <c r="AB222" s="1">
        <f t="shared" si="7"/>
        <v>23.1</v>
      </c>
      <c r="AC222" s="35">
        <f t="shared" si="8"/>
        <v>1.4896426156179103</v>
      </c>
    </row>
    <row r="223" spans="1:29" ht="15" customHeight="1" x14ac:dyDescent="0.25">
      <c r="A223" s="29">
        <v>222</v>
      </c>
      <c r="B223" s="30">
        <v>0.40771000000000002</v>
      </c>
      <c r="C223" s="30">
        <v>0</v>
      </c>
      <c r="D223" s="30">
        <v>6.2</v>
      </c>
      <c r="E223" s="30">
        <v>1</v>
      </c>
      <c r="F223" s="30">
        <v>0.50700000000000001</v>
      </c>
      <c r="G223" s="30">
        <v>6.1639999999999997</v>
      </c>
      <c r="H223" s="30">
        <v>91.3</v>
      </c>
      <c r="I223" s="30">
        <v>3.048</v>
      </c>
      <c r="J223" s="30">
        <v>8</v>
      </c>
      <c r="K223" s="30">
        <v>307</v>
      </c>
      <c r="L223" s="30">
        <v>17.399999999999999</v>
      </c>
      <c r="M223" s="30">
        <v>395.24</v>
      </c>
      <c r="N223" s="30">
        <v>21.46</v>
      </c>
      <c r="O223" s="30">
        <v>21.7</v>
      </c>
      <c r="P223" s="30">
        <v>0.25704900000000003</v>
      </c>
      <c r="Q223" s="30">
        <v>37.994895999999997</v>
      </c>
      <c r="R223" s="30">
        <v>1.1144856378243999</v>
      </c>
      <c r="S223" s="30">
        <v>2.0794415416798357</v>
      </c>
      <c r="T223" s="30">
        <v>3.0661907372025525</v>
      </c>
      <c r="U223" s="31">
        <v>3.0773122605464138</v>
      </c>
      <c r="W223" s="8">
        <v>174</v>
      </c>
      <c r="X223" s="1">
        <v>3.1612467120315646</v>
      </c>
      <c r="Y223" s="1">
        <v>3.3133937461185754</v>
      </c>
      <c r="Z223" s="1">
        <v>-0.1521470340870108</v>
      </c>
      <c r="AA223" s="15">
        <f t="shared" si="6"/>
        <v>27.478221517999845</v>
      </c>
      <c r="AB223" s="1">
        <f t="shared" si="7"/>
        <v>23.6</v>
      </c>
      <c r="AC223" s="35">
        <f t="shared" si="8"/>
        <v>-3.8782215179998438</v>
      </c>
    </row>
    <row r="224" spans="1:29" ht="15" customHeight="1" x14ac:dyDescent="0.25">
      <c r="A224" s="29">
        <v>223</v>
      </c>
      <c r="B224" s="30">
        <v>0.62356</v>
      </c>
      <c r="C224" s="30">
        <v>0</v>
      </c>
      <c r="D224" s="30">
        <v>6.2</v>
      </c>
      <c r="E224" s="30">
        <v>1</v>
      </c>
      <c r="F224" s="30">
        <v>0.50700000000000001</v>
      </c>
      <c r="G224" s="30">
        <v>6.8789999999999996</v>
      </c>
      <c r="H224" s="30">
        <v>77.7</v>
      </c>
      <c r="I224" s="30">
        <v>3.2721</v>
      </c>
      <c r="J224" s="30">
        <v>8</v>
      </c>
      <c r="K224" s="30">
        <v>307</v>
      </c>
      <c r="L224" s="30">
        <v>17.399999999999999</v>
      </c>
      <c r="M224" s="30">
        <v>390.39</v>
      </c>
      <c r="N224" s="30">
        <v>9.93</v>
      </c>
      <c r="O224" s="30">
        <v>27.5</v>
      </c>
      <c r="P224" s="30">
        <v>0.25704900000000003</v>
      </c>
      <c r="Q224" s="30">
        <v>47.320640999999995</v>
      </c>
      <c r="R224" s="30">
        <v>1.1854319806206699</v>
      </c>
      <c r="S224" s="30">
        <v>2.0794415416798357</v>
      </c>
      <c r="T224" s="30">
        <v>2.2955604780570811</v>
      </c>
      <c r="U224" s="31">
        <v>3.3141860046725258</v>
      </c>
      <c r="W224" s="8">
        <v>175</v>
      </c>
      <c r="X224" s="1">
        <v>3.1179499062782403</v>
      </c>
      <c r="Y224" s="1">
        <v>3.2401605786986782</v>
      </c>
      <c r="Z224" s="1">
        <v>-0.12221067242043793</v>
      </c>
      <c r="AA224" s="15">
        <f t="shared" si="6"/>
        <v>25.537822248379875</v>
      </c>
      <c r="AB224" s="1">
        <f t="shared" si="7"/>
        <v>22.6</v>
      </c>
      <c r="AC224" s="35">
        <f t="shared" si="8"/>
        <v>-2.9378222483798737</v>
      </c>
    </row>
    <row r="225" spans="1:29" ht="15" customHeight="1" x14ac:dyDescent="0.25">
      <c r="A225" s="29">
        <v>224</v>
      </c>
      <c r="B225" s="30">
        <v>0.61470000000000002</v>
      </c>
      <c r="C225" s="30">
        <v>0</v>
      </c>
      <c r="D225" s="30">
        <v>6.2</v>
      </c>
      <c r="E225" s="30">
        <v>0</v>
      </c>
      <c r="F225" s="30">
        <v>0.50700000000000001</v>
      </c>
      <c r="G225" s="30">
        <v>6.6180000000000003</v>
      </c>
      <c r="H225" s="30">
        <v>80.8</v>
      </c>
      <c r="I225" s="30">
        <v>3.2721</v>
      </c>
      <c r="J225" s="30">
        <v>8</v>
      </c>
      <c r="K225" s="30">
        <v>307</v>
      </c>
      <c r="L225" s="30">
        <v>17.399999999999999</v>
      </c>
      <c r="M225" s="30">
        <v>396.9</v>
      </c>
      <c r="N225" s="30">
        <v>7.6</v>
      </c>
      <c r="O225" s="30">
        <v>30.1</v>
      </c>
      <c r="P225" s="30">
        <v>0.25704900000000003</v>
      </c>
      <c r="Q225" s="30">
        <v>43.797924000000002</v>
      </c>
      <c r="R225" s="30">
        <v>1.1854319806206699</v>
      </c>
      <c r="S225" s="30">
        <v>2.0794415416798357</v>
      </c>
      <c r="T225" s="30">
        <v>2.0281482472922852</v>
      </c>
      <c r="U225" s="31">
        <v>3.4045251717548299</v>
      </c>
      <c r="W225" s="8">
        <v>176</v>
      </c>
      <c r="X225" s="1">
        <v>3.380994674344636</v>
      </c>
      <c r="Y225" s="1">
        <v>3.4819157821036595</v>
      </c>
      <c r="Z225" s="1">
        <v>-0.10092110775902352</v>
      </c>
      <c r="AA225" s="15">
        <f t="shared" si="6"/>
        <v>32.521967435741892</v>
      </c>
      <c r="AB225" s="1">
        <f t="shared" si="7"/>
        <v>29.4</v>
      </c>
      <c r="AC225" s="35">
        <f t="shared" si="8"/>
        <v>-3.1219674357418938</v>
      </c>
    </row>
    <row r="226" spans="1:29" ht="15" customHeight="1" x14ac:dyDescent="0.25">
      <c r="A226" s="29">
        <v>225</v>
      </c>
      <c r="B226" s="30">
        <v>0.31533</v>
      </c>
      <c r="C226" s="30">
        <v>0</v>
      </c>
      <c r="D226" s="30">
        <v>6.2</v>
      </c>
      <c r="E226" s="30">
        <v>0</v>
      </c>
      <c r="F226" s="30">
        <v>0.504</v>
      </c>
      <c r="G226" s="30">
        <v>8.266</v>
      </c>
      <c r="H226" s="30">
        <v>78.3</v>
      </c>
      <c r="I226" s="30">
        <v>2.8944000000000001</v>
      </c>
      <c r="J226" s="30">
        <v>8</v>
      </c>
      <c r="K226" s="30">
        <v>307</v>
      </c>
      <c r="L226" s="30">
        <v>17.399999999999999</v>
      </c>
      <c r="M226" s="30">
        <v>385.05</v>
      </c>
      <c r="N226" s="30">
        <v>4.1399999999999997</v>
      </c>
      <c r="O226" s="30">
        <v>44.8</v>
      </c>
      <c r="P226" s="30">
        <v>0.25401600000000002</v>
      </c>
      <c r="Q226" s="30">
        <v>68.326756000000003</v>
      </c>
      <c r="R226" s="30">
        <v>1.0627778356588937</v>
      </c>
      <c r="S226" s="30">
        <v>2.0794415416798357</v>
      </c>
      <c r="T226" s="30">
        <v>1.4206957878372228</v>
      </c>
      <c r="U226" s="31">
        <v>3.8022081394209395</v>
      </c>
      <c r="W226" s="8">
        <v>177</v>
      </c>
      <c r="X226" s="1">
        <v>3.1441522786722644</v>
      </c>
      <c r="Y226" s="1">
        <v>3.1803385647045435</v>
      </c>
      <c r="Z226" s="1">
        <v>-3.6186286032279025E-2</v>
      </c>
      <c r="AA226" s="15">
        <f t="shared" si="6"/>
        <v>24.054896312423928</v>
      </c>
      <c r="AB226" s="1">
        <f t="shared" si="7"/>
        <v>23.2</v>
      </c>
      <c r="AC226" s="35">
        <f t="shared" si="8"/>
        <v>-0.85489631242392861</v>
      </c>
    </row>
    <row r="227" spans="1:29" ht="15" customHeight="1" x14ac:dyDescent="0.25">
      <c r="A227" s="29">
        <v>226</v>
      </c>
      <c r="B227" s="30">
        <v>0.52693000000000001</v>
      </c>
      <c r="C227" s="30">
        <v>0</v>
      </c>
      <c r="D227" s="30">
        <v>6.2</v>
      </c>
      <c r="E227" s="30">
        <v>0</v>
      </c>
      <c r="F227" s="30">
        <v>0.504</v>
      </c>
      <c r="G227" s="30">
        <v>8.7249999999999996</v>
      </c>
      <c r="H227" s="30">
        <v>83</v>
      </c>
      <c r="I227" s="30">
        <v>2.8944000000000001</v>
      </c>
      <c r="J227" s="30">
        <v>8</v>
      </c>
      <c r="K227" s="30">
        <v>307</v>
      </c>
      <c r="L227" s="30">
        <v>17.399999999999999</v>
      </c>
      <c r="M227" s="30">
        <v>382</v>
      </c>
      <c r="N227" s="30">
        <v>4.63</v>
      </c>
      <c r="O227" s="30">
        <v>50</v>
      </c>
      <c r="P227" s="30">
        <v>0.25401600000000002</v>
      </c>
      <c r="Q227" s="30">
        <v>76.125624999999999</v>
      </c>
      <c r="R227" s="30">
        <v>1.0627778356588937</v>
      </c>
      <c r="S227" s="30">
        <v>2.0794415416798357</v>
      </c>
      <c r="T227" s="30">
        <v>1.5325568680981427</v>
      </c>
      <c r="U227" s="31">
        <v>3.912023005428146</v>
      </c>
      <c r="W227" s="8">
        <v>178</v>
      </c>
      <c r="X227" s="1">
        <v>3.202746442938317</v>
      </c>
      <c r="Y227" s="1">
        <v>3.3961521637461982</v>
      </c>
      <c r="Z227" s="1">
        <v>-0.19340572080788121</v>
      </c>
      <c r="AA227" s="15">
        <f t="shared" si="6"/>
        <v>29.849024634577127</v>
      </c>
      <c r="AB227" s="1">
        <f t="shared" si="7"/>
        <v>24.6</v>
      </c>
      <c r="AC227" s="35">
        <f t="shared" si="8"/>
        <v>-5.2490246345771254</v>
      </c>
    </row>
    <row r="228" spans="1:29" ht="15" customHeight="1" x14ac:dyDescent="0.25">
      <c r="A228" s="29">
        <v>227</v>
      </c>
      <c r="B228" s="30">
        <v>0.38213999999999998</v>
      </c>
      <c r="C228" s="30">
        <v>0</v>
      </c>
      <c r="D228" s="30">
        <v>6.2</v>
      </c>
      <c r="E228" s="30">
        <v>0</v>
      </c>
      <c r="F228" s="30">
        <v>0.504</v>
      </c>
      <c r="G228" s="30">
        <v>8.0399999999999991</v>
      </c>
      <c r="H228" s="30">
        <v>86.5</v>
      </c>
      <c r="I228" s="30">
        <v>3.2157</v>
      </c>
      <c r="J228" s="30">
        <v>8</v>
      </c>
      <c r="K228" s="30">
        <v>307</v>
      </c>
      <c r="L228" s="30">
        <v>17.399999999999999</v>
      </c>
      <c r="M228" s="30">
        <v>387.38</v>
      </c>
      <c r="N228" s="30">
        <v>3.13</v>
      </c>
      <c r="O228" s="30">
        <v>37.6</v>
      </c>
      <c r="P228" s="30">
        <v>0.25401600000000002</v>
      </c>
      <c r="Q228" s="30">
        <v>64.641599999999983</v>
      </c>
      <c r="R228" s="30">
        <v>1.1680450633834465</v>
      </c>
      <c r="S228" s="30">
        <v>2.0794415416798357</v>
      </c>
      <c r="T228" s="30">
        <v>1.1410330045520618</v>
      </c>
      <c r="U228" s="31">
        <v>3.6270040503958487</v>
      </c>
      <c r="W228" s="8">
        <v>179</v>
      </c>
      <c r="X228" s="1">
        <v>3.3978584803966405</v>
      </c>
      <c r="Y228" s="1">
        <v>3.4292533909255321</v>
      </c>
      <c r="Z228" s="1">
        <v>-3.139491052889154E-2</v>
      </c>
      <c r="AA228" s="15">
        <f t="shared" si="6"/>
        <v>30.85359857157772</v>
      </c>
      <c r="AB228" s="1">
        <f t="shared" si="7"/>
        <v>29.9</v>
      </c>
      <c r="AC228" s="35">
        <f t="shared" si="8"/>
        <v>-0.95359857157772154</v>
      </c>
    </row>
    <row r="229" spans="1:29" ht="15" customHeight="1" x14ac:dyDescent="0.25">
      <c r="A229" s="29">
        <v>228</v>
      </c>
      <c r="B229" s="30">
        <v>0.41238000000000002</v>
      </c>
      <c r="C229" s="30">
        <v>0</v>
      </c>
      <c r="D229" s="30">
        <v>6.2</v>
      </c>
      <c r="E229" s="30">
        <v>0</v>
      </c>
      <c r="F229" s="30">
        <v>0.504</v>
      </c>
      <c r="G229" s="30">
        <v>7.1630000000000003</v>
      </c>
      <c r="H229" s="30">
        <v>79.900000000000006</v>
      </c>
      <c r="I229" s="30">
        <v>3.2157</v>
      </c>
      <c r="J229" s="30">
        <v>8</v>
      </c>
      <c r="K229" s="30">
        <v>307</v>
      </c>
      <c r="L229" s="30">
        <v>17.399999999999999</v>
      </c>
      <c r="M229" s="30">
        <v>372.08</v>
      </c>
      <c r="N229" s="30">
        <v>6.36</v>
      </c>
      <c r="O229" s="30">
        <v>31.6</v>
      </c>
      <c r="P229" s="30">
        <v>0.25401600000000002</v>
      </c>
      <c r="Q229" s="30">
        <v>51.308569000000006</v>
      </c>
      <c r="R229" s="30">
        <v>1.1680450633834465</v>
      </c>
      <c r="S229" s="30">
        <v>2.0794415416798357</v>
      </c>
      <c r="T229" s="30">
        <v>1.8500283773520307</v>
      </c>
      <c r="U229" s="31">
        <v>3.4531571205928664</v>
      </c>
      <c r="W229" s="8">
        <v>180</v>
      </c>
      <c r="X229" s="1">
        <v>3.6163087612791012</v>
      </c>
      <c r="Y229" s="1">
        <v>3.5345525394287263</v>
      </c>
      <c r="Z229" s="1">
        <v>8.1756221850374899E-2</v>
      </c>
      <c r="AA229" s="15">
        <f t="shared" si="6"/>
        <v>34.279672480131381</v>
      </c>
      <c r="AB229" s="1">
        <f t="shared" si="7"/>
        <v>37.200000000000003</v>
      </c>
      <c r="AC229" s="35">
        <f t="shared" si="8"/>
        <v>2.9203275198686214</v>
      </c>
    </row>
    <row r="230" spans="1:29" ht="15" customHeight="1" x14ac:dyDescent="0.25">
      <c r="A230" s="29">
        <v>229</v>
      </c>
      <c r="B230" s="30">
        <v>0.29819000000000001</v>
      </c>
      <c r="C230" s="30">
        <v>0</v>
      </c>
      <c r="D230" s="30">
        <v>6.2</v>
      </c>
      <c r="E230" s="30">
        <v>0</v>
      </c>
      <c r="F230" s="30">
        <v>0.504</v>
      </c>
      <c r="G230" s="30">
        <v>7.6859999999999999</v>
      </c>
      <c r="H230" s="30">
        <v>17</v>
      </c>
      <c r="I230" s="30">
        <v>3.3751000000000002</v>
      </c>
      <c r="J230" s="30">
        <v>8</v>
      </c>
      <c r="K230" s="30">
        <v>307</v>
      </c>
      <c r="L230" s="30">
        <v>17.399999999999999</v>
      </c>
      <c r="M230" s="30">
        <v>377.51</v>
      </c>
      <c r="N230" s="30">
        <v>3.92</v>
      </c>
      <c r="O230" s="30">
        <v>46.7</v>
      </c>
      <c r="P230" s="30">
        <v>0.25401600000000002</v>
      </c>
      <c r="Q230" s="30">
        <v>59.074596</v>
      </c>
      <c r="R230" s="30">
        <v>1.2164249535151741</v>
      </c>
      <c r="S230" s="30">
        <v>2.0794415416798357</v>
      </c>
      <c r="T230" s="30">
        <v>1.3660916538023711</v>
      </c>
      <c r="U230" s="31">
        <v>3.8437441646748516</v>
      </c>
      <c r="W230" s="8">
        <v>181</v>
      </c>
      <c r="X230" s="1">
        <v>3.6838669122903918</v>
      </c>
      <c r="Y230" s="1">
        <v>3.4650321344768802</v>
      </c>
      <c r="Z230" s="1">
        <v>0.21883477781351157</v>
      </c>
      <c r="AA230" s="15">
        <f t="shared" si="6"/>
        <v>31.977487336447844</v>
      </c>
      <c r="AB230" s="1">
        <f t="shared" si="7"/>
        <v>39.799999999999997</v>
      </c>
      <c r="AC230" s="35">
        <f t="shared" si="8"/>
        <v>7.8225126635521534</v>
      </c>
    </row>
    <row r="231" spans="1:29" ht="15" customHeight="1" x14ac:dyDescent="0.25">
      <c r="A231" s="29">
        <v>230</v>
      </c>
      <c r="B231" s="30">
        <v>0.44178000000000001</v>
      </c>
      <c r="C231" s="30">
        <v>0</v>
      </c>
      <c r="D231" s="30">
        <v>6.2</v>
      </c>
      <c r="E231" s="30">
        <v>0</v>
      </c>
      <c r="F231" s="30">
        <v>0.504</v>
      </c>
      <c r="G231" s="30">
        <v>6.5519999999999996</v>
      </c>
      <c r="H231" s="30">
        <v>21.4</v>
      </c>
      <c r="I231" s="30">
        <v>3.3751000000000002</v>
      </c>
      <c r="J231" s="30">
        <v>8</v>
      </c>
      <c r="K231" s="30">
        <v>307</v>
      </c>
      <c r="L231" s="30">
        <v>17.399999999999999</v>
      </c>
      <c r="M231" s="30">
        <v>380.34</v>
      </c>
      <c r="N231" s="30">
        <v>3.76</v>
      </c>
      <c r="O231" s="30">
        <v>31.5</v>
      </c>
      <c r="P231" s="30">
        <v>0.25401600000000002</v>
      </c>
      <c r="Q231" s="30">
        <v>42.928703999999996</v>
      </c>
      <c r="R231" s="30">
        <v>1.2164249535151741</v>
      </c>
      <c r="S231" s="30">
        <v>2.0794415416798357</v>
      </c>
      <c r="T231" s="30">
        <v>1.324418957401803</v>
      </c>
      <c r="U231" s="31">
        <v>3.4499875458315872</v>
      </c>
      <c r="W231" s="8">
        <v>182</v>
      </c>
      <c r="X231" s="1">
        <v>3.5890591188317256</v>
      </c>
      <c r="Y231" s="1">
        <v>3.2483179825775133</v>
      </c>
      <c r="Z231" s="1">
        <v>0.34074113625421232</v>
      </c>
      <c r="AA231" s="15">
        <f t="shared" si="6"/>
        <v>25.746996578464785</v>
      </c>
      <c r="AB231" s="1">
        <f t="shared" si="7"/>
        <v>36.200000000000003</v>
      </c>
      <c r="AC231" s="35">
        <f t="shared" si="8"/>
        <v>10.453003421535218</v>
      </c>
    </row>
    <row r="232" spans="1:29" ht="15" customHeight="1" x14ac:dyDescent="0.25">
      <c r="A232" s="29">
        <v>231</v>
      </c>
      <c r="B232" s="30">
        <v>0.53700000000000003</v>
      </c>
      <c r="C232" s="30">
        <v>0</v>
      </c>
      <c r="D232" s="30">
        <v>6.2</v>
      </c>
      <c r="E232" s="30">
        <v>0</v>
      </c>
      <c r="F232" s="30">
        <v>0.504</v>
      </c>
      <c r="G232" s="30">
        <v>5.9809999999999999</v>
      </c>
      <c r="H232" s="30">
        <v>68.099999999999994</v>
      </c>
      <c r="I232" s="30">
        <v>3.6715</v>
      </c>
      <c r="J232" s="30">
        <v>8</v>
      </c>
      <c r="K232" s="30">
        <v>307</v>
      </c>
      <c r="L232" s="30">
        <v>17.399999999999999</v>
      </c>
      <c r="M232" s="30">
        <v>378.35</v>
      </c>
      <c r="N232" s="30">
        <v>11.65</v>
      </c>
      <c r="O232" s="30">
        <v>24.3</v>
      </c>
      <c r="P232" s="30">
        <v>0.25401600000000002</v>
      </c>
      <c r="Q232" s="30">
        <v>35.772360999999997</v>
      </c>
      <c r="R232" s="30">
        <v>1.3006002979095281</v>
      </c>
      <c r="S232" s="30">
        <v>2.0794415416798357</v>
      </c>
      <c r="T232" s="30">
        <v>2.4553061800117097</v>
      </c>
      <c r="U232" s="31">
        <v>3.1904763503465028</v>
      </c>
      <c r="W232" s="8">
        <v>183</v>
      </c>
      <c r="X232" s="1">
        <v>3.6349511120883808</v>
      </c>
      <c r="Y232" s="1">
        <v>3.5773176782203371</v>
      </c>
      <c r="Z232" s="1">
        <v>5.763343386804376E-2</v>
      </c>
      <c r="AA232" s="15">
        <f t="shared" si="6"/>
        <v>35.777445404200733</v>
      </c>
      <c r="AB232" s="1">
        <f t="shared" si="7"/>
        <v>37.9</v>
      </c>
      <c r="AC232" s="35">
        <f t="shared" si="8"/>
        <v>2.1225545957992651</v>
      </c>
    </row>
    <row r="233" spans="1:29" ht="15" customHeight="1" x14ac:dyDescent="0.25">
      <c r="A233" s="29">
        <v>232</v>
      </c>
      <c r="B233" s="30">
        <v>0.46295999999999998</v>
      </c>
      <c r="C233" s="30">
        <v>0</v>
      </c>
      <c r="D233" s="30">
        <v>6.2</v>
      </c>
      <c r="E233" s="30">
        <v>0</v>
      </c>
      <c r="F233" s="30">
        <v>0.504</v>
      </c>
      <c r="G233" s="30">
        <v>7.4119999999999999</v>
      </c>
      <c r="H233" s="30">
        <v>76.900000000000006</v>
      </c>
      <c r="I233" s="30">
        <v>3.6715</v>
      </c>
      <c r="J233" s="30">
        <v>8</v>
      </c>
      <c r="K233" s="30">
        <v>307</v>
      </c>
      <c r="L233" s="30">
        <v>17.399999999999999</v>
      </c>
      <c r="M233" s="30">
        <v>376.14</v>
      </c>
      <c r="N233" s="30">
        <v>5.25</v>
      </c>
      <c r="O233" s="30">
        <v>31.7</v>
      </c>
      <c r="P233" s="30">
        <v>0.25401600000000002</v>
      </c>
      <c r="Q233" s="30">
        <v>54.937744000000002</v>
      </c>
      <c r="R233" s="30">
        <v>1.3006002979095281</v>
      </c>
      <c r="S233" s="30">
        <v>2.0794415416798357</v>
      </c>
      <c r="T233" s="30">
        <v>1.6582280766035324</v>
      </c>
      <c r="U233" s="31">
        <v>3.4563166808832348</v>
      </c>
      <c r="W233" s="8">
        <v>184</v>
      </c>
      <c r="X233" s="1">
        <v>3.4812400893356918</v>
      </c>
      <c r="Y233" s="1">
        <v>3.4561036662985485</v>
      </c>
      <c r="Z233" s="1">
        <v>2.5136423037143363E-2</v>
      </c>
      <c r="AA233" s="15">
        <f t="shared" si="6"/>
        <v>31.693248156811507</v>
      </c>
      <c r="AB233" s="1">
        <f t="shared" si="7"/>
        <v>32.5</v>
      </c>
      <c r="AC233" s="35">
        <f t="shared" si="8"/>
        <v>0.80675184318849347</v>
      </c>
    </row>
    <row r="234" spans="1:29" ht="15" customHeight="1" x14ac:dyDescent="0.25">
      <c r="A234" s="29">
        <v>233</v>
      </c>
      <c r="B234" s="30">
        <v>0.57528999999999997</v>
      </c>
      <c r="C234" s="30">
        <v>0</v>
      </c>
      <c r="D234" s="30">
        <v>6.2</v>
      </c>
      <c r="E234" s="30">
        <v>0</v>
      </c>
      <c r="F234" s="30">
        <v>0.50700000000000001</v>
      </c>
      <c r="G234" s="30">
        <v>8.3369999999999997</v>
      </c>
      <c r="H234" s="30">
        <v>73.3</v>
      </c>
      <c r="I234" s="30">
        <v>3.8384</v>
      </c>
      <c r="J234" s="30">
        <v>8</v>
      </c>
      <c r="K234" s="30">
        <v>307</v>
      </c>
      <c r="L234" s="30">
        <v>17.399999999999999</v>
      </c>
      <c r="M234" s="30">
        <v>385.91</v>
      </c>
      <c r="N234" s="30">
        <v>2.4700000000000002</v>
      </c>
      <c r="O234" s="30">
        <v>41.7</v>
      </c>
      <c r="P234" s="30">
        <v>0.25704900000000003</v>
      </c>
      <c r="Q234" s="30">
        <v>69.505568999999994</v>
      </c>
      <c r="R234" s="30">
        <v>1.3450556131032931</v>
      </c>
      <c r="S234" s="30">
        <v>2.0794415416798357</v>
      </c>
      <c r="T234" s="30">
        <v>0.90421815063988586</v>
      </c>
      <c r="U234" s="31">
        <v>3.730501128804756</v>
      </c>
      <c r="W234" s="8">
        <v>185</v>
      </c>
      <c r="X234" s="1">
        <v>3.2733640101522705</v>
      </c>
      <c r="Y234" s="1">
        <v>3.036260348177656</v>
      </c>
      <c r="Z234" s="1">
        <v>0.23710366197461452</v>
      </c>
      <c r="AA234" s="15">
        <f t="shared" si="6"/>
        <v>20.827210901950647</v>
      </c>
      <c r="AB234" s="1">
        <f t="shared" si="7"/>
        <v>26.4</v>
      </c>
      <c r="AC234" s="35">
        <f t="shared" si="8"/>
        <v>5.572789098049352</v>
      </c>
    </row>
    <row r="235" spans="1:29" ht="15" customHeight="1" x14ac:dyDescent="0.25">
      <c r="A235" s="29">
        <v>234</v>
      </c>
      <c r="B235" s="30">
        <v>0.33146999999999999</v>
      </c>
      <c r="C235" s="30">
        <v>0</v>
      </c>
      <c r="D235" s="30">
        <v>6.2</v>
      </c>
      <c r="E235" s="30">
        <v>0</v>
      </c>
      <c r="F235" s="30">
        <v>0.50700000000000001</v>
      </c>
      <c r="G235" s="30">
        <v>8.2469999999999999</v>
      </c>
      <c r="H235" s="30">
        <v>70.400000000000006</v>
      </c>
      <c r="I235" s="30">
        <v>3.6518999999999999</v>
      </c>
      <c r="J235" s="30">
        <v>8</v>
      </c>
      <c r="K235" s="30">
        <v>307</v>
      </c>
      <c r="L235" s="30">
        <v>17.399999999999999</v>
      </c>
      <c r="M235" s="30">
        <v>378.95</v>
      </c>
      <c r="N235" s="30">
        <v>3.95</v>
      </c>
      <c r="O235" s="30">
        <v>48.3</v>
      </c>
      <c r="P235" s="30">
        <v>0.25704900000000003</v>
      </c>
      <c r="Q235" s="30">
        <v>68.013008999999997</v>
      </c>
      <c r="R235" s="30">
        <v>1.2952475801015233</v>
      </c>
      <c r="S235" s="30">
        <v>2.0794415416798357</v>
      </c>
      <c r="T235" s="30">
        <v>1.3737155789130306</v>
      </c>
      <c r="U235" s="31">
        <v>3.8774315606585268</v>
      </c>
      <c r="W235" s="8">
        <v>186</v>
      </c>
      <c r="X235" s="1">
        <v>3.3877743613300146</v>
      </c>
      <c r="Y235" s="1">
        <v>3.0789517183954738</v>
      </c>
      <c r="Z235" s="1">
        <v>0.30882264293454087</v>
      </c>
      <c r="AA235" s="15">
        <f t="shared" si="6"/>
        <v>21.735605414137353</v>
      </c>
      <c r="AB235" s="1">
        <f t="shared" si="7"/>
        <v>29.6</v>
      </c>
      <c r="AC235" s="35">
        <f t="shared" si="8"/>
        <v>7.8643945858626481</v>
      </c>
    </row>
    <row r="236" spans="1:29" ht="15" customHeight="1" x14ac:dyDescent="0.25">
      <c r="A236" s="29">
        <v>235</v>
      </c>
      <c r="B236" s="30">
        <v>0.44790999999999997</v>
      </c>
      <c r="C236" s="30">
        <v>0</v>
      </c>
      <c r="D236" s="30">
        <v>6.2</v>
      </c>
      <c r="E236" s="30">
        <v>1</v>
      </c>
      <c r="F236" s="30">
        <v>0.50700000000000001</v>
      </c>
      <c r="G236" s="30">
        <v>6.726</v>
      </c>
      <c r="H236" s="30">
        <v>66.5</v>
      </c>
      <c r="I236" s="30">
        <v>3.6518999999999999</v>
      </c>
      <c r="J236" s="30">
        <v>8</v>
      </c>
      <c r="K236" s="30">
        <v>307</v>
      </c>
      <c r="L236" s="30">
        <v>17.399999999999999</v>
      </c>
      <c r="M236" s="30">
        <v>360.2</v>
      </c>
      <c r="N236" s="30">
        <v>8.0500000000000007</v>
      </c>
      <c r="O236" s="30">
        <v>29</v>
      </c>
      <c r="P236" s="30">
        <v>0.25704900000000003</v>
      </c>
      <c r="Q236" s="30">
        <v>45.239075999999997</v>
      </c>
      <c r="R236" s="30">
        <v>1.2952475801015233</v>
      </c>
      <c r="S236" s="30">
        <v>2.0794415416798357</v>
      </c>
      <c r="T236" s="30">
        <v>2.0856720914304723</v>
      </c>
      <c r="U236" s="31">
        <v>3.3672958299864741</v>
      </c>
      <c r="W236" s="8">
        <v>187</v>
      </c>
      <c r="X236" s="1">
        <v>3.912023005428146</v>
      </c>
      <c r="Y236" s="1">
        <v>3.6350400172154944</v>
      </c>
      <c r="Z236" s="1">
        <v>0.27698298821265155</v>
      </c>
      <c r="AA236" s="15">
        <f t="shared" si="6"/>
        <v>37.903369654105155</v>
      </c>
      <c r="AB236" s="1">
        <f t="shared" si="7"/>
        <v>50</v>
      </c>
      <c r="AC236" s="35">
        <f t="shared" si="8"/>
        <v>12.096630345894845</v>
      </c>
    </row>
    <row r="237" spans="1:29" ht="15" customHeight="1" x14ac:dyDescent="0.25">
      <c r="A237" s="29">
        <v>236</v>
      </c>
      <c r="B237" s="30">
        <v>0.33045000000000002</v>
      </c>
      <c r="C237" s="30">
        <v>0</v>
      </c>
      <c r="D237" s="30">
        <v>6.2</v>
      </c>
      <c r="E237" s="30">
        <v>0</v>
      </c>
      <c r="F237" s="30">
        <v>0.50700000000000001</v>
      </c>
      <c r="G237" s="30">
        <v>6.0860000000000003</v>
      </c>
      <c r="H237" s="30">
        <v>61.5</v>
      </c>
      <c r="I237" s="30">
        <v>3.6518999999999999</v>
      </c>
      <c r="J237" s="30">
        <v>8</v>
      </c>
      <c r="K237" s="30">
        <v>307</v>
      </c>
      <c r="L237" s="30">
        <v>17.399999999999999</v>
      </c>
      <c r="M237" s="30">
        <v>376.75</v>
      </c>
      <c r="N237" s="30">
        <v>10.88</v>
      </c>
      <c r="O237" s="30">
        <v>24</v>
      </c>
      <c r="P237" s="30">
        <v>0.25704900000000003</v>
      </c>
      <c r="Q237" s="30">
        <v>37.039396000000004</v>
      </c>
      <c r="R237" s="30">
        <v>1.2952475801015233</v>
      </c>
      <c r="S237" s="30">
        <v>2.0794415416798357</v>
      </c>
      <c r="T237" s="30">
        <v>2.3869262414277967</v>
      </c>
      <c r="U237" s="31">
        <v>3.1780538303479458</v>
      </c>
      <c r="W237" s="8">
        <v>188</v>
      </c>
      <c r="X237" s="1">
        <v>3.4657359027997265</v>
      </c>
      <c r="Y237" s="1">
        <v>3.4315529616346288</v>
      </c>
      <c r="Z237" s="1">
        <v>3.4182941165097791E-2</v>
      </c>
      <c r="AA237" s="15">
        <f t="shared" si="6"/>
        <v>30.924630242997218</v>
      </c>
      <c r="AB237" s="1">
        <f t="shared" si="7"/>
        <v>32</v>
      </c>
      <c r="AC237" s="35">
        <f t="shared" si="8"/>
        <v>1.0753697570027825</v>
      </c>
    </row>
    <row r="238" spans="1:29" ht="15" customHeight="1" x14ac:dyDescent="0.25">
      <c r="A238" s="29">
        <v>237</v>
      </c>
      <c r="B238" s="30">
        <v>0.52058000000000004</v>
      </c>
      <c r="C238" s="30">
        <v>0</v>
      </c>
      <c r="D238" s="30">
        <v>6.2</v>
      </c>
      <c r="E238" s="30">
        <v>1</v>
      </c>
      <c r="F238" s="30">
        <v>0.50700000000000001</v>
      </c>
      <c r="G238" s="30">
        <v>6.6310000000000002</v>
      </c>
      <c r="H238" s="30">
        <v>76.5</v>
      </c>
      <c r="I238" s="30">
        <v>4.1479999999999997</v>
      </c>
      <c r="J238" s="30">
        <v>8</v>
      </c>
      <c r="K238" s="30">
        <v>307</v>
      </c>
      <c r="L238" s="30">
        <v>17.399999999999999</v>
      </c>
      <c r="M238" s="30">
        <v>388.45</v>
      </c>
      <c r="N238" s="30">
        <v>9.5399999999999991</v>
      </c>
      <c r="O238" s="30">
        <v>25.1</v>
      </c>
      <c r="P238" s="30">
        <v>0.25704900000000003</v>
      </c>
      <c r="Q238" s="30">
        <v>43.970161000000004</v>
      </c>
      <c r="R238" s="30">
        <v>1.4226262903672808</v>
      </c>
      <c r="S238" s="30">
        <v>2.0794415416798357</v>
      </c>
      <c r="T238" s="30">
        <v>2.2554934854601951</v>
      </c>
      <c r="U238" s="31">
        <v>3.2228678461377385</v>
      </c>
      <c r="W238" s="8">
        <v>189</v>
      </c>
      <c r="X238" s="1">
        <v>3.3945083935113587</v>
      </c>
      <c r="Y238" s="1">
        <v>3.5127987035018249</v>
      </c>
      <c r="Z238" s="1">
        <v>-0.11829030999046619</v>
      </c>
      <c r="AA238" s="15">
        <f t="shared" si="6"/>
        <v>33.542010686227613</v>
      </c>
      <c r="AB238" s="1">
        <f t="shared" si="7"/>
        <v>29.8</v>
      </c>
      <c r="AC238" s="35">
        <f t="shared" si="8"/>
        <v>-3.7420106862276121</v>
      </c>
    </row>
    <row r="239" spans="1:29" ht="15" customHeight="1" x14ac:dyDescent="0.25">
      <c r="A239" s="29">
        <v>238</v>
      </c>
      <c r="B239" s="30">
        <v>0.51183000000000001</v>
      </c>
      <c r="C239" s="30">
        <v>0</v>
      </c>
      <c r="D239" s="30">
        <v>6.2</v>
      </c>
      <c r="E239" s="30">
        <v>0</v>
      </c>
      <c r="F239" s="30">
        <v>0.50700000000000001</v>
      </c>
      <c r="G239" s="30">
        <v>7.3579999999999997</v>
      </c>
      <c r="H239" s="30">
        <v>71.599999999999994</v>
      </c>
      <c r="I239" s="30">
        <v>4.1479999999999997</v>
      </c>
      <c r="J239" s="30">
        <v>8</v>
      </c>
      <c r="K239" s="30">
        <v>307</v>
      </c>
      <c r="L239" s="30">
        <v>17.399999999999999</v>
      </c>
      <c r="M239" s="30">
        <v>390.07</v>
      </c>
      <c r="N239" s="30">
        <v>4.7300000000000004</v>
      </c>
      <c r="O239" s="30">
        <v>31.5</v>
      </c>
      <c r="P239" s="30">
        <v>0.25704900000000003</v>
      </c>
      <c r="Q239" s="30">
        <v>54.140163999999992</v>
      </c>
      <c r="R239" s="30">
        <v>1.4226262903672808</v>
      </c>
      <c r="S239" s="30">
        <v>2.0794415416798357</v>
      </c>
      <c r="T239" s="30">
        <v>1.5539252025038417</v>
      </c>
      <c r="U239" s="31">
        <v>3.4499875458315872</v>
      </c>
      <c r="W239" s="8">
        <v>190</v>
      </c>
      <c r="X239" s="1">
        <v>3.5524868292083815</v>
      </c>
      <c r="Y239" s="1">
        <v>3.5119325596229185</v>
      </c>
      <c r="Z239" s="1">
        <v>4.0554269585463043E-2</v>
      </c>
      <c r="AA239" s="15">
        <f t="shared" si="6"/>
        <v>33.512971057049526</v>
      </c>
      <c r="AB239" s="1">
        <f t="shared" si="7"/>
        <v>34.9</v>
      </c>
      <c r="AC239" s="35">
        <f t="shared" si="8"/>
        <v>1.3870289429504723</v>
      </c>
    </row>
    <row r="240" spans="1:29" ht="15" customHeight="1" x14ac:dyDescent="0.25">
      <c r="A240" s="29">
        <v>239</v>
      </c>
      <c r="B240" s="30">
        <v>8.2439999999999999E-2</v>
      </c>
      <c r="C240" s="30">
        <v>30</v>
      </c>
      <c r="D240" s="30">
        <v>4.93</v>
      </c>
      <c r="E240" s="30">
        <v>0</v>
      </c>
      <c r="F240" s="30">
        <v>0.42799999999999999</v>
      </c>
      <c r="G240" s="30">
        <v>6.4809999999999999</v>
      </c>
      <c r="H240" s="30">
        <v>18.5</v>
      </c>
      <c r="I240" s="30">
        <v>6.1898999999999997</v>
      </c>
      <c r="J240" s="30">
        <v>6</v>
      </c>
      <c r="K240" s="30">
        <v>300</v>
      </c>
      <c r="L240" s="30">
        <v>16.600000000000001</v>
      </c>
      <c r="M240" s="30">
        <v>379.41</v>
      </c>
      <c r="N240" s="30">
        <v>6.36</v>
      </c>
      <c r="O240" s="30">
        <v>23.7</v>
      </c>
      <c r="P240" s="30">
        <v>0.18318399999999999</v>
      </c>
      <c r="Q240" s="30">
        <v>42.003360999999998</v>
      </c>
      <c r="R240" s="30">
        <v>1.8229189314771568</v>
      </c>
      <c r="S240" s="30">
        <v>1.791759469228055</v>
      </c>
      <c r="T240" s="30">
        <v>1.8500283773520307</v>
      </c>
      <c r="U240" s="31">
        <v>3.1654750481410856</v>
      </c>
      <c r="W240" s="8">
        <v>191</v>
      </c>
      <c r="X240" s="1">
        <v>3.6109179126442243</v>
      </c>
      <c r="Y240" s="1">
        <v>3.4359539866507465</v>
      </c>
      <c r="Z240" s="1">
        <v>0.17496392599347788</v>
      </c>
      <c r="AA240" s="15">
        <f t="shared" si="6"/>
        <v>31.061030244058134</v>
      </c>
      <c r="AB240" s="1">
        <f t="shared" si="7"/>
        <v>37</v>
      </c>
      <c r="AC240" s="35">
        <f t="shared" si="8"/>
        <v>5.9389697559418657</v>
      </c>
    </row>
    <row r="241" spans="1:29" ht="15" customHeight="1" x14ac:dyDescent="0.25">
      <c r="A241" s="29">
        <v>240</v>
      </c>
      <c r="B241" s="30">
        <v>9.2520000000000005E-2</v>
      </c>
      <c r="C241" s="30">
        <v>30</v>
      </c>
      <c r="D241" s="30">
        <v>4.93</v>
      </c>
      <c r="E241" s="30">
        <v>0</v>
      </c>
      <c r="F241" s="30">
        <v>0.42799999999999999</v>
      </c>
      <c r="G241" s="30">
        <v>6.6059999999999999</v>
      </c>
      <c r="H241" s="30">
        <v>42.2</v>
      </c>
      <c r="I241" s="30">
        <v>6.1898999999999997</v>
      </c>
      <c r="J241" s="30">
        <v>6</v>
      </c>
      <c r="K241" s="30">
        <v>300</v>
      </c>
      <c r="L241" s="30">
        <v>16.600000000000001</v>
      </c>
      <c r="M241" s="30">
        <v>383.78</v>
      </c>
      <c r="N241" s="30">
        <v>7.37</v>
      </c>
      <c r="O241" s="30">
        <v>23.3</v>
      </c>
      <c r="P241" s="30">
        <v>0.18318399999999999</v>
      </c>
      <c r="Q241" s="30">
        <v>43.639235999999997</v>
      </c>
      <c r="R241" s="30">
        <v>1.8229189314771568</v>
      </c>
      <c r="S241" s="30">
        <v>1.791759469228055</v>
      </c>
      <c r="T241" s="30">
        <v>1.9974177062012453</v>
      </c>
      <c r="U241" s="31">
        <v>3.1484533605716547</v>
      </c>
      <c r="W241" s="8">
        <v>192</v>
      </c>
      <c r="X241" s="1">
        <v>3.417726683613366</v>
      </c>
      <c r="Y241" s="1">
        <v>3.454167997464634</v>
      </c>
      <c r="Z241" s="1">
        <v>-3.6441313851268031E-2</v>
      </c>
      <c r="AA241" s="15">
        <f t="shared" si="6"/>
        <v>31.631959860168017</v>
      </c>
      <c r="AB241" s="1">
        <f t="shared" si="7"/>
        <v>30.5</v>
      </c>
      <c r="AC241" s="35">
        <f t="shared" si="8"/>
        <v>-1.131959860168017</v>
      </c>
    </row>
    <row r="242" spans="1:29" ht="15" customHeight="1" x14ac:dyDescent="0.25">
      <c r="A242" s="29">
        <v>241</v>
      </c>
      <c r="B242" s="30">
        <v>0.11329</v>
      </c>
      <c r="C242" s="30">
        <v>30</v>
      </c>
      <c r="D242" s="30">
        <v>4.93</v>
      </c>
      <c r="E242" s="30">
        <v>0</v>
      </c>
      <c r="F242" s="30">
        <v>0.42799999999999999</v>
      </c>
      <c r="G242" s="30">
        <v>6.8970000000000002</v>
      </c>
      <c r="H242" s="30">
        <v>54.3</v>
      </c>
      <c r="I242" s="30">
        <v>6.3361000000000001</v>
      </c>
      <c r="J242" s="30">
        <v>6</v>
      </c>
      <c r="K242" s="30">
        <v>300</v>
      </c>
      <c r="L242" s="30">
        <v>16.600000000000001</v>
      </c>
      <c r="M242" s="30">
        <v>391.25</v>
      </c>
      <c r="N242" s="30">
        <v>11.38</v>
      </c>
      <c r="O242" s="30">
        <v>22</v>
      </c>
      <c r="P242" s="30">
        <v>0.18318399999999999</v>
      </c>
      <c r="Q242" s="30">
        <v>47.568609000000002</v>
      </c>
      <c r="R242" s="30">
        <v>1.8462634372158599</v>
      </c>
      <c r="S242" s="30">
        <v>1.791759469228055</v>
      </c>
      <c r="T242" s="30">
        <v>2.4318574286981849</v>
      </c>
      <c r="U242" s="31">
        <v>3.0910424533583161</v>
      </c>
      <c r="W242" s="8">
        <v>193</v>
      </c>
      <c r="X242" s="1">
        <v>3.5945687746426951</v>
      </c>
      <c r="Y242" s="1">
        <v>3.6747825985014728</v>
      </c>
      <c r="Z242" s="1">
        <v>-8.0213823858777733E-2</v>
      </c>
      <c r="AA242" s="15">
        <f t="shared" si="6"/>
        <v>39.440081592256384</v>
      </c>
      <c r="AB242" s="1">
        <f t="shared" si="7"/>
        <v>36.4</v>
      </c>
      <c r="AC242" s="35">
        <f t="shared" si="8"/>
        <v>-3.0400815922563851</v>
      </c>
    </row>
    <row r="243" spans="1:29" ht="15" customHeight="1" x14ac:dyDescent="0.25">
      <c r="A243" s="29">
        <v>242</v>
      </c>
      <c r="B243" s="30">
        <v>0.10612000000000001</v>
      </c>
      <c r="C243" s="30">
        <v>30</v>
      </c>
      <c r="D243" s="30">
        <v>4.93</v>
      </c>
      <c r="E243" s="30">
        <v>0</v>
      </c>
      <c r="F243" s="30">
        <v>0.42799999999999999</v>
      </c>
      <c r="G243" s="30">
        <v>6.0949999999999998</v>
      </c>
      <c r="H243" s="30">
        <v>65.099999999999994</v>
      </c>
      <c r="I243" s="30">
        <v>6.3361000000000001</v>
      </c>
      <c r="J243" s="30">
        <v>6</v>
      </c>
      <c r="K243" s="30">
        <v>300</v>
      </c>
      <c r="L243" s="30">
        <v>16.600000000000001</v>
      </c>
      <c r="M243" s="30">
        <v>394.62</v>
      </c>
      <c r="N243" s="30">
        <v>12.4</v>
      </c>
      <c r="O243" s="30">
        <v>20.100000000000001</v>
      </c>
      <c r="P243" s="30">
        <v>0.18318399999999999</v>
      </c>
      <c r="Q243" s="30">
        <v>37.149024999999995</v>
      </c>
      <c r="R243" s="30">
        <v>1.8462634372158599</v>
      </c>
      <c r="S243" s="30">
        <v>1.791759469228055</v>
      </c>
      <c r="T243" s="30">
        <v>2.5176964726109912</v>
      </c>
      <c r="U243" s="31">
        <v>3.0007198150650303</v>
      </c>
      <c r="W243" s="8">
        <v>194</v>
      </c>
      <c r="X243" s="1">
        <v>3.4372078191851885</v>
      </c>
      <c r="Y243" s="1">
        <v>3.3509944673989702</v>
      </c>
      <c r="Z243" s="1">
        <v>8.6213351786218251E-2</v>
      </c>
      <c r="AA243" s="15">
        <f t="shared" ref="AA243:AA306" si="9">EXP(Y243)</f>
        <v>28.531092781939542</v>
      </c>
      <c r="AB243" s="1">
        <f t="shared" ref="AB243:AB306" si="10">O195</f>
        <v>31.1</v>
      </c>
      <c r="AC243" s="35">
        <f t="shared" ref="AC243:AC306" si="11">AB243-AA243</f>
        <v>2.5689072180604597</v>
      </c>
    </row>
    <row r="244" spans="1:29" ht="15" customHeight="1" x14ac:dyDescent="0.25">
      <c r="A244" s="29">
        <v>243</v>
      </c>
      <c r="B244" s="30">
        <v>0.10290000000000001</v>
      </c>
      <c r="C244" s="30">
        <v>30</v>
      </c>
      <c r="D244" s="30">
        <v>4.93</v>
      </c>
      <c r="E244" s="30">
        <v>0</v>
      </c>
      <c r="F244" s="30">
        <v>0.42799999999999999</v>
      </c>
      <c r="G244" s="30">
        <v>6.3579999999999997</v>
      </c>
      <c r="H244" s="30">
        <v>52.9</v>
      </c>
      <c r="I244" s="30">
        <v>7.0354999999999999</v>
      </c>
      <c r="J244" s="30">
        <v>6</v>
      </c>
      <c r="K244" s="30">
        <v>300</v>
      </c>
      <c r="L244" s="30">
        <v>16.600000000000001</v>
      </c>
      <c r="M244" s="30">
        <v>372.75</v>
      </c>
      <c r="N244" s="30">
        <v>11.22</v>
      </c>
      <c r="O244" s="30">
        <v>22.2</v>
      </c>
      <c r="P244" s="30">
        <v>0.18318399999999999</v>
      </c>
      <c r="Q244" s="30">
        <v>40.424163999999998</v>
      </c>
      <c r="R244" s="30">
        <v>1.9509687612461732</v>
      </c>
      <c r="S244" s="30">
        <v>1.791759469228055</v>
      </c>
      <c r="T244" s="30">
        <v>2.4176979000945504</v>
      </c>
      <c r="U244" s="31">
        <v>3.1000922888782338</v>
      </c>
      <c r="W244" s="8">
        <v>195</v>
      </c>
      <c r="X244" s="1">
        <v>3.3707381741774469</v>
      </c>
      <c r="Y244" s="1">
        <v>3.3805593666181668</v>
      </c>
      <c r="Z244" s="1">
        <v>-9.8211924407198836E-3</v>
      </c>
      <c r="AA244" s="15">
        <f t="shared" si="9"/>
        <v>29.387204737982067</v>
      </c>
      <c r="AB244" s="1">
        <f t="shared" si="10"/>
        <v>29.1</v>
      </c>
      <c r="AC244" s="35">
        <f t="shared" si="11"/>
        <v>-0.28720473798206569</v>
      </c>
    </row>
    <row r="245" spans="1:29" ht="15" customHeight="1" x14ac:dyDescent="0.25">
      <c r="A245" s="29">
        <v>244</v>
      </c>
      <c r="B245" s="30">
        <v>0.12756999999999999</v>
      </c>
      <c r="C245" s="30">
        <v>30</v>
      </c>
      <c r="D245" s="30">
        <v>4.93</v>
      </c>
      <c r="E245" s="30">
        <v>0</v>
      </c>
      <c r="F245" s="30">
        <v>0.42799999999999999</v>
      </c>
      <c r="G245" s="30">
        <v>6.3929999999999998</v>
      </c>
      <c r="H245" s="30">
        <v>7.8</v>
      </c>
      <c r="I245" s="30">
        <v>7.0354999999999999</v>
      </c>
      <c r="J245" s="30">
        <v>6</v>
      </c>
      <c r="K245" s="30">
        <v>300</v>
      </c>
      <c r="L245" s="30">
        <v>16.600000000000001</v>
      </c>
      <c r="M245" s="30">
        <v>374.71</v>
      </c>
      <c r="N245" s="30">
        <v>5.19</v>
      </c>
      <c r="O245" s="30">
        <v>23.7</v>
      </c>
      <c r="P245" s="30">
        <v>0.18318399999999999</v>
      </c>
      <c r="Q245" s="30">
        <v>40.870449000000001</v>
      </c>
      <c r="R245" s="30">
        <v>1.9509687612461732</v>
      </c>
      <c r="S245" s="30">
        <v>1.791759469228055</v>
      </c>
      <c r="T245" s="30">
        <v>1.6467336971777973</v>
      </c>
      <c r="U245" s="31">
        <v>3.1654750481410856</v>
      </c>
      <c r="W245" s="8">
        <v>196</v>
      </c>
      <c r="X245" s="1">
        <v>3.912023005428146</v>
      </c>
      <c r="Y245" s="1">
        <v>3.8314326634281159</v>
      </c>
      <c r="Z245" s="1">
        <v>8.0590342000030013E-2</v>
      </c>
      <c r="AA245" s="15">
        <f t="shared" si="9"/>
        <v>46.128577642976076</v>
      </c>
      <c r="AB245" s="1">
        <f t="shared" si="10"/>
        <v>50</v>
      </c>
      <c r="AC245" s="35">
        <f t="shared" si="11"/>
        <v>3.8714223570239241</v>
      </c>
    </row>
    <row r="246" spans="1:29" ht="15" customHeight="1" x14ac:dyDescent="0.25">
      <c r="A246" s="29">
        <v>245</v>
      </c>
      <c r="B246" s="30">
        <v>0.20608000000000001</v>
      </c>
      <c r="C246" s="30">
        <v>22</v>
      </c>
      <c r="D246" s="30">
        <v>5.86</v>
      </c>
      <c r="E246" s="30">
        <v>0</v>
      </c>
      <c r="F246" s="30">
        <v>0.43099999999999999</v>
      </c>
      <c r="G246" s="30">
        <v>5.593</v>
      </c>
      <c r="H246" s="30">
        <v>76.5</v>
      </c>
      <c r="I246" s="30">
        <v>7.9549000000000003</v>
      </c>
      <c r="J246" s="30">
        <v>7</v>
      </c>
      <c r="K246" s="30">
        <v>330</v>
      </c>
      <c r="L246" s="30">
        <v>19.100000000000001</v>
      </c>
      <c r="M246" s="30">
        <v>372.49</v>
      </c>
      <c r="N246" s="30">
        <v>12.5</v>
      </c>
      <c r="O246" s="30">
        <v>17.600000000000001</v>
      </c>
      <c r="P246" s="30">
        <v>0.18576099999999998</v>
      </c>
      <c r="Q246" s="30">
        <v>31.281648999999998</v>
      </c>
      <c r="R246" s="30">
        <v>2.0737880910004929</v>
      </c>
      <c r="S246" s="30">
        <v>1.9459101490553132</v>
      </c>
      <c r="T246" s="30">
        <v>2.5257286443082556</v>
      </c>
      <c r="U246" s="31">
        <v>2.8678989020441064</v>
      </c>
      <c r="W246" s="8">
        <v>197</v>
      </c>
      <c r="X246" s="1">
        <v>3.505557396986398</v>
      </c>
      <c r="Y246" s="1">
        <v>3.5770291141006179</v>
      </c>
      <c r="Z246" s="1">
        <v>-7.1471717114219846E-2</v>
      </c>
      <c r="AA246" s="15">
        <f t="shared" si="9"/>
        <v>35.76712280659914</v>
      </c>
      <c r="AB246" s="1">
        <f t="shared" si="10"/>
        <v>33.299999999999997</v>
      </c>
      <c r="AC246" s="35">
        <f t="shared" si="11"/>
        <v>-2.4671228065991428</v>
      </c>
    </row>
    <row r="247" spans="1:29" ht="15" customHeight="1" x14ac:dyDescent="0.25">
      <c r="A247" s="29">
        <v>246</v>
      </c>
      <c r="B247" s="30">
        <v>0.19133</v>
      </c>
      <c r="C247" s="30">
        <v>22</v>
      </c>
      <c r="D247" s="30">
        <v>5.86</v>
      </c>
      <c r="E247" s="30">
        <v>0</v>
      </c>
      <c r="F247" s="30">
        <v>0.43099999999999999</v>
      </c>
      <c r="G247" s="30">
        <v>5.6050000000000004</v>
      </c>
      <c r="H247" s="30">
        <v>70.2</v>
      </c>
      <c r="I247" s="30">
        <v>7.9549000000000003</v>
      </c>
      <c r="J247" s="30">
        <v>7</v>
      </c>
      <c r="K247" s="30">
        <v>330</v>
      </c>
      <c r="L247" s="30">
        <v>19.100000000000001</v>
      </c>
      <c r="M247" s="30">
        <v>389.13</v>
      </c>
      <c r="N247" s="30">
        <v>18.46</v>
      </c>
      <c r="O247" s="30">
        <v>18.5</v>
      </c>
      <c r="P247" s="30">
        <v>0.18576099999999998</v>
      </c>
      <c r="Q247" s="30">
        <v>31.416025000000005</v>
      </c>
      <c r="R247" s="30">
        <v>2.0737880910004929</v>
      </c>
      <c r="S247" s="30">
        <v>1.9459101490553132</v>
      </c>
      <c r="T247" s="30">
        <v>2.9156062290747062</v>
      </c>
      <c r="U247" s="31">
        <v>2.917770732084279</v>
      </c>
      <c r="W247" s="8">
        <v>198</v>
      </c>
      <c r="X247" s="1">
        <v>3.4111477125153233</v>
      </c>
      <c r="Y247" s="1">
        <v>3.2681012985459148</v>
      </c>
      <c r="Z247" s="1">
        <v>0.14304641396940854</v>
      </c>
      <c r="AA247" s="15">
        <f t="shared" si="9"/>
        <v>26.261429362066909</v>
      </c>
      <c r="AB247" s="1">
        <f t="shared" si="10"/>
        <v>30.3</v>
      </c>
      <c r="AC247" s="35">
        <f t="shared" si="11"/>
        <v>4.0385706379330912</v>
      </c>
    </row>
    <row r="248" spans="1:29" ht="15" customHeight="1" x14ac:dyDescent="0.25">
      <c r="A248" s="29">
        <v>247</v>
      </c>
      <c r="B248" s="30">
        <v>0.33983000000000002</v>
      </c>
      <c r="C248" s="30">
        <v>22</v>
      </c>
      <c r="D248" s="30">
        <v>5.86</v>
      </c>
      <c r="E248" s="30">
        <v>0</v>
      </c>
      <c r="F248" s="30">
        <v>0.43099999999999999</v>
      </c>
      <c r="G248" s="30">
        <v>6.1079999999999997</v>
      </c>
      <c r="H248" s="30">
        <v>34.9</v>
      </c>
      <c r="I248" s="30">
        <v>8.0555000000000003</v>
      </c>
      <c r="J248" s="30">
        <v>7</v>
      </c>
      <c r="K248" s="30">
        <v>330</v>
      </c>
      <c r="L248" s="30">
        <v>19.100000000000001</v>
      </c>
      <c r="M248" s="30">
        <v>390.18</v>
      </c>
      <c r="N248" s="30">
        <v>9.16</v>
      </c>
      <c r="O248" s="30">
        <v>24.3</v>
      </c>
      <c r="P248" s="30">
        <v>0.18576099999999998</v>
      </c>
      <c r="Q248" s="30">
        <v>37.307663999999995</v>
      </c>
      <c r="R248" s="30">
        <v>2.0863550879489043</v>
      </c>
      <c r="S248" s="30">
        <v>1.9459101490553132</v>
      </c>
      <c r="T248" s="30">
        <v>2.2148461786860389</v>
      </c>
      <c r="U248" s="31">
        <v>3.1904763503465028</v>
      </c>
      <c r="W248" s="8">
        <v>199</v>
      </c>
      <c r="X248" s="1">
        <v>3.5438536820636788</v>
      </c>
      <c r="Y248" s="1">
        <v>3.3948921776538148</v>
      </c>
      <c r="Z248" s="1">
        <v>0.148961504409864</v>
      </c>
      <c r="AA248" s="15">
        <f t="shared" si="9"/>
        <v>29.811438962350962</v>
      </c>
      <c r="AB248" s="1">
        <f t="shared" si="10"/>
        <v>34.6</v>
      </c>
      <c r="AC248" s="35">
        <f t="shared" si="11"/>
        <v>4.7885610376490391</v>
      </c>
    </row>
    <row r="249" spans="1:29" ht="15" customHeight="1" x14ac:dyDescent="0.25">
      <c r="A249" s="29">
        <v>248</v>
      </c>
      <c r="B249" s="30">
        <v>0.19656999999999999</v>
      </c>
      <c r="C249" s="30">
        <v>22</v>
      </c>
      <c r="D249" s="30">
        <v>5.86</v>
      </c>
      <c r="E249" s="30">
        <v>0</v>
      </c>
      <c r="F249" s="30">
        <v>0.43099999999999999</v>
      </c>
      <c r="G249" s="30">
        <v>6.226</v>
      </c>
      <c r="H249" s="30">
        <v>79.2</v>
      </c>
      <c r="I249" s="30">
        <v>8.0555000000000003</v>
      </c>
      <c r="J249" s="30">
        <v>7</v>
      </c>
      <c r="K249" s="30">
        <v>330</v>
      </c>
      <c r="L249" s="30">
        <v>19.100000000000001</v>
      </c>
      <c r="M249" s="30">
        <v>376.14</v>
      </c>
      <c r="N249" s="30">
        <v>10.15</v>
      </c>
      <c r="O249" s="30">
        <v>20.5</v>
      </c>
      <c r="P249" s="30">
        <v>0.18576099999999998</v>
      </c>
      <c r="Q249" s="30">
        <v>38.763075999999998</v>
      </c>
      <c r="R249" s="30">
        <v>2.0863550879489043</v>
      </c>
      <c r="S249" s="30">
        <v>1.9459101490553132</v>
      </c>
      <c r="T249" s="30">
        <v>2.3174737054877963</v>
      </c>
      <c r="U249" s="31">
        <v>3.0204248861443626</v>
      </c>
      <c r="W249" s="8">
        <v>200</v>
      </c>
      <c r="X249" s="1">
        <v>3.5524868292083815</v>
      </c>
      <c r="Y249" s="1">
        <v>3.3700671722025275</v>
      </c>
      <c r="Z249" s="1">
        <v>0.18241965700585405</v>
      </c>
      <c r="AA249" s="15">
        <f t="shared" si="9"/>
        <v>29.080480392109951</v>
      </c>
      <c r="AB249" s="1">
        <f t="shared" si="10"/>
        <v>34.9</v>
      </c>
      <c r="AC249" s="35">
        <f t="shared" si="11"/>
        <v>5.8195196078900473</v>
      </c>
    </row>
    <row r="250" spans="1:29" ht="15" customHeight="1" x14ac:dyDescent="0.25">
      <c r="A250" s="29">
        <v>249</v>
      </c>
      <c r="B250" s="30">
        <v>0.16439000000000001</v>
      </c>
      <c r="C250" s="30">
        <v>22</v>
      </c>
      <c r="D250" s="30">
        <v>5.86</v>
      </c>
      <c r="E250" s="30">
        <v>0</v>
      </c>
      <c r="F250" s="30">
        <v>0.43099999999999999</v>
      </c>
      <c r="G250" s="30">
        <v>6.4329999999999998</v>
      </c>
      <c r="H250" s="30">
        <v>49.1</v>
      </c>
      <c r="I250" s="30">
        <v>7.8265000000000002</v>
      </c>
      <c r="J250" s="30">
        <v>7</v>
      </c>
      <c r="K250" s="30">
        <v>330</v>
      </c>
      <c r="L250" s="30">
        <v>19.100000000000001</v>
      </c>
      <c r="M250" s="30">
        <v>374.71</v>
      </c>
      <c r="N250" s="30">
        <v>9.52</v>
      </c>
      <c r="O250" s="30">
        <v>24.5</v>
      </c>
      <c r="P250" s="30">
        <v>0.18576099999999998</v>
      </c>
      <c r="Q250" s="30">
        <v>41.383488999999997</v>
      </c>
      <c r="R250" s="30">
        <v>2.0575154113461407</v>
      </c>
      <c r="S250" s="30">
        <v>1.9459101490553132</v>
      </c>
      <c r="T250" s="30">
        <v>2.253394848803274</v>
      </c>
      <c r="U250" s="31">
        <v>3.1986731175506815</v>
      </c>
      <c r="W250" s="8">
        <v>201</v>
      </c>
      <c r="X250" s="1">
        <v>3.493472657771326</v>
      </c>
      <c r="Y250" s="1">
        <v>3.3888705983756719</v>
      </c>
      <c r="Z250" s="1">
        <v>0.10460205939565403</v>
      </c>
      <c r="AA250" s="15">
        <f t="shared" si="9"/>
        <v>29.632466408740118</v>
      </c>
      <c r="AB250" s="1">
        <f t="shared" si="10"/>
        <v>32.9</v>
      </c>
      <c r="AC250" s="35">
        <f t="shared" si="11"/>
        <v>3.2675335912598804</v>
      </c>
    </row>
    <row r="251" spans="1:29" ht="15" customHeight="1" x14ac:dyDescent="0.25">
      <c r="A251" s="29">
        <v>250</v>
      </c>
      <c r="B251" s="30">
        <v>0.19073000000000001</v>
      </c>
      <c r="C251" s="30">
        <v>22</v>
      </c>
      <c r="D251" s="30">
        <v>5.86</v>
      </c>
      <c r="E251" s="30">
        <v>0</v>
      </c>
      <c r="F251" s="30">
        <v>0.43099999999999999</v>
      </c>
      <c r="G251" s="30">
        <v>6.718</v>
      </c>
      <c r="H251" s="30">
        <v>17.5</v>
      </c>
      <c r="I251" s="30">
        <v>7.8265000000000002</v>
      </c>
      <c r="J251" s="30">
        <v>7</v>
      </c>
      <c r="K251" s="30">
        <v>330</v>
      </c>
      <c r="L251" s="30">
        <v>19.100000000000001</v>
      </c>
      <c r="M251" s="30">
        <v>393.74</v>
      </c>
      <c r="N251" s="30">
        <v>6.56</v>
      </c>
      <c r="O251" s="30">
        <v>26.2</v>
      </c>
      <c r="P251" s="30">
        <v>0.18576099999999998</v>
      </c>
      <c r="Q251" s="30">
        <v>45.131523999999999</v>
      </c>
      <c r="R251" s="30">
        <v>2.0575154113461407</v>
      </c>
      <c r="S251" s="30">
        <v>1.9459101490553132</v>
      </c>
      <c r="T251" s="30">
        <v>1.8809906029559975</v>
      </c>
      <c r="U251" s="31">
        <v>3.2657594107670511</v>
      </c>
      <c r="W251" s="8">
        <v>202</v>
      </c>
      <c r="X251" s="1">
        <v>3.1822118404966093</v>
      </c>
      <c r="Y251" s="1">
        <v>3.2086712432512141</v>
      </c>
      <c r="Z251" s="1">
        <v>-2.6459402754604788E-2</v>
      </c>
      <c r="AA251" s="15">
        <f t="shared" si="9"/>
        <v>24.74618271176158</v>
      </c>
      <c r="AB251" s="1">
        <f t="shared" si="10"/>
        <v>24.1</v>
      </c>
      <c r="AC251" s="35">
        <f t="shared" si="11"/>
        <v>-0.64618271176157904</v>
      </c>
    </row>
    <row r="252" spans="1:29" ht="15" customHeight="1" x14ac:dyDescent="0.25">
      <c r="A252" s="29">
        <v>251</v>
      </c>
      <c r="B252" s="30">
        <v>0.14030000000000001</v>
      </c>
      <c r="C252" s="30">
        <v>22</v>
      </c>
      <c r="D252" s="30">
        <v>5.86</v>
      </c>
      <c r="E252" s="30">
        <v>0</v>
      </c>
      <c r="F252" s="30">
        <v>0.43099999999999999</v>
      </c>
      <c r="G252" s="30">
        <v>6.4870000000000001</v>
      </c>
      <c r="H252" s="30">
        <v>13</v>
      </c>
      <c r="I252" s="30">
        <v>7.3967000000000001</v>
      </c>
      <c r="J252" s="30">
        <v>7</v>
      </c>
      <c r="K252" s="30">
        <v>330</v>
      </c>
      <c r="L252" s="30">
        <v>19.100000000000001</v>
      </c>
      <c r="M252" s="30">
        <v>396.28</v>
      </c>
      <c r="N252" s="30">
        <v>5.9</v>
      </c>
      <c r="O252" s="30">
        <v>24.4</v>
      </c>
      <c r="P252" s="30">
        <v>0.18576099999999998</v>
      </c>
      <c r="Q252" s="30">
        <v>42.081169000000003</v>
      </c>
      <c r="R252" s="30">
        <v>2.0010339548007137</v>
      </c>
      <c r="S252" s="30">
        <v>1.9459101490553132</v>
      </c>
      <c r="T252" s="30">
        <v>1.7749523509116738</v>
      </c>
      <c r="U252" s="31">
        <v>3.1945831322991562</v>
      </c>
      <c r="W252" s="8">
        <v>203</v>
      </c>
      <c r="X252" s="1">
        <v>3.7447870860522321</v>
      </c>
      <c r="Y252" s="1">
        <v>3.6567911279491119</v>
      </c>
      <c r="Z252" s="1">
        <v>8.799595810312022E-2</v>
      </c>
      <c r="AA252" s="15">
        <f t="shared" si="9"/>
        <v>38.736841655399665</v>
      </c>
      <c r="AB252" s="1">
        <f t="shared" si="10"/>
        <v>42.3</v>
      </c>
      <c r="AC252" s="35">
        <f t="shared" si="11"/>
        <v>3.5631583446003319</v>
      </c>
    </row>
    <row r="253" spans="1:29" ht="15" customHeight="1" x14ac:dyDescent="0.25">
      <c r="A253" s="29">
        <v>252</v>
      </c>
      <c r="B253" s="30">
        <v>0.21409</v>
      </c>
      <c r="C253" s="30">
        <v>22</v>
      </c>
      <c r="D253" s="30">
        <v>5.86</v>
      </c>
      <c r="E253" s="30">
        <v>0</v>
      </c>
      <c r="F253" s="30">
        <v>0.43099999999999999</v>
      </c>
      <c r="G253" s="30">
        <v>6.4379999999999997</v>
      </c>
      <c r="H253" s="30">
        <v>8.9</v>
      </c>
      <c r="I253" s="30">
        <v>7.3967000000000001</v>
      </c>
      <c r="J253" s="30">
        <v>7</v>
      </c>
      <c r="K253" s="30">
        <v>330</v>
      </c>
      <c r="L253" s="30">
        <v>19.100000000000001</v>
      </c>
      <c r="M253" s="30">
        <v>377.07</v>
      </c>
      <c r="N253" s="30">
        <v>3.59</v>
      </c>
      <c r="O253" s="30">
        <v>24.8</v>
      </c>
      <c r="P253" s="30">
        <v>0.18576099999999998</v>
      </c>
      <c r="Q253" s="30">
        <v>41.447843999999996</v>
      </c>
      <c r="R253" s="30">
        <v>2.0010339548007137</v>
      </c>
      <c r="S253" s="30">
        <v>1.9459101490553132</v>
      </c>
      <c r="T253" s="30">
        <v>1.2781522025001875</v>
      </c>
      <c r="U253" s="31">
        <v>3.2108436531709366</v>
      </c>
      <c r="W253" s="8">
        <v>204</v>
      </c>
      <c r="X253" s="1">
        <v>3.8815637979434374</v>
      </c>
      <c r="Y253" s="1">
        <v>3.7635705517456923</v>
      </c>
      <c r="Z253" s="1">
        <v>0.11799324619774509</v>
      </c>
      <c r="AA253" s="15">
        <f t="shared" si="9"/>
        <v>43.102049653546054</v>
      </c>
      <c r="AB253" s="1">
        <f t="shared" si="10"/>
        <v>48.5</v>
      </c>
      <c r="AC253" s="35">
        <f t="shared" si="11"/>
        <v>5.3979503464539462</v>
      </c>
    </row>
    <row r="254" spans="1:29" ht="15" customHeight="1" x14ac:dyDescent="0.25">
      <c r="A254" s="29">
        <v>253</v>
      </c>
      <c r="B254" s="30">
        <v>8.2210000000000005E-2</v>
      </c>
      <c r="C254" s="30">
        <v>22</v>
      </c>
      <c r="D254" s="30">
        <v>5.86</v>
      </c>
      <c r="E254" s="30">
        <v>0</v>
      </c>
      <c r="F254" s="30">
        <v>0.43099999999999999</v>
      </c>
      <c r="G254" s="30">
        <v>6.9569999999999999</v>
      </c>
      <c r="H254" s="30">
        <v>6.8</v>
      </c>
      <c r="I254" s="30">
        <v>8.9067000000000007</v>
      </c>
      <c r="J254" s="30">
        <v>7</v>
      </c>
      <c r="K254" s="30">
        <v>330</v>
      </c>
      <c r="L254" s="30">
        <v>19.100000000000001</v>
      </c>
      <c r="M254" s="30">
        <v>386.09</v>
      </c>
      <c r="N254" s="30">
        <v>3.53</v>
      </c>
      <c r="O254" s="30">
        <v>29.6</v>
      </c>
      <c r="P254" s="30">
        <v>0.18576099999999998</v>
      </c>
      <c r="Q254" s="30">
        <v>48.399848999999996</v>
      </c>
      <c r="R254" s="30">
        <v>2.1868038025083023</v>
      </c>
      <c r="S254" s="30">
        <v>1.9459101490553132</v>
      </c>
      <c r="T254" s="30">
        <v>1.2612978709452054</v>
      </c>
      <c r="U254" s="31">
        <v>3.3877743613300146</v>
      </c>
      <c r="W254" s="8">
        <v>205</v>
      </c>
      <c r="X254" s="1">
        <v>3.912023005428146</v>
      </c>
      <c r="Y254" s="1">
        <v>3.8848817199287957</v>
      </c>
      <c r="Z254" s="1">
        <v>2.7141285499350243E-2</v>
      </c>
      <c r="AA254" s="15">
        <f t="shared" si="9"/>
        <v>48.661186470487117</v>
      </c>
      <c r="AB254" s="1">
        <f t="shared" si="10"/>
        <v>50</v>
      </c>
      <c r="AC254" s="35">
        <f t="shared" si="11"/>
        <v>1.3388135295128833</v>
      </c>
    </row>
    <row r="255" spans="1:29" ht="15" customHeight="1" x14ac:dyDescent="0.25">
      <c r="A255" s="29">
        <v>254</v>
      </c>
      <c r="B255" s="30">
        <v>0.36893999999999999</v>
      </c>
      <c r="C255" s="30">
        <v>22</v>
      </c>
      <c r="D255" s="30">
        <v>5.86</v>
      </c>
      <c r="E255" s="30">
        <v>0</v>
      </c>
      <c r="F255" s="30">
        <v>0.43099999999999999</v>
      </c>
      <c r="G255" s="30">
        <v>8.2590000000000003</v>
      </c>
      <c r="H255" s="30">
        <v>8.4</v>
      </c>
      <c r="I255" s="30">
        <v>8.9067000000000007</v>
      </c>
      <c r="J255" s="30">
        <v>7</v>
      </c>
      <c r="K255" s="30">
        <v>330</v>
      </c>
      <c r="L255" s="30">
        <v>19.100000000000001</v>
      </c>
      <c r="M255" s="30">
        <v>396.9</v>
      </c>
      <c r="N255" s="30">
        <v>3.54</v>
      </c>
      <c r="O255" s="30">
        <v>42.8</v>
      </c>
      <c r="P255" s="30">
        <v>0.18576099999999998</v>
      </c>
      <c r="Q255" s="30">
        <v>68.211081000000007</v>
      </c>
      <c r="R255" s="30">
        <v>2.1868038025083023</v>
      </c>
      <c r="S255" s="30">
        <v>1.9459101490553132</v>
      </c>
      <c r="T255" s="30">
        <v>1.2641267271456831</v>
      </c>
      <c r="U255" s="31">
        <v>3.7565381025877511</v>
      </c>
      <c r="W255" s="8">
        <v>206</v>
      </c>
      <c r="X255" s="1">
        <v>3.1179499062782403</v>
      </c>
      <c r="Y255" s="1">
        <v>3.0614056159334408</v>
      </c>
      <c r="Z255" s="1">
        <v>5.6544290344799464E-2</v>
      </c>
      <c r="AA255" s="15">
        <f t="shared" si="9"/>
        <v>21.357556595096479</v>
      </c>
      <c r="AB255" s="1">
        <f t="shared" si="10"/>
        <v>22.6</v>
      </c>
      <c r="AC255" s="35">
        <f t="shared" si="11"/>
        <v>1.242443404903522</v>
      </c>
    </row>
    <row r="256" spans="1:29" ht="15" customHeight="1" x14ac:dyDescent="0.25">
      <c r="A256" s="29">
        <v>255</v>
      </c>
      <c r="B256" s="30">
        <v>4.8189999999999997E-2</v>
      </c>
      <c r="C256" s="30">
        <v>80</v>
      </c>
      <c r="D256" s="30">
        <v>3.64</v>
      </c>
      <c r="E256" s="30">
        <v>0</v>
      </c>
      <c r="F256" s="30">
        <v>0.39200000000000002</v>
      </c>
      <c r="G256" s="30">
        <v>6.1079999999999997</v>
      </c>
      <c r="H256" s="30">
        <v>32</v>
      </c>
      <c r="I256" s="30">
        <v>9.2202999999999999</v>
      </c>
      <c r="J256" s="30">
        <v>1</v>
      </c>
      <c r="K256" s="30">
        <v>315</v>
      </c>
      <c r="L256" s="30">
        <v>16.399999999999999</v>
      </c>
      <c r="M256" s="30">
        <v>392.89</v>
      </c>
      <c r="N256" s="30">
        <v>6.57</v>
      </c>
      <c r="O256" s="30">
        <v>21.9</v>
      </c>
      <c r="P256" s="30">
        <v>0.15366400000000002</v>
      </c>
      <c r="Q256" s="30">
        <v>37.307663999999995</v>
      </c>
      <c r="R256" s="30">
        <v>2.221407575000109</v>
      </c>
      <c r="S256" s="30">
        <v>0</v>
      </c>
      <c r="T256" s="30">
        <v>1.8825138324965192</v>
      </c>
      <c r="U256" s="31">
        <v>3.0864866368224551</v>
      </c>
      <c r="W256" s="8">
        <v>207</v>
      </c>
      <c r="X256" s="1">
        <v>3.1945831322991562</v>
      </c>
      <c r="Y256" s="1">
        <v>3.0736474667050087</v>
      </c>
      <c r="Z256" s="1">
        <v>0.12093566559414759</v>
      </c>
      <c r="AA256" s="15">
        <f t="shared" si="9"/>
        <v>21.620619519035081</v>
      </c>
      <c r="AB256" s="1">
        <f t="shared" si="10"/>
        <v>24.4</v>
      </c>
      <c r="AC256" s="35">
        <f t="shared" si="11"/>
        <v>2.7793804809649174</v>
      </c>
    </row>
    <row r="257" spans="1:29" ht="15" customHeight="1" x14ac:dyDescent="0.25">
      <c r="A257" s="29">
        <v>256</v>
      </c>
      <c r="B257" s="30">
        <v>3.5479999999999998E-2</v>
      </c>
      <c r="C257" s="30">
        <v>80</v>
      </c>
      <c r="D257" s="30">
        <v>3.64</v>
      </c>
      <c r="E257" s="30">
        <v>0</v>
      </c>
      <c r="F257" s="30">
        <v>0.39200000000000002</v>
      </c>
      <c r="G257" s="30">
        <v>5.8760000000000003</v>
      </c>
      <c r="H257" s="30">
        <v>19.100000000000001</v>
      </c>
      <c r="I257" s="30">
        <v>9.2202999999999999</v>
      </c>
      <c r="J257" s="30">
        <v>1</v>
      </c>
      <c r="K257" s="30">
        <v>315</v>
      </c>
      <c r="L257" s="30">
        <v>16.399999999999999</v>
      </c>
      <c r="M257" s="30">
        <v>395.18</v>
      </c>
      <c r="N257" s="30">
        <v>9.25</v>
      </c>
      <c r="O257" s="30">
        <v>20.9</v>
      </c>
      <c r="P257" s="30">
        <v>0.15366400000000002</v>
      </c>
      <c r="Q257" s="30">
        <v>34.527376000000004</v>
      </c>
      <c r="R257" s="30">
        <v>2.221407575000109</v>
      </c>
      <c r="S257" s="30">
        <v>0</v>
      </c>
      <c r="T257" s="30">
        <v>2.224623551524334</v>
      </c>
      <c r="U257" s="31">
        <v>3.039749158970765</v>
      </c>
      <c r="W257" s="8">
        <v>208</v>
      </c>
      <c r="X257" s="1">
        <v>3.1135153092103742</v>
      </c>
      <c r="Y257" s="1">
        <v>2.8465913521077626</v>
      </c>
      <c r="Z257" s="1">
        <v>0.26692395710261163</v>
      </c>
      <c r="AA257" s="15">
        <f t="shared" si="9"/>
        <v>17.228954197754934</v>
      </c>
      <c r="AB257" s="1">
        <f t="shared" si="10"/>
        <v>22.5</v>
      </c>
      <c r="AC257" s="35">
        <f t="shared" si="11"/>
        <v>5.2710458022450659</v>
      </c>
    </row>
    <row r="258" spans="1:29" ht="15" customHeight="1" x14ac:dyDescent="0.25">
      <c r="A258" s="29">
        <v>257</v>
      </c>
      <c r="B258" s="30">
        <v>1.538E-2</v>
      </c>
      <c r="C258" s="30">
        <v>90</v>
      </c>
      <c r="D258" s="30">
        <v>3.75</v>
      </c>
      <c r="E258" s="30">
        <v>0</v>
      </c>
      <c r="F258" s="30">
        <v>0.39400000000000002</v>
      </c>
      <c r="G258" s="30">
        <v>7.4539999999999997</v>
      </c>
      <c r="H258" s="30">
        <v>34.200000000000003</v>
      </c>
      <c r="I258" s="30">
        <v>6.3361000000000001</v>
      </c>
      <c r="J258" s="30">
        <v>3</v>
      </c>
      <c r="K258" s="30">
        <v>244</v>
      </c>
      <c r="L258" s="30">
        <v>15.9</v>
      </c>
      <c r="M258" s="30">
        <v>386.34</v>
      </c>
      <c r="N258" s="30">
        <v>3.11</v>
      </c>
      <c r="O258" s="30">
        <v>44</v>
      </c>
      <c r="P258" s="30">
        <v>0.15523600000000001</v>
      </c>
      <c r="Q258" s="30">
        <v>55.562115999999996</v>
      </c>
      <c r="R258" s="30">
        <v>1.8462634372158599</v>
      </c>
      <c r="S258" s="30">
        <v>1.0986122886681098</v>
      </c>
      <c r="T258" s="30">
        <v>1.1346227261911428</v>
      </c>
      <c r="U258" s="31">
        <v>3.784189633918261</v>
      </c>
      <c r="W258" s="8">
        <v>209</v>
      </c>
      <c r="X258" s="1">
        <v>3.1945831322991562</v>
      </c>
      <c r="Y258" s="1">
        <v>3.0388128502987337</v>
      </c>
      <c r="Z258" s="1">
        <v>0.15577028200042253</v>
      </c>
      <c r="AA258" s="15">
        <f t="shared" si="9"/>
        <v>20.880440307138521</v>
      </c>
      <c r="AB258" s="1">
        <f t="shared" si="10"/>
        <v>24.4</v>
      </c>
      <c r="AC258" s="35">
        <f t="shared" si="11"/>
        <v>3.5195596928614776</v>
      </c>
    </row>
    <row r="259" spans="1:29" ht="15" customHeight="1" x14ac:dyDescent="0.25">
      <c r="A259" s="29">
        <v>258</v>
      </c>
      <c r="B259" s="30">
        <v>0.61153999999999997</v>
      </c>
      <c r="C259" s="30">
        <v>20</v>
      </c>
      <c r="D259" s="30">
        <v>3.97</v>
      </c>
      <c r="E259" s="30">
        <v>0</v>
      </c>
      <c r="F259" s="30">
        <v>0.64700000000000002</v>
      </c>
      <c r="G259" s="30">
        <v>8.7040000000000006</v>
      </c>
      <c r="H259" s="30">
        <v>86.9</v>
      </c>
      <c r="I259" s="30">
        <v>1.8009999999999999</v>
      </c>
      <c r="J259" s="30">
        <v>5</v>
      </c>
      <c r="K259" s="30">
        <v>264</v>
      </c>
      <c r="L259" s="30">
        <v>13</v>
      </c>
      <c r="M259" s="30">
        <v>389.7</v>
      </c>
      <c r="N259" s="30">
        <v>5.12</v>
      </c>
      <c r="O259" s="30">
        <v>50</v>
      </c>
      <c r="P259" s="30">
        <v>0.41860900000000001</v>
      </c>
      <c r="Q259" s="30">
        <v>75.759616000000008</v>
      </c>
      <c r="R259" s="30">
        <v>0.58834206619381901</v>
      </c>
      <c r="S259" s="30">
        <v>1.6094379124341003</v>
      </c>
      <c r="T259" s="30">
        <v>1.6331544390514163</v>
      </c>
      <c r="U259" s="31">
        <v>3.912023005428146</v>
      </c>
      <c r="W259" s="8">
        <v>210</v>
      </c>
      <c r="X259" s="1">
        <v>2.9957322735539909</v>
      </c>
      <c r="Y259" s="1">
        <v>2.8412244981619983</v>
      </c>
      <c r="Z259" s="1">
        <v>0.15450777539199256</v>
      </c>
      <c r="AA259" s="15">
        <f t="shared" si="9"/>
        <v>17.136736597479398</v>
      </c>
      <c r="AB259" s="1">
        <f t="shared" si="10"/>
        <v>20</v>
      </c>
      <c r="AC259" s="35">
        <f t="shared" si="11"/>
        <v>2.8632634025206016</v>
      </c>
    </row>
    <row r="260" spans="1:29" ht="15" customHeight="1" x14ac:dyDescent="0.25">
      <c r="A260" s="29">
        <v>259</v>
      </c>
      <c r="B260" s="30">
        <v>0.66351000000000004</v>
      </c>
      <c r="C260" s="30">
        <v>20</v>
      </c>
      <c r="D260" s="30">
        <v>3.97</v>
      </c>
      <c r="E260" s="30">
        <v>0</v>
      </c>
      <c r="F260" s="30">
        <v>0.64700000000000002</v>
      </c>
      <c r="G260" s="30">
        <v>7.3330000000000002</v>
      </c>
      <c r="H260" s="30">
        <v>100</v>
      </c>
      <c r="I260" s="30">
        <v>1.8946000000000001</v>
      </c>
      <c r="J260" s="30">
        <v>5</v>
      </c>
      <c r="K260" s="30">
        <v>264</v>
      </c>
      <c r="L260" s="30">
        <v>13</v>
      </c>
      <c r="M260" s="30">
        <v>383.29</v>
      </c>
      <c r="N260" s="30">
        <v>7.79</v>
      </c>
      <c r="O260" s="30">
        <v>36</v>
      </c>
      <c r="P260" s="30">
        <v>0.41860900000000001</v>
      </c>
      <c r="Q260" s="30">
        <v>53.772888999999999</v>
      </c>
      <c r="R260" s="30">
        <v>0.63900773445929704</v>
      </c>
      <c r="S260" s="30">
        <v>1.6094379124341003</v>
      </c>
      <c r="T260" s="30">
        <v>2.0528408598826569</v>
      </c>
      <c r="U260" s="31">
        <v>3.5835189384561099</v>
      </c>
      <c r="W260" s="8">
        <v>211</v>
      </c>
      <c r="X260" s="1">
        <v>3.0773122605464138</v>
      </c>
      <c r="Y260" s="1">
        <v>2.994037734516799</v>
      </c>
      <c r="Z260" s="1">
        <v>8.3274526029614826E-2</v>
      </c>
      <c r="AA260" s="15">
        <f t="shared" si="9"/>
        <v>19.966137917669162</v>
      </c>
      <c r="AB260" s="1">
        <f t="shared" si="10"/>
        <v>21.7</v>
      </c>
      <c r="AC260" s="35">
        <f t="shared" si="11"/>
        <v>1.7338620823308375</v>
      </c>
    </row>
    <row r="261" spans="1:29" ht="15" customHeight="1" x14ac:dyDescent="0.25">
      <c r="A261" s="29">
        <v>260</v>
      </c>
      <c r="B261" s="30">
        <v>0.65664999999999996</v>
      </c>
      <c r="C261" s="30">
        <v>20</v>
      </c>
      <c r="D261" s="30">
        <v>3.97</v>
      </c>
      <c r="E261" s="30">
        <v>0</v>
      </c>
      <c r="F261" s="30">
        <v>0.64700000000000002</v>
      </c>
      <c r="G261" s="30">
        <v>6.8419999999999996</v>
      </c>
      <c r="H261" s="30">
        <v>100</v>
      </c>
      <c r="I261" s="30">
        <v>2.0106999999999999</v>
      </c>
      <c r="J261" s="30">
        <v>5</v>
      </c>
      <c r="K261" s="30">
        <v>264</v>
      </c>
      <c r="L261" s="30">
        <v>13</v>
      </c>
      <c r="M261" s="30">
        <v>391.93</v>
      </c>
      <c r="N261" s="30">
        <v>6.9</v>
      </c>
      <c r="O261" s="30">
        <v>30.1</v>
      </c>
      <c r="P261" s="30">
        <v>0.41860900000000001</v>
      </c>
      <c r="Q261" s="30">
        <v>46.812963999999994</v>
      </c>
      <c r="R261" s="30">
        <v>0.69848292014946445</v>
      </c>
      <c r="S261" s="30">
        <v>1.6094379124341003</v>
      </c>
      <c r="T261" s="30">
        <v>1.9315214116032138</v>
      </c>
      <c r="U261" s="31">
        <v>3.4045251717548299</v>
      </c>
      <c r="W261" s="8">
        <v>212</v>
      </c>
      <c r="X261" s="1">
        <v>2.9601050959108397</v>
      </c>
      <c r="Y261" s="1">
        <v>2.8409973335222132</v>
      </c>
      <c r="Z261" s="1">
        <v>0.11910776238862653</v>
      </c>
      <c r="AA261" s="15">
        <f t="shared" si="9"/>
        <v>17.132844179009798</v>
      </c>
      <c r="AB261" s="1">
        <f t="shared" si="10"/>
        <v>19.3</v>
      </c>
      <c r="AC261" s="35">
        <f t="shared" si="11"/>
        <v>2.1671558209902031</v>
      </c>
    </row>
    <row r="262" spans="1:29" ht="15" customHeight="1" x14ac:dyDescent="0.25">
      <c r="A262" s="29">
        <v>261</v>
      </c>
      <c r="B262" s="30">
        <v>0.54010999999999998</v>
      </c>
      <c r="C262" s="30">
        <v>20</v>
      </c>
      <c r="D262" s="30">
        <v>3.97</v>
      </c>
      <c r="E262" s="30">
        <v>0</v>
      </c>
      <c r="F262" s="30">
        <v>0.64700000000000002</v>
      </c>
      <c r="G262" s="30">
        <v>7.2030000000000003</v>
      </c>
      <c r="H262" s="30">
        <v>81.8</v>
      </c>
      <c r="I262" s="30">
        <v>2.1120999999999999</v>
      </c>
      <c r="J262" s="30">
        <v>5</v>
      </c>
      <c r="K262" s="30">
        <v>264</v>
      </c>
      <c r="L262" s="30">
        <v>13</v>
      </c>
      <c r="M262" s="30">
        <v>392.8</v>
      </c>
      <c r="N262" s="30">
        <v>9.59</v>
      </c>
      <c r="O262" s="30">
        <v>33.799999999999997</v>
      </c>
      <c r="P262" s="30">
        <v>0.41860900000000001</v>
      </c>
      <c r="Q262" s="30">
        <v>51.883209000000001</v>
      </c>
      <c r="R262" s="30">
        <v>0.74768271320795932</v>
      </c>
      <c r="S262" s="30">
        <v>1.6094379124341003</v>
      </c>
      <c r="T262" s="30">
        <v>2.2607208888953467</v>
      </c>
      <c r="U262" s="31">
        <v>3.520460802488973</v>
      </c>
      <c r="W262" s="8">
        <v>213</v>
      </c>
      <c r="X262" s="1">
        <v>3.1090609588609941</v>
      </c>
      <c r="Y262" s="1">
        <v>3.0168843966034244</v>
      </c>
      <c r="Z262" s="1">
        <v>9.217656225756965E-2</v>
      </c>
      <c r="AA262" s="15">
        <f t="shared" si="9"/>
        <v>20.427548297340739</v>
      </c>
      <c r="AB262" s="1">
        <f t="shared" si="10"/>
        <v>22.4</v>
      </c>
      <c r="AC262" s="35">
        <f t="shared" si="11"/>
        <v>1.9724517026592601</v>
      </c>
    </row>
    <row r="263" spans="1:29" ht="15" customHeight="1" x14ac:dyDescent="0.25">
      <c r="A263" s="29">
        <v>262</v>
      </c>
      <c r="B263" s="30">
        <v>0.53412000000000004</v>
      </c>
      <c r="C263" s="30">
        <v>20</v>
      </c>
      <c r="D263" s="30">
        <v>3.97</v>
      </c>
      <c r="E263" s="30">
        <v>0</v>
      </c>
      <c r="F263" s="30">
        <v>0.64700000000000002</v>
      </c>
      <c r="G263" s="30">
        <v>7.52</v>
      </c>
      <c r="H263" s="30">
        <v>89.4</v>
      </c>
      <c r="I263" s="30">
        <v>2.1398000000000001</v>
      </c>
      <c r="J263" s="30">
        <v>5</v>
      </c>
      <c r="K263" s="30">
        <v>264</v>
      </c>
      <c r="L263" s="30">
        <v>13</v>
      </c>
      <c r="M263" s="30">
        <v>388.37</v>
      </c>
      <c r="N263" s="30">
        <v>7.26</v>
      </c>
      <c r="O263" s="30">
        <v>43.1</v>
      </c>
      <c r="P263" s="30">
        <v>0.41860900000000001</v>
      </c>
      <c r="Q263" s="30">
        <v>56.550399999999996</v>
      </c>
      <c r="R263" s="30">
        <v>0.76071236672236919</v>
      </c>
      <c r="S263" s="30">
        <v>1.6094379124341003</v>
      </c>
      <c r="T263" s="30">
        <v>1.9823798288367047</v>
      </c>
      <c r="U263" s="31">
        <v>3.763522997109702</v>
      </c>
      <c r="W263" s="8">
        <v>214</v>
      </c>
      <c r="X263" s="1">
        <v>3.3357695763396999</v>
      </c>
      <c r="Y263" s="1">
        <v>3.1505200796895507</v>
      </c>
      <c r="Z263" s="1">
        <v>0.18524949665014923</v>
      </c>
      <c r="AA263" s="15">
        <f t="shared" si="9"/>
        <v>23.34820435071552</v>
      </c>
      <c r="AB263" s="1">
        <f t="shared" si="10"/>
        <v>28.1</v>
      </c>
      <c r="AC263" s="35">
        <f t="shared" si="11"/>
        <v>4.7517956492844817</v>
      </c>
    </row>
    <row r="264" spans="1:29" ht="15" customHeight="1" x14ac:dyDescent="0.25">
      <c r="A264" s="29">
        <v>263</v>
      </c>
      <c r="B264" s="30">
        <v>0.52014000000000005</v>
      </c>
      <c r="C264" s="30">
        <v>20</v>
      </c>
      <c r="D264" s="30">
        <v>3.97</v>
      </c>
      <c r="E264" s="30">
        <v>0</v>
      </c>
      <c r="F264" s="30">
        <v>0.64700000000000002</v>
      </c>
      <c r="G264" s="30">
        <v>8.3979999999999997</v>
      </c>
      <c r="H264" s="30">
        <v>91.5</v>
      </c>
      <c r="I264" s="30">
        <v>2.2885</v>
      </c>
      <c r="J264" s="30">
        <v>5</v>
      </c>
      <c r="K264" s="30">
        <v>264</v>
      </c>
      <c r="L264" s="30">
        <v>13</v>
      </c>
      <c r="M264" s="30">
        <v>386.86</v>
      </c>
      <c r="N264" s="30">
        <v>5.91</v>
      </c>
      <c r="O264" s="30">
        <v>48.8</v>
      </c>
      <c r="P264" s="30">
        <v>0.41860900000000001</v>
      </c>
      <c r="Q264" s="30">
        <v>70.526403999999999</v>
      </c>
      <c r="R264" s="30">
        <v>0.82789658111155973</v>
      </c>
      <c r="S264" s="30">
        <v>1.6094379124341003</v>
      </c>
      <c r="T264" s="30">
        <v>1.7766458314180069</v>
      </c>
      <c r="U264" s="31">
        <v>3.8877303128591016</v>
      </c>
      <c r="W264" s="8">
        <v>215</v>
      </c>
      <c r="X264" s="1">
        <v>3.1654750481410856</v>
      </c>
      <c r="Y264" s="1">
        <v>2.6537461299163203</v>
      </c>
      <c r="Z264" s="1">
        <v>0.51172891822476529</v>
      </c>
      <c r="AA264" s="15">
        <f t="shared" si="9"/>
        <v>14.207160952389499</v>
      </c>
      <c r="AB264" s="1">
        <f t="shared" si="10"/>
        <v>23.7</v>
      </c>
      <c r="AC264" s="35">
        <f t="shared" si="11"/>
        <v>9.4928390476105005</v>
      </c>
    </row>
    <row r="265" spans="1:29" ht="15" customHeight="1" x14ac:dyDescent="0.25">
      <c r="A265" s="29">
        <v>264</v>
      </c>
      <c r="B265" s="30">
        <v>0.82525999999999999</v>
      </c>
      <c r="C265" s="30">
        <v>20</v>
      </c>
      <c r="D265" s="30">
        <v>3.97</v>
      </c>
      <c r="E265" s="30">
        <v>0</v>
      </c>
      <c r="F265" s="30">
        <v>0.64700000000000002</v>
      </c>
      <c r="G265" s="30">
        <v>7.327</v>
      </c>
      <c r="H265" s="30">
        <v>94.5</v>
      </c>
      <c r="I265" s="30">
        <v>2.0788000000000002</v>
      </c>
      <c r="J265" s="30">
        <v>5</v>
      </c>
      <c r="K265" s="30">
        <v>264</v>
      </c>
      <c r="L265" s="30">
        <v>13</v>
      </c>
      <c r="M265" s="30">
        <v>393.42</v>
      </c>
      <c r="N265" s="30">
        <v>11.25</v>
      </c>
      <c r="O265" s="30">
        <v>31</v>
      </c>
      <c r="P265" s="30">
        <v>0.41860900000000001</v>
      </c>
      <c r="Q265" s="30">
        <v>53.684928999999997</v>
      </c>
      <c r="R265" s="30">
        <v>0.73179080415214981</v>
      </c>
      <c r="S265" s="30">
        <v>1.6094379124341003</v>
      </c>
      <c r="T265" s="30">
        <v>2.4203681286504293</v>
      </c>
      <c r="U265" s="31">
        <v>3.4339872044851463</v>
      </c>
      <c r="W265" s="8">
        <v>216</v>
      </c>
      <c r="X265" s="1">
        <v>3.2188758248682006</v>
      </c>
      <c r="Y265" s="1">
        <v>3.1347171574951798</v>
      </c>
      <c r="Z265" s="1">
        <v>8.4158667373020801E-2</v>
      </c>
      <c r="AA265" s="15">
        <f t="shared" si="9"/>
        <v>22.982134598148242</v>
      </c>
      <c r="AB265" s="1">
        <f t="shared" si="10"/>
        <v>25</v>
      </c>
      <c r="AC265" s="35">
        <f t="shared" si="11"/>
        <v>2.0178654018517577</v>
      </c>
    </row>
    <row r="266" spans="1:29" ht="15" customHeight="1" x14ac:dyDescent="0.25">
      <c r="A266" s="29">
        <v>265</v>
      </c>
      <c r="B266" s="30">
        <v>0.55006999999999995</v>
      </c>
      <c r="C266" s="30">
        <v>20</v>
      </c>
      <c r="D266" s="30">
        <v>3.97</v>
      </c>
      <c r="E266" s="30">
        <v>0</v>
      </c>
      <c r="F266" s="30">
        <v>0.64700000000000002</v>
      </c>
      <c r="G266" s="30">
        <v>7.2060000000000004</v>
      </c>
      <c r="H266" s="30">
        <v>91.6</v>
      </c>
      <c r="I266" s="30">
        <v>1.9300999999999999</v>
      </c>
      <c r="J266" s="30">
        <v>5</v>
      </c>
      <c r="K266" s="30">
        <v>264</v>
      </c>
      <c r="L266" s="30">
        <v>13</v>
      </c>
      <c r="M266" s="30">
        <v>387.89</v>
      </c>
      <c r="N266" s="30">
        <v>8.1</v>
      </c>
      <c r="O266" s="30">
        <v>36.5</v>
      </c>
      <c r="P266" s="30">
        <v>0.41860900000000001</v>
      </c>
      <c r="Q266" s="30">
        <v>51.926436000000002</v>
      </c>
      <c r="R266" s="30">
        <v>0.65757181504602513</v>
      </c>
      <c r="S266" s="30">
        <v>1.6094379124341003</v>
      </c>
      <c r="T266" s="30">
        <v>2.0918640616783932</v>
      </c>
      <c r="U266" s="31">
        <v>3.597312260588446</v>
      </c>
      <c r="W266" s="8">
        <v>217</v>
      </c>
      <c r="X266" s="1">
        <v>3.1484533605716547</v>
      </c>
      <c r="Y266" s="1">
        <v>3.1704973327062111</v>
      </c>
      <c r="Z266" s="1">
        <v>-2.2043972134556444E-2</v>
      </c>
      <c r="AA266" s="15">
        <f t="shared" si="9"/>
        <v>23.819327541809344</v>
      </c>
      <c r="AB266" s="1">
        <f t="shared" si="10"/>
        <v>23.3</v>
      </c>
      <c r="AC266" s="35">
        <f t="shared" si="11"/>
        <v>-0.51932754180934282</v>
      </c>
    </row>
    <row r="267" spans="1:29" ht="15" customHeight="1" x14ac:dyDescent="0.25">
      <c r="A267" s="29">
        <v>266</v>
      </c>
      <c r="B267" s="30">
        <v>0.76161999999999996</v>
      </c>
      <c r="C267" s="30">
        <v>20</v>
      </c>
      <c r="D267" s="30">
        <v>3.97</v>
      </c>
      <c r="E267" s="30">
        <v>0</v>
      </c>
      <c r="F267" s="30">
        <v>0.64700000000000002</v>
      </c>
      <c r="G267" s="30">
        <v>5.56</v>
      </c>
      <c r="H267" s="30">
        <v>62.8</v>
      </c>
      <c r="I267" s="30">
        <v>1.9864999999999999</v>
      </c>
      <c r="J267" s="30">
        <v>5</v>
      </c>
      <c r="K267" s="30">
        <v>264</v>
      </c>
      <c r="L267" s="30">
        <v>13</v>
      </c>
      <c r="M267" s="30">
        <v>392.4</v>
      </c>
      <c r="N267" s="30">
        <v>10.45</v>
      </c>
      <c r="O267" s="30">
        <v>22.8</v>
      </c>
      <c r="P267" s="30">
        <v>0.41860900000000001</v>
      </c>
      <c r="Q267" s="30">
        <v>30.913599999999995</v>
      </c>
      <c r="R267" s="30">
        <v>0.68637429627251656</v>
      </c>
      <c r="S267" s="30">
        <v>1.6094379124341003</v>
      </c>
      <c r="T267" s="30">
        <v>2.3466019784108201</v>
      </c>
      <c r="U267" s="31">
        <v>3.1267605359603952</v>
      </c>
      <c r="W267" s="8">
        <v>218</v>
      </c>
      <c r="X267" s="1">
        <v>3.3568971227655755</v>
      </c>
      <c r="Y267" s="1">
        <v>3.2464772367594783</v>
      </c>
      <c r="Z267" s="1">
        <v>0.1104198860060972</v>
      </c>
      <c r="AA267" s="15">
        <f t="shared" si="9"/>
        <v>25.699646495289677</v>
      </c>
      <c r="AB267" s="1">
        <f t="shared" si="10"/>
        <v>28.7</v>
      </c>
      <c r="AC267" s="35">
        <f t="shared" si="11"/>
        <v>3.000353504710322</v>
      </c>
    </row>
    <row r="268" spans="1:29" ht="15" customHeight="1" x14ac:dyDescent="0.25">
      <c r="A268" s="29">
        <v>267</v>
      </c>
      <c r="B268" s="30">
        <v>0.78569999999999995</v>
      </c>
      <c r="C268" s="30">
        <v>20</v>
      </c>
      <c r="D268" s="30">
        <v>3.97</v>
      </c>
      <c r="E268" s="30">
        <v>0</v>
      </c>
      <c r="F268" s="30">
        <v>0.64700000000000002</v>
      </c>
      <c r="G268" s="30">
        <v>7.0140000000000002</v>
      </c>
      <c r="H268" s="30">
        <v>84.6</v>
      </c>
      <c r="I268" s="30">
        <v>2.1328999999999998</v>
      </c>
      <c r="J268" s="30">
        <v>5</v>
      </c>
      <c r="K268" s="30">
        <v>264</v>
      </c>
      <c r="L268" s="30">
        <v>13</v>
      </c>
      <c r="M268" s="30">
        <v>384.07</v>
      </c>
      <c r="N268" s="30">
        <v>14.79</v>
      </c>
      <c r="O268" s="30">
        <v>30.7</v>
      </c>
      <c r="P268" s="30">
        <v>0.41860900000000001</v>
      </c>
      <c r="Q268" s="30">
        <v>49.196196</v>
      </c>
      <c r="R268" s="30">
        <v>0.7574825560648395</v>
      </c>
      <c r="S268" s="30">
        <v>1.6094379124341003</v>
      </c>
      <c r="T268" s="30">
        <v>2.6939512767227085</v>
      </c>
      <c r="U268" s="31">
        <v>3.4242626545931514</v>
      </c>
      <c r="W268" s="8">
        <v>219</v>
      </c>
      <c r="X268" s="1">
        <v>3.068052935133617</v>
      </c>
      <c r="Y268" s="1">
        <v>3.0887261894372422</v>
      </c>
      <c r="Z268" s="1">
        <v>-2.067325430362521E-2</v>
      </c>
      <c r="AA268" s="15">
        <f t="shared" si="9"/>
        <v>21.949101164061386</v>
      </c>
      <c r="AB268" s="1">
        <f t="shared" si="10"/>
        <v>21.5</v>
      </c>
      <c r="AC268" s="35">
        <f t="shared" si="11"/>
        <v>-0.44910116406138556</v>
      </c>
    </row>
    <row r="269" spans="1:29" ht="15" customHeight="1" x14ac:dyDescent="0.25">
      <c r="A269" s="29">
        <v>268</v>
      </c>
      <c r="B269" s="30">
        <v>0.57833999999999997</v>
      </c>
      <c r="C269" s="30">
        <v>20</v>
      </c>
      <c r="D269" s="30">
        <v>3.97</v>
      </c>
      <c r="E269" s="30">
        <v>0</v>
      </c>
      <c r="F269" s="30">
        <v>0.57499999999999996</v>
      </c>
      <c r="G269" s="30">
        <v>8.2970000000000006</v>
      </c>
      <c r="H269" s="30">
        <v>67</v>
      </c>
      <c r="I269" s="30">
        <v>2.4216000000000002</v>
      </c>
      <c r="J269" s="30">
        <v>5</v>
      </c>
      <c r="K269" s="30">
        <v>264</v>
      </c>
      <c r="L269" s="30">
        <v>13</v>
      </c>
      <c r="M269" s="30">
        <v>384.54</v>
      </c>
      <c r="N269" s="30">
        <v>7.44</v>
      </c>
      <c r="O269" s="30">
        <v>50</v>
      </c>
      <c r="P269" s="30">
        <v>0.33062499999999995</v>
      </c>
      <c r="Q269" s="30">
        <v>68.840209000000016</v>
      </c>
      <c r="R269" s="30">
        <v>0.88442847872537189</v>
      </c>
      <c r="S269" s="30">
        <v>1.6094379124341003</v>
      </c>
      <c r="T269" s="30">
        <v>2.0068708488450007</v>
      </c>
      <c r="U269" s="31">
        <v>3.912023005428146</v>
      </c>
      <c r="W269" s="8">
        <v>220</v>
      </c>
      <c r="X269" s="1">
        <v>3.1354942159291497</v>
      </c>
      <c r="Y269" s="1">
        <v>3.289666309746099</v>
      </c>
      <c r="Z269" s="1">
        <v>-0.1541720938169493</v>
      </c>
      <c r="AA269" s="15">
        <f t="shared" si="9"/>
        <v>26.833907948209085</v>
      </c>
      <c r="AB269" s="1">
        <f t="shared" si="10"/>
        <v>23</v>
      </c>
      <c r="AC269" s="35">
        <f t="shared" si="11"/>
        <v>-3.8339079482090845</v>
      </c>
    </row>
    <row r="270" spans="1:29" ht="15" customHeight="1" x14ac:dyDescent="0.25">
      <c r="A270" s="29">
        <v>269</v>
      </c>
      <c r="B270" s="30">
        <v>0.54049999999999998</v>
      </c>
      <c r="C270" s="30">
        <v>20</v>
      </c>
      <c r="D270" s="30">
        <v>3.97</v>
      </c>
      <c r="E270" s="30">
        <v>0</v>
      </c>
      <c r="F270" s="30">
        <v>0.57499999999999996</v>
      </c>
      <c r="G270" s="30">
        <v>7.47</v>
      </c>
      <c r="H270" s="30">
        <v>52.6</v>
      </c>
      <c r="I270" s="30">
        <v>2.8719999999999999</v>
      </c>
      <c r="J270" s="30">
        <v>5</v>
      </c>
      <c r="K270" s="30">
        <v>264</v>
      </c>
      <c r="L270" s="30">
        <v>13</v>
      </c>
      <c r="M270" s="30">
        <v>390.3</v>
      </c>
      <c r="N270" s="30">
        <v>3.16</v>
      </c>
      <c r="O270" s="30">
        <v>43.5</v>
      </c>
      <c r="P270" s="30">
        <v>0.33062499999999995</v>
      </c>
      <c r="Q270" s="30">
        <v>55.800899999999999</v>
      </c>
      <c r="R270" s="30">
        <v>1.0550086511859778</v>
      </c>
      <c r="S270" s="30">
        <v>1.6094379124341003</v>
      </c>
      <c r="T270" s="30">
        <v>1.1505720275988207</v>
      </c>
      <c r="U270" s="31">
        <v>3.7727609380946383</v>
      </c>
      <c r="W270" s="8">
        <v>221</v>
      </c>
      <c r="X270" s="1">
        <v>3.2846635654062037</v>
      </c>
      <c r="Y270" s="1">
        <v>3.4223250592292764</v>
      </c>
      <c r="Z270" s="1">
        <v>-0.13766149382307269</v>
      </c>
      <c r="AA270" s="15">
        <f t="shared" si="9"/>
        <v>30.640573413260498</v>
      </c>
      <c r="AB270" s="1">
        <f t="shared" si="10"/>
        <v>26.7</v>
      </c>
      <c r="AC270" s="35">
        <f t="shared" si="11"/>
        <v>-3.9405734132604984</v>
      </c>
    </row>
    <row r="271" spans="1:29" ht="15" customHeight="1" x14ac:dyDescent="0.25">
      <c r="A271" s="29">
        <v>270</v>
      </c>
      <c r="B271" s="30">
        <v>9.0649999999999994E-2</v>
      </c>
      <c r="C271" s="30">
        <v>20</v>
      </c>
      <c r="D271" s="30">
        <v>6.96</v>
      </c>
      <c r="E271" s="30">
        <v>1</v>
      </c>
      <c r="F271" s="30">
        <v>0.46400000000000002</v>
      </c>
      <c r="G271" s="30">
        <v>5.92</v>
      </c>
      <c r="H271" s="30">
        <v>61.5</v>
      </c>
      <c r="I271" s="30">
        <v>3.9175</v>
      </c>
      <c r="J271" s="30">
        <v>3</v>
      </c>
      <c r="K271" s="30">
        <v>223</v>
      </c>
      <c r="L271" s="30">
        <v>18.600000000000001</v>
      </c>
      <c r="M271" s="30">
        <v>391.34</v>
      </c>
      <c r="N271" s="30">
        <v>13.65</v>
      </c>
      <c r="O271" s="30">
        <v>20.7</v>
      </c>
      <c r="P271" s="30">
        <v>0.21529600000000002</v>
      </c>
      <c r="Q271" s="30">
        <v>35.046399999999998</v>
      </c>
      <c r="R271" s="30">
        <v>1.3654536952480389</v>
      </c>
      <c r="S271" s="30">
        <v>1.0986122886681098</v>
      </c>
      <c r="T271" s="30">
        <v>2.6137395216309689</v>
      </c>
      <c r="U271" s="31">
        <v>3.0301337002713233</v>
      </c>
      <c r="W271" s="8">
        <v>222</v>
      </c>
      <c r="X271" s="1">
        <v>3.0773122605464138</v>
      </c>
      <c r="Y271" s="1">
        <v>3.051555529578402</v>
      </c>
      <c r="Z271" s="1">
        <v>2.5756730968011787E-2</v>
      </c>
      <c r="AA271" s="15">
        <f t="shared" si="9"/>
        <v>21.148215524705758</v>
      </c>
      <c r="AB271" s="1">
        <f t="shared" si="10"/>
        <v>21.7</v>
      </c>
      <c r="AC271" s="35">
        <f t="shared" si="11"/>
        <v>0.55178447529424091</v>
      </c>
    </row>
    <row r="272" spans="1:29" ht="15" customHeight="1" x14ac:dyDescent="0.25">
      <c r="A272" s="29">
        <v>271</v>
      </c>
      <c r="B272" s="30">
        <v>0.29915999999999998</v>
      </c>
      <c r="C272" s="30">
        <v>20</v>
      </c>
      <c r="D272" s="30">
        <v>6.96</v>
      </c>
      <c r="E272" s="30">
        <v>0</v>
      </c>
      <c r="F272" s="30">
        <v>0.46400000000000002</v>
      </c>
      <c r="G272" s="30">
        <v>5.8559999999999999</v>
      </c>
      <c r="H272" s="30">
        <v>42.1</v>
      </c>
      <c r="I272" s="30">
        <v>4.4290000000000003</v>
      </c>
      <c r="J272" s="30">
        <v>3</v>
      </c>
      <c r="K272" s="30">
        <v>223</v>
      </c>
      <c r="L272" s="30">
        <v>18.600000000000001</v>
      </c>
      <c r="M272" s="30">
        <v>388.65</v>
      </c>
      <c r="N272" s="30">
        <v>13</v>
      </c>
      <c r="O272" s="30">
        <v>21.1</v>
      </c>
      <c r="P272" s="30">
        <v>0.21529600000000002</v>
      </c>
      <c r="Q272" s="30">
        <v>34.292735999999998</v>
      </c>
      <c r="R272" s="30">
        <v>1.4881738249410612</v>
      </c>
      <c r="S272" s="30">
        <v>1.0986122886681098</v>
      </c>
      <c r="T272" s="30">
        <v>2.5649493574615367</v>
      </c>
      <c r="U272" s="31">
        <v>3.0492730404820207</v>
      </c>
      <c r="W272" s="8">
        <v>223</v>
      </c>
      <c r="X272" s="1">
        <v>3.3141860046725258</v>
      </c>
      <c r="Y272" s="1">
        <v>3.3774705902127229</v>
      </c>
      <c r="Z272" s="1">
        <v>-6.3284585540197114E-2</v>
      </c>
      <c r="AA272" s="15">
        <f t="shared" si="9"/>
        <v>29.296574274040044</v>
      </c>
      <c r="AB272" s="1">
        <f t="shared" si="10"/>
        <v>27.5</v>
      </c>
      <c r="AC272" s="35">
        <f t="shared" si="11"/>
        <v>-1.7965742740400437</v>
      </c>
    </row>
    <row r="273" spans="1:29" ht="15" customHeight="1" x14ac:dyDescent="0.25">
      <c r="A273" s="29">
        <v>272</v>
      </c>
      <c r="B273" s="30">
        <v>0.16211</v>
      </c>
      <c r="C273" s="30">
        <v>20</v>
      </c>
      <c r="D273" s="30">
        <v>6.96</v>
      </c>
      <c r="E273" s="30">
        <v>0</v>
      </c>
      <c r="F273" s="30">
        <v>0.46400000000000002</v>
      </c>
      <c r="G273" s="30">
        <v>6.24</v>
      </c>
      <c r="H273" s="30">
        <v>16.3</v>
      </c>
      <c r="I273" s="30">
        <v>4.4290000000000003</v>
      </c>
      <c r="J273" s="30">
        <v>3</v>
      </c>
      <c r="K273" s="30">
        <v>223</v>
      </c>
      <c r="L273" s="30">
        <v>18.600000000000001</v>
      </c>
      <c r="M273" s="30">
        <v>396.9</v>
      </c>
      <c r="N273" s="30">
        <v>6.59</v>
      </c>
      <c r="O273" s="30">
        <v>25.2</v>
      </c>
      <c r="P273" s="30">
        <v>0.21529600000000002</v>
      </c>
      <c r="Q273" s="30">
        <v>38.937600000000003</v>
      </c>
      <c r="R273" s="30">
        <v>1.4881738249410612</v>
      </c>
      <c r="S273" s="30">
        <v>1.0986122886681098</v>
      </c>
      <c r="T273" s="30">
        <v>1.8855533485144158</v>
      </c>
      <c r="U273" s="31">
        <v>3.2268439945173775</v>
      </c>
      <c r="W273" s="8">
        <v>224</v>
      </c>
      <c r="X273" s="1">
        <v>3.4045251717548299</v>
      </c>
      <c r="Y273" s="1">
        <v>3.3657881226470949</v>
      </c>
      <c r="Z273" s="1">
        <v>3.8737049107735011E-2</v>
      </c>
      <c r="AA273" s="15">
        <f t="shared" si="9"/>
        <v>28.956309431729611</v>
      </c>
      <c r="AB273" s="1">
        <f t="shared" si="10"/>
        <v>30.1</v>
      </c>
      <c r="AC273" s="35">
        <f t="shared" si="11"/>
        <v>1.1436905682703902</v>
      </c>
    </row>
    <row r="274" spans="1:29" ht="15" customHeight="1" x14ac:dyDescent="0.25">
      <c r="A274" s="29">
        <v>273</v>
      </c>
      <c r="B274" s="30">
        <v>0.11459999999999999</v>
      </c>
      <c r="C274" s="30">
        <v>20</v>
      </c>
      <c r="D274" s="30">
        <v>6.96</v>
      </c>
      <c r="E274" s="30">
        <v>0</v>
      </c>
      <c r="F274" s="30">
        <v>0.46400000000000002</v>
      </c>
      <c r="G274" s="30">
        <v>6.5380000000000003</v>
      </c>
      <c r="H274" s="30">
        <v>58.7</v>
      </c>
      <c r="I274" s="30">
        <v>3.9175</v>
      </c>
      <c r="J274" s="30">
        <v>3</v>
      </c>
      <c r="K274" s="30">
        <v>223</v>
      </c>
      <c r="L274" s="30">
        <v>18.600000000000001</v>
      </c>
      <c r="M274" s="30">
        <v>394.96</v>
      </c>
      <c r="N274" s="30">
        <v>7.73</v>
      </c>
      <c r="O274" s="30">
        <v>24.4</v>
      </c>
      <c r="P274" s="30">
        <v>0.21529600000000002</v>
      </c>
      <c r="Q274" s="30">
        <v>42.745444000000006</v>
      </c>
      <c r="R274" s="30">
        <v>1.3654536952480389</v>
      </c>
      <c r="S274" s="30">
        <v>1.0986122886681098</v>
      </c>
      <c r="T274" s="30">
        <v>2.0451088625993306</v>
      </c>
      <c r="U274" s="31">
        <v>3.1945831322991562</v>
      </c>
      <c r="W274" s="8">
        <v>225</v>
      </c>
      <c r="X274" s="1">
        <v>3.8022081394209395</v>
      </c>
      <c r="Y274" s="1">
        <v>3.7708873168240382</v>
      </c>
      <c r="Z274" s="1">
        <v>3.1320822596901277E-2</v>
      </c>
      <c r="AA274" s="15">
        <f t="shared" si="9"/>
        <v>43.418573779498516</v>
      </c>
      <c r="AB274" s="1">
        <f t="shared" si="10"/>
        <v>44.8</v>
      </c>
      <c r="AC274" s="35">
        <f t="shared" si="11"/>
        <v>1.3814262205014813</v>
      </c>
    </row>
    <row r="275" spans="1:29" ht="15" customHeight="1" x14ac:dyDescent="0.25">
      <c r="A275" s="29">
        <v>274</v>
      </c>
      <c r="B275" s="30">
        <v>0.22187999999999999</v>
      </c>
      <c r="C275" s="30">
        <v>20</v>
      </c>
      <c r="D275" s="30">
        <v>6.96</v>
      </c>
      <c r="E275" s="30">
        <v>1</v>
      </c>
      <c r="F275" s="30">
        <v>0.46400000000000002</v>
      </c>
      <c r="G275" s="30">
        <v>7.6909999999999998</v>
      </c>
      <c r="H275" s="30">
        <v>51.8</v>
      </c>
      <c r="I275" s="30">
        <v>4.3665000000000003</v>
      </c>
      <c r="J275" s="30">
        <v>3</v>
      </c>
      <c r="K275" s="30">
        <v>223</v>
      </c>
      <c r="L275" s="30">
        <v>18.600000000000001</v>
      </c>
      <c r="M275" s="30">
        <v>390.77</v>
      </c>
      <c r="N275" s="30">
        <v>6.58</v>
      </c>
      <c r="O275" s="30">
        <v>35.200000000000003</v>
      </c>
      <c r="P275" s="30">
        <v>0.21529600000000002</v>
      </c>
      <c r="Q275" s="30">
        <v>59.151480999999997</v>
      </c>
      <c r="R275" s="30">
        <v>1.4739617728716505</v>
      </c>
      <c r="S275" s="30">
        <v>1.0986122886681098</v>
      </c>
      <c r="T275" s="30">
        <v>1.8840347453372259</v>
      </c>
      <c r="U275" s="31">
        <v>3.5610460826040513</v>
      </c>
      <c r="W275" s="8">
        <v>226</v>
      </c>
      <c r="X275" s="1">
        <v>3.912023005428146</v>
      </c>
      <c r="Y275" s="1">
        <v>3.7755308960390472</v>
      </c>
      <c r="Z275" s="1">
        <v>0.13649210938909873</v>
      </c>
      <c r="AA275" s="15">
        <f t="shared" si="9"/>
        <v>43.620660205280089</v>
      </c>
      <c r="AB275" s="1">
        <f t="shared" si="10"/>
        <v>50</v>
      </c>
      <c r="AC275" s="35">
        <f t="shared" si="11"/>
        <v>6.3793397947199111</v>
      </c>
    </row>
    <row r="276" spans="1:29" ht="15" customHeight="1" x14ac:dyDescent="0.25">
      <c r="A276" s="29">
        <v>275</v>
      </c>
      <c r="B276" s="30">
        <v>5.6439999999999997E-2</v>
      </c>
      <c r="C276" s="30">
        <v>40</v>
      </c>
      <c r="D276" s="30">
        <v>6.41</v>
      </c>
      <c r="E276" s="30">
        <v>1</v>
      </c>
      <c r="F276" s="30">
        <v>0.44700000000000001</v>
      </c>
      <c r="G276" s="30">
        <v>6.758</v>
      </c>
      <c r="H276" s="30">
        <v>32.9</v>
      </c>
      <c r="I276" s="30">
        <v>4.0776000000000003</v>
      </c>
      <c r="J276" s="30">
        <v>4</v>
      </c>
      <c r="K276" s="30">
        <v>254</v>
      </c>
      <c r="L276" s="30">
        <v>17.600000000000001</v>
      </c>
      <c r="M276" s="30">
        <v>396.9</v>
      </c>
      <c r="N276" s="30">
        <v>3.53</v>
      </c>
      <c r="O276" s="30">
        <v>32.4</v>
      </c>
      <c r="P276" s="30">
        <v>0.19980900000000001</v>
      </c>
      <c r="Q276" s="30">
        <v>45.670563999999999</v>
      </c>
      <c r="R276" s="30">
        <v>1.4055085800436951</v>
      </c>
      <c r="S276" s="30">
        <v>1.3862943611198906</v>
      </c>
      <c r="T276" s="30">
        <v>1.2612978709452054</v>
      </c>
      <c r="U276" s="31">
        <v>3.4781584227982836</v>
      </c>
      <c r="W276" s="8">
        <v>227</v>
      </c>
      <c r="X276" s="1">
        <v>3.6270040503958487</v>
      </c>
      <c r="Y276" s="1">
        <v>3.8320307089962418</v>
      </c>
      <c r="Z276" s="1">
        <v>-0.20502665860039304</v>
      </c>
      <c r="AA276" s="15">
        <f t="shared" si="9"/>
        <v>46.156172885183082</v>
      </c>
      <c r="AB276" s="1">
        <f t="shared" si="10"/>
        <v>37.6</v>
      </c>
      <c r="AC276" s="35">
        <f t="shared" si="11"/>
        <v>-8.5561728851830807</v>
      </c>
    </row>
    <row r="277" spans="1:29" ht="15" customHeight="1" x14ac:dyDescent="0.25">
      <c r="A277" s="29">
        <v>276</v>
      </c>
      <c r="B277" s="30">
        <v>9.604E-2</v>
      </c>
      <c r="C277" s="30">
        <v>40</v>
      </c>
      <c r="D277" s="30">
        <v>6.41</v>
      </c>
      <c r="E277" s="30">
        <v>0</v>
      </c>
      <c r="F277" s="30">
        <v>0.44700000000000001</v>
      </c>
      <c r="G277" s="30">
        <v>6.8540000000000001</v>
      </c>
      <c r="H277" s="30">
        <v>42.8</v>
      </c>
      <c r="I277" s="30">
        <v>4.2672999999999996</v>
      </c>
      <c r="J277" s="30">
        <v>4</v>
      </c>
      <c r="K277" s="30">
        <v>254</v>
      </c>
      <c r="L277" s="30">
        <v>17.600000000000001</v>
      </c>
      <c r="M277" s="30">
        <v>396.9</v>
      </c>
      <c r="N277" s="30">
        <v>2.98</v>
      </c>
      <c r="O277" s="30">
        <v>32</v>
      </c>
      <c r="P277" s="30">
        <v>0.19980900000000001</v>
      </c>
      <c r="Q277" s="30">
        <v>46.977316000000002</v>
      </c>
      <c r="R277" s="30">
        <v>1.4509813087417061</v>
      </c>
      <c r="S277" s="30">
        <v>1.3862943611198906</v>
      </c>
      <c r="T277" s="30">
        <v>1.091923300517313</v>
      </c>
      <c r="U277" s="31">
        <v>3.4657359027997265</v>
      </c>
      <c r="W277" s="8">
        <v>228</v>
      </c>
      <c r="X277" s="1">
        <v>3.4531571205928664</v>
      </c>
      <c r="Y277" s="1">
        <v>3.4779818458728307</v>
      </c>
      <c r="Z277" s="1">
        <v>-2.4824725279964266E-2</v>
      </c>
      <c r="AA277" s="15">
        <f t="shared" si="9"/>
        <v>32.394279412692043</v>
      </c>
      <c r="AB277" s="1">
        <f t="shared" si="10"/>
        <v>31.6</v>
      </c>
      <c r="AC277" s="35">
        <f t="shared" si="11"/>
        <v>-0.79427941269204183</v>
      </c>
    </row>
    <row r="278" spans="1:29" ht="15" customHeight="1" x14ac:dyDescent="0.25">
      <c r="A278" s="29">
        <v>277</v>
      </c>
      <c r="B278" s="30">
        <v>0.10469000000000001</v>
      </c>
      <c r="C278" s="30">
        <v>40</v>
      </c>
      <c r="D278" s="30">
        <v>6.41</v>
      </c>
      <c r="E278" s="30">
        <v>1</v>
      </c>
      <c r="F278" s="30">
        <v>0.44700000000000001</v>
      </c>
      <c r="G278" s="30">
        <v>7.2670000000000003</v>
      </c>
      <c r="H278" s="30">
        <v>49</v>
      </c>
      <c r="I278" s="30">
        <v>4.7872000000000003</v>
      </c>
      <c r="J278" s="30">
        <v>4</v>
      </c>
      <c r="K278" s="30">
        <v>254</v>
      </c>
      <c r="L278" s="30">
        <v>17.600000000000001</v>
      </c>
      <c r="M278" s="30">
        <v>389.25</v>
      </c>
      <c r="N278" s="30">
        <v>6.05</v>
      </c>
      <c r="O278" s="30">
        <v>33.200000000000003</v>
      </c>
      <c r="P278" s="30">
        <v>0.19980900000000001</v>
      </c>
      <c r="Q278" s="30">
        <v>52.809289000000007</v>
      </c>
      <c r="R278" s="30">
        <v>1.5659456893579664</v>
      </c>
      <c r="S278" s="30">
        <v>1.3862943611198906</v>
      </c>
      <c r="T278" s="30">
        <v>1.80005827204275</v>
      </c>
      <c r="U278" s="31">
        <v>3.5025498759224432</v>
      </c>
      <c r="W278" s="8">
        <v>229</v>
      </c>
      <c r="X278" s="1">
        <v>3.8437441646748516</v>
      </c>
      <c r="Y278" s="1">
        <v>3.6951149368501346</v>
      </c>
      <c r="Z278" s="1">
        <v>0.14862922782471699</v>
      </c>
      <c r="AA278" s="15">
        <f t="shared" si="9"/>
        <v>40.250198553158612</v>
      </c>
      <c r="AB278" s="1">
        <f t="shared" si="10"/>
        <v>46.7</v>
      </c>
      <c r="AC278" s="35">
        <f t="shared" si="11"/>
        <v>6.4498014468413913</v>
      </c>
    </row>
    <row r="279" spans="1:29" ht="15" customHeight="1" x14ac:dyDescent="0.25">
      <c r="A279" s="29">
        <v>278</v>
      </c>
      <c r="B279" s="30">
        <v>6.1269999999999998E-2</v>
      </c>
      <c r="C279" s="30">
        <v>40</v>
      </c>
      <c r="D279" s="30">
        <v>6.41</v>
      </c>
      <c r="E279" s="30">
        <v>1</v>
      </c>
      <c r="F279" s="30">
        <v>0.44700000000000001</v>
      </c>
      <c r="G279" s="30">
        <v>6.8259999999999996</v>
      </c>
      <c r="H279" s="30">
        <v>27.6</v>
      </c>
      <c r="I279" s="30">
        <v>4.8628</v>
      </c>
      <c r="J279" s="30">
        <v>4</v>
      </c>
      <c r="K279" s="30">
        <v>254</v>
      </c>
      <c r="L279" s="30">
        <v>17.600000000000001</v>
      </c>
      <c r="M279" s="30">
        <v>393.45</v>
      </c>
      <c r="N279" s="30">
        <v>4.16</v>
      </c>
      <c r="O279" s="30">
        <v>33.1</v>
      </c>
      <c r="P279" s="30">
        <v>0.19980900000000001</v>
      </c>
      <c r="Q279" s="30">
        <v>46.594275999999994</v>
      </c>
      <c r="R279" s="30">
        <v>1.5816144036995019</v>
      </c>
      <c r="S279" s="30">
        <v>1.3862943611198906</v>
      </c>
      <c r="T279" s="30">
        <v>1.4255150742731719</v>
      </c>
      <c r="U279" s="31">
        <v>3.4995332823830174</v>
      </c>
      <c r="W279" s="8">
        <v>230</v>
      </c>
      <c r="X279" s="1">
        <v>3.4499875458315872</v>
      </c>
      <c r="Y279" s="1">
        <v>3.6081280623956244</v>
      </c>
      <c r="Z279" s="1">
        <v>-0.15814051656403727</v>
      </c>
      <c r="AA279" s="15">
        <f t="shared" si="9"/>
        <v>36.896919397382845</v>
      </c>
      <c r="AB279" s="1">
        <f t="shared" si="10"/>
        <v>31.5</v>
      </c>
      <c r="AC279" s="35">
        <f t="shared" si="11"/>
        <v>-5.3969193973828453</v>
      </c>
    </row>
    <row r="280" spans="1:29" ht="15" customHeight="1" x14ac:dyDescent="0.25">
      <c r="A280" s="29">
        <v>279</v>
      </c>
      <c r="B280" s="30">
        <v>7.9780000000000004E-2</v>
      </c>
      <c r="C280" s="30">
        <v>40</v>
      </c>
      <c r="D280" s="30">
        <v>6.41</v>
      </c>
      <c r="E280" s="30">
        <v>0</v>
      </c>
      <c r="F280" s="30">
        <v>0.44700000000000001</v>
      </c>
      <c r="G280" s="30">
        <v>6.4820000000000002</v>
      </c>
      <c r="H280" s="30">
        <v>32.1</v>
      </c>
      <c r="I280" s="30">
        <v>4.1402999999999999</v>
      </c>
      <c r="J280" s="30">
        <v>4</v>
      </c>
      <c r="K280" s="30">
        <v>254</v>
      </c>
      <c r="L280" s="30">
        <v>17.600000000000001</v>
      </c>
      <c r="M280" s="30">
        <v>396.9</v>
      </c>
      <c r="N280" s="30">
        <v>7.19</v>
      </c>
      <c r="O280" s="30">
        <v>29.1</v>
      </c>
      <c r="P280" s="30">
        <v>0.19980900000000001</v>
      </c>
      <c r="Q280" s="30">
        <v>42.016324000000004</v>
      </c>
      <c r="R280" s="30">
        <v>1.4207682489799669</v>
      </c>
      <c r="S280" s="30">
        <v>1.3862943611198906</v>
      </c>
      <c r="T280" s="30">
        <v>1.9726911717329554</v>
      </c>
      <c r="U280" s="31">
        <v>3.3707381741774469</v>
      </c>
      <c r="W280" s="8">
        <v>231</v>
      </c>
      <c r="X280" s="1">
        <v>3.1904763503465028</v>
      </c>
      <c r="Y280" s="1">
        <v>3.1293872778077239</v>
      </c>
      <c r="Z280" s="1">
        <v>6.1089072538778932E-2</v>
      </c>
      <c r="AA280" s="15">
        <f t="shared" si="9"/>
        <v>22.859968440444401</v>
      </c>
      <c r="AB280" s="1">
        <f t="shared" si="10"/>
        <v>24.3</v>
      </c>
      <c r="AC280" s="35">
        <f t="shared" si="11"/>
        <v>1.4400315595555995</v>
      </c>
    </row>
    <row r="281" spans="1:29" ht="15" customHeight="1" x14ac:dyDescent="0.25">
      <c r="A281" s="29">
        <v>280</v>
      </c>
      <c r="B281" s="30">
        <v>0.21038000000000001</v>
      </c>
      <c r="C281" s="30">
        <v>20</v>
      </c>
      <c r="D281" s="30">
        <v>3.33</v>
      </c>
      <c r="E281" s="30">
        <v>0</v>
      </c>
      <c r="F281" s="30">
        <v>0.44290000000000002</v>
      </c>
      <c r="G281" s="30">
        <v>6.8120000000000003</v>
      </c>
      <c r="H281" s="30">
        <v>32.200000000000003</v>
      </c>
      <c r="I281" s="30">
        <v>4.1006999999999998</v>
      </c>
      <c r="J281" s="30">
        <v>5</v>
      </c>
      <c r="K281" s="30">
        <v>216</v>
      </c>
      <c r="L281" s="30">
        <v>14.9</v>
      </c>
      <c r="M281" s="30">
        <v>396.9</v>
      </c>
      <c r="N281" s="30">
        <v>4.8499999999999996</v>
      </c>
      <c r="O281" s="30">
        <v>35.1</v>
      </c>
      <c r="P281" s="30">
        <v>0.19616041000000001</v>
      </c>
      <c r="Q281" s="30">
        <v>46.403344000000004</v>
      </c>
      <c r="R281" s="30">
        <v>1.41115769084458</v>
      </c>
      <c r="S281" s="30">
        <v>1.6094379124341003</v>
      </c>
      <c r="T281" s="30">
        <v>1.5789787049493917</v>
      </c>
      <c r="U281" s="31">
        <v>3.55820113047182</v>
      </c>
      <c r="W281" s="8">
        <v>232</v>
      </c>
      <c r="X281" s="1">
        <v>3.4563166808832348</v>
      </c>
      <c r="Y281" s="1">
        <v>3.547389520659141</v>
      </c>
      <c r="Z281" s="1">
        <v>-9.1072839775906189E-2</v>
      </c>
      <c r="AA281" s="15">
        <f t="shared" si="9"/>
        <v>34.722556557821576</v>
      </c>
      <c r="AB281" s="1">
        <f t="shared" si="10"/>
        <v>31.7</v>
      </c>
      <c r="AC281" s="35">
        <f t="shared" si="11"/>
        <v>-3.0225565578215772</v>
      </c>
    </row>
    <row r="282" spans="1:29" ht="15" customHeight="1" x14ac:dyDescent="0.25">
      <c r="A282" s="29">
        <v>281</v>
      </c>
      <c r="B282" s="30">
        <v>3.5779999999999999E-2</v>
      </c>
      <c r="C282" s="30">
        <v>20</v>
      </c>
      <c r="D282" s="30">
        <v>3.33</v>
      </c>
      <c r="E282" s="30">
        <v>0</v>
      </c>
      <c r="F282" s="30">
        <v>0.44290000000000002</v>
      </c>
      <c r="G282" s="30">
        <v>7.82</v>
      </c>
      <c r="H282" s="30">
        <v>64.5</v>
      </c>
      <c r="I282" s="30">
        <v>4.6947000000000001</v>
      </c>
      <c r="J282" s="30">
        <v>5</v>
      </c>
      <c r="K282" s="30">
        <v>216</v>
      </c>
      <c r="L282" s="30">
        <v>14.9</v>
      </c>
      <c r="M282" s="30">
        <v>387.31</v>
      </c>
      <c r="N282" s="30">
        <v>3.76</v>
      </c>
      <c r="O282" s="30">
        <v>45.4</v>
      </c>
      <c r="P282" s="30">
        <v>0.19616041000000001</v>
      </c>
      <c r="Q282" s="30">
        <v>61.152400000000007</v>
      </c>
      <c r="R282" s="30">
        <v>1.546434212855099</v>
      </c>
      <c r="S282" s="30">
        <v>1.6094379124341003</v>
      </c>
      <c r="T282" s="30">
        <v>1.324418957401803</v>
      </c>
      <c r="U282" s="31">
        <v>3.8155121050473024</v>
      </c>
      <c r="W282" s="8">
        <v>233</v>
      </c>
      <c r="X282" s="1">
        <v>3.730501128804756</v>
      </c>
      <c r="Y282" s="1">
        <v>3.9108944192968575</v>
      </c>
      <c r="Z282" s="1">
        <v>-0.18039329049210151</v>
      </c>
      <c r="AA282" s="15">
        <f t="shared" si="9"/>
        <v>49.943602524126284</v>
      </c>
      <c r="AB282" s="1">
        <f t="shared" si="10"/>
        <v>41.7</v>
      </c>
      <c r="AC282" s="35">
        <f t="shared" si="11"/>
        <v>-8.2436025241262811</v>
      </c>
    </row>
    <row r="283" spans="1:29" ht="15" customHeight="1" x14ac:dyDescent="0.25">
      <c r="A283" s="29">
        <v>282</v>
      </c>
      <c r="B283" s="30">
        <v>3.705E-2</v>
      </c>
      <c r="C283" s="30">
        <v>20</v>
      </c>
      <c r="D283" s="30">
        <v>3.33</v>
      </c>
      <c r="E283" s="30">
        <v>0</v>
      </c>
      <c r="F283" s="30">
        <v>0.44290000000000002</v>
      </c>
      <c r="G283" s="30">
        <v>6.968</v>
      </c>
      <c r="H283" s="30">
        <v>37.200000000000003</v>
      </c>
      <c r="I283" s="30">
        <v>5.2446999999999999</v>
      </c>
      <c r="J283" s="30">
        <v>5</v>
      </c>
      <c r="K283" s="30">
        <v>216</v>
      </c>
      <c r="L283" s="30">
        <v>14.9</v>
      </c>
      <c r="M283" s="30">
        <v>392.23</v>
      </c>
      <c r="N283" s="30">
        <v>4.59</v>
      </c>
      <c r="O283" s="30">
        <v>35.4</v>
      </c>
      <c r="P283" s="30">
        <v>0.19616041000000001</v>
      </c>
      <c r="Q283" s="30">
        <v>48.553024000000001</v>
      </c>
      <c r="R283" s="30">
        <v>1.6572180428816397</v>
      </c>
      <c r="S283" s="30">
        <v>1.6094379124341003</v>
      </c>
      <c r="T283" s="30">
        <v>1.5238800240724537</v>
      </c>
      <c r="U283" s="31">
        <v>3.5667118201397288</v>
      </c>
      <c r="W283" s="8">
        <v>234</v>
      </c>
      <c r="X283" s="1">
        <v>3.8774315606585268</v>
      </c>
      <c r="Y283" s="1">
        <v>3.736815712540472</v>
      </c>
      <c r="Z283" s="1">
        <v>0.14061584811805483</v>
      </c>
      <c r="AA283" s="15">
        <f t="shared" si="9"/>
        <v>41.964151266696248</v>
      </c>
      <c r="AB283" s="1">
        <f t="shared" si="10"/>
        <v>48.3</v>
      </c>
      <c r="AC283" s="35">
        <f t="shared" si="11"/>
        <v>6.3358487333037488</v>
      </c>
    </row>
    <row r="284" spans="1:29" ht="15" customHeight="1" x14ac:dyDescent="0.25">
      <c r="A284" s="29">
        <v>283</v>
      </c>
      <c r="B284" s="30">
        <v>6.1289999999999997E-2</v>
      </c>
      <c r="C284" s="30">
        <v>20</v>
      </c>
      <c r="D284" s="30">
        <v>3.33</v>
      </c>
      <c r="E284" s="30">
        <v>1</v>
      </c>
      <c r="F284" s="30">
        <v>0.44290000000000002</v>
      </c>
      <c r="G284" s="30">
        <v>7.6449999999999996</v>
      </c>
      <c r="H284" s="30">
        <v>49.7</v>
      </c>
      <c r="I284" s="30">
        <v>5.2119</v>
      </c>
      <c r="J284" s="30">
        <v>5</v>
      </c>
      <c r="K284" s="30">
        <v>216</v>
      </c>
      <c r="L284" s="30">
        <v>14.9</v>
      </c>
      <c r="M284" s="30">
        <v>377.07</v>
      </c>
      <c r="N284" s="30">
        <v>3.01</v>
      </c>
      <c r="O284" s="30">
        <v>46</v>
      </c>
      <c r="P284" s="30">
        <v>0.19616041000000001</v>
      </c>
      <c r="Q284" s="30">
        <v>58.446024999999992</v>
      </c>
      <c r="R284" s="30">
        <v>1.6509444725858264</v>
      </c>
      <c r="S284" s="30">
        <v>1.6094379124341003</v>
      </c>
      <c r="T284" s="30">
        <v>1.1019400787607843</v>
      </c>
      <c r="U284" s="31">
        <v>3.8286413964890951</v>
      </c>
      <c r="W284" s="8">
        <v>235</v>
      </c>
      <c r="X284" s="1">
        <v>3.3672958299864741</v>
      </c>
      <c r="Y284" s="1">
        <v>3.4112839238843424</v>
      </c>
      <c r="Z284" s="1">
        <v>-4.3988093897868286E-2</v>
      </c>
      <c r="AA284" s="15">
        <f t="shared" si="9"/>
        <v>30.304127485580125</v>
      </c>
      <c r="AB284" s="1">
        <f t="shared" si="10"/>
        <v>29</v>
      </c>
      <c r="AC284" s="35">
        <f t="shared" si="11"/>
        <v>-1.3041274855801248</v>
      </c>
    </row>
    <row r="285" spans="1:29" ht="15" customHeight="1" x14ac:dyDescent="0.25">
      <c r="A285" s="29">
        <v>284</v>
      </c>
      <c r="B285" s="30">
        <v>1.5010000000000001E-2</v>
      </c>
      <c r="C285" s="30">
        <v>90</v>
      </c>
      <c r="D285" s="30">
        <v>1.21</v>
      </c>
      <c r="E285" s="30">
        <v>1</v>
      </c>
      <c r="F285" s="30">
        <v>0.40100000000000002</v>
      </c>
      <c r="G285" s="30">
        <v>7.923</v>
      </c>
      <c r="H285" s="30">
        <v>24.8</v>
      </c>
      <c r="I285" s="30">
        <v>5.8849999999999998</v>
      </c>
      <c r="J285" s="30">
        <v>1</v>
      </c>
      <c r="K285" s="30">
        <v>198</v>
      </c>
      <c r="L285" s="30">
        <v>13.6</v>
      </c>
      <c r="M285" s="30">
        <v>395.52</v>
      </c>
      <c r="N285" s="30">
        <v>3.16</v>
      </c>
      <c r="O285" s="30">
        <v>50</v>
      </c>
      <c r="P285" s="30">
        <v>0.16080100000000003</v>
      </c>
      <c r="Q285" s="30">
        <v>62.773929000000003</v>
      </c>
      <c r="R285" s="30">
        <v>1.7724067407122399</v>
      </c>
      <c r="S285" s="30">
        <v>0</v>
      </c>
      <c r="T285" s="30">
        <v>1.1505720275988207</v>
      </c>
      <c r="U285" s="31">
        <v>3.912023005428146</v>
      </c>
      <c r="W285" s="8">
        <v>236</v>
      </c>
      <c r="X285" s="1">
        <v>3.1780538303479458</v>
      </c>
      <c r="Y285" s="1">
        <v>3.1631437322162288</v>
      </c>
      <c r="Z285" s="1">
        <v>1.4910098131716953E-2</v>
      </c>
      <c r="AA285" s="15">
        <f t="shared" si="9"/>
        <v>23.644812167712672</v>
      </c>
      <c r="AB285" s="1">
        <f t="shared" si="10"/>
        <v>24</v>
      </c>
      <c r="AC285" s="35">
        <f t="shared" si="11"/>
        <v>0.35518783228732786</v>
      </c>
    </row>
    <row r="286" spans="1:29" ht="15" customHeight="1" x14ac:dyDescent="0.25">
      <c r="A286" s="29">
        <v>285</v>
      </c>
      <c r="B286" s="30">
        <v>9.0600000000000003E-3</v>
      </c>
      <c r="C286" s="30">
        <v>90</v>
      </c>
      <c r="D286" s="30">
        <v>2.97</v>
      </c>
      <c r="E286" s="30">
        <v>0</v>
      </c>
      <c r="F286" s="30">
        <v>0.4</v>
      </c>
      <c r="G286" s="30">
        <v>7.0880000000000001</v>
      </c>
      <c r="H286" s="30">
        <v>20.8</v>
      </c>
      <c r="I286" s="30">
        <v>7.3072999999999997</v>
      </c>
      <c r="J286" s="30">
        <v>1</v>
      </c>
      <c r="K286" s="30">
        <v>285</v>
      </c>
      <c r="L286" s="30">
        <v>15.3</v>
      </c>
      <c r="M286" s="30">
        <v>394.72</v>
      </c>
      <c r="N286" s="30">
        <v>7.85</v>
      </c>
      <c r="O286" s="30">
        <v>32.200000000000003</v>
      </c>
      <c r="P286" s="30">
        <v>0.16000000000000003</v>
      </c>
      <c r="Q286" s="30">
        <v>50.239744000000002</v>
      </c>
      <c r="R286" s="30">
        <v>1.9888738484874289</v>
      </c>
      <c r="S286" s="30">
        <v>0</v>
      </c>
      <c r="T286" s="30">
        <v>2.0605135317943168</v>
      </c>
      <c r="U286" s="31">
        <v>3.4719664525503626</v>
      </c>
      <c r="W286" s="8">
        <v>237</v>
      </c>
      <c r="X286" s="1">
        <v>3.2228678461377385</v>
      </c>
      <c r="Y286" s="1">
        <v>3.3261810350811194</v>
      </c>
      <c r="Z286" s="1">
        <v>-0.10331318894338093</v>
      </c>
      <c r="AA286" s="15">
        <f t="shared" si="9"/>
        <v>27.831849630552714</v>
      </c>
      <c r="AB286" s="1">
        <f t="shared" si="10"/>
        <v>25.1</v>
      </c>
      <c r="AC286" s="35">
        <f t="shared" si="11"/>
        <v>-2.7318496305527127</v>
      </c>
    </row>
    <row r="287" spans="1:29" ht="15" customHeight="1" x14ac:dyDescent="0.25">
      <c r="A287" s="29">
        <v>286</v>
      </c>
      <c r="B287" s="30">
        <v>1.0959999999999999E-2</v>
      </c>
      <c r="C287" s="30">
        <v>55</v>
      </c>
      <c r="D287" s="30">
        <v>2.25</v>
      </c>
      <c r="E287" s="30">
        <v>0</v>
      </c>
      <c r="F287" s="30">
        <v>0.38900000000000001</v>
      </c>
      <c r="G287" s="30">
        <v>6.4530000000000003</v>
      </c>
      <c r="H287" s="30">
        <v>31.9</v>
      </c>
      <c r="I287" s="30">
        <v>7.3072999999999997</v>
      </c>
      <c r="J287" s="30">
        <v>1</v>
      </c>
      <c r="K287" s="30">
        <v>300</v>
      </c>
      <c r="L287" s="30">
        <v>15.3</v>
      </c>
      <c r="M287" s="30">
        <v>394.72</v>
      </c>
      <c r="N287" s="30">
        <v>8.23</v>
      </c>
      <c r="O287" s="30">
        <v>22</v>
      </c>
      <c r="P287" s="30">
        <v>0.15132100000000001</v>
      </c>
      <c r="Q287" s="30">
        <v>41.641209000000003</v>
      </c>
      <c r="R287" s="30">
        <v>1.9888738484874289</v>
      </c>
      <c r="S287" s="30">
        <v>0</v>
      </c>
      <c r="T287" s="30">
        <v>2.1077860146889784</v>
      </c>
      <c r="U287" s="31">
        <v>3.0910424533583161</v>
      </c>
      <c r="W287" s="8">
        <v>238</v>
      </c>
      <c r="X287" s="1">
        <v>3.4499875458315872</v>
      </c>
      <c r="Y287" s="1">
        <v>3.5597871307945357</v>
      </c>
      <c r="Z287" s="1">
        <v>-0.1097995849629485</v>
      </c>
      <c r="AA287" s="15">
        <f t="shared" si="9"/>
        <v>35.155712779892447</v>
      </c>
      <c r="AB287" s="1">
        <f t="shared" si="10"/>
        <v>31.5</v>
      </c>
      <c r="AC287" s="35">
        <f t="shared" si="11"/>
        <v>-3.6557127798924469</v>
      </c>
    </row>
    <row r="288" spans="1:29" ht="15" customHeight="1" x14ac:dyDescent="0.25">
      <c r="A288" s="29">
        <v>287</v>
      </c>
      <c r="B288" s="30">
        <v>1.9650000000000001E-2</v>
      </c>
      <c r="C288" s="30">
        <v>80</v>
      </c>
      <c r="D288" s="30">
        <v>1.76</v>
      </c>
      <c r="E288" s="30">
        <v>0</v>
      </c>
      <c r="F288" s="30">
        <v>0.38500000000000001</v>
      </c>
      <c r="G288" s="30">
        <v>6.23</v>
      </c>
      <c r="H288" s="30">
        <v>31.5</v>
      </c>
      <c r="I288" s="30">
        <v>9.0891999999999999</v>
      </c>
      <c r="J288" s="30">
        <v>1</v>
      </c>
      <c r="K288" s="30">
        <v>241</v>
      </c>
      <c r="L288" s="30">
        <v>18.2</v>
      </c>
      <c r="M288" s="30">
        <v>341.6</v>
      </c>
      <c r="N288" s="30">
        <v>12.93</v>
      </c>
      <c r="O288" s="30">
        <v>20.100000000000001</v>
      </c>
      <c r="P288" s="30">
        <v>0.148225</v>
      </c>
      <c r="Q288" s="30">
        <v>38.812900000000006</v>
      </c>
      <c r="R288" s="30">
        <v>2.2070868955155056</v>
      </c>
      <c r="S288" s="30">
        <v>0</v>
      </c>
      <c r="T288" s="30">
        <v>2.5595501927837661</v>
      </c>
      <c r="U288" s="31">
        <v>3.0007198150650303</v>
      </c>
      <c r="W288" s="8">
        <v>239</v>
      </c>
      <c r="X288" s="1">
        <v>3.1654750481410856</v>
      </c>
      <c r="Y288" s="1">
        <v>3.3424559171552777</v>
      </c>
      <c r="Z288" s="1">
        <v>-0.17698086901419208</v>
      </c>
      <c r="AA288" s="15">
        <f t="shared" si="9"/>
        <v>28.28851571474377</v>
      </c>
      <c r="AB288" s="1">
        <f t="shared" si="10"/>
        <v>23.7</v>
      </c>
      <c r="AC288" s="35">
        <f t="shared" si="11"/>
        <v>-4.588515714743771</v>
      </c>
    </row>
    <row r="289" spans="1:29" ht="15" customHeight="1" x14ac:dyDescent="0.25">
      <c r="A289" s="29">
        <v>288</v>
      </c>
      <c r="B289" s="30">
        <v>3.8710000000000001E-2</v>
      </c>
      <c r="C289" s="30">
        <v>52.5</v>
      </c>
      <c r="D289" s="30">
        <v>5.32</v>
      </c>
      <c r="E289" s="30">
        <v>0</v>
      </c>
      <c r="F289" s="30">
        <v>0.40500000000000003</v>
      </c>
      <c r="G289" s="30">
        <v>6.2089999999999996</v>
      </c>
      <c r="H289" s="30">
        <v>31.3</v>
      </c>
      <c r="I289" s="30">
        <v>7.3171999999999997</v>
      </c>
      <c r="J289" s="30">
        <v>6</v>
      </c>
      <c r="K289" s="30">
        <v>293</v>
      </c>
      <c r="L289" s="30">
        <v>16.600000000000001</v>
      </c>
      <c r="M289" s="30">
        <v>396.9</v>
      </c>
      <c r="N289" s="30">
        <v>7.14</v>
      </c>
      <c r="O289" s="30">
        <v>23.2</v>
      </c>
      <c r="P289" s="30">
        <v>0.16402500000000003</v>
      </c>
      <c r="Q289" s="30">
        <v>38.551680999999995</v>
      </c>
      <c r="R289" s="30">
        <v>1.990227741135006</v>
      </c>
      <c r="S289" s="30">
        <v>1.791759469228055</v>
      </c>
      <c r="T289" s="30">
        <v>1.965712776351493</v>
      </c>
      <c r="U289" s="31">
        <v>3.1441522786722644</v>
      </c>
      <c r="W289" s="8">
        <v>240</v>
      </c>
      <c r="X289" s="1">
        <v>3.1484533605716547</v>
      </c>
      <c r="Y289" s="1">
        <v>3.3017241679024898</v>
      </c>
      <c r="Z289" s="1">
        <v>-0.15327080733083509</v>
      </c>
      <c r="AA289" s="15">
        <f t="shared" si="9"/>
        <v>27.159425985223631</v>
      </c>
      <c r="AB289" s="1">
        <f t="shared" si="10"/>
        <v>23.3</v>
      </c>
      <c r="AC289" s="35">
        <f t="shared" si="11"/>
        <v>-3.8594259852236306</v>
      </c>
    </row>
    <row r="290" spans="1:29" ht="15" customHeight="1" x14ac:dyDescent="0.25">
      <c r="A290" s="29">
        <v>289</v>
      </c>
      <c r="B290" s="30">
        <v>4.5900000000000003E-2</v>
      </c>
      <c r="C290" s="30">
        <v>52.5</v>
      </c>
      <c r="D290" s="30">
        <v>5.32</v>
      </c>
      <c r="E290" s="30">
        <v>0</v>
      </c>
      <c r="F290" s="30">
        <v>0.40500000000000003</v>
      </c>
      <c r="G290" s="30">
        <v>6.3150000000000004</v>
      </c>
      <c r="H290" s="30">
        <v>45.6</v>
      </c>
      <c r="I290" s="30">
        <v>7.3171999999999997</v>
      </c>
      <c r="J290" s="30">
        <v>6</v>
      </c>
      <c r="K290" s="30">
        <v>293</v>
      </c>
      <c r="L290" s="30">
        <v>16.600000000000001</v>
      </c>
      <c r="M290" s="30">
        <v>396.9</v>
      </c>
      <c r="N290" s="30">
        <v>7.6</v>
      </c>
      <c r="O290" s="30">
        <v>22.3</v>
      </c>
      <c r="P290" s="30">
        <v>0.16402500000000003</v>
      </c>
      <c r="Q290" s="30">
        <v>39.879225000000005</v>
      </c>
      <c r="R290" s="30">
        <v>1.990227741135006</v>
      </c>
      <c r="S290" s="30">
        <v>1.791759469228055</v>
      </c>
      <c r="T290" s="30">
        <v>2.0281482472922852</v>
      </c>
      <c r="U290" s="31">
        <v>3.1045866784660729</v>
      </c>
      <c r="W290" s="8">
        <v>241</v>
      </c>
      <c r="X290" s="1">
        <v>3.0910424533583161</v>
      </c>
      <c r="Y290" s="1">
        <v>3.1644492162751088</v>
      </c>
      <c r="Z290" s="1">
        <v>-7.3406762916792712E-2</v>
      </c>
      <c r="AA290" s="15">
        <f t="shared" si="9"/>
        <v>23.675700250635916</v>
      </c>
      <c r="AB290" s="1">
        <f t="shared" si="10"/>
        <v>22</v>
      </c>
      <c r="AC290" s="35">
        <f t="shared" si="11"/>
        <v>-1.6757002506359164</v>
      </c>
    </row>
    <row r="291" spans="1:29" ht="15" customHeight="1" x14ac:dyDescent="0.25">
      <c r="A291" s="29">
        <v>290</v>
      </c>
      <c r="B291" s="30">
        <v>4.2970000000000001E-2</v>
      </c>
      <c r="C291" s="30">
        <v>52.5</v>
      </c>
      <c r="D291" s="30">
        <v>5.32</v>
      </c>
      <c r="E291" s="30">
        <v>0</v>
      </c>
      <c r="F291" s="30">
        <v>0.40500000000000003</v>
      </c>
      <c r="G291" s="30">
        <v>6.5650000000000004</v>
      </c>
      <c r="H291" s="30">
        <v>22.9</v>
      </c>
      <c r="I291" s="30">
        <v>7.3171999999999997</v>
      </c>
      <c r="J291" s="30">
        <v>6</v>
      </c>
      <c r="K291" s="30">
        <v>293</v>
      </c>
      <c r="L291" s="30">
        <v>16.600000000000001</v>
      </c>
      <c r="M291" s="30">
        <v>371.72</v>
      </c>
      <c r="N291" s="30">
        <v>9.51</v>
      </c>
      <c r="O291" s="30">
        <v>24.8</v>
      </c>
      <c r="P291" s="30">
        <v>0.16402500000000003</v>
      </c>
      <c r="Q291" s="30">
        <v>43.099225000000004</v>
      </c>
      <c r="R291" s="30">
        <v>1.990227741135006</v>
      </c>
      <c r="S291" s="30">
        <v>1.791759469228055</v>
      </c>
      <c r="T291" s="30">
        <v>2.252343876557299</v>
      </c>
      <c r="U291" s="31">
        <v>3.2108436531709366</v>
      </c>
      <c r="W291" s="8">
        <v>242</v>
      </c>
      <c r="X291" s="1">
        <v>3.0007198150650303</v>
      </c>
      <c r="Y291" s="1">
        <v>3.0689400418607109</v>
      </c>
      <c r="Z291" s="1">
        <v>-6.8220226795680627E-2</v>
      </c>
      <c r="AA291" s="15">
        <f t="shared" si="9"/>
        <v>21.519081256936865</v>
      </c>
      <c r="AB291" s="1">
        <f t="shared" si="10"/>
        <v>20.100000000000001</v>
      </c>
      <c r="AC291" s="35">
        <f t="shared" si="11"/>
        <v>-1.4190812569368632</v>
      </c>
    </row>
    <row r="292" spans="1:29" ht="15" customHeight="1" x14ac:dyDescent="0.25">
      <c r="A292" s="29">
        <v>291</v>
      </c>
      <c r="B292" s="30">
        <v>3.5020000000000003E-2</v>
      </c>
      <c r="C292" s="30">
        <v>80</v>
      </c>
      <c r="D292" s="30">
        <v>4.95</v>
      </c>
      <c r="E292" s="30">
        <v>0</v>
      </c>
      <c r="F292" s="30">
        <v>0.41099999999999998</v>
      </c>
      <c r="G292" s="30">
        <v>6.8609999999999998</v>
      </c>
      <c r="H292" s="30">
        <v>27.9</v>
      </c>
      <c r="I292" s="30">
        <v>5.1166999999999998</v>
      </c>
      <c r="J292" s="30">
        <v>4</v>
      </c>
      <c r="K292" s="30">
        <v>245</v>
      </c>
      <c r="L292" s="30">
        <v>19.2</v>
      </c>
      <c r="M292" s="30">
        <v>396.9</v>
      </c>
      <c r="N292" s="30">
        <v>3.33</v>
      </c>
      <c r="O292" s="30">
        <v>28.5</v>
      </c>
      <c r="P292" s="30">
        <v>0.16892099999999999</v>
      </c>
      <c r="Q292" s="30">
        <v>47.073321</v>
      </c>
      <c r="R292" s="30">
        <v>1.6325097000018567</v>
      </c>
      <c r="S292" s="30">
        <v>1.3862943611198906</v>
      </c>
      <c r="T292" s="30">
        <v>1.2029723039923526</v>
      </c>
      <c r="U292" s="31">
        <v>3.3499040872746049</v>
      </c>
      <c r="W292" s="8">
        <v>243</v>
      </c>
      <c r="X292" s="1">
        <v>3.1000922888782338</v>
      </c>
      <c r="Y292" s="1">
        <v>3.0977335586040691</v>
      </c>
      <c r="Z292" s="1">
        <v>2.3587302741647775E-3</v>
      </c>
      <c r="AA292" s="15">
        <f t="shared" si="9"/>
        <v>22.14769789544129</v>
      </c>
      <c r="AB292" s="1">
        <f t="shared" si="10"/>
        <v>22.2</v>
      </c>
      <c r="AC292" s="35">
        <f t="shared" si="11"/>
        <v>5.2302104558709317E-2</v>
      </c>
    </row>
    <row r="293" spans="1:29" ht="15" customHeight="1" x14ac:dyDescent="0.25">
      <c r="A293" s="29">
        <v>292</v>
      </c>
      <c r="B293" s="30">
        <v>7.886E-2</v>
      </c>
      <c r="C293" s="30">
        <v>80</v>
      </c>
      <c r="D293" s="30">
        <v>4.95</v>
      </c>
      <c r="E293" s="30">
        <v>0</v>
      </c>
      <c r="F293" s="30">
        <v>0.41099999999999998</v>
      </c>
      <c r="G293" s="30">
        <v>7.1479999999999997</v>
      </c>
      <c r="H293" s="30">
        <v>27.7</v>
      </c>
      <c r="I293" s="30">
        <v>5.1166999999999998</v>
      </c>
      <c r="J293" s="30">
        <v>4</v>
      </c>
      <c r="K293" s="30">
        <v>245</v>
      </c>
      <c r="L293" s="30">
        <v>19.2</v>
      </c>
      <c r="M293" s="30">
        <v>396.9</v>
      </c>
      <c r="N293" s="30">
        <v>3.56</v>
      </c>
      <c r="O293" s="30">
        <v>37.299999999999997</v>
      </c>
      <c r="P293" s="30">
        <v>0.16892099999999999</v>
      </c>
      <c r="Q293" s="30">
        <v>51.093903999999995</v>
      </c>
      <c r="R293" s="30">
        <v>1.6325097000018567</v>
      </c>
      <c r="S293" s="30">
        <v>1.3862943611198906</v>
      </c>
      <c r="T293" s="30">
        <v>1.2697605448639391</v>
      </c>
      <c r="U293" s="31">
        <v>3.6189933266497696</v>
      </c>
      <c r="W293" s="8">
        <v>244</v>
      </c>
      <c r="X293" s="1">
        <v>3.1654750481410856</v>
      </c>
      <c r="Y293" s="1">
        <v>3.3830347084588088</v>
      </c>
      <c r="Z293" s="1">
        <v>-0.21755966031772322</v>
      </c>
      <c r="AA293" s="15">
        <f t="shared" si="9"/>
        <v>29.4600382221454</v>
      </c>
      <c r="AB293" s="1">
        <f t="shared" si="10"/>
        <v>23.7</v>
      </c>
      <c r="AC293" s="35">
        <f t="shared" si="11"/>
        <v>-5.7600382221454005</v>
      </c>
    </row>
    <row r="294" spans="1:29" ht="15" customHeight="1" x14ac:dyDescent="0.25">
      <c r="A294" s="29">
        <v>293</v>
      </c>
      <c r="B294" s="30">
        <v>3.6150000000000002E-2</v>
      </c>
      <c r="C294" s="30">
        <v>80</v>
      </c>
      <c r="D294" s="30">
        <v>4.95</v>
      </c>
      <c r="E294" s="30">
        <v>0</v>
      </c>
      <c r="F294" s="30">
        <v>0.41099999999999998</v>
      </c>
      <c r="G294" s="30">
        <v>6.63</v>
      </c>
      <c r="H294" s="30">
        <v>23.4</v>
      </c>
      <c r="I294" s="30">
        <v>5.1166999999999998</v>
      </c>
      <c r="J294" s="30">
        <v>4</v>
      </c>
      <c r="K294" s="30">
        <v>245</v>
      </c>
      <c r="L294" s="30">
        <v>19.2</v>
      </c>
      <c r="M294" s="30">
        <v>396.9</v>
      </c>
      <c r="N294" s="30">
        <v>4.7</v>
      </c>
      <c r="O294" s="30">
        <v>27.9</v>
      </c>
      <c r="P294" s="30">
        <v>0.16892099999999999</v>
      </c>
      <c r="Q294" s="30">
        <v>43.956899999999997</v>
      </c>
      <c r="R294" s="30">
        <v>1.6325097000018567</v>
      </c>
      <c r="S294" s="30">
        <v>1.3862943611198906</v>
      </c>
      <c r="T294" s="30">
        <v>1.547562508716013</v>
      </c>
      <c r="U294" s="31">
        <v>3.3286266888273199</v>
      </c>
      <c r="W294" s="8">
        <v>245</v>
      </c>
      <c r="X294" s="1">
        <v>2.8678989020441064</v>
      </c>
      <c r="Y294" s="1">
        <v>2.8993871450976068</v>
      </c>
      <c r="Z294" s="1">
        <v>-3.1488243053500398E-2</v>
      </c>
      <c r="AA294" s="15">
        <f t="shared" si="9"/>
        <v>18.163010667683377</v>
      </c>
      <c r="AB294" s="1">
        <f t="shared" si="10"/>
        <v>17.600000000000001</v>
      </c>
      <c r="AC294" s="35">
        <f t="shared" si="11"/>
        <v>-0.56301066768337549</v>
      </c>
    </row>
    <row r="295" spans="1:29" ht="15" customHeight="1" x14ac:dyDescent="0.25">
      <c r="A295" s="29">
        <v>294</v>
      </c>
      <c r="B295" s="30">
        <v>8.2650000000000001E-2</v>
      </c>
      <c r="C295" s="30">
        <v>0</v>
      </c>
      <c r="D295" s="30">
        <v>13.92</v>
      </c>
      <c r="E295" s="30">
        <v>0</v>
      </c>
      <c r="F295" s="30">
        <v>0.437</v>
      </c>
      <c r="G295" s="30">
        <v>6.1269999999999998</v>
      </c>
      <c r="H295" s="30">
        <v>18.399999999999999</v>
      </c>
      <c r="I295" s="30">
        <v>5.5026999999999999</v>
      </c>
      <c r="J295" s="30">
        <v>4</v>
      </c>
      <c r="K295" s="30">
        <v>289</v>
      </c>
      <c r="L295" s="30">
        <v>16</v>
      </c>
      <c r="M295" s="30">
        <v>396.9</v>
      </c>
      <c r="N295" s="30">
        <v>8.58</v>
      </c>
      <c r="O295" s="30">
        <v>23.9</v>
      </c>
      <c r="P295" s="30">
        <v>0.190969</v>
      </c>
      <c r="Q295" s="30">
        <v>37.540129</v>
      </c>
      <c r="R295" s="30">
        <v>1.7052388808728871</v>
      </c>
      <c r="S295" s="30">
        <v>1.3862943611198906</v>
      </c>
      <c r="T295" s="30">
        <v>2.149433913499871</v>
      </c>
      <c r="U295" s="31">
        <v>3.1738784589374651</v>
      </c>
      <c r="W295" s="8">
        <v>246</v>
      </c>
      <c r="X295" s="1">
        <v>2.917770732084279</v>
      </c>
      <c r="Y295" s="1">
        <v>2.7611869069860453</v>
      </c>
      <c r="Z295" s="1">
        <v>0.15658382509823365</v>
      </c>
      <c r="AA295" s="15">
        <f t="shared" si="9"/>
        <v>15.818607025638547</v>
      </c>
      <c r="AB295" s="1">
        <f t="shared" si="10"/>
        <v>18.5</v>
      </c>
      <c r="AC295" s="35">
        <f t="shared" si="11"/>
        <v>2.6813929743614526</v>
      </c>
    </row>
    <row r="296" spans="1:29" ht="15" customHeight="1" x14ac:dyDescent="0.25">
      <c r="A296" s="29">
        <v>295</v>
      </c>
      <c r="B296" s="30">
        <v>8.1989999999999993E-2</v>
      </c>
      <c r="C296" s="30">
        <v>0</v>
      </c>
      <c r="D296" s="30">
        <v>13.92</v>
      </c>
      <c r="E296" s="30">
        <v>0</v>
      </c>
      <c r="F296" s="30">
        <v>0.437</v>
      </c>
      <c r="G296" s="30">
        <v>6.0090000000000003</v>
      </c>
      <c r="H296" s="30">
        <v>42.3</v>
      </c>
      <c r="I296" s="30">
        <v>5.5026999999999999</v>
      </c>
      <c r="J296" s="30">
        <v>4</v>
      </c>
      <c r="K296" s="30">
        <v>289</v>
      </c>
      <c r="L296" s="30">
        <v>16</v>
      </c>
      <c r="M296" s="30">
        <v>396.9</v>
      </c>
      <c r="N296" s="30">
        <v>10.4</v>
      </c>
      <c r="O296" s="30">
        <v>21.7</v>
      </c>
      <c r="P296" s="30">
        <v>0.190969</v>
      </c>
      <c r="Q296" s="30">
        <v>36.108081000000006</v>
      </c>
      <c r="R296" s="30">
        <v>1.7052388808728871</v>
      </c>
      <c r="S296" s="30">
        <v>1.3862943611198906</v>
      </c>
      <c r="T296" s="30">
        <v>2.341805806147327</v>
      </c>
      <c r="U296" s="31">
        <v>3.0773122605464138</v>
      </c>
      <c r="W296" s="8">
        <v>247</v>
      </c>
      <c r="X296" s="1">
        <v>3.1904763503465028</v>
      </c>
      <c r="Y296" s="1">
        <v>3.0515776689366758</v>
      </c>
      <c r="Z296" s="1">
        <v>0.13889868140982697</v>
      </c>
      <c r="AA296" s="15">
        <f t="shared" si="9"/>
        <v>21.148683737809062</v>
      </c>
      <c r="AB296" s="1">
        <f t="shared" si="10"/>
        <v>24.3</v>
      </c>
      <c r="AC296" s="35">
        <f t="shared" si="11"/>
        <v>3.1513162621909387</v>
      </c>
    </row>
    <row r="297" spans="1:29" ht="15" customHeight="1" x14ac:dyDescent="0.25">
      <c r="A297" s="29">
        <v>296</v>
      </c>
      <c r="B297" s="30">
        <v>0.12931999999999999</v>
      </c>
      <c r="C297" s="30">
        <v>0</v>
      </c>
      <c r="D297" s="30">
        <v>13.92</v>
      </c>
      <c r="E297" s="30">
        <v>0</v>
      </c>
      <c r="F297" s="30">
        <v>0.437</v>
      </c>
      <c r="G297" s="30">
        <v>6.6779999999999999</v>
      </c>
      <c r="H297" s="30">
        <v>31.1</v>
      </c>
      <c r="I297" s="30">
        <v>5.9603999999999999</v>
      </c>
      <c r="J297" s="30">
        <v>4</v>
      </c>
      <c r="K297" s="30">
        <v>289</v>
      </c>
      <c r="L297" s="30">
        <v>16</v>
      </c>
      <c r="M297" s="30">
        <v>396.9</v>
      </c>
      <c r="N297" s="30">
        <v>6.27</v>
      </c>
      <c r="O297" s="30">
        <v>28.6</v>
      </c>
      <c r="P297" s="30">
        <v>0.190969</v>
      </c>
      <c r="Q297" s="30">
        <v>44.595683999999999</v>
      </c>
      <c r="R297" s="30">
        <v>1.785137592919168</v>
      </c>
      <c r="S297" s="30">
        <v>1.3862943611198906</v>
      </c>
      <c r="T297" s="30">
        <v>1.8357763546448294</v>
      </c>
      <c r="U297" s="31">
        <v>3.3534067178258069</v>
      </c>
      <c r="W297" s="8">
        <v>248</v>
      </c>
      <c r="X297" s="1">
        <v>3.0204248861443626</v>
      </c>
      <c r="Y297" s="1">
        <v>3.0233103567362223</v>
      </c>
      <c r="Z297" s="1">
        <v>-2.885470591859729E-3</v>
      </c>
      <c r="AA297" s="15">
        <f t="shared" si="9"/>
        <v>20.559237570165749</v>
      </c>
      <c r="AB297" s="1">
        <f t="shared" si="10"/>
        <v>20.5</v>
      </c>
      <c r="AC297" s="35">
        <f t="shared" si="11"/>
        <v>-5.9237570165748821E-2</v>
      </c>
    </row>
    <row r="298" spans="1:29" ht="15" customHeight="1" x14ac:dyDescent="0.25">
      <c r="A298" s="29">
        <v>297</v>
      </c>
      <c r="B298" s="30">
        <v>5.3719999999999997E-2</v>
      </c>
      <c r="C298" s="30">
        <v>0</v>
      </c>
      <c r="D298" s="30">
        <v>13.92</v>
      </c>
      <c r="E298" s="30">
        <v>0</v>
      </c>
      <c r="F298" s="30">
        <v>0.437</v>
      </c>
      <c r="G298" s="30">
        <v>6.5490000000000004</v>
      </c>
      <c r="H298" s="30">
        <v>51</v>
      </c>
      <c r="I298" s="30">
        <v>5.9603999999999999</v>
      </c>
      <c r="J298" s="30">
        <v>4</v>
      </c>
      <c r="K298" s="30">
        <v>289</v>
      </c>
      <c r="L298" s="30">
        <v>16</v>
      </c>
      <c r="M298" s="30">
        <v>392.85</v>
      </c>
      <c r="N298" s="30">
        <v>7.39</v>
      </c>
      <c r="O298" s="30">
        <v>27.1</v>
      </c>
      <c r="P298" s="30">
        <v>0.190969</v>
      </c>
      <c r="Q298" s="30">
        <v>42.889401000000007</v>
      </c>
      <c r="R298" s="30">
        <v>1.785137592919168</v>
      </c>
      <c r="S298" s="30">
        <v>1.3862943611198906</v>
      </c>
      <c r="T298" s="30">
        <v>2.0001277349601105</v>
      </c>
      <c r="U298" s="31">
        <v>3.2995337278856551</v>
      </c>
      <c r="W298" s="8">
        <v>249</v>
      </c>
      <c r="X298" s="1">
        <v>3.1986731175506815</v>
      </c>
      <c r="Y298" s="1">
        <v>3.0663231170848291</v>
      </c>
      <c r="Z298" s="1">
        <v>0.13235000046585244</v>
      </c>
      <c r="AA298" s="15">
        <f t="shared" si="9"/>
        <v>21.462841060319125</v>
      </c>
      <c r="AB298" s="1">
        <f t="shared" si="10"/>
        <v>24.5</v>
      </c>
      <c r="AC298" s="35">
        <f t="shared" si="11"/>
        <v>3.0371589396808751</v>
      </c>
    </row>
    <row r="299" spans="1:29" ht="15" customHeight="1" x14ac:dyDescent="0.25">
      <c r="A299" s="29">
        <v>298</v>
      </c>
      <c r="B299" s="30">
        <v>0.14102999999999999</v>
      </c>
      <c r="C299" s="30">
        <v>0</v>
      </c>
      <c r="D299" s="30">
        <v>13.92</v>
      </c>
      <c r="E299" s="30">
        <v>0</v>
      </c>
      <c r="F299" s="30">
        <v>0.437</v>
      </c>
      <c r="G299" s="30">
        <v>5.79</v>
      </c>
      <c r="H299" s="30">
        <v>58</v>
      </c>
      <c r="I299" s="30">
        <v>6.32</v>
      </c>
      <c r="J299" s="30">
        <v>4</v>
      </c>
      <c r="K299" s="30">
        <v>289</v>
      </c>
      <c r="L299" s="30">
        <v>16</v>
      </c>
      <c r="M299" s="30">
        <v>396.9</v>
      </c>
      <c r="N299" s="30">
        <v>15.84</v>
      </c>
      <c r="O299" s="30">
        <v>20.3</v>
      </c>
      <c r="P299" s="30">
        <v>0.190969</v>
      </c>
      <c r="Q299" s="30">
        <v>33.524099999999997</v>
      </c>
      <c r="R299" s="30">
        <v>1.8437192081587661</v>
      </c>
      <c r="S299" s="30">
        <v>1.3862943611198906</v>
      </c>
      <c r="T299" s="30">
        <v>2.7625383863862796</v>
      </c>
      <c r="U299" s="31">
        <v>3.0106208860477417</v>
      </c>
      <c r="W299" s="8">
        <v>250</v>
      </c>
      <c r="X299" s="1">
        <v>3.2657594107670511</v>
      </c>
      <c r="Y299" s="1">
        <v>3.2320043645233736</v>
      </c>
      <c r="Z299" s="1">
        <v>3.3755046243677533E-2</v>
      </c>
      <c r="AA299" s="15">
        <f t="shared" si="9"/>
        <v>25.330377432724937</v>
      </c>
      <c r="AB299" s="1">
        <f t="shared" si="10"/>
        <v>26.2</v>
      </c>
      <c r="AC299" s="35">
        <f t="shared" si="11"/>
        <v>0.86962256727506215</v>
      </c>
    </row>
    <row r="300" spans="1:29" ht="15" customHeight="1" x14ac:dyDescent="0.25">
      <c r="A300" s="29">
        <v>299</v>
      </c>
      <c r="B300" s="30">
        <v>6.4659999999999995E-2</v>
      </c>
      <c r="C300" s="30">
        <v>70</v>
      </c>
      <c r="D300" s="30">
        <v>2.2400000000000002</v>
      </c>
      <c r="E300" s="30">
        <v>0</v>
      </c>
      <c r="F300" s="30">
        <v>0.4</v>
      </c>
      <c r="G300" s="30">
        <v>6.3449999999999998</v>
      </c>
      <c r="H300" s="30">
        <v>20.100000000000001</v>
      </c>
      <c r="I300" s="30">
        <v>7.8277999999999999</v>
      </c>
      <c r="J300" s="30">
        <v>5</v>
      </c>
      <c r="K300" s="30">
        <v>358</v>
      </c>
      <c r="L300" s="30">
        <v>14.8</v>
      </c>
      <c r="M300" s="30">
        <v>368.24</v>
      </c>
      <c r="N300" s="30">
        <v>4.97</v>
      </c>
      <c r="O300" s="30">
        <v>22.5</v>
      </c>
      <c r="P300" s="30">
        <v>0.16000000000000003</v>
      </c>
      <c r="Q300" s="30">
        <v>40.259024999999994</v>
      </c>
      <c r="R300" s="30">
        <v>2.0576814998972721</v>
      </c>
      <c r="S300" s="30">
        <v>1.6094379124341003</v>
      </c>
      <c r="T300" s="30">
        <v>1.6034198401085373</v>
      </c>
      <c r="U300" s="31">
        <v>3.1135153092103742</v>
      </c>
      <c r="W300" s="8">
        <v>251</v>
      </c>
      <c r="X300" s="1">
        <v>3.1945831322991562</v>
      </c>
      <c r="Y300" s="1">
        <v>3.2639732965121526</v>
      </c>
      <c r="Z300" s="1">
        <v>-6.9390164212996375E-2</v>
      </c>
      <c r="AA300" s="15">
        <f t="shared" si="9"/>
        <v>26.153245573325318</v>
      </c>
      <c r="AB300" s="1">
        <f t="shared" si="10"/>
        <v>24.4</v>
      </c>
      <c r="AC300" s="35">
        <f t="shared" si="11"/>
        <v>-1.7532455733253194</v>
      </c>
    </row>
    <row r="301" spans="1:29" ht="15" customHeight="1" x14ac:dyDescent="0.25">
      <c r="A301" s="29">
        <v>300</v>
      </c>
      <c r="B301" s="30">
        <v>5.561E-2</v>
      </c>
      <c r="C301" s="30">
        <v>70</v>
      </c>
      <c r="D301" s="30">
        <v>2.2400000000000002</v>
      </c>
      <c r="E301" s="30">
        <v>0</v>
      </c>
      <c r="F301" s="30">
        <v>0.4</v>
      </c>
      <c r="G301" s="30">
        <v>7.0410000000000004</v>
      </c>
      <c r="H301" s="30">
        <v>10</v>
      </c>
      <c r="I301" s="30">
        <v>7.8277999999999999</v>
      </c>
      <c r="J301" s="30">
        <v>5</v>
      </c>
      <c r="K301" s="30">
        <v>358</v>
      </c>
      <c r="L301" s="30">
        <v>14.8</v>
      </c>
      <c r="M301" s="30">
        <v>371.58</v>
      </c>
      <c r="N301" s="30">
        <v>4.74</v>
      </c>
      <c r="O301" s="30">
        <v>29</v>
      </c>
      <c r="P301" s="30">
        <v>0.16000000000000003</v>
      </c>
      <c r="Q301" s="30">
        <v>49.575681000000003</v>
      </c>
      <c r="R301" s="30">
        <v>2.0576814998972721</v>
      </c>
      <c r="S301" s="30">
        <v>1.6094379124341003</v>
      </c>
      <c r="T301" s="30">
        <v>1.5560371357069851</v>
      </c>
      <c r="U301" s="31">
        <v>3.3672958299864741</v>
      </c>
      <c r="W301" s="8">
        <v>252</v>
      </c>
      <c r="X301" s="1">
        <v>3.2108436531709366</v>
      </c>
      <c r="Y301" s="1">
        <v>3.4361221735123939</v>
      </c>
      <c r="Z301" s="1">
        <v>-0.22527852034145734</v>
      </c>
      <c r="AA301" s="15">
        <f t="shared" si="9"/>
        <v>31.06625474058794</v>
      </c>
      <c r="AB301" s="1">
        <f t="shared" si="10"/>
        <v>24.8</v>
      </c>
      <c r="AC301" s="35">
        <f t="shared" si="11"/>
        <v>-6.2662547405879394</v>
      </c>
    </row>
    <row r="302" spans="1:29" ht="15" customHeight="1" x14ac:dyDescent="0.25">
      <c r="A302" s="29">
        <v>301</v>
      </c>
      <c r="B302" s="30">
        <v>4.4170000000000001E-2</v>
      </c>
      <c r="C302" s="30">
        <v>70</v>
      </c>
      <c r="D302" s="30">
        <v>2.2400000000000002</v>
      </c>
      <c r="E302" s="30">
        <v>0</v>
      </c>
      <c r="F302" s="30">
        <v>0.4</v>
      </c>
      <c r="G302" s="30">
        <v>6.8710000000000004</v>
      </c>
      <c r="H302" s="30">
        <v>47.4</v>
      </c>
      <c r="I302" s="30">
        <v>7.8277999999999999</v>
      </c>
      <c r="J302" s="30">
        <v>5</v>
      </c>
      <c r="K302" s="30">
        <v>358</v>
      </c>
      <c r="L302" s="30">
        <v>14.8</v>
      </c>
      <c r="M302" s="30">
        <v>390.86</v>
      </c>
      <c r="N302" s="30">
        <v>6.07</v>
      </c>
      <c r="O302" s="30">
        <v>24.8</v>
      </c>
      <c r="P302" s="30">
        <v>0.16000000000000003</v>
      </c>
      <c r="Q302" s="30">
        <v>47.210641000000003</v>
      </c>
      <c r="R302" s="30">
        <v>2.0576814998972721</v>
      </c>
      <c r="S302" s="30">
        <v>1.6094379124341003</v>
      </c>
      <c r="T302" s="30">
        <v>1.803358605071407</v>
      </c>
      <c r="U302" s="31">
        <v>3.2108436531709366</v>
      </c>
      <c r="W302" s="8">
        <v>253</v>
      </c>
      <c r="X302" s="1">
        <v>3.3877743613300146</v>
      </c>
      <c r="Y302" s="1">
        <v>3.4554986531213761</v>
      </c>
      <c r="Z302" s="1">
        <v>-6.7724291791361413E-2</v>
      </c>
      <c r="AA302" s="15">
        <f t="shared" si="9"/>
        <v>31.674079123392868</v>
      </c>
      <c r="AB302" s="1">
        <f t="shared" si="10"/>
        <v>29.6</v>
      </c>
      <c r="AC302" s="35">
        <f t="shared" si="11"/>
        <v>-2.0740791233928668</v>
      </c>
    </row>
    <row r="303" spans="1:29" ht="15" customHeight="1" x14ac:dyDescent="0.25">
      <c r="A303" s="29">
        <v>302</v>
      </c>
      <c r="B303" s="30">
        <v>3.5369999999999999E-2</v>
      </c>
      <c r="C303" s="30">
        <v>34</v>
      </c>
      <c r="D303" s="30">
        <v>6.09</v>
      </c>
      <c r="E303" s="30">
        <v>0</v>
      </c>
      <c r="F303" s="30">
        <v>0.433</v>
      </c>
      <c r="G303" s="30">
        <v>6.59</v>
      </c>
      <c r="H303" s="30">
        <v>40.4</v>
      </c>
      <c r="I303" s="30">
        <v>5.4916999999999998</v>
      </c>
      <c r="J303" s="30">
        <v>7</v>
      </c>
      <c r="K303" s="30">
        <v>329</v>
      </c>
      <c r="L303" s="30">
        <v>16.100000000000001</v>
      </c>
      <c r="M303" s="30">
        <v>395.75</v>
      </c>
      <c r="N303" s="30">
        <v>9.5</v>
      </c>
      <c r="O303" s="30">
        <v>22</v>
      </c>
      <c r="P303" s="30">
        <v>0.18748899999999999</v>
      </c>
      <c r="Q303" s="30">
        <v>43.428100000000001</v>
      </c>
      <c r="R303" s="30">
        <v>1.7032378615047714</v>
      </c>
      <c r="S303" s="30">
        <v>1.9459101490553132</v>
      </c>
      <c r="T303" s="30">
        <v>2.2512917986064953</v>
      </c>
      <c r="U303" s="31">
        <v>3.0910424533583161</v>
      </c>
      <c r="W303" s="8">
        <v>254</v>
      </c>
      <c r="X303" s="1">
        <v>3.7565381025877511</v>
      </c>
      <c r="Y303" s="1">
        <v>3.5804985038241286</v>
      </c>
      <c r="Z303" s="1">
        <v>0.17603959876362252</v>
      </c>
      <c r="AA303" s="15">
        <f t="shared" si="9"/>
        <v>35.89142840249702</v>
      </c>
      <c r="AB303" s="1">
        <f t="shared" si="10"/>
        <v>42.8</v>
      </c>
      <c r="AC303" s="35">
        <f t="shared" si="11"/>
        <v>6.9085715975029771</v>
      </c>
    </row>
    <row r="304" spans="1:29" ht="15" customHeight="1" x14ac:dyDescent="0.25">
      <c r="A304" s="29">
        <v>303</v>
      </c>
      <c r="B304" s="30">
        <v>9.2660000000000006E-2</v>
      </c>
      <c r="C304" s="30">
        <v>34</v>
      </c>
      <c r="D304" s="30">
        <v>6.09</v>
      </c>
      <c r="E304" s="30">
        <v>0</v>
      </c>
      <c r="F304" s="30">
        <v>0.433</v>
      </c>
      <c r="G304" s="30">
        <v>6.4950000000000001</v>
      </c>
      <c r="H304" s="30">
        <v>18.399999999999999</v>
      </c>
      <c r="I304" s="30">
        <v>5.4916999999999998</v>
      </c>
      <c r="J304" s="30">
        <v>7</v>
      </c>
      <c r="K304" s="30">
        <v>329</v>
      </c>
      <c r="L304" s="30">
        <v>16.100000000000001</v>
      </c>
      <c r="M304" s="30">
        <v>383.61</v>
      </c>
      <c r="N304" s="30">
        <v>8.67</v>
      </c>
      <c r="O304" s="30">
        <v>26.4</v>
      </c>
      <c r="P304" s="30">
        <v>0.18748899999999999</v>
      </c>
      <c r="Q304" s="30">
        <v>42.185025000000003</v>
      </c>
      <c r="R304" s="30">
        <v>1.7032378615047714</v>
      </c>
      <c r="S304" s="30">
        <v>1.9459101490553132</v>
      </c>
      <c r="T304" s="30">
        <v>2.1598687907924505</v>
      </c>
      <c r="U304" s="31">
        <v>3.2733640101522705</v>
      </c>
      <c r="W304" s="8">
        <v>255</v>
      </c>
      <c r="X304" s="1">
        <v>3.0864866368224551</v>
      </c>
      <c r="Y304" s="1">
        <v>3.0819663035549798</v>
      </c>
      <c r="Z304" s="1">
        <v>4.5203332674752517E-3</v>
      </c>
      <c r="AA304" s="15">
        <f t="shared" si="9"/>
        <v>21.801228110558334</v>
      </c>
      <c r="AB304" s="1">
        <f t="shared" si="10"/>
        <v>21.9</v>
      </c>
      <c r="AC304" s="35">
        <f t="shared" si="11"/>
        <v>9.8771889441664484E-2</v>
      </c>
    </row>
    <row r="305" spans="1:29" ht="15" customHeight="1" x14ac:dyDescent="0.25">
      <c r="A305" s="29">
        <v>304</v>
      </c>
      <c r="B305" s="30">
        <v>0.1</v>
      </c>
      <c r="C305" s="30">
        <v>34</v>
      </c>
      <c r="D305" s="30">
        <v>6.09</v>
      </c>
      <c r="E305" s="30">
        <v>0</v>
      </c>
      <c r="F305" s="30">
        <v>0.433</v>
      </c>
      <c r="G305" s="30">
        <v>6.9820000000000002</v>
      </c>
      <c r="H305" s="30">
        <v>17.7</v>
      </c>
      <c r="I305" s="30">
        <v>5.4916999999999998</v>
      </c>
      <c r="J305" s="30">
        <v>7</v>
      </c>
      <c r="K305" s="30">
        <v>329</v>
      </c>
      <c r="L305" s="30">
        <v>16.100000000000001</v>
      </c>
      <c r="M305" s="30">
        <v>390.43</v>
      </c>
      <c r="N305" s="30">
        <v>4.8600000000000003</v>
      </c>
      <c r="O305" s="30">
        <v>33.1</v>
      </c>
      <c r="P305" s="30">
        <v>0.18748899999999999</v>
      </c>
      <c r="Q305" s="30">
        <v>48.748324000000004</v>
      </c>
      <c r="R305" s="30">
        <v>1.7032378615047714</v>
      </c>
      <c r="S305" s="30">
        <v>1.9459101490553132</v>
      </c>
      <c r="T305" s="30">
        <v>1.5810384379124025</v>
      </c>
      <c r="U305" s="31">
        <v>3.4995332823830174</v>
      </c>
      <c r="W305" s="8">
        <v>256</v>
      </c>
      <c r="X305" s="1">
        <v>3.039749158970765</v>
      </c>
      <c r="Y305" s="1">
        <v>2.9372079170453875</v>
      </c>
      <c r="Z305" s="1">
        <v>0.1025412419253775</v>
      </c>
      <c r="AA305" s="15">
        <f t="shared" si="9"/>
        <v>18.863105363010057</v>
      </c>
      <c r="AB305" s="1">
        <f t="shared" si="10"/>
        <v>20.9</v>
      </c>
      <c r="AC305" s="35">
        <f t="shared" si="11"/>
        <v>2.0368946369899419</v>
      </c>
    </row>
    <row r="306" spans="1:29" ht="15" customHeight="1" x14ac:dyDescent="0.25">
      <c r="A306" s="29">
        <v>305</v>
      </c>
      <c r="B306" s="30">
        <v>5.5149999999999998E-2</v>
      </c>
      <c r="C306" s="30">
        <v>33</v>
      </c>
      <c r="D306" s="30">
        <v>2.1800000000000002</v>
      </c>
      <c r="E306" s="30">
        <v>0</v>
      </c>
      <c r="F306" s="30">
        <v>0.47199999999999998</v>
      </c>
      <c r="G306" s="30">
        <v>7.2359999999999998</v>
      </c>
      <c r="H306" s="30">
        <v>41.1</v>
      </c>
      <c r="I306" s="30">
        <v>4.0220000000000002</v>
      </c>
      <c r="J306" s="30">
        <v>7</v>
      </c>
      <c r="K306" s="30">
        <v>222</v>
      </c>
      <c r="L306" s="30">
        <v>18.399999999999999</v>
      </c>
      <c r="M306" s="30">
        <v>393.68</v>
      </c>
      <c r="N306" s="30">
        <v>6.93</v>
      </c>
      <c r="O306" s="30">
        <v>36.1</v>
      </c>
      <c r="P306" s="30">
        <v>0.22278399999999998</v>
      </c>
      <c r="Q306" s="30">
        <v>52.359696</v>
      </c>
      <c r="R306" s="30">
        <v>1.3917792913504603</v>
      </c>
      <c r="S306" s="30">
        <v>1.9459101490553132</v>
      </c>
      <c r="T306" s="30">
        <v>1.9358598132018119</v>
      </c>
      <c r="U306" s="31">
        <v>3.5862928653388351</v>
      </c>
      <c r="W306" s="8">
        <v>257</v>
      </c>
      <c r="X306" s="1">
        <v>3.784189633918261</v>
      </c>
      <c r="Y306" s="1">
        <v>3.6954073507736913</v>
      </c>
      <c r="Z306" s="1">
        <v>8.8782283144569707E-2</v>
      </c>
      <c r="AA306" s="15">
        <f t="shared" si="9"/>
        <v>40.261969992623996</v>
      </c>
      <c r="AB306" s="1">
        <f t="shared" si="10"/>
        <v>44</v>
      </c>
      <c r="AC306" s="35">
        <f t="shared" si="11"/>
        <v>3.738030007376004</v>
      </c>
    </row>
    <row r="307" spans="1:29" ht="15" customHeight="1" x14ac:dyDescent="0.25">
      <c r="A307" s="29">
        <v>306</v>
      </c>
      <c r="B307" s="30">
        <v>5.4789999999999998E-2</v>
      </c>
      <c r="C307" s="30">
        <v>33</v>
      </c>
      <c r="D307" s="30">
        <v>2.1800000000000002</v>
      </c>
      <c r="E307" s="30">
        <v>0</v>
      </c>
      <c r="F307" s="30">
        <v>0.47199999999999998</v>
      </c>
      <c r="G307" s="30">
        <v>6.6159999999999997</v>
      </c>
      <c r="H307" s="30">
        <v>58.1</v>
      </c>
      <c r="I307" s="30">
        <v>3.37</v>
      </c>
      <c r="J307" s="30">
        <v>7</v>
      </c>
      <c r="K307" s="30">
        <v>222</v>
      </c>
      <c r="L307" s="30">
        <v>18.399999999999999</v>
      </c>
      <c r="M307" s="30">
        <v>393.36</v>
      </c>
      <c r="N307" s="30">
        <v>8.93</v>
      </c>
      <c r="O307" s="30">
        <v>28.4</v>
      </c>
      <c r="P307" s="30">
        <v>0.22278399999999998</v>
      </c>
      <c r="Q307" s="30">
        <v>43.771455999999993</v>
      </c>
      <c r="R307" s="30">
        <v>1.2149127443642704</v>
      </c>
      <c r="S307" s="30">
        <v>1.9459101490553132</v>
      </c>
      <c r="T307" s="30">
        <v>2.1894163948884078</v>
      </c>
      <c r="U307" s="31">
        <v>3.3463891451671604</v>
      </c>
      <c r="W307" s="8">
        <v>258</v>
      </c>
      <c r="X307" s="1">
        <v>3.912023005428146</v>
      </c>
      <c r="Y307" s="1">
        <v>3.8348447691229621</v>
      </c>
      <c r="Z307" s="1">
        <v>7.7178236305183834E-2</v>
      </c>
      <c r="AA307" s="15">
        <f t="shared" ref="AA307:AA370" si="12">EXP(Y307)</f>
        <v>46.286242056301276</v>
      </c>
      <c r="AB307" s="1">
        <f t="shared" ref="AB307:AB370" si="13">O259</f>
        <v>50</v>
      </c>
      <c r="AC307" s="35">
        <f t="shared" ref="AC307:AC370" si="14">AB307-AA307</f>
        <v>3.7137579436987238</v>
      </c>
    </row>
    <row r="308" spans="1:29" ht="15" customHeight="1" x14ac:dyDescent="0.25">
      <c r="A308" s="29">
        <v>307</v>
      </c>
      <c r="B308" s="30">
        <v>7.5029999999999999E-2</v>
      </c>
      <c r="C308" s="30">
        <v>33</v>
      </c>
      <c r="D308" s="30">
        <v>2.1800000000000002</v>
      </c>
      <c r="E308" s="30">
        <v>0</v>
      </c>
      <c r="F308" s="30">
        <v>0.47199999999999998</v>
      </c>
      <c r="G308" s="30">
        <v>7.42</v>
      </c>
      <c r="H308" s="30">
        <v>71.900000000000006</v>
      </c>
      <c r="I308" s="30">
        <v>3.0992000000000002</v>
      </c>
      <c r="J308" s="30">
        <v>7</v>
      </c>
      <c r="K308" s="30">
        <v>222</v>
      </c>
      <c r="L308" s="30">
        <v>18.399999999999999</v>
      </c>
      <c r="M308" s="30">
        <v>396.9</v>
      </c>
      <c r="N308" s="30">
        <v>6.47</v>
      </c>
      <c r="O308" s="30">
        <v>33.4</v>
      </c>
      <c r="P308" s="30">
        <v>0.22278399999999998</v>
      </c>
      <c r="Q308" s="30">
        <v>55.056399999999996</v>
      </c>
      <c r="R308" s="30">
        <v>1.1311440136705944</v>
      </c>
      <c r="S308" s="30">
        <v>1.9459101490553132</v>
      </c>
      <c r="T308" s="30">
        <v>1.8671761085128091</v>
      </c>
      <c r="U308" s="31">
        <v>3.5085558999826545</v>
      </c>
      <c r="W308" s="8">
        <v>259</v>
      </c>
      <c r="X308" s="1">
        <v>3.5835189384561099</v>
      </c>
      <c r="Y308" s="1">
        <v>3.5284832899463168</v>
      </c>
      <c r="Z308" s="1">
        <v>5.5035648509793145E-2</v>
      </c>
      <c r="AA308" s="15">
        <f t="shared" si="12"/>
        <v>34.072250679713342</v>
      </c>
      <c r="AB308" s="1">
        <f t="shared" si="13"/>
        <v>36</v>
      </c>
      <c r="AC308" s="35">
        <f t="shared" si="14"/>
        <v>1.927749320286658</v>
      </c>
    </row>
    <row r="309" spans="1:29" ht="15" customHeight="1" x14ac:dyDescent="0.25">
      <c r="A309" s="29">
        <v>308</v>
      </c>
      <c r="B309" s="30">
        <v>4.9320000000000003E-2</v>
      </c>
      <c r="C309" s="30">
        <v>33</v>
      </c>
      <c r="D309" s="30">
        <v>2.1800000000000002</v>
      </c>
      <c r="E309" s="30">
        <v>0</v>
      </c>
      <c r="F309" s="30">
        <v>0.47199999999999998</v>
      </c>
      <c r="G309" s="30">
        <v>6.8490000000000002</v>
      </c>
      <c r="H309" s="30">
        <v>70.3</v>
      </c>
      <c r="I309" s="30">
        <v>3.1827000000000001</v>
      </c>
      <c r="J309" s="30">
        <v>7</v>
      </c>
      <c r="K309" s="30">
        <v>222</v>
      </c>
      <c r="L309" s="30">
        <v>18.399999999999999</v>
      </c>
      <c r="M309" s="30">
        <v>396.9</v>
      </c>
      <c r="N309" s="30">
        <v>7.53</v>
      </c>
      <c r="O309" s="30">
        <v>28.2</v>
      </c>
      <c r="P309" s="30">
        <v>0.22278399999999998</v>
      </c>
      <c r="Q309" s="30">
        <v>46.908801000000004</v>
      </c>
      <c r="R309" s="30">
        <v>1.1577298931511986</v>
      </c>
      <c r="S309" s="30">
        <v>1.9459101490553132</v>
      </c>
      <c r="T309" s="30">
        <v>2.0188950418118021</v>
      </c>
      <c r="U309" s="31">
        <v>3.3393219779440679</v>
      </c>
      <c r="W309" s="8">
        <v>260</v>
      </c>
      <c r="X309" s="1">
        <v>3.4045251717548299</v>
      </c>
      <c r="Y309" s="1">
        <v>3.5213149844852079</v>
      </c>
      <c r="Z309" s="1">
        <v>-0.11678981273037792</v>
      </c>
      <c r="AA309" s="15">
        <f t="shared" si="12"/>
        <v>33.82888368567869</v>
      </c>
      <c r="AB309" s="1">
        <f t="shared" si="13"/>
        <v>30.1</v>
      </c>
      <c r="AC309" s="35">
        <f t="shared" si="14"/>
        <v>-3.7288836856786887</v>
      </c>
    </row>
    <row r="310" spans="1:29" ht="15" customHeight="1" x14ac:dyDescent="0.25">
      <c r="A310" s="29">
        <v>309</v>
      </c>
      <c r="B310" s="30">
        <v>0.49297999999999997</v>
      </c>
      <c r="C310" s="30">
        <v>0</v>
      </c>
      <c r="D310" s="30">
        <v>9.9</v>
      </c>
      <c r="E310" s="30">
        <v>0</v>
      </c>
      <c r="F310" s="30">
        <v>0.54400000000000004</v>
      </c>
      <c r="G310" s="30">
        <v>6.6349999999999998</v>
      </c>
      <c r="H310" s="30">
        <v>82.5</v>
      </c>
      <c r="I310" s="30">
        <v>3.3174999999999999</v>
      </c>
      <c r="J310" s="30">
        <v>4</v>
      </c>
      <c r="K310" s="30">
        <v>304</v>
      </c>
      <c r="L310" s="30">
        <v>18.399999999999999</v>
      </c>
      <c r="M310" s="30">
        <v>396.9</v>
      </c>
      <c r="N310" s="30">
        <v>4.54</v>
      </c>
      <c r="O310" s="30">
        <v>22.8</v>
      </c>
      <c r="P310" s="30">
        <v>0.29593600000000003</v>
      </c>
      <c r="Q310" s="30">
        <v>44.023224999999996</v>
      </c>
      <c r="R310" s="30">
        <v>1.1992114872242254</v>
      </c>
      <c r="S310" s="30">
        <v>1.3862943611198906</v>
      </c>
      <c r="T310" s="30">
        <v>1.5129270120532565</v>
      </c>
      <c r="U310" s="31">
        <v>3.1267605359603952</v>
      </c>
      <c r="W310" s="8">
        <v>261</v>
      </c>
      <c r="X310" s="1">
        <v>3.520460802488973</v>
      </c>
      <c r="Y310" s="1">
        <v>3.4218550519371664</v>
      </c>
      <c r="Z310" s="1">
        <v>9.8605750551806537E-2</v>
      </c>
      <c r="AA310" s="15">
        <f t="shared" si="12"/>
        <v>30.626175504148019</v>
      </c>
      <c r="AB310" s="1">
        <f t="shared" si="13"/>
        <v>33.799999999999997</v>
      </c>
      <c r="AC310" s="35">
        <f t="shared" si="14"/>
        <v>3.1738244958519779</v>
      </c>
    </row>
    <row r="311" spans="1:29" ht="15" customHeight="1" x14ac:dyDescent="0.25">
      <c r="A311" s="29">
        <v>310</v>
      </c>
      <c r="B311" s="30">
        <v>0.34939999999999999</v>
      </c>
      <c r="C311" s="30">
        <v>0</v>
      </c>
      <c r="D311" s="30">
        <v>9.9</v>
      </c>
      <c r="E311" s="30">
        <v>0</v>
      </c>
      <c r="F311" s="30">
        <v>0.54400000000000004</v>
      </c>
      <c r="G311" s="30">
        <v>5.9720000000000004</v>
      </c>
      <c r="H311" s="30">
        <v>76.7</v>
      </c>
      <c r="I311" s="30">
        <v>3.1025</v>
      </c>
      <c r="J311" s="30">
        <v>4</v>
      </c>
      <c r="K311" s="30">
        <v>304</v>
      </c>
      <c r="L311" s="30">
        <v>18.399999999999999</v>
      </c>
      <c r="M311" s="30">
        <v>396.24</v>
      </c>
      <c r="N311" s="30">
        <v>9.9700000000000006</v>
      </c>
      <c r="O311" s="30">
        <v>20.3</v>
      </c>
      <c r="P311" s="30">
        <v>0.29593600000000003</v>
      </c>
      <c r="Q311" s="30">
        <v>35.664784000000004</v>
      </c>
      <c r="R311" s="30">
        <v>1.1322082380966252</v>
      </c>
      <c r="S311" s="30">
        <v>1.3862943611198906</v>
      </c>
      <c r="T311" s="30">
        <v>2.2995805839737469</v>
      </c>
      <c r="U311" s="31">
        <v>3.0106208860477417</v>
      </c>
      <c r="W311" s="8">
        <v>262</v>
      </c>
      <c r="X311" s="1">
        <v>3.763522997109702</v>
      </c>
      <c r="Y311" s="1">
        <v>3.5513571006512445</v>
      </c>
      <c r="Z311" s="1">
        <v>0.2121658964584574</v>
      </c>
      <c r="AA311" s="15">
        <f t="shared" si="12"/>
        <v>34.860594736172878</v>
      </c>
      <c r="AB311" s="1">
        <f t="shared" si="13"/>
        <v>43.1</v>
      </c>
      <c r="AC311" s="35">
        <f t="shared" si="14"/>
        <v>8.2394052638271233</v>
      </c>
    </row>
    <row r="312" spans="1:29" ht="15" customHeight="1" x14ac:dyDescent="0.25">
      <c r="A312" s="29">
        <v>311</v>
      </c>
      <c r="B312" s="30">
        <v>2.6354799999999998</v>
      </c>
      <c r="C312" s="30">
        <v>0</v>
      </c>
      <c r="D312" s="30">
        <v>9.9</v>
      </c>
      <c r="E312" s="30">
        <v>0</v>
      </c>
      <c r="F312" s="30">
        <v>0.54400000000000004</v>
      </c>
      <c r="G312" s="30">
        <v>4.9729999999999999</v>
      </c>
      <c r="H312" s="30">
        <v>37.799999999999997</v>
      </c>
      <c r="I312" s="30">
        <v>2.5194000000000001</v>
      </c>
      <c r="J312" s="30">
        <v>4</v>
      </c>
      <c r="K312" s="30">
        <v>304</v>
      </c>
      <c r="L312" s="30">
        <v>18.399999999999999</v>
      </c>
      <c r="M312" s="30">
        <v>350.45</v>
      </c>
      <c r="N312" s="30">
        <v>12.64</v>
      </c>
      <c r="O312" s="30">
        <v>16.100000000000001</v>
      </c>
      <c r="P312" s="30">
        <v>0.29593600000000003</v>
      </c>
      <c r="Q312" s="30">
        <v>24.730729</v>
      </c>
      <c r="R312" s="30">
        <v>0.92402077793606563</v>
      </c>
      <c r="S312" s="30">
        <v>1.3862943611198906</v>
      </c>
      <c r="T312" s="30">
        <v>2.5368663887187113</v>
      </c>
      <c r="U312" s="31">
        <v>2.7788192719904172</v>
      </c>
      <c r="W312" s="8">
        <v>263</v>
      </c>
      <c r="X312" s="1">
        <v>3.8877303128591016</v>
      </c>
      <c r="Y312" s="1">
        <v>3.7031215124533339</v>
      </c>
      <c r="Z312" s="1">
        <v>0.18460880040576777</v>
      </c>
      <c r="AA312" s="15">
        <f t="shared" si="12"/>
        <v>40.573758385559834</v>
      </c>
      <c r="AB312" s="1">
        <f t="shared" si="13"/>
        <v>48.8</v>
      </c>
      <c r="AC312" s="35">
        <f t="shared" si="14"/>
        <v>8.2262416144401627</v>
      </c>
    </row>
    <row r="313" spans="1:29" ht="15" customHeight="1" x14ac:dyDescent="0.25">
      <c r="A313" s="29">
        <v>312</v>
      </c>
      <c r="B313" s="30">
        <v>0.79040999999999995</v>
      </c>
      <c r="C313" s="30">
        <v>0</v>
      </c>
      <c r="D313" s="30">
        <v>9.9</v>
      </c>
      <c r="E313" s="30">
        <v>0</v>
      </c>
      <c r="F313" s="30">
        <v>0.54400000000000004</v>
      </c>
      <c r="G313" s="30">
        <v>6.1219999999999999</v>
      </c>
      <c r="H313" s="30">
        <v>52.8</v>
      </c>
      <c r="I313" s="30">
        <v>2.6402999999999999</v>
      </c>
      <c r="J313" s="30">
        <v>4</v>
      </c>
      <c r="K313" s="30">
        <v>304</v>
      </c>
      <c r="L313" s="30">
        <v>18.399999999999999</v>
      </c>
      <c r="M313" s="30">
        <v>396.9</v>
      </c>
      <c r="N313" s="30">
        <v>5.98</v>
      </c>
      <c r="O313" s="30">
        <v>22.1</v>
      </c>
      <c r="P313" s="30">
        <v>0.29593600000000003</v>
      </c>
      <c r="Q313" s="30">
        <v>37.478884000000001</v>
      </c>
      <c r="R313" s="30">
        <v>0.97089254706573869</v>
      </c>
      <c r="S313" s="30">
        <v>1.3862943611198906</v>
      </c>
      <c r="T313" s="30">
        <v>1.7884205679625405</v>
      </c>
      <c r="U313" s="31">
        <v>3.095577608523707</v>
      </c>
      <c r="W313" s="8">
        <v>264</v>
      </c>
      <c r="X313" s="1">
        <v>3.4339872044851463</v>
      </c>
      <c r="Y313" s="1">
        <v>3.3750370933114557</v>
      </c>
      <c r="Z313" s="1">
        <v>5.8950111173690534E-2</v>
      </c>
      <c r="AA313" s="15">
        <f t="shared" si="12"/>
        <v>29.225367826800603</v>
      </c>
      <c r="AB313" s="1">
        <f t="shared" si="13"/>
        <v>31</v>
      </c>
      <c r="AC313" s="35">
        <f t="shared" si="14"/>
        <v>1.7746321731993966</v>
      </c>
    </row>
    <row r="314" spans="1:29" ht="15" customHeight="1" x14ac:dyDescent="0.25">
      <c r="A314" s="29">
        <v>313</v>
      </c>
      <c r="B314" s="30">
        <v>0.26168999999999998</v>
      </c>
      <c r="C314" s="30">
        <v>0</v>
      </c>
      <c r="D314" s="30">
        <v>9.9</v>
      </c>
      <c r="E314" s="30">
        <v>0</v>
      </c>
      <c r="F314" s="30">
        <v>0.54400000000000004</v>
      </c>
      <c r="G314" s="30">
        <v>6.0229999999999997</v>
      </c>
      <c r="H314" s="30">
        <v>90.4</v>
      </c>
      <c r="I314" s="30">
        <v>2.8340000000000001</v>
      </c>
      <c r="J314" s="30">
        <v>4</v>
      </c>
      <c r="K314" s="30">
        <v>304</v>
      </c>
      <c r="L314" s="30">
        <v>18.399999999999999</v>
      </c>
      <c r="M314" s="30">
        <v>396.3</v>
      </c>
      <c r="N314" s="30">
        <v>11.72</v>
      </c>
      <c r="O314" s="30">
        <v>19.399999999999999</v>
      </c>
      <c r="P314" s="30">
        <v>0.29593600000000003</v>
      </c>
      <c r="Q314" s="30">
        <v>36.276528999999996</v>
      </c>
      <c r="R314" s="30">
        <v>1.0416891412684888</v>
      </c>
      <c r="S314" s="30">
        <v>1.3862943611198906</v>
      </c>
      <c r="T314" s="30">
        <v>2.4612967841488667</v>
      </c>
      <c r="U314" s="31">
        <v>2.9652730660692823</v>
      </c>
      <c r="W314" s="8">
        <v>265</v>
      </c>
      <c r="X314" s="1">
        <v>3.597312260588446</v>
      </c>
      <c r="Y314" s="1">
        <v>3.5010205410885495</v>
      </c>
      <c r="Z314" s="1">
        <v>9.6291719499896455E-2</v>
      </c>
      <c r="AA314" s="15">
        <f t="shared" si="12"/>
        <v>33.149264888889654</v>
      </c>
      <c r="AB314" s="1">
        <f t="shared" si="13"/>
        <v>36.5</v>
      </c>
      <c r="AC314" s="35">
        <f t="shared" si="14"/>
        <v>3.3507351111103461</v>
      </c>
    </row>
    <row r="315" spans="1:29" ht="15" customHeight="1" x14ac:dyDescent="0.25">
      <c r="A315" s="29">
        <v>314</v>
      </c>
      <c r="B315" s="30">
        <v>0.26938000000000001</v>
      </c>
      <c r="C315" s="30">
        <v>0</v>
      </c>
      <c r="D315" s="30">
        <v>9.9</v>
      </c>
      <c r="E315" s="30">
        <v>0</v>
      </c>
      <c r="F315" s="30">
        <v>0.54400000000000004</v>
      </c>
      <c r="G315" s="30">
        <v>6.266</v>
      </c>
      <c r="H315" s="30">
        <v>82.8</v>
      </c>
      <c r="I315" s="30">
        <v>3.2627999999999999</v>
      </c>
      <c r="J315" s="30">
        <v>4</v>
      </c>
      <c r="K315" s="30">
        <v>304</v>
      </c>
      <c r="L315" s="30">
        <v>18.399999999999999</v>
      </c>
      <c r="M315" s="30">
        <v>393.39</v>
      </c>
      <c r="N315" s="30">
        <v>7.9</v>
      </c>
      <c r="O315" s="30">
        <v>21.6</v>
      </c>
      <c r="P315" s="30">
        <v>0.29593600000000003</v>
      </c>
      <c r="Q315" s="30">
        <v>39.262756000000003</v>
      </c>
      <c r="R315" s="30">
        <v>1.1825857224442882</v>
      </c>
      <c r="S315" s="30">
        <v>1.3862943611198906</v>
      </c>
      <c r="T315" s="30">
        <v>2.066862759472976</v>
      </c>
      <c r="U315" s="31">
        <v>3.0726933146901194</v>
      </c>
      <c r="W315" s="8">
        <v>266</v>
      </c>
      <c r="X315" s="1">
        <v>3.1267605359603952</v>
      </c>
      <c r="Y315" s="1">
        <v>3.2645019014033529</v>
      </c>
      <c r="Z315" s="1">
        <v>-0.13774136544295779</v>
      </c>
      <c r="AA315" s="15">
        <f t="shared" si="12"/>
        <v>26.167073961410935</v>
      </c>
      <c r="AB315" s="1">
        <f t="shared" si="13"/>
        <v>22.8</v>
      </c>
      <c r="AC315" s="35">
        <f t="shared" si="14"/>
        <v>-3.3670739614109344</v>
      </c>
    </row>
    <row r="316" spans="1:29" ht="15" customHeight="1" x14ac:dyDescent="0.25">
      <c r="A316" s="29">
        <v>315</v>
      </c>
      <c r="B316" s="30">
        <v>0.36919999999999997</v>
      </c>
      <c r="C316" s="30">
        <v>0</v>
      </c>
      <c r="D316" s="30">
        <v>9.9</v>
      </c>
      <c r="E316" s="30">
        <v>0</v>
      </c>
      <c r="F316" s="30">
        <v>0.54400000000000004</v>
      </c>
      <c r="G316" s="30">
        <v>6.5670000000000002</v>
      </c>
      <c r="H316" s="30">
        <v>87.3</v>
      </c>
      <c r="I316" s="30">
        <v>3.6023000000000001</v>
      </c>
      <c r="J316" s="30">
        <v>4</v>
      </c>
      <c r="K316" s="30">
        <v>304</v>
      </c>
      <c r="L316" s="30">
        <v>18.399999999999999</v>
      </c>
      <c r="M316" s="30">
        <v>395.69</v>
      </c>
      <c r="N316" s="30">
        <v>9.2799999999999994</v>
      </c>
      <c r="O316" s="30">
        <v>23.8</v>
      </c>
      <c r="P316" s="30">
        <v>0.29593600000000003</v>
      </c>
      <c r="Q316" s="30">
        <v>43.125489000000002</v>
      </c>
      <c r="R316" s="30">
        <v>1.2815725303483325</v>
      </c>
      <c r="S316" s="30">
        <v>1.3862943611198906</v>
      </c>
      <c r="T316" s="30">
        <v>2.2278615467981093</v>
      </c>
      <c r="U316" s="31">
        <v>3.1696855806774291</v>
      </c>
      <c r="W316" s="8">
        <v>267</v>
      </c>
      <c r="X316" s="1">
        <v>3.4242626545931514</v>
      </c>
      <c r="Y316" s="1">
        <v>3.2363446370136844</v>
      </c>
      <c r="Z316" s="1">
        <v>0.18791801757946702</v>
      </c>
      <c r="AA316" s="15">
        <f t="shared" si="12"/>
        <v>25.44055710500232</v>
      </c>
      <c r="AB316" s="1">
        <f t="shared" si="13"/>
        <v>30.7</v>
      </c>
      <c r="AC316" s="35">
        <f t="shared" si="14"/>
        <v>5.2594428949976795</v>
      </c>
    </row>
    <row r="317" spans="1:29" ht="15" customHeight="1" x14ac:dyDescent="0.25">
      <c r="A317" s="29">
        <v>316</v>
      </c>
      <c r="B317" s="30">
        <v>0.25356000000000001</v>
      </c>
      <c r="C317" s="30">
        <v>0</v>
      </c>
      <c r="D317" s="30">
        <v>9.9</v>
      </c>
      <c r="E317" s="30">
        <v>0</v>
      </c>
      <c r="F317" s="30">
        <v>0.54400000000000004</v>
      </c>
      <c r="G317" s="30">
        <v>5.7050000000000001</v>
      </c>
      <c r="H317" s="30">
        <v>77.7</v>
      </c>
      <c r="I317" s="30">
        <v>3.9449999999999998</v>
      </c>
      <c r="J317" s="30">
        <v>4</v>
      </c>
      <c r="K317" s="30">
        <v>304</v>
      </c>
      <c r="L317" s="30">
        <v>18.399999999999999</v>
      </c>
      <c r="M317" s="30">
        <v>396.42</v>
      </c>
      <c r="N317" s="30">
        <v>11.5</v>
      </c>
      <c r="O317" s="30">
        <v>16.2</v>
      </c>
      <c r="P317" s="30">
        <v>0.29593600000000003</v>
      </c>
      <c r="Q317" s="30">
        <v>32.547024999999998</v>
      </c>
      <c r="R317" s="30">
        <v>1.3724489542978375</v>
      </c>
      <c r="S317" s="30">
        <v>1.3862943611198906</v>
      </c>
      <c r="T317" s="30">
        <v>2.4423470353692043</v>
      </c>
      <c r="U317" s="31">
        <v>2.7850112422383382</v>
      </c>
      <c r="W317" s="8">
        <v>268</v>
      </c>
      <c r="X317" s="1">
        <v>3.912023005428146</v>
      </c>
      <c r="Y317" s="1">
        <v>3.6485694403385809</v>
      </c>
      <c r="Z317" s="1">
        <v>0.26345356508956508</v>
      </c>
      <c r="AA317" s="15">
        <f t="shared" si="12"/>
        <v>38.419665094249389</v>
      </c>
      <c r="AB317" s="1">
        <f t="shared" si="13"/>
        <v>50</v>
      </c>
      <c r="AC317" s="35">
        <f t="shared" si="14"/>
        <v>11.580334905750611</v>
      </c>
    </row>
    <row r="318" spans="1:29" ht="15" customHeight="1" x14ac:dyDescent="0.25">
      <c r="A318" s="29">
        <v>317</v>
      </c>
      <c r="B318" s="30">
        <v>0.31827</v>
      </c>
      <c r="C318" s="30">
        <v>0</v>
      </c>
      <c r="D318" s="30">
        <v>9.9</v>
      </c>
      <c r="E318" s="30">
        <v>0</v>
      </c>
      <c r="F318" s="30">
        <v>0.54400000000000004</v>
      </c>
      <c r="G318" s="30">
        <v>5.9139999999999997</v>
      </c>
      <c r="H318" s="30">
        <v>83.2</v>
      </c>
      <c r="I318" s="30">
        <v>3.9986000000000002</v>
      </c>
      <c r="J318" s="30">
        <v>4</v>
      </c>
      <c r="K318" s="30">
        <v>304</v>
      </c>
      <c r="L318" s="30">
        <v>18.399999999999999</v>
      </c>
      <c r="M318" s="30">
        <v>390.7</v>
      </c>
      <c r="N318" s="30">
        <v>18.329999999999998</v>
      </c>
      <c r="O318" s="30">
        <v>17.8</v>
      </c>
      <c r="P318" s="30">
        <v>0.29593600000000003</v>
      </c>
      <c r="Q318" s="30">
        <v>34.975395999999996</v>
      </c>
      <c r="R318" s="30">
        <v>1.3859442998555953</v>
      </c>
      <c r="S318" s="30">
        <v>1.3862943611198906</v>
      </c>
      <c r="T318" s="30">
        <v>2.9085390618516134</v>
      </c>
      <c r="U318" s="31">
        <v>2.8791984572980396</v>
      </c>
      <c r="W318" s="8">
        <v>269</v>
      </c>
      <c r="X318" s="1">
        <v>3.7727609380946383</v>
      </c>
      <c r="Y318" s="1">
        <v>3.8524849535283754</v>
      </c>
      <c r="Z318" s="1">
        <v>-7.9724015433737083E-2</v>
      </c>
      <c r="AA318" s="15">
        <f t="shared" si="12"/>
        <v>47.10998402106452</v>
      </c>
      <c r="AB318" s="1">
        <f t="shared" si="13"/>
        <v>43.5</v>
      </c>
      <c r="AC318" s="35">
        <f t="shared" si="14"/>
        <v>-3.6099840210645198</v>
      </c>
    </row>
    <row r="319" spans="1:29" ht="15" customHeight="1" x14ac:dyDescent="0.25">
      <c r="A319" s="29">
        <v>318</v>
      </c>
      <c r="B319" s="30">
        <v>0.24521999999999999</v>
      </c>
      <c r="C319" s="30">
        <v>0</v>
      </c>
      <c r="D319" s="30">
        <v>9.9</v>
      </c>
      <c r="E319" s="30">
        <v>0</v>
      </c>
      <c r="F319" s="30">
        <v>0.54400000000000004</v>
      </c>
      <c r="G319" s="30">
        <v>5.782</v>
      </c>
      <c r="H319" s="30">
        <v>71.7</v>
      </c>
      <c r="I319" s="30">
        <v>4.0316999999999998</v>
      </c>
      <c r="J319" s="30">
        <v>4</v>
      </c>
      <c r="K319" s="30">
        <v>304</v>
      </c>
      <c r="L319" s="30">
        <v>18.399999999999999</v>
      </c>
      <c r="M319" s="30">
        <v>396.9</v>
      </c>
      <c r="N319" s="30">
        <v>15.94</v>
      </c>
      <c r="O319" s="30">
        <v>19.8</v>
      </c>
      <c r="P319" s="30">
        <v>0.29593600000000003</v>
      </c>
      <c r="Q319" s="30">
        <v>33.431524000000003</v>
      </c>
      <c r="R319" s="30">
        <v>1.394188123238991</v>
      </c>
      <c r="S319" s="30">
        <v>1.3862943611198906</v>
      </c>
      <c r="T319" s="30">
        <v>2.7688316733620688</v>
      </c>
      <c r="U319" s="31">
        <v>2.9856819377004897</v>
      </c>
      <c r="W319" s="8">
        <v>270</v>
      </c>
      <c r="X319" s="1">
        <v>3.0301337002713233</v>
      </c>
      <c r="Y319" s="1">
        <v>3.0849771552899803</v>
      </c>
      <c r="Z319" s="1">
        <v>-5.484345501865695E-2</v>
      </c>
      <c r="AA319" s="15">
        <f t="shared" si="12"/>
        <v>21.866967291842446</v>
      </c>
      <c r="AB319" s="1">
        <f t="shared" si="13"/>
        <v>20.7</v>
      </c>
      <c r="AC319" s="35">
        <f t="shared" si="14"/>
        <v>-1.1669672918424467</v>
      </c>
    </row>
    <row r="320" spans="1:29" ht="15" customHeight="1" x14ac:dyDescent="0.25">
      <c r="A320" s="29">
        <v>319</v>
      </c>
      <c r="B320" s="30">
        <v>0.40201999999999999</v>
      </c>
      <c r="C320" s="30">
        <v>0</v>
      </c>
      <c r="D320" s="30">
        <v>9.9</v>
      </c>
      <c r="E320" s="30">
        <v>0</v>
      </c>
      <c r="F320" s="30">
        <v>0.54400000000000004</v>
      </c>
      <c r="G320" s="30">
        <v>6.3819999999999997</v>
      </c>
      <c r="H320" s="30">
        <v>67.2</v>
      </c>
      <c r="I320" s="30">
        <v>3.5325000000000002</v>
      </c>
      <c r="J320" s="30">
        <v>4</v>
      </c>
      <c r="K320" s="30">
        <v>304</v>
      </c>
      <c r="L320" s="30">
        <v>18.399999999999999</v>
      </c>
      <c r="M320" s="30">
        <v>395.21</v>
      </c>
      <c r="N320" s="30">
        <v>10.36</v>
      </c>
      <c r="O320" s="30">
        <v>23.1</v>
      </c>
      <c r="P320" s="30">
        <v>0.29593600000000003</v>
      </c>
      <c r="Q320" s="30">
        <v>40.729923999999997</v>
      </c>
      <c r="R320" s="30">
        <v>1.2620058355765456</v>
      </c>
      <c r="S320" s="30">
        <v>1.3862943611198906</v>
      </c>
      <c r="T320" s="30">
        <v>2.3379522368313368</v>
      </c>
      <c r="U320" s="31">
        <v>3.1398326175277478</v>
      </c>
      <c r="W320" s="8">
        <v>271</v>
      </c>
      <c r="X320" s="1">
        <v>3.0492730404820207</v>
      </c>
      <c r="Y320" s="1">
        <v>2.9782379155201681</v>
      </c>
      <c r="Z320" s="1">
        <v>7.1035124961852603E-2</v>
      </c>
      <c r="AA320" s="15">
        <f t="shared" si="12"/>
        <v>19.653155595427808</v>
      </c>
      <c r="AB320" s="1">
        <f t="shared" si="13"/>
        <v>21.1</v>
      </c>
      <c r="AC320" s="35">
        <f t="shared" si="14"/>
        <v>1.4468444045721931</v>
      </c>
    </row>
    <row r="321" spans="1:29" ht="15" customHeight="1" x14ac:dyDescent="0.25">
      <c r="A321" s="29">
        <v>320</v>
      </c>
      <c r="B321" s="30">
        <v>0.47547</v>
      </c>
      <c r="C321" s="30">
        <v>0</v>
      </c>
      <c r="D321" s="30">
        <v>9.9</v>
      </c>
      <c r="E321" s="30">
        <v>0</v>
      </c>
      <c r="F321" s="30">
        <v>0.54400000000000004</v>
      </c>
      <c r="G321" s="30">
        <v>6.1130000000000004</v>
      </c>
      <c r="H321" s="30">
        <v>58.8</v>
      </c>
      <c r="I321" s="30">
        <v>4.0019</v>
      </c>
      <c r="J321" s="30">
        <v>4</v>
      </c>
      <c r="K321" s="30">
        <v>304</v>
      </c>
      <c r="L321" s="30">
        <v>18.399999999999999</v>
      </c>
      <c r="M321" s="30">
        <v>396.23</v>
      </c>
      <c r="N321" s="30">
        <v>12.73</v>
      </c>
      <c r="O321" s="30">
        <v>21</v>
      </c>
      <c r="P321" s="30">
        <v>0.29593600000000003</v>
      </c>
      <c r="Q321" s="30">
        <v>37.368769000000007</v>
      </c>
      <c r="R321" s="30">
        <v>1.3867692483431018</v>
      </c>
      <c r="S321" s="30">
        <v>1.3862943611198906</v>
      </c>
      <c r="T321" s="30">
        <v>2.5439614125693151</v>
      </c>
      <c r="U321" s="31">
        <v>3.044522437723423</v>
      </c>
      <c r="W321" s="8">
        <v>272</v>
      </c>
      <c r="X321" s="1">
        <v>3.2268439945173775</v>
      </c>
      <c r="Y321" s="1">
        <v>3.2620811137041987</v>
      </c>
      <c r="Z321" s="1">
        <v>-3.5237119186821264E-2</v>
      </c>
      <c r="AA321" s="15">
        <f t="shared" si="12"/>
        <v>26.103805641125188</v>
      </c>
      <c r="AB321" s="1">
        <f t="shared" si="13"/>
        <v>25.2</v>
      </c>
      <c r="AC321" s="35">
        <f t="shared" si="14"/>
        <v>-0.90380564112518869</v>
      </c>
    </row>
    <row r="322" spans="1:29" ht="15" customHeight="1" x14ac:dyDescent="0.25">
      <c r="A322" s="29">
        <v>321</v>
      </c>
      <c r="B322" s="30">
        <v>0.1676</v>
      </c>
      <c r="C322" s="30">
        <v>0</v>
      </c>
      <c r="D322" s="30">
        <v>7.38</v>
      </c>
      <c r="E322" s="30">
        <v>0</v>
      </c>
      <c r="F322" s="30">
        <v>0.49299999999999999</v>
      </c>
      <c r="G322" s="30">
        <v>6.4260000000000002</v>
      </c>
      <c r="H322" s="30">
        <v>52.3</v>
      </c>
      <c r="I322" s="30">
        <v>4.5404</v>
      </c>
      <c r="J322" s="30">
        <v>5</v>
      </c>
      <c r="K322" s="30">
        <v>287</v>
      </c>
      <c r="L322" s="30">
        <v>19.600000000000001</v>
      </c>
      <c r="M322" s="30">
        <v>396.9</v>
      </c>
      <c r="N322" s="30">
        <v>7.2</v>
      </c>
      <c r="O322" s="30">
        <v>23.8</v>
      </c>
      <c r="P322" s="30">
        <v>0.24304899999999999</v>
      </c>
      <c r="Q322" s="30">
        <v>41.293476000000005</v>
      </c>
      <c r="R322" s="30">
        <v>1.5130151138990473</v>
      </c>
      <c r="S322" s="30">
        <v>1.6094379124341003</v>
      </c>
      <c r="T322" s="30">
        <v>1.9740810260220096</v>
      </c>
      <c r="U322" s="31">
        <v>3.1696855806774291</v>
      </c>
      <c r="W322" s="8">
        <v>273</v>
      </c>
      <c r="X322" s="1">
        <v>3.1945831322991562</v>
      </c>
      <c r="Y322" s="1">
        <v>3.2541350517290342</v>
      </c>
      <c r="Z322" s="1">
        <v>-5.955191942987792E-2</v>
      </c>
      <c r="AA322" s="15">
        <f t="shared" si="12"/>
        <v>25.897205101120971</v>
      </c>
      <c r="AB322" s="1">
        <f t="shared" si="13"/>
        <v>24.4</v>
      </c>
      <c r="AC322" s="35">
        <f t="shared" si="14"/>
        <v>-1.4972051011209722</v>
      </c>
    </row>
    <row r="323" spans="1:29" ht="15" customHeight="1" x14ac:dyDescent="0.25">
      <c r="A323" s="29">
        <v>322</v>
      </c>
      <c r="B323" s="30">
        <v>0.18159</v>
      </c>
      <c r="C323" s="30">
        <v>0</v>
      </c>
      <c r="D323" s="30">
        <v>7.38</v>
      </c>
      <c r="E323" s="30">
        <v>0</v>
      </c>
      <c r="F323" s="30">
        <v>0.49299999999999999</v>
      </c>
      <c r="G323" s="30">
        <v>6.3760000000000003</v>
      </c>
      <c r="H323" s="30">
        <v>54.3</v>
      </c>
      <c r="I323" s="30">
        <v>4.5404</v>
      </c>
      <c r="J323" s="30">
        <v>5</v>
      </c>
      <c r="K323" s="30">
        <v>287</v>
      </c>
      <c r="L323" s="30">
        <v>19.600000000000001</v>
      </c>
      <c r="M323" s="30">
        <v>396.9</v>
      </c>
      <c r="N323" s="30">
        <v>6.87</v>
      </c>
      <c r="O323" s="30">
        <v>23.1</v>
      </c>
      <c r="P323" s="30">
        <v>0.24304899999999999</v>
      </c>
      <c r="Q323" s="30">
        <v>40.653376000000002</v>
      </c>
      <c r="R323" s="30">
        <v>1.5130151138990473</v>
      </c>
      <c r="S323" s="30">
        <v>1.6094379124341003</v>
      </c>
      <c r="T323" s="30">
        <v>1.9271641062342579</v>
      </c>
      <c r="U323" s="31">
        <v>3.1398326175277478</v>
      </c>
      <c r="W323" s="8">
        <v>274</v>
      </c>
      <c r="X323" s="1">
        <v>3.5610460826040513</v>
      </c>
      <c r="Y323" s="1">
        <v>3.4849637195860437</v>
      </c>
      <c r="Z323" s="1">
        <v>7.6082363018007637E-2</v>
      </c>
      <c r="AA323" s="15">
        <f t="shared" si="12"/>
        <v>32.621243576169299</v>
      </c>
      <c r="AB323" s="1">
        <f t="shared" si="13"/>
        <v>35.200000000000003</v>
      </c>
      <c r="AC323" s="35">
        <f t="shared" si="14"/>
        <v>2.5787564238307041</v>
      </c>
    </row>
    <row r="324" spans="1:29" ht="15" customHeight="1" x14ac:dyDescent="0.25">
      <c r="A324" s="29">
        <v>323</v>
      </c>
      <c r="B324" s="30">
        <v>0.35114000000000001</v>
      </c>
      <c r="C324" s="30">
        <v>0</v>
      </c>
      <c r="D324" s="30">
        <v>7.38</v>
      </c>
      <c r="E324" s="30">
        <v>0</v>
      </c>
      <c r="F324" s="30">
        <v>0.49299999999999999</v>
      </c>
      <c r="G324" s="30">
        <v>6.0410000000000004</v>
      </c>
      <c r="H324" s="30">
        <v>49.9</v>
      </c>
      <c r="I324" s="30">
        <v>4.7210999999999999</v>
      </c>
      <c r="J324" s="30">
        <v>5</v>
      </c>
      <c r="K324" s="30">
        <v>287</v>
      </c>
      <c r="L324" s="30">
        <v>19.600000000000001</v>
      </c>
      <c r="M324" s="30">
        <v>396.9</v>
      </c>
      <c r="N324" s="30">
        <v>7.7</v>
      </c>
      <c r="O324" s="30">
        <v>20.399999999999999</v>
      </c>
      <c r="P324" s="30">
        <v>0.24304899999999999</v>
      </c>
      <c r="Q324" s="30">
        <v>36.493681000000002</v>
      </c>
      <c r="R324" s="30">
        <v>1.5520418232927913</v>
      </c>
      <c r="S324" s="30">
        <v>1.6094379124341003</v>
      </c>
      <c r="T324" s="30">
        <v>2.0412203288596382</v>
      </c>
      <c r="U324" s="31">
        <v>3.0155349008501706</v>
      </c>
      <c r="W324" s="8">
        <v>275</v>
      </c>
      <c r="X324" s="1">
        <v>3.4781584227982836</v>
      </c>
      <c r="Y324" s="1">
        <v>3.7033322366516606</v>
      </c>
      <c r="Z324" s="1">
        <v>-0.22517381385337698</v>
      </c>
      <c r="AA324" s="15">
        <f t="shared" si="12"/>
        <v>40.582309159164545</v>
      </c>
      <c r="AB324" s="1">
        <f t="shared" si="13"/>
        <v>32.4</v>
      </c>
      <c r="AC324" s="35">
        <f t="shared" si="14"/>
        <v>-8.1823091591645465</v>
      </c>
    </row>
    <row r="325" spans="1:29" ht="15" customHeight="1" x14ac:dyDescent="0.25">
      <c r="A325" s="29">
        <v>324</v>
      </c>
      <c r="B325" s="30">
        <v>0.28392000000000001</v>
      </c>
      <c r="C325" s="30">
        <v>0</v>
      </c>
      <c r="D325" s="30">
        <v>7.38</v>
      </c>
      <c r="E325" s="30">
        <v>0</v>
      </c>
      <c r="F325" s="30">
        <v>0.49299999999999999</v>
      </c>
      <c r="G325" s="30">
        <v>5.7080000000000002</v>
      </c>
      <c r="H325" s="30">
        <v>74.3</v>
      </c>
      <c r="I325" s="30">
        <v>4.7210999999999999</v>
      </c>
      <c r="J325" s="30">
        <v>5</v>
      </c>
      <c r="K325" s="30">
        <v>287</v>
      </c>
      <c r="L325" s="30">
        <v>19.600000000000001</v>
      </c>
      <c r="M325" s="30">
        <v>391.13</v>
      </c>
      <c r="N325" s="30">
        <v>11.74</v>
      </c>
      <c r="O325" s="30">
        <v>18.5</v>
      </c>
      <c r="P325" s="30">
        <v>0.24304899999999999</v>
      </c>
      <c r="Q325" s="30">
        <v>32.581264000000004</v>
      </c>
      <c r="R325" s="30">
        <v>1.5520418232927913</v>
      </c>
      <c r="S325" s="30">
        <v>1.6094379124341003</v>
      </c>
      <c r="T325" s="30">
        <v>2.4630018143999504</v>
      </c>
      <c r="U325" s="31">
        <v>2.917770732084279</v>
      </c>
      <c r="W325" s="8">
        <v>276</v>
      </c>
      <c r="X325" s="1">
        <v>3.4657359027997265</v>
      </c>
      <c r="Y325" s="1">
        <v>3.6748030609567195</v>
      </c>
      <c r="Z325" s="1">
        <v>-0.20906715815699295</v>
      </c>
      <c r="AA325" s="15">
        <f t="shared" si="12"/>
        <v>39.440888641417963</v>
      </c>
      <c r="AB325" s="1">
        <f t="shared" si="13"/>
        <v>32</v>
      </c>
      <c r="AC325" s="35">
        <f t="shared" si="14"/>
        <v>-7.4408886414179634</v>
      </c>
    </row>
    <row r="326" spans="1:29" ht="15" customHeight="1" x14ac:dyDescent="0.25">
      <c r="A326" s="29">
        <v>325</v>
      </c>
      <c r="B326" s="30">
        <v>0.34109</v>
      </c>
      <c r="C326" s="30">
        <v>0</v>
      </c>
      <c r="D326" s="30">
        <v>7.38</v>
      </c>
      <c r="E326" s="30">
        <v>0</v>
      </c>
      <c r="F326" s="30">
        <v>0.49299999999999999</v>
      </c>
      <c r="G326" s="30">
        <v>6.415</v>
      </c>
      <c r="H326" s="30">
        <v>40.1</v>
      </c>
      <c r="I326" s="30">
        <v>4.7210999999999999</v>
      </c>
      <c r="J326" s="30">
        <v>5</v>
      </c>
      <c r="K326" s="30">
        <v>287</v>
      </c>
      <c r="L326" s="30">
        <v>19.600000000000001</v>
      </c>
      <c r="M326" s="30">
        <v>396.9</v>
      </c>
      <c r="N326" s="30">
        <v>6.12</v>
      </c>
      <c r="O326" s="30">
        <v>25</v>
      </c>
      <c r="P326" s="30">
        <v>0.24304899999999999</v>
      </c>
      <c r="Q326" s="30">
        <v>41.152225000000001</v>
      </c>
      <c r="R326" s="30">
        <v>1.5520418232927913</v>
      </c>
      <c r="S326" s="30">
        <v>1.6094379124341003</v>
      </c>
      <c r="T326" s="30">
        <v>1.8115620965242347</v>
      </c>
      <c r="U326" s="31">
        <v>3.2188758248682006</v>
      </c>
      <c r="W326" s="8">
        <v>277</v>
      </c>
      <c r="X326" s="1">
        <v>3.5025498759224432</v>
      </c>
      <c r="Y326" s="1">
        <v>3.5159663497829468</v>
      </c>
      <c r="Z326" s="1">
        <v>-1.3416473860503597E-2</v>
      </c>
      <c r="AA326" s="15">
        <f t="shared" si="12"/>
        <v>33.648428369445682</v>
      </c>
      <c r="AB326" s="1">
        <f t="shared" si="13"/>
        <v>33.200000000000003</v>
      </c>
      <c r="AC326" s="35">
        <f t="shared" si="14"/>
        <v>-0.44842836944567921</v>
      </c>
    </row>
    <row r="327" spans="1:29" ht="15" customHeight="1" x14ac:dyDescent="0.25">
      <c r="A327" s="29">
        <v>326</v>
      </c>
      <c r="B327" s="30">
        <v>0.19186</v>
      </c>
      <c r="C327" s="30">
        <v>0</v>
      </c>
      <c r="D327" s="30">
        <v>7.38</v>
      </c>
      <c r="E327" s="30">
        <v>0</v>
      </c>
      <c r="F327" s="30">
        <v>0.49299999999999999</v>
      </c>
      <c r="G327" s="30">
        <v>6.431</v>
      </c>
      <c r="H327" s="30">
        <v>14.7</v>
      </c>
      <c r="I327" s="30">
        <v>5.4158999999999997</v>
      </c>
      <c r="J327" s="30">
        <v>5</v>
      </c>
      <c r="K327" s="30">
        <v>287</v>
      </c>
      <c r="L327" s="30">
        <v>19.600000000000001</v>
      </c>
      <c r="M327" s="30">
        <v>393.68</v>
      </c>
      <c r="N327" s="30">
        <v>5.08</v>
      </c>
      <c r="O327" s="30">
        <v>24.6</v>
      </c>
      <c r="P327" s="30">
        <v>0.24304899999999999</v>
      </c>
      <c r="Q327" s="30">
        <v>41.357761000000004</v>
      </c>
      <c r="R327" s="30">
        <v>1.689339071628585</v>
      </c>
      <c r="S327" s="30">
        <v>1.6094379124341003</v>
      </c>
      <c r="T327" s="30">
        <v>1.6253112615903906</v>
      </c>
      <c r="U327" s="31">
        <v>3.202746442938317</v>
      </c>
      <c r="W327" s="8">
        <v>278</v>
      </c>
      <c r="X327" s="1">
        <v>3.4995332823830174</v>
      </c>
      <c r="Y327" s="1">
        <v>3.6127533919882735</v>
      </c>
      <c r="Z327" s="1">
        <v>-0.11322010960525608</v>
      </c>
      <c r="AA327" s="15">
        <f t="shared" si="12"/>
        <v>37.067975100091957</v>
      </c>
      <c r="AB327" s="1">
        <f t="shared" si="13"/>
        <v>33.1</v>
      </c>
      <c r="AC327" s="35">
        <f t="shared" si="14"/>
        <v>-3.9679751000919552</v>
      </c>
    </row>
    <row r="328" spans="1:29" ht="15" customHeight="1" x14ac:dyDescent="0.25">
      <c r="A328" s="29">
        <v>327</v>
      </c>
      <c r="B328" s="30">
        <v>0.30347000000000002</v>
      </c>
      <c r="C328" s="30">
        <v>0</v>
      </c>
      <c r="D328" s="30">
        <v>7.38</v>
      </c>
      <c r="E328" s="30">
        <v>0</v>
      </c>
      <c r="F328" s="30">
        <v>0.49299999999999999</v>
      </c>
      <c r="G328" s="30">
        <v>6.3120000000000003</v>
      </c>
      <c r="H328" s="30">
        <v>28.9</v>
      </c>
      <c r="I328" s="30">
        <v>5.4158999999999997</v>
      </c>
      <c r="J328" s="30">
        <v>5</v>
      </c>
      <c r="K328" s="30">
        <v>287</v>
      </c>
      <c r="L328" s="30">
        <v>19.600000000000001</v>
      </c>
      <c r="M328" s="30">
        <v>396.9</v>
      </c>
      <c r="N328" s="30">
        <v>6.15</v>
      </c>
      <c r="O328" s="30">
        <v>23</v>
      </c>
      <c r="P328" s="30">
        <v>0.24304899999999999</v>
      </c>
      <c r="Q328" s="30">
        <v>39.841344000000007</v>
      </c>
      <c r="R328" s="30">
        <v>1.689339071628585</v>
      </c>
      <c r="S328" s="30">
        <v>1.6094379124341003</v>
      </c>
      <c r="T328" s="30">
        <v>1.8164520818184267</v>
      </c>
      <c r="U328" s="31">
        <v>3.1354942159291497</v>
      </c>
      <c r="W328" s="8">
        <v>279</v>
      </c>
      <c r="X328" s="1">
        <v>3.3707381741774469</v>
      </c>
      <c r="Y328" s="1">
        <v>3.3215044896471322</v>
      </c>
      <c r="Z328" s="1">
        <v>4.9233684530314736E-2</v>
      </c>
      <c r="AA328" s="15">
        <f t="shared" si="12"/>
        <v>27.70199658972404</v>
      </c>
      <c r="AB328" s="1">
        <f t="shared" si="13"/>
        <v>29.1</v>
      </c>
      <c r="AC328" s="35">
        <f t="shared" si="14"/>
        <v>1.3980034102759618</v>
      </c>
    </row>
    <row r="329" spans="1:29" ht="15" customHeight="1" x14ac:dyDescent="0.25">
      <c r="A329" s="29">
        <v>328</v>
      </c>
      <c r="B329" s="30">
        <v>0.24102999999999999</v>
      </c>
      <c r="C329" s="30">
        <v>0</v>
      </c>
      <c r="D329" s="30">
        <v>7.38</v>
      </c>
      <c r="E329" s="30">
        <v>0</v>
      </c>
      <c r="F329" s="30">
        <v>0.49299999999999999</v>
      </c>
      <c r="G329" s="30">
        <v>6.0830000000000002</v>
      </c>
      <c r="H329" s="30">
        <v>43.7</v>
      </c>
      <c r="I329" s="30">
        <v>5.4158999999999997</v>
      </c>
      <c r="J329" s="30">
        <v>5</v>
      </c>
      <c r="K329" s="30">
        <v>287</v>
      </c>
      <c r="L329" s="30">
        <v>19.600000000000001</v>
      </c>
      <c r="M329" s="30">
        <v>396.9</v>
      </c>
      <c r="N329" s="30">
        <v>12.79</v>
      </c>
      <c r="O329" s="30">
        <v>22.2</v>
      </c>
      <c r="P329" s="30">
        <v>0.24304899999999999</v>
      </c>
      <c r="Q329" s="30">
        <v>37.002889000000003</v>
      </c>
      <c r="R329" s="30">
        <v>1.689339071628585</v>
      </c>
      <c r="S329" s="30">
        <v>1.6094379124341003</v>
      </c>
      <c r="T329" s="30">
        <v>2.5486636155907512</v>
      </c>
      <c r="U329" s="31">
        <v>3.1000922888782338</v>
      </c>
      <c r="W329" s="8">
        <v>280</v>
      </c>
      <c r="X329" s="1">
        <v>3.55820113047182</v>
      </c>
      <c r="Y329" s="1">
        <v>3.6170417634254357</v>
      </c>
      <c r="Z329" s="1">
        <v>-5.8840632953615746E-2</v>
      </c>
      <c r="AA329" s="15">
        <f t="shared" si="12"/>
        <v>37.227277675919815</v>
      </c>
      <c r="AB329" s="1">
        <f t="shared" si="13"/>
        <v>35.1</v>
      </c>
      <c r="AC329" s="35">
        <f t="shared" si="14"/>
        <v>-2.1272776759198138</v>
      </c>
    </row>
    <row r="330" spans="1:29" ht="15" customHeight="1" x14ac:dyDescent="0.25">
      <c r="A330" s="29">
        <v>329</v>
      </c>
      <c r="B330" s="30">
        <v>6.6170000000000007E-2</v>
      </c>
      <c r="C330" s="30">
        <v>0</v>
      </c>
      <c r="D330" s="30">
        <v>3.24</v>
      </c>
      <c r="E330" s="30">
        <v>0</v>
      </c>
      <c r="F330" s="30">
        <v>0.46</v>
      </c>
      <c r="G330" s="30">
        <v>5.8680000000000003</v>
      </c>
      <c r="H330" s="30">
        <v>25.8</v>
      </c>
      <c r="I330" s="30">
        <v>5.2145999999999999</v>
      </c>
      <c r="J330" s="30">
        <v>4</v>
      </c>
      <c r="K330" s="30">
        <v>430</v>
      </c>
      <c r="L330" s="30">
        <v>16.899999999999999</v>
      </c>
      <c r="M330" s="30">
        <v>382.44</v>
      </c>
      <c r="N330" s="30">
        <v>9.9700000000000006</v>
      </c>
      <c r="O330" s="30">
        <v>19.3</v>
      </c>
      <c r="P330" s="30">
        <v>0.21160000000000001</v>
      </c>
      <c r="Q330" s="30">
        <v>34.433424000000002</v>
      </c>
      <c r="R330" s="30">
        <v>1.6514623836893323</v>
      </c>
      <c r="S330" s="30">
        <v>1.3862943611198906</v>
      </c>
      <c r="T330" s="30">
        <v>2.2995805839737469</v>
      </c>
      <c r="U330" s="31">
        <v>2.9601050959108397</v>
      </c>
      <c r="W330" s="8">
        <v>281</v>
      </c>
      <c r="X330" s="1">
        <v>3.8155121050473024</v>
      </c>
      <c r="Y330" s="1">
        <v>3.7805047505685021</v>
      </c>
      <c r="Z330" s="1">
        <v>3.5007354478800323E-2</v>
      </c>
      <c r="AA330" s="15">
        <f t="shared" si="12"/>
        <v>43.83816349006392</v>
      </c>
      <c r="AB330" s="1">
        <f t="shared" si="13"/>
        <v>45.4</v>
      </c>
      <c r="AC330" s="35">
        <f t="shared" si="14"/>
        <v>1.5618365099360787</v>
      </c>
    </row>
    <row r="331" spans="1:29" ht="15" customHeight="1" x14ac:dyDescent="0.25">
      <c r="A331" s="29">
        <v>330</v>
      </c>
      <c r="B331" s="30">
        <v>6.7239999999999994E-2</v>
      </c>
      <c r="C331" s="30">
        <v>0</v>
      </c>
      <c r="D331" s="30">
        <v>3.24</v>
      </c>
      <c r="E331" s="30">
        <v>0</v>
      </c>
      <c r="F331" s="30">
        <v>0.46</v>
      </c>
      <c r="G331" s="30">
        <v>6.3330000000000002</v>
      </c>
      <c r="H331" s="30">
        <v>17.2</v>
      </c>
      <c r="I331" s="30">
        <v>5.2145999999999999</v>
      </c>
      <c r="J331" s="30">
        <v>4</v>
      </c>
      <c r="K331" s="30">
        <v>430</v>
      </c>
      <c r="L331" s="30">
        <v>16.899999999999999</v>
      </c>
      <c r="M331" s="30">
        <v>375.21</v>
      </c>
      <c r="N331" s="30">
        <v>7.34</v>
      </c>
      <c r="O331" s="30">
        <v>22.6</v>
      </c>
      <c r="P331" s="30">
        <v>0.21160000000000001</v>
      </c>
      <c r="Q331" s="30">
        <v>40.106889000000002</v>
      </c>
      <c r="R331" s="30">
        <v>1.6514623836893323</v>
      </c>
      <c r="S331" s="30">
        <v>1.3862943611198906</v>
      </c>
      <c r="T331" s="30">
        <v>1.9933388426264242</v>
      </c>
      <c r="U331" s="31">
        <v>3.1179499062782403</v>
      </c>
      <c r="W331" s="8">
        <v>282</v>
      </c>
      <c r="X331" s="1">
        <v>3.5667118201397288</v>
      </c>
      <c r="Y331" s="1">
        <v>3.6048476373815372</v>
      </c>
      <c r="Z331" s="1">
        <v>-3.8135817241808478E-2</v>
      </c>
      <c r="AA331" s="15">
        <f t="shared" si="12"/>
        <v>36.7760801304903</v>
      </c>
      <c r="AB331" s="1">
        <f t="shared" si="13"/>
        <v>35.4</v>
      </c>
      <c r="AC331" s="35">
        <f t="shared" si="14"/>
        <v>-1.3760801304903012</v>
      </c>
    </row>
    <row r="332" spans="1:29" ht="15" customHeight="1" x14ac:dyDescent="0.25">
      <c r="A332" s="29">
        <v>331</v>
      </c>
      <c r="B332" s="30">
        <v>4.5440000000000001E-2</v>
      </c>
      <c r="C332" s="30">
        <v>0</v>
      </c>
      <c r="D332" s="30">
        <v>3.24</v>
      </c>
      <c r="E332" s="30">
        <v>0</v>
      </c>
      <c r="F332" s="30">
        <v>0.46</v>
      </c>
      <c r="G332" s="30">
        <v>6.1440000000000001</v>
      </c>
      <c r="H332" s="30">
        <v>32.200000000000003</v>
      </c>
      <c r="I332" s="30">
        <v>5.8735999999999997</v>
      </c>
      <c r="J332" s="30">
        <v>4</v>
      </c>
      <c r="K332" s="30">
        <v>430</v>
      </c>
      <c r="L332" s="30">
        <v>16.899999999999999</v>
      </c>
      <c r="M332" s="30">
        <v>368.57</v>
      </c>
      <c r="N332" s="30">
        <v>9.09</v>
      </c>
      <c r="O332" s="30">
        <v>19.8</v>
      </c>
      <c r="P332" s="30">
        <v>0.21160000000000001</v>
      </c>
      <c r="Q332" s="30">
        <v>37.748736000000001</v>
      </c>
      <c r="R332" s="30">
        <v>1.7704677337604326</v>
      </c>
      <c r="S332" s="30">
        <v>1.3862943611198906</v>
      </c>
      <c r="T332" s="30">
        <v>2.2071749081893874</v>
      </c>
      <c r="U332" s="31">
        <v>2.9856819377004897</v>
      </c>
      <c r="W332" s="8">
        <v>283</v>
      </c>
      <c r="X332" s="1">
        <v>3.8286413964890951</v>
      </c>
      <c r="Y332" s="1">
        <v>3.9119893291736503</v>
      </c>
      <c r="Z332" s="1">
        <v>-8.3347932684555204E-2</v>
      </c>
      <c r="AA332" s="15">
        <f t="shared" si="12"/>
        <v>49.998316215627149</v>
      </c>
      <c r="AB332" s="1">
        <f t="shared" si="13"/>
        <v>46</v>
      </c>
      <c r="AC332" s="35">
        <f t="shared" si="14"/>
        <v>-3.998316215627149</v>
      </c>
    </row>
    <row r="333" spans="1:29" ht="15" customHeight="1" x14ac:dyDescent="0.25">
      <c r="A333" s="29">
        <v>332</v>
      </c>
      <c r="B333" s="30">
        <v>5.0229999999999997E-2</v>
      </c>
      <c r="C333" s="30">
        <v>35</v>
      </c>
      <c r="D333" s="30">
        <v>6.06</v>
      </c>
      <c r="E333" s="30">
        <v>0</v>
      </c>
      <c r="F333" s="30">
        <v>0.43790000000000001</v>
      </c>
      <c r="G333" s="30">
        <v>5.7060000000000004</v>
      </c>
      <c r="H333" s="30">
        <v>28.4</v>
      </c>
      <c r="I333" s="30">
        <v>6.6406999999999998</v>
      </c>
      <c r="J333" s="30">
        <v>1</v>
      </c>
      <c r="K333" s="30">
        <v>304</v>
      </c>
      <c r="L333" s="30">
        <v>16.899999999999999</v>
      </c>
      <c r="M333" s="30">
        <v>394.02</v>
      </c>
      <c r="N333" s="30">
        <v>12.43</v>
      </c>
      <c r="O333" s="30">
        <v>17.100000000000001</v>
      </c>
      <c r="P333" s="30">
        <v>0.19175641000000002</v>
      </c>
      <c r="Q333" s="30">
        <v>32.558436000000007</v>
      </c>
      <c r="R333" s="30">
        <v>1.893217379618614</v>
      </c>
      <c r="S333" s="30">
        <v>0</v>
      </c>
      <c r="T333" s="30">
        <v>2.5201129055226197</v>
      </c>
      <c r="U333" s="31">
        <v>2.8390784635086144</v>
      </c>
      <c r="W333" s="8">
        <v>284</v>
      </c>
      <c r="X333" s="1">
        <v>3.912023005428146</v>
      </c>
      <c r="Y333" s="1">
        <v>3.8247467352562166</v>
      </c>
      <c r="Z333" s="1">
        <v>8.7276270171929404E-2</v>
      </c>
      <c r="AA333" s="15">
        <f t="shared" si="12"/>
        <v>45.821194003695076</v>
      </c>
      <c r="AB333" s="1">
        <f t="shared" si="13"/>
        <v>50</v>
      </c>
      <c r="AC333" s="35">
        <f t="shared" si="14"/>
        <v>4.1788059963049236</v>
      </c>
    </row>
    <row r="334" spans="1:29" ht="15" customHeight="1" x14ac:dyDescent="0.25">
      <c r="A334" s="29">
        <v>333</v>
      </c>
      <c r="B334" s="30">
        <v>3.4660000000000003E-2</v>
      </c>
      <c r="C334" s="30">
        <v>35</v>
      </c>
      <c r="D334" s="30">
        <v>6.06</v>
      </c>
      <c r="E334" s="30">
        <v>0</v>
      </c>
      <c r="F334" s="30">
        <v>0.43790000000000001</v>
      </c>
      <c r="G334" s="30">
        <v>6.0309999999999997</v>
      </c>
      <c r="H334" s="30">
        <v>23.3</v>
      </c>
      <c r="I334" s="30">
        <v>6.6406999999999998</v>
      </c>
      <c r="J334" s="30">
        <v>1</v>
      </c>
      <c r="K334" s="30">
        <v>304</v>
      </c>
      <c r="L334" s="30">
        <v>16.899999999999999</v>
      </c>
      <c r="M334" s="30">
        <v>362.25</v>
      </c>
      <c r="N334" s="30">
        <v>7.83</v>
      </c>
      <c r="O334" s="30">
        <v>19.399999999999999</v>
      </c>
      <c r="P334" s="30">
        <v>0.19175641000000002</v>
      </c>
      <c r="Q334" s="30">
        <v>36.372960999999997</v>
      </c>
      <c r="R334" s="30">
        <v>1.893217379618614</v>
      </c>
      <c r="S334" s="30">
        <v>0</v>
      </c>
      <c r="T334" s="30">
        <v>2.0579625100027119</v>
      </c>
      <c r="U334" s="31">
        <v>2.9652730660692823</v>
      </c>
      <c r="W334" s="8">
        <v>285</v>
      </c>
      <c r="X334" s="1">
        <v>3.4719664525503626</v>
      </c>
      <c r="Y334" s="1">
        <v>3.1857703853374799</v>
      </c>
      <c r="Z334" s="1">
        <v>0.28619606721288271</v>
      </c>
      <c r="AA334" s="15">
        <f t="shared" si="12"/>
        <v>24.185913703886701</v>
      </c>
      <c r="AB334" s="1">
        <f t="shared" si="13"/>
        <v>32.200000000000003</v>
      </c>
      <c r="AC334" s="35">
        <f t="shared" si="14"/>
        <v>8.0140862961133017</v>
      </c>
    </row>
    <row r="335" spans="1:29" ht="15" customHeight="1" x14ac:dyDescent="0.25">
      <c r="A335" s="29">
        <v>334</v>
      </c>
      <c r="B335" s="30">
        <v>5.083E-2</v>
      </c>
      <c r="C335" s="30">
        <v>0</v>
      </c>
      <c r="D335" s="30">
        <v>5.19</v>
      </c>
      <c r="E335" s="30">
        <v>0</v>
      </c>
      <c r="F335" s="30">
        <v>0.51500000000000001</v>
      </c>
      <c r="G335" s="30">
        <v>6.3159999999999998</v>
      </c>
      <c r="H335" s="30">
        <v>38.1</v>
      </c>
      <c r="I335" s="30">
        <v>6.4584000000000001</v>
      </c>
      <c r="J335" s="30">
        <v>5</v>
      </c>
      <c r="K335" s="30">
        <v>224</v>
      </c>
      <c r="L335" s="30">
        <v>20.2</v>
      </c>
      <c r="M335" s="30">
        <v>389.71</v>
      </c>
      <c r="N335" s="30">
        <v>5.68</v>
      </c>
      <c r="O335" s="30">
        <v>22.2</v>
      </c>
      <c r="P335" s="30">
        <v>0.26522499999999999</v>
      </c>
      <c r="Q335" s="30">
        <v>39.891855999999997</v>
      </c>
      <c r="R335" s="30">
        <v>1.8653816090986688</v>
      </c>
      <c r="S335" s="30">
        <v>1.6094379124341003</v>
      </c>
      <c r="T335" s="30">
        <v>1.7369512327330598</v>
      </c>
      <c r="U335" s="31">
        <v>3.1000922888782338</v>
      </c>
      <c r="W335" s="8">
        <v>286</v>
      </c>
      <c r="X335" s="1">
        <v>3.0910424533583161</v>
      </c>
      <c r="Y335" s="1">
        <v>3.1110487253492165</v>
      </c>
      <c r="Z335" s="1">
        <v>-2.0006271990900437E-2</v>
      </c>
      <c r="AA335" s="15">
        <f t="shared" si="12"/>
        <v>22.444570252287559</v>
      </c>
      <c r="AB335" s="1">
        <f t="shared" si="13"/>
        <v>22</v>
      </c>
      <c r="AC335" s="35">
        <f t="shared" si="14"/>
        <v>-0.44457025228755853</v>
      </c>
    </row>
    <row r="336" spans="1:29" ht="15" customHeight="1" x14ac:dyDescent="0.25">
      <c r="A336" s="29">
        <v>335</v>
      </c>
      <c r="B336" s="30">
        <v>3.7379999999999997E-2</v>
      </c>
      <c r="C336" s="30">
        <v>0</v>
      </c>
      <c r="D336" s="30">
        <v>5.19</v>
      </c>
      <c r="E336" s="30">
        <v>0</v>
      </c>
      <c r="F336" s="30">
        <v>0.51500000000000001</v>
      </c>
      <c r="G336" s="30">
        <v>6.31</v>
      </c>
      <c r="H336" s="30">
        <v>38.5</v>
      </c>
      <c r="I336" s="30">
        <v>6.4584000000000001</v>
      </c>
      <c r="J336" s="30">
        <v>5</v>
      </c>
      <c r="K336" s="30">
        <v>224</v>
      </c>
      <c r="L336" s="30">
        <v>20.2</v>
      </c>
      <c r="M336" s="30">
        <v>389.4</v>
      </c>
      <c r="N336" s="30">
        <v>6.75</v>
      </c>
      <c r="O336" s="30">
        <v>20.7</v>
      </c>
      <c r="P336" s="30">
        <v>0.26522499999999999</v>
      </c>
      <c r="Q336" s="30">
        <v>39.816099999999992</v>
      </c>
      <c r="R336" s="30">
        <v>1.8653816090986688</v>
      </c>
      <c r="S336" s="30">
        <v>1.6094379124341003</v>
      </c>
      <c r="T336" s="30">
        <v>1.9095425048844386</v>
      </c>
      <c r="U336" s="31">
        <v>3.0301337002713233</v>
      </c>
      <c r="W336" s="8">
        <v>287</v>
      </c>
      <c r="X336" s="1">
        <v>3.0007198150650303</v>
      </c>
      <c r="Y336" s="1">
        <v>2.8026867913665812</v>
      </c>
      <c r="Z336" s="1">
        <v>0.19803302369844911</v>
      </c>
      <c r="AA336" s="15">
        <f t="shared" si="12"/>
        <v>16.488889514964104</v>
      </c>
      <c r="AB336" s="1">
        <f t="shared" si="13"/>
        <v>20.100000000000001</v>
      </c>
      <c r="AC336" s="35">
        <f t="shared" si="14"/>
        <v>3.6111104850358977</v>
      </c>
    </row>
    <row r="337" spans="1:29" ht="15" customHeight="1" x14ac:dyDescent="0.25">
      <c r="A337" s="29">
        <v>336</v>
      </c>
      <c r="B337" s="30">
        <v>3.9609999999999999E-2</v>
      </c>
      <c r="C337" s="30">
        <v>0</v>
      </c>
      <c r="D337" s="30">
        <v>5.19</v>
      </c>
      <c r="E337" s="30">
        <v>0</v>
      </c>
      <c r="F337" s="30">
        <v>0.51500000000000001</v>
      </c>
      <c r="G337" s="30">
        <v>6.0369999999999999</v>
      </c>
      <c r="H337" s="30">
        <v>34.5</v>
      </c>
      <c r="I337" s="30">
        <v>5.9852999999999996</v>
      </c>
      <c r="J337" s="30">
        <v>5</v>
      </c>
      <c r="K337" s="30">
        <v>224</v>
      </c>
      <c r="L337" s="30">
        <v>20.2</v>
      </c>
      <c r="M337" s="30">
        <v>396.9</v>
      </c>
      <c r="N337" s="30">
        <v>8.01</v>
      </c>
      <c r="O337" s="30">
        <v>21.1</v>
      </c>
      <c r="P337" s="30">
        <v>0.26522499999999999</v>
      </c>
      <c r="Q337" s="30">
        <v>36.445368999999999</v>
      </c>
      <c r="R337" s="30">
        <v>1.7893064630669882</v>
      </c>
      <c r="S337" s="30">
        <v>1.6094379124341003</v>
      </c>
      <c r="T337" s="30">
        <v>2.0806907610802678</v>
      </c>
      <c r="U337" s="31">
        <v>3.0492730404820207</v>
      </c>
      <c r="W337" s="8">
        <v>288</v>
      </c>
      <c r="X337" s="1">
        <v>3.1441522786722644</v>
      </c>
      <c r="Y337" s="1">
        <v>3.2707812237342542</v>
      </c>
      <c r="Z337" s="1">
        <v>-0.12662894506198974</v>
      </c>
      <c r="AA337" s="15">
        <f t="shared" si="12"/>
        <v>26.331902417175741</v>
      </c>
      <c r="AB337" s="1">
        <f t="shared" si="13"/>
        <v>23.2</v>
      </c>
      <c r="AC337" s="35">
        <f t="shared" si="14"/>
        <v>-3.1319024171757412</v>
      </c>
    </row>
    <row r="338" spans="1:29" ht="15" customHeight="1" x14ac:dyDescent="0.25">
      <c r="A338" s="29">
        <v>337</v>
      </c>
      <c r="B338" s="30">
        <v>3.4270000000000002E-2</v>
      </c>
      <c r="C338" s="30">
        <v>0</v>
      </c>
      <c r="D338" s="30">
        <v>5.19</v>
      </c>
      <c r="E338" s="30">
        <v>0</v>
      </c>
      <c r="F338" s="30">
        <v>0.51500000000000001</v>
      </c>
      <c r="G338" s="30">
        <v>5.8689999999999998</v>
      </c>
      <c r="H338" s="30">
        <v>46.3</v>
      </c>
      <c r="I338" s="30">
        <v>5.2310999999999996</v>
      </c>
      <c r="J338" s="30">
        <v>5</v>
      </c>
      <c r="K338" s="30">
        <v>224</v>
      </c>
      <c r="L338" s="30">
        <v>20.2</v>
      </c>
      <c r="M338" s="30">
        <v>396.9</v>
      </c>
      <c r="N338" s="30">
        <v>9.8000000000000007</v>
      </c>
      <c r="O338" s="30">
        <v>19.5</v>
      </c>
      <c r="P338" s="30">
        <v>0.26522499999999999</v>
      </c>
      <c r="Q338" s="30">
        <v>34.445160999999999</v>
      </c>
      <c r="R338" s="30">
        <v>1.6546215810094207</v>
      </c>
      <c r="S338" s="30">
        <v>1.6094379124341003</v>
      </c>
      <c r="T338" s="30">
        <v>2.2823823856765264</v>
      </c>
      <c r="U338" s="31">
        <v>2.9704144655697009</v>
      </c>
      <c r="W338" s="8">
        <v>289</v>
      </c>
      <c r="X338" s="1">
        <v>3.1045866784660729</v>
      </c>
      <c r="Y338" s="1">
        <v>3.257221434545492</v>
      </c>
      <c r="Z338" s="1">
        <v>-0.15263475607941901</v>
      </c>
      <c r="AA338" s="15">
        <f t="shared" si="12"/>
        <v>25.977257262200087</v>
      </c>
      <c r="AB338" s="1">
        <f t="shared" si="13"/>
        <v>22.3</v>
      </c>
      <c r="AC338" s="35">
        <f t="shared" si="14"/>
        <v>-3.6772572622000865</v>
      </c>
    </row>
    <row r="339" spans="1:29" ht="15" customHeight="1" x14ac:dyDescent="0.25">
      <c r="A339" s="29">
        <v>338</v>
      </c>
      <c r="B339" s="30">
        <v>3.041E-2</v>
      </c>
      <c r="C339" s="30">
        <v>0</v>
      </c>
      <c r="D339" s="30">
        <v>5.19</v>
      </c>
      <c r="E339" s="30">
        <v>0</v>
      </c>
      <c r="F339" s="30">
        <v>0.51500000000000001</v>
      </c>
      <c r="G339" s="30">
        <v>5.8949999999999996</v>
      </c>
      <c r="H339" s="30">
        <v>59.6</v>
      </c>
      <c r="I339" s="30">
        <v>5.6150000000000002</v>
      </c>
      <c r="J339" s="30">
        <v>5</v>
      </c>
      <c r="K339" s="30">
        <v>224</v>
      </c>
      <c r="L339" s="30">
        <v>20.2</v>
      </c>
      <c r="M339" s="30">
        <v>394.81</v>
      </c>
      <c r="N339" s="30">
        <v>10.56</v>
      </c>
      <c r="O339" s="30">
        <v>18.5</v>
      </c>
      <c r="P339" s="30">
        <v>0.26522499999999999</v>
      </c>
      <c r="Q339" s="30">
        <v>34.751024999999998</v>
      </c>
      <c r="R339" s="30">
        <v>1.7254415881904066</v>
      </c>
      <c r="S339" s="30">
        <v>1.6094379124341003</v>
      </c>
      <c r="T339" s="30">
        <v>2.3570732782781154</v>
      </c>
      <c r="U339" s="31">
        <v>2.917770732084279</v>
      </c>
      <c r="W339" s="8">
        <v>290</v>
      </c>
      <c r="X339" s="1">
        <v>3.2108436531709366</v>
      </c>
      <c r="Y339" s="1">
        <v>3.1832043304125155</v>
      </c>
      <c r="Z339" s="1">
        <v>2.763932275842107E-2</v>
      </c>
      <c r="AA339" s="15">
        <f t="shared" si="12"/>
        <v>24.123930880587771</v>
      </c>
      <c r="AB339" s="1">
        <f t="shared" si="13"/>
        <v>24.8</v>
      </c>
      <c r="AC339" s="35">
        <f t="shared" si="14"/>
        <v>0.67606911941222947</v>
      </c>
    </row>
    <row r="340" spans="1:29" ht="15" customHeight="1" x14ac:dyDescent="0.25">
      <c r="A340" s="29">
        <v>339</v>
      </c>
      <c r="B340" s="30">
        <v>3.3059999999999999E-2</v>
      </c>
      <c r="C340" s="30">
        <v>0</v>
      </c>
      <c r="D340" s="30">
        <v>5.19</v>
      </c>
      <c r="E340" s="30">
        <v>0</v>
      </c>
      <c r="F340" s="30">
        <v>0.51500000000000001</v>
      </c>
      <c r="G340" s="30">
        <v>6.0590000000000002</v>
      </c>
      <c r="H340" s="30">
        <v>37.299999999999997</v>
      </c>
      <c r="I340" s="30">
        <v>4.8121999999999998</v>
      </c>
      <c r="J340" s="30">
        <v>5</v>
      </c>
      <c r="K340" s="30">
        <v>224</v>
      </c>
      <c r="L340" s="30">
        <v>20.2</v>
      </c>
      <c r="M340" s="30">
        <v>396.14</v>
      </c>
      <c r="N340" s="30">
        <v>8.51</v>
      </c>
      <c r="O340" s="30">
        <v>20.6</v>
      </c>
      <c r="P340" s="30">
        <v>0.26522499999999999</v>
      </c>
      <c r="Q340" s="30">
        <v>36.711480999999999</v>
      </c>
      <c r="R340" s="30">
        <v>1.5711543600084921</v>
      </c>
      <c r="S340" s="30">
        <v>1.6094379124341003</v>
      </c>
      <c r="T340" s="30">
        <v>2.1412419425852827</v>
      </c>
      <c r="U340" s="31">
        <v>3.0252910757955354</v>
      </c>
      <c r="W340" s="8">
        <v>291</v>
      </c>
      <c r="X340" s="1">
        <v>3.3499040872746049</v>
      </c>
      <c r="Y340" s="1">
        <v>3.5753992737631881</v>
      </c>
      <c r="Z340" s="1">
        <v>-0.22549518648858324</v>
      </c>
      <c r="AA340" s="15">
        <f t="shared" si="12"/>
        <v>35.708875586823204</v>
      </c>
      <c r="AB340" s="1">
        <f t="shared" si="13"/>
        <v>28.5</v>
      </c>
      <c r="AC340" s="35">
        <f t="shared" si="14"/>
        <v>-7.2088755868232042</v>
      </c>
    </row>
    <row r="341" spans="1:29" ht="15" customHeight="1" x14ac:dyDescent="0.25">
      <c r="A341" s="29">
        <v>340</v>
      </c>
      <c r="B341" s="30">
        <v>5.4969999999999998E-2</v>
      </c>
      <c r="C341" s="30">
        <v>0</v>
      </c>
      <c r="D341" s="30">
        <v>5.19</v>
      </c>
      <c r="E341" s="30">
        <v>0</v>
      </c>
      <c r="F341" s="30">
        <v>0.51500000000000001</v>
      </c>
      <c r="G341" s="30">
        <v>5.9850000000000003</v>
      </c>
      <c r="H341" s="30">
        <v>45.4</v>
      </c>
      <c r="I341" s="30">
        <v>4.8121999999999998</v>
      </c>
      <c r="J341" s="30">
        <v>5</v>
      </c>
      <c r="K341" s="30">
        <v>224</v>
      </c>
      <c r="L341" s="30">
        <v>20.2</v>
      </c>
      <c r="M341" s="30">
        <v>396.9</v>
      </c>
      <c r="N341" s="30">
        <v>9.74</v>
      </c>
      <c r="O341" s="30">
        <v>19</v>
      </c>
      <c r="P341" s="30">
        <v>0.26522499999999999</v>
      </c>
      <c r="Q341" s="30">
        <v>35.820225000000001</v>
      </c>
      <c r="R341" s="30">
        <v>1.5711543600084921</v>
      </c>
      <c r="S341" s="30">
        <v>1.6094379124341003</v>
      </c>
      <c r="T341" s="30">
        <v>2.2762411176544437</v>
      </c>
      <c r="U341" s="31">
        <v>2.9444389791664403</v>
      </c>
      <c r="W341" s="8">
        <v>292</v>
      </c>
      <c r="X341" s="1">
        <v>3.6189933266497696</v>
      </c>
      <c r="Y341" s="1">
        <v>3.5755162103680238</v>
      </c>
      <c r="Z341" s="1">
        <v>4.3477116281745776E-2</v>
      </c>
      <c r="AA341" s="15">
        <f t="shared" si="12"/>
        <v>35.713051505650952</v>
      </c>
      <c r="AB341" s="1">
        <f t="shared" si="13"/>
        <v>37.299999999999997</v>
      </c>
      <c r="AC341" s="35">
        <f t="shared" si="14"/>
        <v>1.5869484943490448</v>
      </c>
    </row>
    <row r="342" spans="1:29" ht="15" customHeight="1" x14ac:dyDescent="0.25">
      <c r="A342" s="29">
        <v>341</v>
      </c>
      <c r="B342" s="30">
        <v>6.1510000000000002E-2</v>
      </c>
      <c r="C342" s="30">
        <v>0</v>
      </c>
      <c r="D342" s="30">
        <v>5.19</v>
      </c>
      <c r="E342" s="30">
        <v>0</v>
      </c>
      <c r="F342" s="30">
        <v>0.51500000000000001</v>
      </c>
      <c r="G342" s="30">
        <v>5.968</v>
      </c>
      <c r="H342" s="30">
        <v>58.5</v>
      </c>
      <c r="I342" s="30">
        <v>4.8121999999999998</v>
      </c>
      <c r="J342" s="30">
        <v>5</v>
      </c>
      <c r="K342" s="30">
        <v>224</v>
      </c>
      <c r="L342" s="30">
        <v>20.2</v>
      </c>
      <c r="M342" s="30">
        <v>396.9</v>
      </c>
      <c r="N342" s="30">
        <v>9.2899999999999991</v>
      </c>
      <c r="O342" s="30">
        <v>18.7</v>
      </c>
      <c r="P342" s="30">
        <v>0.26522499999999999</v>
      </c>
      <c r="Q342" s="30">
        <v>35.617024000000001</v>
      </c>
      <c r="R342" s="30">
        <v>1.5711543600084921</v>
      </c>
      <c r="S342" s="30">
        <v>1.6094379124341003</v>
      </c>
      <c r="T342" s="30">
        <v>2.2289385528257473</v>
      </c>
      <c r="U342" s="31">
        <v>2.9285235238605409</v>
      </c>
      <c r="W342" s="8">
        <v>293</v>
      </c>
      <c r="X342" s="1">
        <v>3.3286266888273199</v>
      </c>
      <c r="Y342" s="1">
        <v>3.4273581603487364</v>
      </c>
      <c r="Z342" s="1">
        <v>-9.8731471521416481E-2</v>
      </c>
      <c r="AA342" s="15">
        <f t="shared" si="12"/>
        <v>30.795179264675397</v>
      </c>
      <c r="AB342" s="1">
        <f t="shared" si="13"/>
        <v>27.9</v>
      </c>
      <c r="AC342" s="35">
        <f t="shared" si="14"/>
        <v>-2.8951792646753987</v>
      </c>
    </row>
    <row r="343" spans="1:29" ht="15" customHeight="1" x14ac:dyDescent="0.25">
      <c r="A343" s="29">
        <v>342</v>
      </c>
      <c r="B343" s="30">
        <v>1.3010000000000001E-2</v>
      </c>
      <c r="C343" s="30">
        <v>35</v>
      </c>
      <c r="D343" s="30">
        <v>1.52</v>
      </c>
      <c r="E343" s="30">
        <v>0</v>
      </c>
      <c r="F343" s="30">
        <v>0.442</v>
      </c>
      <c r="G343" s="30">
        <v>7.2409999999999997</v>
      </c>
      <c r="H343" s="30">
        <v>49.3</v>
      </c>
      <c r="I343" s="30">
        <v>7.0378999999999996</v>
      </c>
      <c r="J343" s="30">
        <v>1</v>
      </c>
      <c r="K343" s="30">
        <v>284</v>
      </c>
      <c r="L343" s="30">
        <v>15.5</v>
      </c>
      <c r="M343" s="30">
        <v>394.74</v>
      </c>
      <c r="N343" s="30">
        <v>5.49</v>
      </c>
      <c r="O343" s="30">
        <v>32.700000000000003</v>
      </c>
      <c r="P343" s="30">
        <v>0.19536400000000001</v>
      </c>
      <c r="Q343" s="30">
        <v>52.432080999999997</v>
      </c>
      <c r="R343" s="30">
        <v>1.9513098302164671</v>
      </c>
      <c r="S343" s="30">
        <v>0</v>
      </c>
      <c r="T343" s="30">
        <v>1.7029282555214393</v>
      </c>
      <c r="U343" s="31">
        <v>3.487375077903208</v>
      </c>
      <c r="W343" s="8">
        <v>294</v>
      </c>
      <c r="X343" s="1">
        <v>3.1738784589374651</v>
      </c>
      <c r="Y343" s="1">
        <v>3.2112116207048613</v>
      </c>
      <c r="Z343" s="1">
        <v>-3.7333161767396206E-2</v>
      </c>
      <c r="AA343" s="15">
        <f t="shared" si="12"/>
        <v>24.809127274008603</v>
      </c>
      <c r="AB343" s="1">
        <f t="shared" si="13"/>
        <v>23.9</v>
      </c>
      <c r="AC343" s="35">
        <f t="shared" si="14"/>
        <v>-0.90912727400860405</v>
      </c>
    </row>
    <row r="344" spans="1:29" ht="15" customHeight="1" x14ac:dyDescent="0.25">
      <c r="A344" s="29">
        <v>343</v>
      </c>
      <c r="B344" s="30">
        <v>2.4979999999999999E-2</v>
      </c>
      <c r="C344" s="30">
        <v>0</v>
      </c>
      <c r="D344" s="30">
        <v>1.89</v>
      </c>
      <c r="E344" s="30">
        <v>0</v>
      </c>
      <c r="F344" s="30">
        <v>0.51800000000000002</v>
      </c>
      <c r="G344" s="30">
        <v>6.54</v>
      </c>
      <c r="H344" s="30">
        <v>59.7</v>
      </c>
      <c r="I344" s="30">
        <v>6.2668999999999997</v>
      </c>
      <c r="J344" s="30">
        <v>1</v>
      </c>
      <c r="K344" s="30">
        <v>422</v>
      </c>
      <c r="L344" s="30">
        <v>15.9</v>
      </c>
      <c r="M344" s="30">
        <v>389.96</v>
      </c>
      <c r="N344" s="30">
        <v>8.65</v>
      </c>
      <c r="O344" s="30">
        <v>16.5</v>
      </c>
      <c r="P344" s="30">
        <v>0.26832400000000001</v>
      </c>
      <c r="Q344" s="30">
        <v>42.771599999999999</v>
      </c>
      <c r="R344" s="30">
        <v>1.8352818145171772</v>
      </c>
      <c r="S344" s="30">
        <v>0</v>
      </c>
      <c r="T344" s="30">
        <v>2.157559320943788</v>
      </c>
      <c r="U344" s="31">
        <v>2.8033603809065348</v>
      </c>
      <c r="W344" s="8">
        <v>295</v>
      </c>
      <c r="X344" s="1">
        <v>3.0773122605464138</v>
      </c>
      <c r="Y344" s="1">
        <v>3.1329251910249285</v>
      </c>
      <c r="Z344" s="1">
        <v>-5.5612930478514677E-2</v>
      </c>
      <c r="AA344" s="15">
        <f t="shared" si="12"/>
        <v>22.940988260972421</v>
      </c>
      <c r="AB344" s="1">
        <f t="shared" si="13"/>
        <v>21.7</v>
      </c>
      <c r="AC344" s="35">
        <f t="shared" si="14"/>
        <v>-1.2409882609724221</v>
      </c>
    </row>
    <row r="345" spans="1:29" ht="15" customHeight="1" x14ac:dyDescent="0.25">
      <c r="A345" s="29">
        <v>344</v>
      </c>
      <c r="B345" s="30">
        <v>2.5430000000000001E-2</v>
      </c>
      <c r="C345" s="30">
        <v>55</v>
      </c>
      <c r="D345" s="30">
        <v>3.78</v>
      </c>
      <c r="E345" s="30">
        <v>0</v>
      </c>
      <c r="F345" s="30">
        <v>0.48399999999999999</v>
      </c>
      <c r="G345" s="30">
        <v>6.6959999999999997</v>
      </c>
      <c r="H345" s="30">
        <v>56.4</v>
      </c>
      <c r="I345" s="30">
        <v>5.7321</v>
      </c>
      <c r="J345" s="30">
        <v>5</v>
      </c>
      <c r="K345" s="30">
        <v>370</v>
      </c>
      <c r="L345" s="30">
        <v>17.600000000000001</v>
      </c>
      <c r="M345" s="30">
        <v>396.9</v>
      </c>
      <c r="N345" s="30">
        <v>7.18</v>
      </c>
      <c r="O345" s="30">
        <v>23.9</v>
      </c>
      <c r="P345" s="30">
        <v>0.23425599999999999</v>
      </c>
      <c r="Q345" s="30">
        <v>44.836416</v>
      </c>
      <c r="R345" s="30">
        <v>1.7460819557314025</v>
      </c>
      <c r="S345" s="30">
        <v>1.6094379124341003</v>
      </c>
      <c r="T345" s="30">
        <v>1.9712993830601329</v>
      </c>
      <c r="U345" s="31">
        <v>3.1738784589374651</v>
      </c>
      <c r="W345" s="8">
        <v>296</v>
      </c>
      <c r="X345" s="1">
        <v>3.3534067178258069</v>
      </c>
      <c r="Y345" s="1">
        <v>3.3575964800080897</v>
      </c>
      <c r="Z345" s="1">
        <v>-4.1897621822828413E-3</v>
      </c>
      <c r="AA345" s="15">
        <f t="shared" si="12"/>
        <v>28.720078573089545</v>
      </c>
      <c r="AB345" s="1">
        <f t="shared" si="13"/>
        <v>28.6</v>
      </c>
      <c r="AC345" s="35">
        <f t="shared" si="14"/>
        <v>-0.12007857308954328</v>
      </c>
    </row>
    <row r="346" spans="1:29" ht="15" customHeight="1" x14ac:dyDescent="0.25">
      <c r="A346" s="29">
        <v>345</v>
      </c>
      <c r="B346" s="30">
        <v>3.049E-2</v>
      </c>
      <c r="C346" s="30">
        <v>55</v>
      </c>
      <c r="D346" s="30">
        <v>3.78</v>
      </c>
      <c r="E346" s="30">
        <v>0</v>
      </c>
      <c r="F346" s="30">
        <v>0.48399999999999999</v>
      </c>
      <c r="G346" s="30">
        <v>6.8739999999999997</v>
      </c>
      <c r="H346" s="30">
        <v>28.1</v>
      </c>
      <c r="I346" s="30">
        <v>6.4653999999999998</v>
      </c>
      <c r="J346" s="30">
        <v>5</v>
      </c>
      <c r="K346" s="30">
        <v>370</v>
      </c>
      <c r="L346" s="30">
        <v>17.600000000000001</v>
      </c>
      <c r="M346" s="30">
        <v>387.97</v>
      </c>
      <c r="N346" s="30">
        <v>4.6100000000000003</v>
      </c>
      <c r="O346" s="30">
        <v>31.2</v>
      </c>
      <c r="P346" s="30">
        <v>0.23425599999999999</v>
      </c>
      <c r="Q346" s="30">
        <v>47.251875999999996</v>
      </c>
      <c r="R346" s="30">
        <v>1.8664648819262473</v>
      </c>
      <c r="S346" s="30">
        <v>1.6094379124341003</v>
      </c>
      <c r="T346" s="30">
        <v>1.5282278570085572</v>
      </c>
      <c r="U346" s="31">
        <v>3.4404180948154366</v>
      </c>
      <c r="W346" s="8">
        <v>297</v>
      </c>
      <c r="X346" s="1">
        <v>3.2995337278856551</v>
      </c>
      <c r="Y346" s="1">
        <v>3.2870277641725294</v>
      </c>
      <c r="Z346" s="1">
        <v>1.2505963713125734E-2</v>
      </c>
      <c r="AA346" s="15">
        <f t="shared" si="12"/>
        <v>26.763198784868376</v>
      </c>
      <c r="AB346" s="1">
        <f t="shared" si="13"/>
        <v>27.1</v>
      </c>
      <c r="AC346" s="35">
        <f t="shared" si="14"/>
        <v>0.33680121513162575</v>
      </c>
    </row>
    <row r="347" spans="1:29" ht="15" customHeight="1" x14ac:dyDescent="0.25">
      <c r="A347" s="29">
        <v>346</v>
      </c>
      <c r="B347" s="30">
        <v>3.1130000000000001E-2</v>
      </c>
      <c r="C347" s="30">
        <v>0</v>
      </c>
      <c r="D347" s="30">
        <v>4.3899999999999997</v>
      </c>
      <c r="E347" s="30">
        <v>0</v>
      </c>
      <c r="F347" s="30">
        <v>0.442</v>
      </c>
      <c r="G347" s="30">
        <v>6.0140000000000002</v>
      </c>
      <c r="H347" s="30">
        <v>48.5</v>
      </c>
      <c r="I347" s="30">
        <v>8.0136000000000003</v>
      </c>
      <c r="J347" s="30">
        <v>3</v>
      </c>
      <c r="K347" s="30">
        <v>352</v>
      </c>
      <c r="L347" s="30">
        <v>18.8</v>
      </c>
      <c r="M347" s="30">
        <v>385.64</v>
      </c>
      <c r="N347" s="30">
        <v>10.53</v>
      </c>
      <c r="O347" s="30">
        <v>17.5</v>
      </c>
      <c r="P347" s="30">
        <v>0.19536400000000001</v>
      </c>
      <c r="Q347" s="30">
        <v>36.168196000000002</v>
      </c>
      <c r="R347" s="30">
        <v>2.0811400983154176</v>
      </c>
      <c r="S347" s="30">
        <v>1.0986122886681098</v>
      </c>
      <c r="T347" s="30">
        <v>2.3542283261458841</v>
      </c>
      <c r="U347" s="31">
        <v>2.8622008809294686</v>
      </c>
      <c r="W347" s="8">
        <v>298</v>
      </c>
      <c r="X347" s="1">
        <v>3.0106208860477417</v>
      </c>
      <c r="Y347" s="1">
        <v>2.9346536033639019</v>
      </c>
      <c r="Z347" s="1">
        <v>7.5967282683839787E-2</v>
      </c>
      <c r="AA347" s="15">
        <f t="shared" si="12"/>
        <v>18.814984558883939</v>
      </c>
      <c r="AB347" s="1">
        <f t="shared" si="13"/>
        <v>20.3</v>
      </c>
      <c r="AC347" s="35">
        <f t="shared" si="14"/>
        <v>1.4850154411160617</v>
      </c>
    </row>
    <row r="348" spans="1:29" ht="15" customHeight="1" x14ac:dyDescent="0.25">
      <c r="A348" s="29">
        <v>347</v>
      </c>
      <c r="B348" s="30">
        <v>6.1620000000000001E-2</v>
      </c>
      <c r="C348" s="30">
        <v>0</v>
      </c>
      <c r="D348" s="30">
        <v>4.3899999999999997</v>
      </c>
      <c r="E348" s="30">
        <v>0</v>
      </c>
      <c r="F348" s="30">
        <v>0.442</v>
      </c>
      <c r="G348" s="30">
        <v>5.8979999999999997</v>
      </c>
      <c r="H348" s="30">
        <v>52.3</v>
      </c>
      <c r="I348" s="30">
        <v>8.0136000000000003</v>
      </c>
      <c r="J348" s="30">
        <v>3</v>
      </c>
      <c r="K348" s="30">
        <v>352</v>
      </c>
      <c r="L348" s="30">
        <v>18.8</v>
      </c>
      <c r="M348" s="30">
        <v>364.61</v>
      </c>
      <c r="N348" s="30">
        <v>12.67</v>
      </c>
      <c r="O348" s="30">
        <v>17.2</v>
      </c>
      <c r="P348" s="30">
        <v>0.19536400000000001</v>
      </c>
      <c r="Q348" s="30">
        <v>34.786403999999997</v>
      </c>
      <c r="R348" s="30">
        <v>2.0811400983154176</v>
      </c>
      <c r="S348" s="30">
        <v>1.0986122886681098</v>
      </c>
      <c r="T348" s="30">
        <v>2.5392369943330477</v>
      </c>
      <c r="U348" s="31">
        <v>2.8449093838194073</v>
      </c>
      <c r="W348" s="8">
        <v>299</v>
      </c>
      <c r="X348" s="1">
        <v>3.1135153092103742</v>
      </c>
      <c r="Y348" s="1">
        <v>3.4058874498192275</v>
      </c>
      <c r="Z348" s="1">
        <v>-0.2923721406088533</v>
      </c>
      <c r="AA348" s="15">
        <f t="shared" si="12"/>
        <v>30.141032512238358</v>
      </c>
      <c r="AB348" s="1">
        <f t="shared" si="13"/>
        <v>22.5</v>
      </c>
      <c r="AC348" s="35">
        <f t="shared" si="14"/>
        <v>-7.6410325122383576</v>
      </c>
    </row>
    <row r="349" spans="1:29" ht="15" customHeight="1" x14ac:dyDescent="0.25">
      <c r="A349" s="29">
        <v>348</v>
      </c>
      <c r="B349" s="30">
        <v>1.8700000000000001E-2</v>
      </c>
      <c r="C349" s="30">
        <v>85</v>
      </c>
      <c r="D349" s="30">
        <v>4.1500000000000004</v>
      </c>
      <c r="E349" s="30">
        <v>0</v>
      </c>
      <c r="F349" s="30">
        <v>0.42899999999999999</v>
      </c>
      <c r="G349" s="30">
        <v>6.516</v>
      </c>
      <c r="H349" s="30">
        <v>27.7</v>
      </c>
      <c r="I349" s="30">
        <v>8.5352999999999994</v>
      </c>
      <c r="J349" s="30">
        <v>4</v>
      </c>
      <c r="K349" s="30">
        <v>351</v>
      </c>
      <c r="L349" s="30">
        <v>17.899999999999999</v>
      </c>
      <c r="M349" s="30">
        <v>392.43</v>
      </c>
      <c r="N349" s="30">
        <v>6.36</v>
      </c>
      <c r="O349" s="30">
        <v>23.1</v>
      </c>
      <c r="P349" s="30">
        <v>0.18404099999999998</v>
      </c>
      <c r="Q349" s="30">
        <v>42.458255999999999</v>
      </c>
      <c r="R349" s="30">
        <v>2.1442105050135645</v>
      </c>
      <c r="S349" s="30">
        <v>1.3862943611198906</v>
      </c>
      <c r="T349" s="30">
        <v>1.8500283773520307</v>
      </c>
      <c r="U349" s="31">
        <v>3.1398326175277478</v>
      </c>
      <c r="W349" s="8">
        <v>300</v>
      </c>
      <c r="X349" s="1">
        <v>3.3672958299864741</v>
      </c>
      <c r="Y349" s="1">
        <v>3.4828397944748222</v>
      </c>
      <c r="Z349" s="1">
        <v>-0.11554396448834803</v>
      </c>
      <c r="AA349" s="15">
        <f t="shared" si="12"/>
        <v>32.552032023873657</v>
      </c>
      <c r="AB349" s="1">
        <f t="shared" si="13"/>
        <v>29</v>
      </c>
      <c r="AC349" s="35">
        <f t="shared" si="14"/>
        <v>-3.5520320238736574</v>
      </c>
    </row>
    <row r="350" spans="1:29" ht="15" customHeight="1" x14ac:dyDescent="0.25">
      <c r="A350" s="29">
        <v>349</v>
      </c>
      <c r="B350" s="30">
        <v>1.5010000000000001E-2</v>
      </c>
      <c r="C350" s="30">
        <v>80</v>
      </c>
      <c r="D350" s="30">
        <v>2.0099999999999998</v>
      </c>
      <c r="E350" s="30">
        <v>0</v>
      </c>
      <c r="F350" s="30">
        <v>0.435</v>
      </c>
      <c r="G350" s="30">
        <v>6.6349999999999998</v>
      </c>
      <c r="H350" s="30">
        <v>29.7</v>
      </c>
      <c r="I350" s="30">
        <v>8.3439999999999994</v>
      </c>
      <c r="J350" s="30">
        <v>4</v>
      </c>
      <c r="K350" s="30">
        <v>280</v>
      </c>
      <c r="L350" s="30">
        <v>17</v>
      </c>
      <c r="M350" s="30">
        <v>390.94</v>
      </c>
      <c r="N350" s="30">
        <v>5.99</v>
      </c>
      <c r="O350" s="30">
        <v>24.5</v>
      </c>
      <c r="P350" s="30">
        <v>0.189225</v>
      </c>
      <c r="Q350" s="30">
        <v>44.023224999999996</v>
      </c>
      <c r="R350" s="30">
        <v>2.1215427176984711</v>
      </c>
      <c r="S350" s="30">
        <v>1.3862943611198906</v>
      </c>
      <c r="T350" s="30">
        <v>1.7900914121273581</v>
      </c>
      <c r="U350" s="31">
        <v>3.1986731175506815</v>
      </c>
      <c r="W350" s="8">
        <v>301</v>
      </c>
      <c r="X350" s="1">
        <v>3.2108436531709366</v>
      </c>
      <c r="Y350" s="1">
        <v>3.3866189952260166</v>
      </c>
      <c r="Z350" s="1">
        <v>-0.17577534205508005</v>
      </c>
      <c r="AA350" s="15">
        <f t="shared" si="12"/>
        <v>29.565820911803698</v>
      </c>
      <c r="AB350" s="1">
        <f t="shared" si="13"/>
        <v>24.8</v>
      </c>
      <c r="AC350" s="35">
        <f t="shared" si="14"/>
        <v>-4.7658209118036972</v>
      </c>
    </row>
    <row r="351" spans="1:29" ht="15" customHeight="1" x14ac:dyDescent="0.25">
      <c r="A351" s="29">
        <v>350</v>
      </c>
      <c r="B351" s="30">
        <v>2.8989999999999998E-2</v>
      </c>
      <c r="C351" s="30">
        <v>40</v>
      </c>
      <c r="D351" s="30">
        <v>1.25</v>
      </c>
      <c r="E351" s="30">
        <v>0</v>
      </c>
      <c r="F351" s="30">
        <v>0.42899999999999999</v>
      </c>
      <c r="G351" s="30">
        <v>6.9390000000000001</v>
      </c>
      <c r="H351" s="30">
        <v>34.5</v>
      </c>
      <c r="I351" s="30">
        <v>8.7920999999999996</v>
      </c>
      <c r="J351" s="30">
        <v>1</v>
      </c>
      <c r="K351" s="30">
        <v>335</v>
      </c>
      <c r="L351" s="30">
        <v>19.7</v>
      </c>
      <c r="M351" s="30">
        <v>389.85</v>
      </c>
      <c r="N351" s="30">
        <v>5.89</v>
      </c>
      <c r="O351" s="30">
        <v>26.6</v>
      </c>
      <c r="P351" s="30">
        <v>0.18404099999999998</v>
      </c>
      <c r="Q351" s="30">
        <v>48.149721</v>
      </c>
      <c r="R351" s="30">
        <v>2.1738535910129793</v>
      </c>
      <c r="S351" s="30">
        <v>0</v>
      </c>
      <c r="T351" s="30">
        <v>1.7732559976634952</v>
      </c>
      <c r="U351" s="31">
        <v>3.2809112157876537</v>
      </c>
      <c r="W351" s="8">
        <v>302</v>
      </c>
      <c r="X351" s="1">
        <v>3.0910424533583161</v>
      </c>
      <c r="Y351" s="1">
        <v>3.2498959389978834</v>
      </c>
      <c r="Z351" s="1">
        <v>-0.15885348563956736</v>
      </c>
      <c r="AA351" s="15">
        <f t="shared" si="12"/>
        <v>25.787656288209334</v>
      </c>
      <c r="AB351" s="1">
        <f t="shared" si="13"/>
        <v>22</v>
      </c>
      <c r="AC351" s="35">
        <f t="shared" si="14"/>
        <v>-3.7876562882093339</v>
      </c>
    </row>
    <row r="352" spans="1:29" ht="15" customHeight="1" x14ac:dyDescent="0.25">
      <c r="A352" s="29">
        <v>351</v>
      </c>
      <c r="B352" s="30">
        <v>6.2109999999999999E-2</v>
      </c>
      <c r="C352" s="30">
        <v>40</v>
      </c>
      <c r="D352" s="30">
        <v>1.25</v>
      </c>
      <c r="E352" s="30">
        <v>0</v>
      </c>
      <c r="F352" s="30">
        <v>0.42899999999999999</v>
      </c>
      <c r="G352" s="30">
        <v>6.49</v>
      </c>
      <c r="H352" s="30">
        <v>44.4</v>
      </c>
      <c r="I352" s="30">
        <v>8.7920999999999996</v>
      </c>
      <c r="J352" s="30">
        <v>1</v>
      </c>
      <c r="K352" s="30">
        <v>335</v>
      </c>
      <c r="L352" s="30">
        <v>19.7</v>
      </c>
      <c r="M352" s="30">
        <v>396.9</v>
      </c>
      <c r="N352" s="30">
        <v>5.98</v>
      </c>
      <c r="O352" s="30">
        <v>22.9</v>
      </c>
      <c r="P352" s="30">
        <v>0.18404099999999998</v>
      </c>
      <c r="Q352" s="30">
        <v>42.120100000000001</v>
      </c>
      <c r="R352" s="30">
        <v>2.1738535910129793</v>
      </c>
      <c r="S352" s="30">
        <v>0</v>
      </c>
      <c r="T352" s="30">
        <v>1.7884205679625405</v>
      </c>
      <c r="U352" s="31">
        <v>3.1311369105601941</v>
      </c>
      <c r="W352" s="8">
        <v>303</v>
      </c>
      <c r="X352" s="1">
        <v>3.2733640101522705</v>
      </c>
      <c r="Y352" s="1">
        <v>3.2688702129781553</v>
      </c>
      <c r="Z352" s="1">
        <v>4.4937971741152438E-3</v>
      </c>
      <c r="AA352" s="15">
        <f t="shared" si="12"/>
        <v>26.281629919369429</v>
      </c>
      <c r="AB352" s="1">
        <f t="shared" si="13"/>
        <v>26.4</v>
      </c>
      <c r="AC352" s="35">
        <f t="shared" si="14"/>
        <v>0.11837008063056942</v>
      </c>
    </row>
    <row r="353" spans="1:29" ht="15" customHeight="1" x14ac:dyDescent="0.25">
      <c r="A353" s="29">
        <v>352</v>
      </c>
      <c r="B353" s="30">
        <v>7.9500000000000001E-2</v>
      </c>
      <c r="C353" s="30">
        <v>60</v>
      </c>
      <c r="D353" s="30">
        <v>1.69</v>
      </c>
      <c r="E353" s="30">
        <v>0</v>
      </c>
      <c r="F353" s="30">
        <v>0.41099999999999998</v>
      </c>
      <c r="G353" s="30">
        <v>6.5789999999999997</v>
      </c>
      <c r="H353" s="30">
        <v>35.9</v>
      </c>
      <c r="I353" s="30">
        <v>10.7103</v>
      </c>
      <c r="J353" s="30">
        <v>4</v>
      </c>
      <c r="K353" s="30">
        <v>411</v>
      </c>
      <c r="L353" s="30">
        <v>18.3</v>
      </c>
      <c r="M353" s="30">
        <v>370.78</v>
      </c>
      <c r="N353" s="30">
        <v>5.49</v>
      </c>
      <c r="O353" s="30">
        <v>24.1</v>
      </c>
      <c r="P353" s="30">
        <v>0.16892099999999999</v>
      </c>
      <c r="Q353" s="30">
        <v>43.283240999999997</v>
      </c>
      <c r="R353" s="30">
        <v>2.3712058952718329</v>
      </c>
      <c r="S353" s="30">
        <v>1.3862943611198906</v>
      </c>
      <c r="T353" s="30">
        <v>1.7029282555214393</v>
      </c>
      <c r="U353" s="31">
        <v>3.1822118404966093</v>
      </c>
      <c r="W353" s="8">
        <v>304</v>
      </c>
      <c r="X353" s="1">
        <v>3.4995332823830174</v>
      </c>
      <c r="Y353" s="1">
        <v>3.527572855052389</v>
      </c>
      <c r="Z353" s="1">
        <v>-2.8039572669371626E-2</v>
      </c>
      <c r="AA353" s="15">
        <f t="shared" si="12"/>
        <v>34.041244230598238</v>
      </c>
      <c r="AB353" s="1">
        <f t="shared" si="13"/>
        <v>33.1</v>
      </c>
      <c r="AC353" s="35">
        <f t="shared" si="14"/>
        <v>-0.9412442305982367</v>
      </c>
    </row>
    <row r="354" spans="1:29" ht="15" customHeight="1" x14ac:dyDescent="0.25">
      <c r="A354" s="29">
        <v>353</v>
      </c>
      <c r="B354" s="30">
        <v>7.2440000000000004E-2</v>
      </c>
      <c r="C354" s="30">
        <v>60</v>
      </c>
      <c r="D354" s="30">
        <v>1.69</v>
      </c>
      <c r="E354" s="30">
        <v>0</v>
      </c>
      <c r="F354" s="30">
        <v>0.41099999999999998</v>
      </c>
      <c r="G354" s="30">
        <v>5.8840000000000003</v>
      </c>
      <c r="H354" s="30">
        <v>18.5</v>
      </c>
      <c r="I354" s="30">
        <v>10.7103</v>
      </c>
      <c r="J354" s="30">
        <v>4</v>
      </c>
      <c r="K354" s="30">
        <v>411</v>
      </c>
      <c r="L354" s="30">
        <v>18.3</v>
      </c>
      <c r="M354" s="30">
        <v>392.33</v>
      </c>
      <c r="N354" s="30">
        <v>7.79</v>
      </c>
      <c r="O354" s="30">
        <v>18.600000000000001</v>
      </c>
      <c r="P354" s="30">
        <v>0.16892099999999999</v>
      </c>
      <c r="Q354" s="30">
        <v>34.621456000000002</v>
      </c>
      <c r="R354" s="30">
        <v>2.3712058952718329</v>
      </c>
      <c r="S354" s="30">
        <v>1.3862943611198906</v>
      </c>
      <c r="T354" s="30">
        <v>2.0528408598826569</v>
      </c>
      <c r="U354" s="31">
        <v>2.9231615807191558</v>
      </c>
      <c r="W354" s="8">
        <v>305</v>
      </c>
      <c r="X354" s="1">
        <v>3.5862928653388351</v>
      </c>
      <c r="Y354" s="1">
        <v>3.43199464085657</v>
      </c>
      <c r="Z354" s="1">
        <v>0.15429822448226505</v>
      </c>
      <c r="AA354" s="15">
        <f t="shared" si="12"/>
        <v>30.938292026462616</v>
      </c>
      <c r="AB354" s="1">
        <f t="shared" si="13"/>
        <v>36.1</v>
      </c>
      <c r="AC354" s="35">
        <f t="shared" si="14"/>
        <v>5.1617079735373856</v>
      </c>
    </row>
    <row r="355" spans="1:29" ht="15" customHeight="1" x14ac:dyDescent="0.25">
      <c r="A355" s="29">
        <v>354</v>
      </c>
      <c r="B355" s="30">
        <v>1.7090000000000001E-2</v>
      </c>
      <c r="C355" s="30">
        <v>90</v>
      </c>
      <c r="D355" s="30">
        <v>2.02</v>
      </c>
      <c r="E355" s="30">
        <v>0</v>
      </c>
      <c r="F355" s="30">
        <v>0.41</v>
      </c>
      <c r="G355" s="30">
        <v>6.7279999999999998</v>
      </c>
      <c r="H355" s="30">
        <v>36.1</v>
      </c>
      <c r="I355" s="30">
        <v>12.1265</v>
      </c>
      <c r="J355" s="30">
        <v>5</v>
      </c>
      <c r="K355" s="30">
        <v>187</v>
      </c>
      <c r="L355" s="30">
        <v>17</v>
      </c>
      <c r="M355" s="30">
        <v>384.46</v>
      </c>
      <c r="N355" s="30">
        <v>4.5</v>
      </c>
      <c r="O355" s="30">
        <v>30.1</v>
      </c>
      <c r="P355" s="30">
        <v>0.16809999999999997</v>
      </c>
      <c r="Q355" s="30">
        <v>45.265983999999996</v>
      </c>
      <c r="R355" s="30">
        <v>2.4953931405121361</v>
      </c>
      <c r="S355" s="30">
        <v>1.6094379124341003</v>
      </c>
      <c r="T355" s="30">
        <v>1.5040773967762742</v>
      </c>
      <c r="U355" s="31">
        <v>3.4045251717548299</v>
      </c>
      <c r="W355" s="8">
        <v>306</v>
      </c>
      <c r="X355" s="1">
        <v>3.3463891451671604</v>
      </c>
      <c r="Y355" s="1">
        <v>3.3187918511687049</v>
      </c>
      <c r="Z355" s="1">
        <v>2.7597293998455452E-2</v>
      </c>
      <c r="AA355" s="15">
        <f t="shared" si="12"/>
        <v>27.626952917039358</v>
      </c>
      <c r="AB355" s="1">
        <f t="shared" si="13"/>
        <v>28.4</v>
      </c>
      <c r="AC355" s="35">
        <f t="shared" si="14"/>
        <v>0.77304708296064106</v>
      </c>
    </row>
    <row r="356" spans="1:29" ht="15" customHeight="1" x14ac:dyDescent="0.25">
      <c r="A356" s="29">
        <v>355</v>
      </c>
      <c r="B356" s="30">
        <v>4.301E-2</v>
      </c>
      <c r="C356" s="30">
        <v>80</v>
      </c>
      <c r="D356" s="30">
        <v>1.91</v>
      </c>
      <c r="E356" s="30">
        <v>0</v>
      </c>
      <c r="F356" s="30">
        <v>0.41299999999999998</v>
      </c>
      <c r="G356" s="30">
        <v>5.6630000000000003</v>
      </c>
      <c r="H356" s="30">
        <v>21.9</v>
      </c>
      <c r="I356" s="30">
        <v>10.585699999999999</v>
      </c>
      <c r="J356" s="30">
        <v>4</v>
      </c>
      <c r="K356" s="30">
        <v>334</v>
      </c>
      <c r="L356" s="30">
        <v>22</v>
      </c>
      <c r="M356" s="30">
        <v>382.8</v>
      </c>
      <c r="N356" s="30">
        <v>8.0500000000000007</v>
      </c>
      <c r="O356" s="30">
        <v>18.2</v>
      </c>
      <c r="P356" s="30">
        <v>0.17056899999999997</v>
      </c>
      <c r="Q356" s="30">
        <v>32.069569000000001</v>
      </c>
      <c r="R356" s="30">
        <v>2.3595040337181521</v>
      </c>
      <c r="S356" s="30">
        <v>1.3862943611198906</v>
      </c>
      <c r="T356" s="30">
        <v>2.0856720914304723</v>
      </c>
      <c r="U356" s="31">
        <v>2.9014215940827497</v>
      </c>
      <c r="W356" s="8">
        <v>307</v>
      </c>
      <c r="X356" s="1">
        <v>3.5085558999826545</v>
      </c>
      <c r="Y356" s="1">
        <v>3.5281309562129133</v>
      </c>
      <c r="Z356" s="1">
        <v>-1.9575056230258792E-2</v>
      </c>
      <c r="AA356" s="15">
        <f t="shared" si="12"/>
        <v>34.060247991026124</v>
      </c>
      <c r="AB356" s="1">
        <f t="shared" si="13"/>
        <v>33.4</v>
      </c>
      <c r="AC356" s="35">
        <f t="shared" si="14"/>
        <v>-0.66024799102612519</v>
      </c>
    </row>
    <row r="357" spans="1:29" ht="15" customHeight="1" x14ac:dyDescent="0.25">
      <c r="A357" s="29">
        <v>356</v>
      </c>
      <c r="B357" s="30">
        <v>0.10659</v>
      </c>
      <c r="C357" s="30">
        <v>80</v>
      </c>
      <c r="D357" s="30">
        <v>1.91</v>
      </c>
      <c r="E357" s="30">
        <v>0</v>
      </c>
      <c r="F357" s="30">
        <v>0.41299999999999998</v>
      </c>
      <c r="G357" s="30">
        <v>5.9359999999999999</v>
      </c>
      <c r="H357" s="30">
        <v>19.5</v>
      </c>
      <c r="I357" s="30">
        <v>10.585699999999999</v>
      </c>
      <c r="J357" s="30">
        <v>4</v>
      </c>
      <c r="K357" s="30">
        <v>334</v>
      </c>
      <c r="L357" s="30">
        <v>22</v>
      </c>
      <c r="M357" s="30">
        <v>376.04</v>
      </c>
      <c r="N357" s="30">
        <v>5.57</v>
      </c>
      <c r="O357" s="30">
        <v>20.6</v>
      </c>
      <c r="P357" s="30">
        <v>0.17056899999999997</v>
      </c>
      <c r="Q357" s="30">
        <v>35.236095999999996</v>
      </c>
      <c r="R357" s="30">
        <v>2.3595040337181521</v>
      </c>
      <c r="S357" s="30">
        <v>1.3862943611198906</v>
      </c>
      <c r="T357" s="30">
        <v>1.7173950539391927</v>
      </c>
      <c r="U357" s="31">
        <v>3.0252910757955354</v>
      </c>
      <c r="W357" s="8">
        <v>308</v>
      </c>
      <c r="X357" s="1">
        <v>3.3393219779440679</v>
      </c>
      <c r="Y357" s="1">
        <v>3.4153326362783805</v>
      </c>
      <c r="Z357" s="1">
        <v>-7.6010658334312531E-2</v>
      </c>
      <c r="AA357" s="15">
        <f t="shared" si="12"/>
        <v>30.427068891379548</v>
      </c>
      <c r="AB357" s="1">
        <f t="shared" si="13"/>
        <v>28.2</v>
      </c>
      <c r="AC357" s="35">
        <f t="shared" si="14"/>
        <v>-2.2270688913795489</v>
      </c>
    </row>
    <row r="358" spans="1:29" ht="15" customHeight="1" x14ac:dyDescent="0.25">
      <c r="A358" s="29">
        <v>357</v>
      </c>
      <c r="B358" s="30">
        <v>8.9829600000000003</v>
      </c>
      <c r="C358" s="30">
        <v>0</v>
      </c>
      <c r="D358" s="30">
        <v>18.100000000000001</v>
      </c>
      <c r="E358" s="30">
        <v>1</v>
      </c>
      <c r="F358" s="30">
        <v>0.77</v>
      </c>
      <c r="G358" s="30">
        <v>6.2119999999999997</v>
      </c>
      <c r="H358" s="30">
        <v>97.4</v>
      </c>
      <c r="I358" s="30">
        <v>2.1221999999999999</v>
      </c>
      <c r="J358" s="30">
        <v>24</v>
      </c>
      <c r="K358" s="30">
        <v>666</v>
      </c>
      <c r="L358" s="30">
        <v>20.2</v>
      </c>
      <c r="M358" s="30">
        <v>377.73</v>
      </c>
      <c r="N358" s="30">
        <v>17.600000000000001</v>
      </c>
      <c r="O358" s="30">
        <v>17.8</v>
      </c>
      <c r="P358" s="30">
        <v>0.59289999999999998</v>
      </c>
      <c r="Q358" s="30">
        <v>38.588943999999998</v>
      </c>
      <c r="R358" s="30">
        <v>0.75245328645735277</v>
      </c>
      <c r="S358" s="30">
        <v>3.1780538303479458</v>
      </c>
      <c r="T358" s="30">
        <v>2.8678989020441064</v>
      </c>
      <c r="U358" s="31">
        <v>2.8791984572980396</v>
      </c>
      <c r="W358" s="8">
        <v>309</v>
      </c>
      <c r="X358" s="1">
        <v>3.1267605359603952</v>
      </c>
      <c r="Y358" s="1">
        <v>3.4372765473677824</v>
      </c>
      <c r="Z358" s="1">
        <v>-0.31051601140738727</v>
      </c>
      <c r="AA358" s="15">
        <f t="shared" si="12"/>
        <v>31.102137519931762</v>
      </c>
      <c r="AB358" s="1">
        <f t="shared" si="13"/>
        <v>22.8</v>
      </c>
      <c r="AC358" s="35">
        <f t="shared" si="14"/>
        <v>-8.3021375199317617</v>
      </c>
    </row>
    <row r="359" spans="1:29" ht="15" customHeight="1" x14ac:dyDescent="0.25">
      <c r="A359" s="29">
        <v>358</v>
      </c>
      <c r="B359" s="30">
        <v>3.8496999999999999</v>
      </c>
      <c r="C359" s="30">
        <v>0</v>
      </c>
      <c r="D359" s="30">
        <v>18.100000000000001</v>
      </c>
      <c r="E359" s="30">
        <v>1</v>
      </c>
      <c r="F359" s="30">
        <v>0.77</v>
      </c>
      <c r="G359" s="30">
        <v>6.3949999999999996</v>
      </c>
      <c r="H359" s="30">
        <v>91</v>
      </c>
      <c r="I359" s="30">
        <v>2.5051999999999999</v>
      </c>
      <c r="J359" s="30">
        <v>24</v>
      </c>
      <c r="K359" s="30">
        <v>666</v>
      </c>
      <c r="L359" s="30">
        <v>20.2</v>
      </c>
      <c r="M359" s="30">
        <v>391.34</v>
      </c>
      <c r="N359" s="30">
        <v>13.27</v>
      </c>
      <c r="O359" s="30">
        <v>21.7</v>
      </c>
      <c r="P359" s="30">
        <v>0.59289999999999998</v>
      </c>
      <c r="Q359" s="30">
        <v>40.896024999999995</v>
      </c>
      <c r="R359" s="30">
        <v>0.91836857166912067</v>
      </c>
      <c r="S359" s="30">
        <v>3.1780538303479458</v>
      </c>
      <c r="T359" s="30">
        <v>2.5855058483441162</v>
      </c>
      <c r="U359" s="31">
        <v>3.0773122605464138</v>
      </c>
      <c r="W359" s="8">
        <v>310</v>
      </c>
      <c r="X359" s="1">
        <v>3.0106208860477417</v>
      </c>
      <c r="Y359" s="1">
        <v>3.1061599814509768</v>
      </c>
      <c r="Z359" s="1">
        <v>-9.553909540323513E-2</v>
      </c>
      <c r="AA359" s="15">
        <f t="shared" si="12"/>
        <v>22.335112270440568</v>
      </c>
      <c r="AB359" s="1">
        <f t="shared" si="13"/>
        <v>20.3</v>
      </c>
      <c r="AC359" s="35">
        <f t="shared" si="14"/>
        <v>-2.0351122704405675</v>
      </c>
    </row>
    <row r="360" spans="1:29" ht="15" customHeight="1" x14ac:dyDescent="0.25">
      <c r="A360" s="29">
        <v>359</v>
      </c>
      <c r="B360" s="30">
        <v>5.2017699999999998</v>
      </c>
      <c r="C360" s="30">
        <v>0</v>
      </c>
      <c r="D360" s="30">
        <v>18.100000000000001</v>
      </c>
      <c r="E360" s="30">
        <v>1</v>
      </c>
      <c r="F360" s="30">
        <v>0.77</v>
      </c>
      <c r="G360" s="30">
        <v>6.1269999999999998</v>
      </c>
      <c r="H360" s="30">
        <v>83.4</v>
      </c>
      <c r="I360" s="30">
        <v>2.7227000000000001</v>
      </c>
      <c r="J360" s="30">
        <v>24</v>
      </c>
      <c r="K360" s="30">
        <v>666</v>
      </c>
      <c r="L360" s="30">
        <v>20.2</v>
      </c>
      <c r="M360" s="30">
        <v>395.43</v>
      </c>
      <c r="N360" s="30">
        <v>11.48</v>
      </c>
      <c r="O360" s="30">
        <v>22.7</v>
      </c>
      <c r="P360" s="30">
        <v>0.59289999999999998</v>
      </c>
      <c r="Q360" s="30">
        <v>37.540129</v>
      </c>
      <c r="R360" s="30">
        <v>1.0016240350184296</v>
      </c>
      <c r="S360" s="30">
        <v>3.1780538303479458</v>
      </c>
      <c r="T360" s="30">
        <v>2.4406063908914204</v>
      </c>
      <c r="U360" s="31">
        <v>3.122364924487357</v>
      </c>
      <c r="W360" s="8">
        <v>311</v>
      </c>
      <c r="X360" s="1">
        <v>2.7788192719904172</v>
      </c>
      <c r="Y360" s="1">
        <v>2.941404038446517</v>
      </c>
      <c r="Z360" s="1">
        <v>-0.16258476645609976</v>
      </c>
      <c r="AA360" s="15">
        <f t="shared" si="12"/>
        <v>18.942423541085365</v>
      </c>
      <c r="AB360" s="1">
        <f t="shared" si="13"/>
        <v>16.100000000000001</v>
      </c>
      <c r="AC360" s="35">
        <f t="shared" si="14"/>
        <v>-2.8424235410853633</v>
      </c>
    </row>
    <row r="361" spans="1:29" ht="15" customHeight="1" x14ac:dyDescent="0.25">
      <c r="A361" s="29">
        <v>360</v>
      </c>
      <c r="B361" s="30">
        <v>4.2613099999999999</v>
      </c>
      <c r="C361" s="30">
        <v>0</v>
      </c>
      <c r="D361" s="30">
        <v>18.100000000000001</v>
      </c>
      <c r="E361" s="30">
        <v>0</v>
      </c>
      <c r="F361" s="30">
        <v>0.77</v>
      </c>
      <c r="G361" s="30">
        <v>6.1120000000000001</v>
      </c>
      <c r="H361" s="30">
        <v>81.3</v>
      </c>
      <c r="I361" s="30">
        <v>2.5091000000000001</v>
      </c>
      <c r="J361" s="30">
        <v>24</v>
      </c>
      <c r="K361" s="30">
        <v>666</v>
      </c>
      <c r="L361" s="30">
        <v>20.2</v>
      </c>
      <c r="M361" s="30">
        <v>390.74</v>
      </c>
      <c r="N361" s="30">
        <v>12.67</v>
      </c>
      <c r="O361" s="30">
        <v>22.6</v>
      </c>
      <c r="P361" s="30">
        <v>0.59289999999999998</v>
      </c>
      <c r="Q361" s="30">
        <v>37.356544</v>
      </c>
      <c r="R361" s="30">
        <v>0.9199241231065759</v>
      </c>
      <c r="S361" s="30">
        <v>3.1780538303479458</v>
      </c>
      <c r="T361" s="30">
        <v>2.5392369943330477</v>
      </c>
      <c r="U361" s="31">
        <v>3.1179499062782403</v>
      </c>
      <c r="W361" s="8">
        <v>312</v>
      </c>
      <c r="X361" s="1">
        <v>3.095577608523707</v>
      </c>
      <c r="Y361" s="1">
        <v>3.331052749457466</v>
      </c>
      <c r="Z361" s="1">
        <v>-0.23547514093375899</v>
      </c>
      <c r="AA361" s="15">
        <f t="shared" si="12"/>
        <v>27.967769264513837</v>
      </c>
      <c r="AB361" s="1">
        <f t="shared" si="13"/>
        <v>22.1</v>
      </c>
      <c r="AC361" s="35">
        <f t="shared" si="14"/>
        <v>-5.8677692645138357</v>
      </c>
    </row>
    <row r="362" spans="1:29" ht="15" customHeight="1" x14ac:dyDescent="0.25">
      <c r="A362" s="29">
        <v>361</v>
      </c>
      <c r="B362" s="30">
        <v>4.5419200000000002</v>
      </c>
      <c r="C362" s="30">
        <v>0</v>
      </c>
      <c r="D362" s="30">
        <v>18.100000000000001</v>
      </c>
      <c r="E362" s="30">
        <v>0</v>
      </c>
      <c r="F362" s="30">
        <v>0.77</v>
      </c>
      <c r="G362" s="30">
        <v>6.3979999999999997</v>
      </c>
      <c r="H362" s="30">
        <v>88</v>
      </c>
      <c r="I362" s="30">
        <v>2.5182000000000002</v>
      </c>
      <c r="J362" s="30">
        <v>24</v>
      </c>
      <c r="K362" s="30">
        <v>666</v>
      </c>
      <c r="L362" s="30">
        <v>20.2</v>
      </c>
      <c r="M362" s="30">
        <v>374.56</v>
      </c>
      <c r="N362" s="30">
        <v>7.79</v>
      </c>
      <c r="O362" s="30">
        <v>25</v>
      </c>
      <c r="P362" s="30">
        <v>0.59289999999999998</v>
      </c>
      <c r="Q362" s="30">
        <v>40.934403999999994</v>
      </c>
      <c r="R362" s="30">
        <v>0.92354436058546319</v>
      </c>
      <c r="S362" s="30">
        <v>3.1780538303479458</v>
      </c>
      <c r="T362" s="30">
        <v>2.0528408598826569</v>
      </c>
      <c r="U362" s="31">
        <v>3.2188758248682006</v>
      </c>
      <c r="W362" s="8">
        <v>313</v>
      </c>
      <c r="X362" s="1">
        <v>2.9652730660692823</v>
      </c>
      <c r="Y362" s="1">
        <v>3.069627054017972</v>
      </c>
      <c r="Z362" s="1">
        <v>-0.10435398794868966</v>
      </c>
      <c r="AA362" s="15">
        <f t="shared" si="12"/>
        <v>21.533870206885993</v>
      </c>
      <c r="AB362" s="1">
        <f t="shared" si="13"/>
        <v>19.399999999999999</v>
      </c>
      <c r="AC362" s="35">
        <f t="shared" si="14"/>
        <v>-2.1338702068859945</v>
      </c>
    </row>
    <row r="363" spans="1:29" ht="15" customHeight="1" x14ac:dyDescent="0.25">
      <c r="A363" s="29">
        <v>362</v>
      </c>
      <c r="B363" s="30">
        <v>3.83684</v>
      </c>
      <c r="C363" s="30">
        <v>0</v>
      </c>
      <c r="D363" s="30">
        <v>18.100000000000001</v>
      </c>
      <c r="E363" s="30">
        <v>0</v>
      </c>
      <c r="F363" s="30">
        <v>0.77</v>
      </c>
      <c r="G363" s="30">
        <v>6.2510000000000003</v>
      </c>
      <c r="H363" s="30">
        <v>91.1</v>
      </c>
      <c r="I363" s="30">
        <v>2.2955000000000001</v>
      </c>
      <c r="J363" s="30">
        <v>24</v>
      </c>
      <c r="K363" s="30">
        <v>666</v>
      </c>
      <c r="L363" s="30">
        <v>20.2</v>
      </c>
      <c r="M363" s="30">
        <v>350.65</v>
      </c>
      <c r="N363" s="30">
        <v>14.19</v>
      </c>
      <c r="O363" s="30">
        <v>19.899999999999999</v>
      </c>
      <c r="P363" s="30">
        <v>0.59289999999999998</v>
      </c>
      <c r="Q363" s="30">
        <v>39.075001000000007</v>
      </c>
      <c r="R363" s="30">
        <v>0.83095068470713973</v>
      </c>
      <c r="S363" s="30">
        <v>3.1780538303479458</v>
      </c>
      <c r="T363" s="30">
        <v>2.6525374911719513</v>
      </c>
      <c r="U363" s="31">
        <v>2.9907197317304468</v>
      </c>
      <c r="W363" s="8">
        <v>314</v>
      </c>
      <c r="X363" s="1">
        <v>3.0726933146901194</v>
      </c>
      <c r="Y363" s="1">
        <v>3.2061360015260938</v>
      </c>
      <c r="Z363" s="1">
        <v>-0.13344268683597438</v>
      </c>
      <c r="AA363" s="15">
        <f t="shared" si="12"/>
        <v>24.683524617082274</v>
      </c>
      <c r="AB363" s="1">
        <f t="shared" si="13"/>
        <v>21.6</v>
      </c>
      <c r="AC363" s="35">
        <f t="shared" si="14"/>
        <v>-3.0835246170822721</v>
      </c>
    </row>
    <row r="364" spans="1:29" ht="15" customHeight="1" x14ac:dyDescent="0.25">
      <c r="A364" s="29">
        <v>363</v>
      </c>
      <c r="B364" s="30">
        <v>3.67822</v>
      </c>
      <c r="C364" s="30">
        <v>0</v>
      </c>
      <c r="D364" s="30">
        <v>18.100000000000001</v>
      </c>
      <c r="E364" s="30">
        <v>0</v>
      </c>
      <c r="F364" s="30">
        <v>0.77</v>
      </c>
      <c r="G364" s="30">
        <v>5.3620000000000001</v>
      </c>
      <c r="H364" s="30">
        <v>96.2</v>
      </c>
      <c r="I364" s="30">
        <v>2.1036000000000001</v>
      </c>
      <c r="J364" s="30">
        <v>24</v>
      </c>
      <c r="K364" s="30">
        <v>666</v>
      </c>
      <c r="L364" s="30">
        <v>20.2</v>
      </c>
      <c r="M364" s="30">
        <v>380.79</v>
      </c>
      <c r="N364" s="30">
        <v>10.19</v>
      </c>
      <c r="O364" s="30">
        <v>20.8</v>
      </c>
      <c r="P364" s="30">
        <v>0.59289999999999998</v>
      </c>
      <c r="Q364" s="30">
        <v>28.751044</v>
      </c>
      <c r="R364" s="30">
        <v>0.74365016273305218</v>
      </c>
      <c r="S364" s="30">
        <v>3.1780538303479458</v>
      </c>
      <c r="T364" s="30">
        <v>2.3214068472346332</v>
      </c>
      <c r="U364" s="31">
        <v>3.0349529867072724</v>
      </c>
      <c r="W364" s="8">
        <v>315</v>
      </c>
      <c r="X364" s="1">
        <v>3.1696855806774291</v>
      </c>
      <c r="Y364" s="1">
        <v>3.1519541324587381</v>
      </c>
      <c r="Z364" s="1">
        <v>1.7731448218690993E-2</v>
      </c>
      <c r="AA364" s="15">
        <f t="shared" si="12"/>
        <v>23.381710927177387</v>
      </c>
      <c r="AB364" s="1">
        <f t="shared" si="13"/>
        <v>23.8</v>
      </c>
      <c r="AC364" s="35">
        <f t="shared" si="14"/>
        <v>0.41828907282261341</v>
      </c>
    </row>
    <row r="365" spans="1:29" ht="15" customHeight="1" x14ac:dyDescent="0.25">
      <c r="A365" s="29">
        <v>364</v>
      </c>
      <c r="B365" s="30">
        <v>4.2223899999999999</v>
      </c>
      <c r="C365" s="30">
        <v>0</v>
      </c>
      <c r="D365" s="30">
        <v>18.100000000000001</v>
      </c>
      <c r="E365" s="30">
        <v>1</v>
      </c>
      <c r="F365" s="30">
        <v>0.77</v>
      </c>
      <c r="G365" s="30">
        <v>5.8029999999999999</v>
      </c>
      <c r="H365" s="30">
        <v>89</v>
      </c>
      <c r="I365" s="30">
        <v>1.9047000000000001</v>
      </c>
      <c r="J365" s="30">
        <v>24</v>
      </c>
      <c r="K365" s="30">
        <v>666</v>
      </c>
      <c r="L365" s="30">
        <v>20.2</v>
      </c>
      <c r="M365" s="30">
        <v>353.04</v>
      </c>
      <c r="N365" s="30">
        <v>14.64</v>
      </c>
      <c r="O365" s="30">
        <v>16.8</v>
      </c>
      <c r="P365" s="30">
        <v>0.59289999999999998</v>
      </c>
      <c r="Q365" s="30">
        <v>33.674808999999996</v>
      </c>
      <c r="R365" s="30">
        <v>0.64432451586237693</v>
      </c>
      <c r="S365" s="30">
        <v>3.1780538303479458</v>
      </c>
      <c r="T365" s="30">
        <v>2.6837575085331657</v>
      </c>
      <c r="U365" s="31">
        <v>2.8213788864092133</v>
      </c>
      <c r="W365" s="8">
        <v>316</v>
      </c>
      <c r="X365" s="1">
        <v>2.7850112422383382</v>
      </c>
      <c r="Y365" s="1">
        <v>2.9887865361100912</v>
      </c>
      <c r="Z365" s="1">
        <v>-0.20377529387175297</v>
      </c>
      <c r="AA365" s="15">
        <f t="shared" si="12"/>
        <v>19.861566568794959</v>
      </c>
      <c r="AB365" s="1">
        <f t="shared" si="13"/>
        <v>16.2</v>
      </c>
      <c r="AC365" s="35">
        <f t="shared" si="14"/>
        <v>-3.6615665687949601</v>
      </c>
    </row>
    <row r="366" spans="1:29" ht="15" customHeight="1" x14ac:dyDescent="0.25">
      <c r="A366" s="29">
        <v>365</v>
      </c>
      <c r="B366" s="30">
        <v>3.4742799999999998</v>
      </c>
      <c r="C366" s="30">
        <v>0</v>
      </c>
      <c r="D366" s="30">
        <v>18.100000000000001</v>
      </c>
      <c r="E366" s="30">
        <v>1</v>
      </c>
      <c r="F366" s="30">
        <v>0.71799999999999997</v>
      </c>
      <c r="G366" s="30">
        <v>8.7799999999999994</v>
      </c>
      <c r="H366" s="30">
        <v>82.9</v>
      </c>
      <c r="I366" s="30">
        <v>1.9047000000000001</v>
      </c>
      <c r="J366" s="30">
        <v>24</v>
      </c>
      <c r="K366" s="30">
        <v>666</v>
      </c>
      <c r="L366" s="30">
        <v>20.2</v>
      </c>
      <c r="M366" s="30">
        <v>354.55</v>
      </c>
      <c r="N366" s="30">
        <v>5.29</v>
      </c>
      <c r="O366" s="30">
        <v>21.9</v>
      </c>
      <c r="P366" s="30">
        <v>0.51552399999999998</v>
      </c>
      <c r="Q366" s="30">
        <v>77.088399999999993</v>
      </c>
      <c r="R366" s="30">
        <v>0.64432451586237693</v>
      </c>
      <c r="S366" s="30">
        <v>3.1780538303479458</v>
      </c>
      <c r="T366" s="30">
        <v>1.665818245870208</v>
      </c>
      <c r="U366" s="31">
        <v>3.0864866368224551</v>
      </c>
      <c r="W366" s="8">
        <v>317</v>
      </c>
      <c r="X366" s="1">
        <v>2.8791984572980396</v>
      </c>
      <c r="Y366" s="1">
        <v>2.8261937415916343</v>
      </c>
      <c r="Z366" s="1">
        <v>5.3004715706405303E-2</v>
      </c>
      <c r="AA366" s="15">
        <f t="shared" si="12"/>
        <v>16.881084615758358</v>
      </c>
      <c r="AB366" s="1">
        <f t="shared" si="13"/>
        <v>17.8</v>
      </c>
      <c r="AC366" s="35">
        <f t="shared" si="14"/>
        <v>0.9189153842416431</v>
      </c>
    </row>
    <row r="367" spans="1:29" ht="15" customHeight="1" x14ac:dyDescent="0.25">
      <c r="A367" s="29">
        <v>366</v>
      </c>
      <c r="B367" s="30">
        <v>4.5558699999999996</v>
      </c>
      <c r="C367" s="30">
        <v>0</v>
      </c>
      <c r="D367" s="30">
        <v>18.100000000000001</v>
      </c>
      <c r="E367" s="30">
        <v>0</v>
      </c>
      <c r="F367" s="30">
        <v>0.71799999999999997</v>
      </c>
      <c r="G367" s="30">
        <v>3.5609999999999999</v>
      </c>
      <c r="H367" s="30">
        <v>87.9</v>
      </c>
      <c r="I367" s="30">
        <v>1.6132</v>
      </c>
      <c r="J367" s="30">
        <v>24</v>
      </c>
      <c r="K367" s="30">
        <v>666</v>
      </c>
      <c r="L367" s="30">
        <v>20.2</v>
      </c>
      <c r="M367" s="30">
        <v>354.7</v>
      </c>
      <c r="N367" s="30">
        <v>7.12</v>
      </c>
      <c r="O367" s="30">
        <v>27.5</v>
      </c>
      <c r="P367" s="30">
        <v>0.51552399999999998</v>
      </c>
      <c r="Q367" s="30">
        <v>12.680721</v>
      </c>
      <c r="R367" s="30">
        <v>0.47821978401707599</v>
      </c>
      <c r="S367" s="30">
        <v>3.1780538303479458</v>
      </c>
      <c r="T367" s="30">
        <v>1.9629077254238845</v>
      </c>
      <c r="U367" s="31">
        <v>3.3141860046725258</v>
      </c>
      <c r="W367" s="8">
        <v>318</v>
      </c>
      <c r="X367" s="1">
        <v>2.9856819377004897</v>
      </c>
      <c r="Y367" s="1">
        <v>2.8687782635321604</v>
      </c>
      <c r="Z367" s="1">
        <v>0.11690367416832936</v>
      </c>
      <c r="AA367" s="15">
        <f t="shared" si="12"/>
        <v>17.615483569019144</v>
      </c>
      <c r="AB367" s="1">
        <f t="shared" si="13"/>
        <v>19.8</v>
      </c>
      <c r="AC367" s="35">
        <f t="shared" si="14"/>
        <v>2.1845164309808567</v>
      </c>
    </row>
    <row r="368" spans="1:29" ht="15" customHeight="1" x14ac:dyDescent="0.25">
      <c r="A368" s="29">
        <v>367</v>
      </c>
      <c r="B368" s="30">
        <v>3.6969500000000002</v>
      </c>
      <c r="C368" s="30">
        <v>0</v>
      </c>
      <c r="D368" s="30">
        <v>18.100000000000001</v>
      </c>
      <c r="E368" s="30">
        <v>0</v>
      </c>
      <c r="F368" s="30">
        <v>0.71799999999999997</v>
      </c>
      <c r="G368" s="30">
        <v>4.9630000000000001</v>
      </c>
      <c r="H368" s="30">
        <v>91.4</v>
      </c>
      <c r="I368" s="30">
        <v>1.7523</v>
      </c>
      <c r="J368" s="30">
        <v>24</v>
      </c>
      <c r="K368" s="30">
        <v>666</v>
      </c>
      <c r="L368" s="30">
        <v>20.2</v>
      </c>
      <c r="M368" s="30">
        <v>316.02999999999997</v>
      </c>
      <c r="N368" s="30">
        <v>14</v>
      </c>
      <c r="O368" s="30">
        <v>21.9</v>
      </c>
      <c r="P368" s="30">
        <v>0.51552399999999998</v>
      </c>
      <c r="Q368" s="30">
        <v>24.631368999999999</v>
      </c>
      <c r="R368" s="30">
        <v>0.56092921073223634</v>
      </c>
      <c r="S368" s="30">
        <v>3.1780538303479458</v>
      </c>
      <c r="T368" s="30">
        <v>2.6390573296152584</v>
      </c>
      <c r="U368" s="31">
        <v>3.0864866368224551</v>
      </c>
      <c r="W368" s="8">
        <v>319</v>
      </c>
      <c r="X368" s="1">
        <v>3.1398326175277478</v>
      </c>
      <c r="Y368" s="1">
        <v>3.0972872968705358</v>
      </c>
      <c r="Z368" s="1">
        <v>4.2545320657211949E-2</v>
      </c>
      <c r="AA368" s="15">
        <f t="shared" si="12"/>
        <v>22.137816430408549</v>
      </c>
      <c r="AB368" s="1">
        <f t="shared" si="13"/>
        <v>23.1</v>
      </c>
      <c r="AC368" s="35">
        <f t="shared" si="14"/>
        <v>0.96218356959145268</v>
      </c>
    </row>
    <row r="369" spans="1:29" ht="15" customHeight="1" x14ac:dyDescent="0.25">
      <c r="A369" s="29">
        <v>368</v>
      </c>
      <c r="B369" s="30">
        <v>13.5222</v>
      </c>
      <c r="C369" s="30">
        <v>0</v>
      </c>
      <c r="D369" s="30">
        <v>18.100000000000001</v>
      </c>
      <c r="E369" s="30">
        <v>0</v>
      </c>
      <c r="F369" s="30">
        <v>0.63100000000000001</v>
      </c>
      <c r="G369" s="30">
        <v>3.863</v>
      </c>
      <c r="H369" s="30">
        <v>100</v>
      </c>
      <c r="I369" s="30">
        <v>1.5105999999999999</v>
      </c>
      <c r="J369" s="30">
        <v>24</v>
      </c>
      <c r="K369" s="30">
        <v>666</v>
      </c>
      <c r="L369" s="30">
        <v>20.2</v>
      </c>
      <c r="M369" s="30">
        <v>131.41999999999999</v>
      </c>
      <c r="N369" s="30">
        <v>13.33</v>
      </c>
      <c r="O369" s="30">
        <v>23.1</v>
      </c>
      <c r="P369" s="30">
        <v>0.39816099999999999</v>
      </c>
      <c r="Q369" s="30">
        <v>14.922769000000001</v>
      </c>
      <c r="R369" s="30">
        <v>0.41250692289721053</v>
      </c>
      <c r="S369" s="30">
        <v>3.1780538303479458</v>
      </c>
      <c r="T369" s="30">
        <v>2.5900171341906173</v>
      </c>
      <c r="U369" s="31">
        <v>3.1398326175277478</v>
      </c>
      <c r="W369" s="8">
        <v>320</v>
      </c>
      <c r="X369" s="1">
        <v>3.044522437723423</v>
      </c>
      <c r="Y369" s="1">
        <v>2.9744301743491599</v>
      </c>
      <c r="Z369" s="1">
        <v>7.0092263374263108E-2</v>
      </c>
      <c r="AA369" s="15">
        <f t="shared" si="12"/>
        <v>19.578463759561874</v>
      </c>
      <c r="AB369" s="1">
        <f t="shared" si="13"/>
        <v>21</v>
      </c>
      <c r="AC369" s="35">
        <f t="shared" si="14"/>
        <v>1.421536240438126</v>
      </c>
    </row>
    <row r="370" spans="1:29" ht="15" customHeight="1" x14ac:dyDescent="0.25">
      <c r="A370" s="29">
        <v>369</v>
      </c>
      <c r="B370" s="30">
        <v>4.8982200000000002</v>
      </c>
      <c r="C370" s="30">
        <v>0</v>
      </c>
      <c r="D370" s="30">
        <v>18.100000000000001</v>
      </c>
      <c r="E370" s="30">
        <v>0</v>
      </c>
      <c r="F370" s="30">
        <v>0.63100000000000001</v>
      </c>
      <c r="G370" s="30">
        <v>4.97</v>
      </c>
      <c r="H370" s="30">
        <v>100</v>
      </c>
      <c r="I370" s="30">
        <v>1.3325</v>
      </c>
      <c r="J370" s="30">
        <v>24</v>
      </c>
      <c r="K370" s="30">
        <v>666</v>
      </c>
      <c r="L370" s="30">
        <v>20.2</v>
      </c>
      <c r="M370" s="30">
        <v>375.52</v>
      </c>
      <c r="N370" s="30">
        <v>3.26</v>
      </c>
      <c r="O370" s="30">
        <v>50</v>
      </c>
      <c r="P370" s="30">
        <v>0.39816099999999999</v>
      </c>
      <c r="Q370" s="30">
        <v>24.700899999999997</v>
      </c>
      <c r="R370" s="30">
        <v>0.28705687705786259</v>
      </c>
      <c r="S370" s="30">
        <v>3.1780538303479458</v>
      </c>
      <c r="T370" s="30">
        <v>1.1817271953786161</v>
      </c>
      <c r="U370" s="31">
        <v>3.912023005428146</v>
      </c>
      <c r="W370" s="8">
        <v>321</v>
      </c>
      <c r="X370" s="1">
        <v>3.1696855806774291</v>
      </c>
      <c r="Y370" s="1">
        <v>3.2142409344437546</v>
      </c>
      <c r="Z370" s="1">
        <v>-4.4555353766325467E-2</v>
      </c>
      <c r="AA370" s="15">
        <f t="shared" si="12"/>
        <v>24.884395852619338</v>
      </c>
      <c r="AB370" s="1">
        <f t="shared" si="13"/>
        <v>23.8</v>
      </c>
      <c r="AC370" s="35">
        <f t="shared" si="14"/>
        <v>-1.0843958526193376</v>
      </c>
    </row>
    <row r="371" spans="1:29" ht="15" customHeight="1" x14ac:dyDescent="0.25">
      <c r="A371" s="29">
        <v>370</v>
      </c>
      <c r="B371" s="30">
        <v>5.6699799999999998</v>
      </c>
      <c r="C371" s="30">
        <v>0</v>
      </c>
      <c r="D371" s="30">
        <v>18.100000000000001</v>
      </c>
      <c r="E371" s="30">
        <v>1</v>
      </c>
      <c r="F371" s="30">
        <v>0.63100000000000001</v>
      </c>
      <c r="G371" s="30">
        <v>6.6829999999999998</v>
      </c>
      <c r="H371" s="30">
        <v>96.8</v>
      </c>
      <c r="I371" s="30">
        <v>1.3567</v>
      </c>
      <c r="J371" s="30">
        <v>24</v>
      </c>
      <c r="K371" s="30">
        <v>666</v>
      </c>
      <c r="L371" s="30">
        <v>20.2</v>
      </c>
      <c r="M371" s="30">
        <v>375.33</v>
      </c>
      <c r="N371" s="30">
        <v>3.73</v>
      </c>
      <c r="O371" s="30">
        <v>50</v>
      </c>
      <c r="P371" s="30">
        <v>0.39816099999999999</v>
      </c>
      <c r="Q371" s="30">
        <v>44.662489000000001</v>
      </c>
      <c r="R371" s="30">
        <v>0.30505528050912584</v>
      </c>
      <c r="S371" s="30">
        <v>3.1780538303479458</v>
      </c>
      <c r="T371" s="30">
        <v>1.3164082336557241</v>
      </c>
      <c r="U371" s="31">
        <v>3.912023005428146</v>
      </c>
      <c r="W371" s="8">
        <v>322</v>
      </c>
      <c r="X371" s="1">
        <v>3.1398326175277478</v>
      </c>
      <c r="Y371" s="1">
        <v>3.2276191298063468</v>
      </c>
      <c r="Z371" s="1">
        <v>-8.7786512278599016E-2</v>
      </c>
      <c r="AA371" s="15">
        <f t="shared" ref="AA371:AA434" si="15">EXP(Y371)</f>
        <v>25.219540981755884</v>
      </c>
      <c r="AB371" s="1">
        <f t="shared" ref="AB371:AB434" si="16">O323</f>
        <v>23.1</v>
      </c>
      <c r="AC371" s="35">
        <f t="shared" ref="AC371:AC434" si="17">AB371-AA371</f>
        <v>-2.1195409817558826</v>
      </c>
    </row>
    <row r="372" spans="1:29" ht="15" customHeight="1" x14ac:dyDescent="0.25">
      <c r="A372" s="29">
        <v>371</v>
      </c>
      <c r="B372" s="30">
        <v>6.5387599999999999</v>
      </c>
      <c r="C372" s="30">
        <v>0</v>
      </c>
      <c r="D372" s="30">
        <v>18.100000000000001</v>
      </c>
      <c r="E372" s="30">
        <v>1</v>
      </c>
      <c r="F372" s="30">
        <v>0.63100000000000001</v>
      </c>
      <c r="G372" s="30">
        <v>7.016</v>
      </c>
      <c r="H372" s="30">
        <v>97.5</v>
      </c>
      <c r="I372" s="30">
        <v>1.2023999999999999</v>
      </c>
      <c r="J372" s="30">
        <v>24</v>
      </c>
      <c r="K372" s="30">
        <v>666</v>
      </c>
      <c r="L372" s="30">
        <v>20.2</v>
      </c>
      <c r="M372" s="30">
        <v>392.05</v>
      </c>
      <c r="N372" s="30">
        <v>2.96</v>
      </c>
      <c r="O372" s="30">
        <v>50</v>
      </c>
      <c r="P372" s="30">
        <v>0.39816099999999999</v>
      </c>
      <c r="Q372" s="30">
        <v>49.224255999999997</v>
      </c>
      <c r="R372" s="30">
        <v>0.18431955945662762</v>
      </c>
      <c r="S372" s="30">
        <v>3.1780538303479458</v>
      </c>
      <c r="T372" s="30">
        <v>1.085189268335969</v>
      </c>
      <c r="U372" s="31">
        <v>3.912023005428146</v>
      </c>
      <c r="W372" s="8">
        <v>323</v>
      </c>
      <c r="X372" s="1">
        <v>3.0155349008501706</v>
      </c>
      <c r="Y372" s="1">
        <v>3.1490868686943823</v>
      </c>
      <c r="Z372" s="1">
        <v>-0.13355196784421164</v>
      </c>
      <c r="AA372" s="15">
        <f t="shared" si="15"/>
        <v>23.314765415771141</v>
      </c>
      <c r="AB372" s="1">
        <f t="shared" si="16"/>
        <v>20.399999999999999</v>
      </c>
      <c r="AC372" s="35">
        <f t="shared" si="17"/>
        <v>-2.9147654157711429</v>
      </c>
    </row>
    <row r="373" spans="1:29" ht="15" customHeight="1" x14ac:dyDescent="0.25">
      <c r="A373" s="29">
        <v>372</v>
      </c>
      <c r="B373" s="30">
        <v>9.2323000000000004</v>
      </c>
      <c r="C373" s="30">
        <v>0</v>
      </c>
      <c r="D373" s="30">
        <v>18.100000000000001</v>
      </c>
      <c r="E373" s="30">
        <v>0</v>
      </c>
      <c r="F373" s="30">
        <v>0.63100000000000001</v>
      </c>
      <c r="G373" s="30">
        <v>6.2160000000000002</v>
      </c>
      <c r="H373" s="30">
        <v>100</v>
      </c>
      <c r="I373" s="30">
        <v>1.1691</v>
      </c>
      <c r="J373" s="30">
        <v>24</v>
      </c>
      <c r="K373" s="30">
        <v>666</v>
      </c>
      <c r="L373" s="30">
        <v>20.2</v>
      </c>
      <c r="M373" s="30">
        <v>366.15</v>
      </c>
      <c r="N373" s="30">
        <v>9.5299999999999994</v>
      </c>
      <c r="O373" s="30">
        <v>50</v>
      </c>
      <c r="P373" s="30">
        <v>0.39816099999999999</v>
      </c>
      <c r="Q373" s="30">
        <v>38.638656000000005</v>
      </c>
      <c r="R373" s="30">
        <v>0.15623422203063622</v>
      </c>
      <c r="S373" s="30">
        <v>3.1780538303479458</v>
      </c>
      <c r="T373" s="30">
        <v>2.2544447176661109</v>
      </c>
      <c r="U373" s="31">
        <v>3.912023005428146</v>
      </c>
      <c r="W373" s="8">
        <v>324</v>
      </c>
      <c r="X373" s="1">
        <v>2.917770732084279</v>
      </c>
      <c r="Y373" s="1">
        <v>2.968692952006319</v>
      </c>
      <c r="Z373" s="1">
        <v>-5.0922219922040046E-2</v>
      </c>
      <c r="AA373" s="15">
        <f t="shared" si="15"/>
        <v>19.466459364127282</v>
      </c>
      <c r="AB373" s="1">
        <f t="shared" si="16"/>
        <v>18.5</v>
      </c>
      <c r="AC373" s="35">
        <f t="shared" si="17"/>
        <v>-0.96645936412728162</v>
      </c>
    </row>
    <row r="374" spans="1:29" ht="15" customHeight="1" x14ac:dyDescent="0.25">
      <c r="A374" s="29">
        <v>373</v>
      </c>
      <c r="B374" s="30">
        <v>8.2672500000000007</v>
      </c>
      <c r="C374" s="30">
        <v>0</v>
      </c>
      <c r="D374" s="30">
        <v>18.100000000000001</v>
      </c>
      <c r="E374" s="30">
        <v>1</v>
      </c>
      <c r="F374" s="30">
        <v>0.66800000000000004</v>
      </c>
      <c r="G374" s="30">
        <v>5.875</v>
      </c>
      <c r="H374" s="30">
        <v>89.6</v>
      </c>
      <c r="I374" s="30">
        <v>1.1295999999999999</v>
      </c>
      <c r="J374" s="30">
        <v>24</v>
      </c>
      <c r="K374" s="30">
        <v>666</v>
      </c>
      <c r="L374" s="30">
        <v>20.2</v>
      </c>
      <c r="M374" s="30">
        <v>347.88</v>
      </c>
      <c r="N374" s="30">
        <v>8.8800000000000008</v>
      </c>
      <c r="O374" s="30">
        <v>50</v>
      </c>
      <c r="P374" s="30">
        <v>0.44622400000000007</v>
      </c>
      <c r="Q374" s="30">
        <v>34.515625</v>
      </c>
      <c r="R374" s="30">
        <v>0.12186358775684052</v>
      </c>
      <c r="S374" s="30">
        <v>3.1780538303479458</v>
      </c>
      <c r="T374" s="30">
        <v>2.1838015570040787</v>
      </c>
      <c r="U374" s="31">
        <v>3.912023005428146</v>
      </c>
      <c r="W374" s="8">
        <v>325</v>
      </c>
      <c r="X374" s="1">
        <v>3.2188758248682006</v>
      </c>
      <c r="Y374" s="1">
        <v>3.263037690477502</v>
      </c>
      <c r="Z374" s="1">
        <v>-4.4161865609301465E-2</v>
      </c>
      <c r="AA374" s="15">
        <f t="shared" si="15"/>
        <v>26.128787882107069</v>
      </c>
      <c r="AB374" s="1">
        <f t="shared" si="16"/>
        <v>25</v>
      </c>
      <c r="AC374" s="35">
        <f t="shared" si="17"/>
        <v>-1.1287878821070692</v>
      </c>
    </row>
    <row r="375" spans="1:29" ht="15" customHeight="1" x14ac:dyDescent="0.25">
      <c r="A375" s="29">
        <v>374</v>
      </c>
      <c r="B375" s="30">
        <v>11.1081</v>
      </c>
      <c r="C375" s="30">
        <v>0</v>
      </c>
      <c r="D375" s="30">
        <v>18.100000000000001</v>
      </c>
      <c r="E375" s="30">
        <v>0</v>
      </c>
      <c r="F375" s="30">
        <v>0.66800000000000004</v>
      </c>
      <c r="G375" s="30">
        <v>4.9059999999999997</v>
      </c>
      <c r="H375" s="30">
        <v>100</v>
      </c>
      <c r="I375" s="30">
        <v>1.1741999999999999</v>
      </c>
      <c r="J375" s="30">
        <v>24</v>
      </c>
      <c r="K375" s="30">
        <v>666</v>
      </c>
      <c r="L375" s="30">
        <v>20.2</v>
      </c>
      <c r="M375" s="30">
        <v>396.9</v>
      </c>
      <c r="N375" s="30">
        <v>34.770000000000003</v>
      </c>
      <c r="O375" s="30">
        <v>13.8</v>
      </c>
      <c r="P375" s="30">
        <v>0.44622400000000007</v>
      </c>
      <c r="Q375" s="30">
        <v>24.068835999999997</v>
      </c>
      <c r="R375" s="30">
        <v>0.16058706464794842</v>
      </c>
      <c r="S375" s="30">
        <v>3.1780538303479458</v>
      </c>
      <c r="T375" s="30">
        <v>3.5487549460197703</v>
      </c>
      <c r="U375" s="31">
        <v>2.6246685921631592</v>
      </c>
      <c r="W375" s="8">
        <v>326</v>
      </c>
      <c r="X375" s="1">
        <v>3.202746442938317</v>
      </c>
      <c r="Y375" s="1">
        <v>3.3055026384343202</v>
      </c>
      <c r="Z375" s="1">
        <v>-0.10275619549600323</v>
      </c>
      <c r="AA375" s="15">
        <f t="shared" si="15"/>
        <v>27.262241195768869</v>
      </c>
      <c r="AB375" s="1">
        <f t="shared" si="16"/>
        <v>24.6</v>
      </c>
      <c r="AC375" s="35">
        <f t="shared" si="17"/>
        <v>-2.6622411957688676</v>
      </c>
    </row>
    <row r="376" spans="1:29" ht="15" customHeight="1" x14ac:dyDescent="0.25">
      <c r="A376" s="29">
        <v>375</v>
      </c>
      <c r="B376" s="30">
        <v>18.498200000000001</v>
      </c>
      <c r="C376" s="30">
        <v>0</v>
      </c>
      <c r="D376" s="30">
        <v>18.100000000000001</v>
      </c>
      <c r="E376" s="30">
        <v>0</v>
      </c>
      <c r="F376" s="30">
        <v>0.66800000000000004</v>
      </c>
      <c r="G376" s="30">
        <v>4.1379999999999999</v>
      </c>
      <c r="H376" s="30">
        <v>100</v>
      </c>
      <c r="I376" s="30">
        <v>1.137</v>
      </c>
      <c r="J376" s="30">
        <v>24</v>
      </c>
      <c r="K376" s="30">
        <v>666</v>
      </c>
      <c r="L376" s="30">
        <v>20.2</v>
      </c>
      <c r="M376" s="30">
        <v>396.9</v>
      </c>
      <c r="N376" s="30">
        <v>37.97</v>
      </c>
      <c r="O376" s="30">
        <v>13.8</v>
      </c>
      <c r="P376" s="30">
        <v>0.44622400000000007</v>
      </c>
      <c r="Q376" s="30">
        <v>17.123044</v>
      </c>
      <c r="R376" s="30">
        <v>0.12839321476839899</v>
      </c>
      <c r="S376" s="30">
        <v>3.1780538303479458</v>
      </c>
      <c r="T376" s="30">
        <v>3.636796374243711</v>
      </c>
      <c r="U376" s="31">
        <v>2.6246685921631592</v>
      </c>
      <c r="W376" s="8">
        <v>327</v>
      </c>
      <c r="X376" s="1">
        <v>3.1354942159291497</v>
      </c>
      <c r="Y376" s="1">
        <v>3.226098124396287</v>
      </c>
      <c r="Z376" s="1">
        <v>-9.0603908467137284E-2</v>
      </c>
      <c r="AA376" s="15">
        <f t="shared" si="15"/>
        <v>25.181211080866269</v>
      </c>
      <c r="AB376" s="1">
        <f t="shared" si="16"/>
        <v>23</v>
      </c>
      <c r="AC376" s="35">
        <f t="shared" si="17"/>
        <v>-2.1812110808662695</v>
      </c>
    </row>
    <row r="377" spans="1:29" ht="15" customHeight="1" x14ac:dyDescent="0.25">
      <c r="A377" s="29">
        <v>376</v>
      </c>
      <c r="B377" s="30">
        <v>19.609100000000002</v>
      </c>
      <c r="C377" s="30">
        <v>0</v>
      </c>
      <c r="D377" s="30">
        <v>18.100000000000001</v>
      </c>
      <c r="E377" s="30">
        <v>0</v>
      </c>
      <c r="F377" s="30">
        <v>0.67100000000000004</v>
      </c>
      <c r="G377" s="30">
        <v>7.3129999999999997</v>
      </c>
      <c r="H377" s="30">
        <v>97.9</v>
      </c>
      <c r="I377" s="30">
        <v>1.3163</v>
      </c>
      <c r="J377" s="30">
        <v>24</v>
      </c>
      <c r="K377" s="30">
        <v>666</v>
      </c>
      <c r="L377" s="30">
        <v>20.2</v>
      </c>
      <c r="M377" s="30">
        <v>396.9</v>
      </c>
      <c r="N377" s="30">
        <v>13.44</v>
      </c>
      <c r="O377" s="30">
        <v>15</v>
      </c>
      <c r="P377" s="30">
        <v>0.45024100000000006</v>
      </c>
      <c r="Q377" s="30">
        <v>53.479968999999997</v>
      </c>
      <c r="R377" s="30">
        <v>0.27482477044922499</v>
      </c>
      <c r="S377" s="30">
        <v>3.1780538303479458</v>
      </c>
      <c r="T377" s="30">
        <v>2.5982353350950036</v>
      </c>
      <c r="U377" s="31">
        <v>2.7080502011022101</v>
      </c>
      <c r="W377" s="8">
        <v>328</v>
      </c>
      <c r="X377" s="1">
        <v>3.1000922888782338</v>
      </c>
      <c r="Y377" s="1">
        <v>2.9384530972140497</v>
      </c>
      <c r="Z377" s="1">
        <v>0.16163919166418417</v>
      </c>
      <c r="AA377" s="15">
        <f t="shared" si="15"/>
        <v>18.886607957172863</v>
      </c>
      <c r="AB377" s="1">
        <f t="shared" si="16"/>
        <v>22.2</v>
      </c>
      <c r="AC377" s="35">
        <f t="shared" si="17"/>
        <v>3.313392042827136</v>
      </c>
    </row>
    <row r="378" spans="1:29" ht="15" customHeight="1" x14ac:dyDescent="0.25">
      <c r="A378" s="29">
        <v>377</v>
      </c>
      <c r="B378" s="30">
        <v>15.288</v>
      </c>
      <c r="C378" s="30">
        <v>0</v>
      </c>
      <c r="D378" s="30">
        <v>18.100000000000001</v>
      </c>
      <c r="E378" s="30">
        <v>0</v>
      </c>
      <c r="F378" s="30">
        <v>0.67100000000000004</v>
      </c>
      <c r="G378" s="30">
        <v>6.649</v>
      </c>
      <c r="H378" s="30">
        <v>93.3</v>
      </c>
      <c r="I378" s="30">
        <v>1.3449</v>
      </c>
      <c r="J378" s="30">
        <v>24</v>
      </c>
      <c r="K378" s="30">
        <v>666</v>
      </c>
      <c r="L378" s="30">
        <v>20.2</v>
      </c>
      <c r="M378" s="30">
        <v>363.02</v>
      </c>
      <c r="N378" s="30">
        <v>23.24</v>
      </c>
      <c r="O378" s="30">
        <v>13.9</v>
      </c>
      <c r="P378" s="30">
        <v>0.45024100000000006</v>
      </c>
      <c r="Q378" s="30">
        <v>44.209201</v>
      </c>
      <c r="R378" s="30">
        <v>0.29631966084736644</v>
      </c>
      <c r="S378" s="30">
        <v>3.1780538303479458</v>
      </c>
      <c r="T378" s="30">
        <v>3.1458749319837103</v>
      </c>
      <c r="U378" s="31">
        <v>2.631888840136646</v>
      </c>
      <c r="W378" s="8">
        <v>329</v>
      </c>
      <c r="X378" s="1">
        <v>2.9601050959108397</v>
      </c>
      <c r="Y378" s="1">
        <v>3.0387180177499387</v>
      </c>
      <c r="Z378" s="1">
        <v>-7.8612921839098959E-2</v>
      </c>
      <c r="AA378" s="15">
        <f t="shared" si="15"/>
        <v>20.878460255652378</v>
      </c>
      <c r="AB378" s="1">
        <f t="shared" si="16"/>
        <v>19.3</v>
      </c>
      <c r="AC378" s="35">
        <f t="shared" si="17"/>
        <v>-1.5784602556523772</v>
      </c>
    </row>
    <row r="379" spans="1:29" ht="15" customHeight="1" x14ac:dyDescent="0.25">
      <c r="A379" s="29">
        <v>378</v>
      </c>
      <c r="B379" s="30">
        <v>9.8234899999999996</v>
      </c>
      <c r="C379" s="30">
        <v>0</v>
      </c>
      <c r="D379" s="30">
        <v>18.100000000000001</v>
      </c>
      <c r="E379" s="30">
        <v>0</v>
      </c>
      <c r="F379" s="30">
        <v>0.67100000000000004</v>
      </c>
      <c r="G379" s="30">
        <v>6.7939999999999996</v>
      </c>
      <c r="H379" s="30">
        <v>98.8</v>
      </c>
      <c r="I379" s="30">
        <v>1.3580000000000001</v>
      </c>
      <c r="J379" s="30">
        <v>24</v>
      </c>
      <c r="K379" s="30">
        <v>666</v>
      </c>
      <c r="L379" s="30">
        <v>20.2</v>
      </c>
      <c r="M379" s="30">
        <v>396.9</v>
      </c>
      <c r="N379" s="30">
        <v>21.24</v>
      </c>
      <c r="O379" s="30">
        <v>13.3</v>
      </c>
      <c r="P379" s="30">
        <v>0.45024100000000006</v>
      </c>
      <c r="Q379" s="30">
        <v>46.158435999999995</v>
      </c>
      <c r="R379" s="30">
        <v>0.30601302913650447</v>
      </c>
      <c r="S379" s="30">
        <v>3.1780538303479458</v>
      </c>
      <c r="T379" s="30">
        <v>3.0558861963737378</v>
      </c>
      <c r="U379" s="31">
        <v>2.5877640352277083</v>
      </c>
      <c r="W379" s="8">
        <v>330</v>
      </c>
      <c r="X379" s="1">
        <v>3.1179499062782403</v>
      </c>
      <c r="Y379" s="1">
        <v>3.1848636870555262</v>
      </c>
      <c r="Z379" s="1">
        <v>-6.6913780777285936E-2</v>
      </c>
      <c r="AA379" s="15">
        <f t="shared" si="15"/>
        <v>24.163994316121183</v>
      </c>
      <c r="AB379" s="1">
        <f t="shared" si="16"/>
        <v>22.6</v>
      </c>
      <c r="AC379" s="35">
        <f t="shared" si="17"/>
        <v>-1.5639943161211818</v>
      </c>
    </row>
    <row r="380" spans="1:29" ht="15" customHeight="1" x14ac:dyDescent="0.25">
      <c r="A380" s="29">
        <v>379</v>
      </c>
      <c r="B380" s="30">
        <v>23.648199999999999</v>
      </c>
      <c r="C380" s="30">
        <v>0</v>
      </c>
      <c r="D380" s="30">
        <v>18.100000000000001</v>
      </c>
      <c r="E380" s="30">
        <v>0</v>
      </c>
      <c r="F380" s="30">
        <v>0.67100000000000004</v>
      </c>
      <c r="G380" s="30">
        <v>6.38</v>
      </c>
      <c r="H380" s="30">
        <v>96.2</v>
      </c>
      <c r="I380" s="30">
        <v>1.3861000000000001</v>
      </c>
      <c r="J380" s="30">
        <v>24</v>
      </c>
      <c r="K380" s="30">
        <v>666</v>
      </c>
      <c r="L380" s="30">
        <v>20.2</v>
      </c>
      <c r="M380" s="30">
        <v>396.9</v>
      </c>
      <c r="N380" s="30">
        <v>23.69</v>
      </c>
      <c r="O380" s="30">
        <v>13.1</v>
      </c>
      <c r="P380" s="30">
        <v>0.45024100000000006</v>
      </c>
      <c r="Q380" s="30">
        <v>40.7044</v>
      </c>
      <c r="R380" s="30">
        <v>0.32649404823717038</v>
      </c>
      <c r="S380" s="30">
        <v>3.1780538303479458</v>
      </c>
      <c r="T380" s="30">
        <v>3.1650530181706942</v>
      </c>
      <c r="U380" s="31">
        <v>2.5726122302071057</v>
      </c>
      <c r="W380" s="8">
        <v>331</v>
      </c>
      <c r="X380" s="1">
        <v>2.9856819377004897</v>
      </c>
      <c r="Y380" s="1">
        <v>3.0670177382648474</v>
      </c>
      <c r="Z380" s="1">
        <v>-8.133580056435763E-2</v>
      </c>
      <c r="AA380" s="15">
        <f t="shared" si="15"/>
        <v>21.477754783397295</v>
      </c>
      <c r="AB380" s="1">
        <f t="shared" si="16"/>
        <v>19.8</v>
      </c>
      <c r="AC380" s="35">
        <f t="shared" si="17"/>
        <v>-1.6777547833972939</v>
      </c>
    </row>
    <row r="381" spans="1:29" ht="15" customHeight="1" x14ac:dyDescent="0.25">
      <c r="A381" s="29">
        <v>380</v>
      </c>
      <c r="B381" s="30">
        <v>17.866700000000002</v>
      </c>
      <c r="C381" s="30">
        <v>0</v>
      </c>
      <c r="D381" s="30">
        <v>18.100000000000001</v>
      </c>
      <c r="E381" s="30">
        <v>0</v>
      </c>
      <c r="F381" s="30">
        <v>0.67100000000000004</v>
      </c>
      <c r="G381" s="30">
        <v>6.2229999999999999</v>
      </c>
      <c r="H381" s="30">
        <v>100</v>
      </c>
      <c r="I381" s="30">
        <v>1.3861000000000001</v>
      </c>
      <c r="J381" s="30">
        <v>24</v>
      </c>
      <c r="K381" s="30">
        <v>666</v>
      </c>
      <c r="L381" s="30">
        <v>20.2</v>
      </c>
      <c r="M381" s="30">
        <v>393.74</v>
      </c>
      <c r="N381" s="30">
        <v>21.78</v>
      </c>
      <c r="O381" s="30">
        <v>10.199999999999999</v>
      </c>
      <c r="P381" s="30">
        <v>0.45024100000000006</v>
      </c>
      <c r="Q381" s="30">
        <v>38.725729000000001</v>
      </c>
      <c r="R381" s="30">
        <v>0.32649404823717038</v>
      </c>
      <c r="S381" s="30">
        <v>3.1780538303479458</v>
      </c>
      <c r="T381" s="30">
        <v>3.0809921175048145</v>
      </c>
      <c r="U381" s="31">
        <v>2.3223877202902252</v>
      </c>
      <c r="W381" s="8">
        <v>332</v>
      </c>
      <c r="X381" s="1">
        <v>2.8390784635086144</v>
      </c>
      <c r="Y381" s="1">
        <v>2.839819709694996</v>
      </c>
      <c r="Z381" s="1">
        <v>-7.4124618638160555E-4</v>
      </c>
      <c r="AA381" s="15">
        <f t="shared" si="15"/>
        <v>17.112680008710598</v>
      </c>
      <c r="AB381" s="1">
        <f t="shared" si="16"/>
        <v>17.100000000000001</v>
      </c>
      <c r="AC381" s="35">
        <f t="shared" si="17"/>
        <v>-1.2680008710596269E-2</v>
      </c>
    </row>
    <row r="382" spans="1:29" ht="15" customHeight="1" x14ac:dyDescent="0.25">
      <c r="A382" s="29">
        <v>381</v>
      </c>
      <c r="B382" s="30">
        <v>88.976200000000006</v>
      </c>
      <c r="C382" s="30">
        <v>0</v>
      </c>
      <c r="D382" s="30">
        <v>18.100000000000001</v>
      </c>
      <c r="E382" s="30">
        <v>0</v>
      </c>
      <c r="F382" s="30">
        <v>0.67100000000000004</v>
      </c>
      <c r="G382" s="30">
        <v>6.968</v>
      </c>
      <c r="H382" s="30">
        <v>91.9</v>
      </c>
      <c r="I382" s="30">
        <v>1.4165000000000001</v>
      </c>
      <c r="J382" s="30">
        <v>24</v>
      </c>
      <c r="K382" s="30">
        <v>666</v>
      </c>
      <c r="L382" s="30">
        <v>20.2</v>
      </c>
      <c r="M382" s="30">
        <v>396.9</v>
      </c>
      <c r="N382" s="30">
        <v>17.21</v>
      </c>
      <c r="O382" s="30">
        <v>10.4</v>
      </c>
      <c r="P382" s="30">
        <v>0.45024100000000006</v>
      </c>
      <c r="Q382" s="30">
        <v>48.553024000000001</v>
      </c>
      <c r="R382" s="30">
        <v>0.34818904028843428</v>
      </c>
      <c r="S382" s="30">
        <v>3.1780538303479458</v>
      </c>
      <c r="T382" s="30">
        <v>2.8454906102234481</v>
      </c>
      <c r="U382" s="31">
        <v>2.341805806147327</v>
      </c>
      <c r="W382" s="8">
        <v>333</v>
      </c>
      <c r="X382" s="1">
        <v>2.9652730660692823</v>
      </c>
      <c r="Y382" s="1">
        <v>3.0236576036628033</v>
      </c>
      <c r="Z382" s="1">
        <v>-5.8384537593521024E-2</v>
      </c>
      <c r="AA382" s="15">
        <f t="shared" si="15"/>
        <v>20.566377941889154</v>
      </c>
      <c r="AB382" s="1">
        <f t="shared" si="16"/>
        <v>19.399999999999999</v>
      </c>
      <c r="AC382" s="35">
        <f t="shared" si="17"/>
        <v>-1.1663779418891558</v>
      </c>
    </row>
    <row r="383" spans="1:29" ht="15" customHeight="1" x14ac:dyDescent="0.25">
      <c r="A383" s="29">
        <v>382</v>
      </c>
      <c r="B383" s="30">
        <v>15.8744</v>
      </c>
      <c r="C383" s="30">
        <v>0</v>
      </c>
      <c r="D383" s="30">
        <v>18.100000000000001</v>
      </c>
      <c r="E383" s="30">
        <v>0</v>
      </c>
      <c r="F383" s="30">
        <v>0.67100000000000004</v>
      </c>
      <c r="G383" s="30">
        <v>6.5449999999999999</v>
      </c>
      <c r="H383" s="30">
        <v>99.1</v>
      </c>
      <c r="I383" s="30">
        <v>1.5192000000000001</v>
      </c>
      <c r="J383" s="30">
        <v>24</v>
      </c>
      <c r="K383" s="30">
        <v>666</v>
      </c>
      <c r="L383" s="30">
        <v>20.2</v>
      </c>
      <c r="M383" s="30">
        <v>396.9</v>
      </c>
      <c r="N383" s="30">
        <v>21.08</v>
      </c>
      <c r="O383" s="30">
        <v>10.9</v>
      </c>
      <c r="P383" s="30">
        <v>0.45024100000000006</v>
      </c>
      <c r="Q383" s="30">
        <v>42.837024999999997</v>
      </c>
      <c r="R383" s="30">
        <v>0.41818388051593913</v>
      </c>
      <c r="S383" s="30">
        <v>3.1780538303479458</v>
      </c>
      <c r="T383" s="30">
        <v>3.0483247236731614</v>
      </c>
      <c r="U383" s="31">
        <v>2.388762789235098</v>
      </c>
      <c r="W383" s="8">
        <v>334</v>
      </c>
      <c r="X383" s="1">
        <v>3.1000922888782338</v>
      </c>
      <c r="Y383" s="1">
        <v>3.2166063210609752</v>
      </c>
      <c r="Z383" s="1">
        <v>-0.11651403218274137</v>
      </c>
      <c r="AA383" s="15">
        <f t="shared" si="15"/>
        <v>24.943326739235228</v>
      </c>
      <c r="AB383" s="1">
        <f t="shared" si="16"/>
        <v>22.2</v>
      </c>
      <c r="AC383" s="35">
        <f t="shared" si="17"/>
        <v>-2.7433267392352292</v>
      </c>
    </row>
    <row r="384" spans="1:29" ht="15" customHeight="1" x14ac:dyDescent="0.25">
      <c r="A384" s="29">
        <v>383</v>
      </c>
      <c r="B384" s="30">
        <v>9.1870200000000004</v>
      </c>
      <c r="C384" s="30">
        <v>0</v>
      </c>
      <c r="D384" s="30">
        <v>18.100000000000001</v>
      </c>
      <c r="E384" s="30">
        <v>0</v>
      </c>
      <c r="F384" s="30">
        <v>0.7</v>
      </c>
      <c r="G384" s="30">
        <v>5.5359999999999996</v>
      </c>
      <c r="H384" s="30">
        <v>100</v>
      </c>
      <c r="I384" s="30">
        <v>1.5804</v>
      </c>
      <c r="J384" s="30">
        <v>24</v>
      </c>
      <c r="K384" s="30">
        <v>666</v>
      </c>
      <c r="L384" s="30">
        <v>20.2</v>
      </c>
      <c r="M384" s="30">
        <v>396.9</v>
      </c>
      <c r="N384" s="30">
        <v>23.6</v>
      </c>
      <c r="O384" s="30">
        <v>11.3</v>
      </c>
      <c r="P384" s="30">
        <v>0.48999999999999994</v>
      </c>
      <c r="Q384" s="30">
        <v>30.647295999999997</v>
      </c>
      <c r="R384" s="30">
        <v>0.45767797955509865</v>
      </c>
      <c r="S384" s="30">
        <v>3.1780538303479458</v>
      </c>
      <c r="T384" s="30">
        <v>3.1612467120315646</v>
      </c>
      <c r="U384" s="31">
        <v>2.4248027257182949</v>
      </c>
      <c r="W384" s="8">
        <v>335</v>
      </c>
      <c r="X384" s="1">
        <v>3.0301337002713233</v>
      </c>
      <c r="Y384" s="1">
        <v>3.1521515097511612</v>
      </c>
      <c r="Z384" s="1">
        <v>-0.12201780947983787</v>
      </c>
      <c r="AA384" s="15">
        <f t="shared" si="15"/>
        <v>23.386326401452337</v>
      </c>
      <c r="AB384" s="1">
        <f t="shared" si="16"/>
        <v>20.7</v>
      </c>
      <c r="AC384" s="35">
        <f t="shared" si="17"/>
        <v>-2.6863264014523374</v>
      </c>
    </row>
    <row r="385" spans="1:29" ht="15" customHeight="1" x14ac:dyDescent="0.25">
      <c r="A385" s="29">
        <v>384</v>
      </c>
      <c r="B385" s="30">
        <v>7.9924799999999996</v>
      </c>
      <c r="C385" s="30">
        <v>0</v>
      </c>
      <c r="D385" s="30">
        <v>18.100000000000001</v>
      </c>
      <c r="E385" s="30">
        <v>0</v>
      </c>
      <c r="F385" s="30">
        <v>0.7</v>
      </c>
      <c r="G385" s="30">
        <v>5.52</v>
      </c>
      <c r="H385" s="30">
        <v>100</v>
      </c>
      <c r="I385" s="30">
        <v>1.5330999999999999</v>
      </c>
      <c r="J385" s="30">
        <v>24</v>
      </c>
      <c r="K385" s="30">
        <v>666</v>
      </c>
      <c r="L385" s="30">
        <v>20.2</v>
      </c>
      <c r="M385" s="30">
        <v>396.9</v>
      </c>
      <c r="N385" s="30">
        <v>24.56</v>
      </c>
      <c r="O385" s="30">
        <v>12.3</v>
      </c>
      <c r="P385" s="30">
        <v>0.48999999999999994</v>
      </c>
      <c r="Q385" s="30">
        <v>30.470399999999994</v>
      </c>
      <c r="R385" s="30">
        <v>0.4272918293342714</v>
      </c>
      <c r="S385" s="30">
        <v>3.1780538303479458</v>
      </c>
      <c r="T385" s="30">
        <v>3.2011191032789417</v>
      </c>
      <c r="U385" s="31">
        <v>2.5095992623783721</v>
      </c>
      <c r="W385" s="8">
        <v>336</v>
      </c>
      <c r="X385" s="1">
        <v>3.0492730404820207</v>
      </c>
      <c r="Y385" s="1">
        <v>3.0841850701064613</v>
      </c>
      <c r="Z385" s="1">
        <v>-3.491202962444051E-2</v>
      </c>
      <c r="AA385" s="15">
        <f t="shared" si="15"/>
        <v>21.849653648887326</v>
      </c>
      <c r="AB385" s="1">
        <f t="shared" si="16"/>
        <v>21.1</v>
      </c>
      <c r="AC385" s="35">
        <f t="shared" si="17"/>
        <v>-0.74965364888732466</v>
      </c>
    </row>
    <row r="386" spans="1:29" ht="15" customHeight="1" x14ac:dyDescent="0.25">
      <c r="A386" s="29">
        <v>385</v>
      </c>
      <c r="B386" s="30">
        <v>20.084900000000001</v>
      </c>
      <c r="C386" s="30">
        <v>0</v>
      </c>
      <c r="D386" s="30">
        <v>18.100000000000001</v>
      </c>
      <c r="E386" s="30">
        <v>0</v>
      </c>
      <c r="F386" s="30">
        <v>0.7</v>
      </c>
      <c r="G386" s="30">
        <v>4.3680000000000003</v>
      </c>
      <c r="H386" s="30">
        <v>91.2</v>
      </c>
      <c r="I386" s="30">
        <v>1.4395</v>
      </c>
      <c r="J386" s="30">
        <v>24</v>
      </c>
      <c r="K386" s="30">
        <v>666</v>
      </c>
      <c r="L386" s="30">
        <v>20.2</v>
      </c>
      <c r="M386" s="30">
        <v>285.83</v>
      </c>
      <c r="N386" s="30">
        <v>30.63</v>
      </c>
      <c r="O386" s="30">
        <v>8.8000000000000007</v>
      </c>
      <c r="P386" s="30">
        <v>0.48999999999999994</v>
      </c>
      <c r="Q386" s="30">
        <v>19.079424000000003</v>
      </c>
      <c r="R386" s="30">
        <v>0.3642958310700935</v>
      </c>
      <c r="S386" s="30">
        <v>3.1780538303479458</v>
      </c>
      <c r="T386" s="30">
        <v>3.4219799208446839</v>
      </c>
      <c r="U386" s="31">
        <v>2.174751721484161</v>
      </c>
      <c r="W386" s="8">
        <v>337</v>
      </c>
      <c r="X386" s="1">
        <v>2.9704144655697009</v>
      </c>
      <c r="Y386" s="1">
        <v>3.023560716921299</v>
      </c>
      <c r="Z386" s="1">
        <v>-5.3146251351598117E-2</v>
      </c>
      <c r="AA386" s="15">
        <f t="shared" si="15"/>
        <v>20.564385429071415</v>
      </c>
      <c r="AB386" s="1">
        <f t="shared" si="16"/>
        <v>19.5</v>
      </c>
      <c r="AC386" s="35">
        <f t="shared" si="17"/>
        <v>-1.0643854290714145</v>
      </c>
    </row>
    <row r="387" spans="1:29" ht="15" customHeight="1" x14ac:dyDescent="0.25">
      <c r="A387" s="29">
        <v>386</v>
      </c>
      <c r="B387" s="30">
        <v>16.811800000000002</v>
      </c>
      <c r="C387" s="30">
        <v>0</v>
      </c>
      <c r="D387" s="30">
        <v>18.100000000000001</v>
      </c>
      <c r="E387" s="30">
        <v>0</v>
      </c>
      <c r="F387" s="30">
        <v>0.7</v>
      </c>
      <c r="G387" s="30">
        <v>5.2770000000000001</v>
      </c>
      <c r="H387" s="30">
        <v>98.1</v>
      </c>
      <c r="I387" s="30">
        <v>1.4260999999999999</v>
      </c>
      <c r="J387" s="30">
        <v>24</v>
      </c>
      <c r="K387" s="30">
        <v>666</v>
      </c>
      <c r="L387" s="30">
        <v>20.2</v>
      </c>
      <c r="M387" s="30">
        <v>396.9</v>
      </c>
      <c r="N387" s="30">
        <v>30.81</v>
      </c>
      <c r="O387" s="30">
        <v>7.2</v>
      </c>
      <c r="P387" s="30">
        <v>0.48999999999999994</v>
      </c>
      <c r="Q387" s="30">
        <v>27.846729</v>
      </c>
      <c r="R387" s="30">
        <v>0.35494344576058418</v>
      </c>
      <c r="S387" s="30">
        <v>3.1780538303479458</v>
      </c>
      <c r="T387" s="30">
        <v>3.4278393126085764</v>
      </c>
      <c r="U387" s="31">
        <v>1.9740810260220096</v>
      </c>
      <c r="W387" s="8">
        <v>338</v>
      </c>
      <c r="X387" s="1">
        <v>2.917770732084279</v>
      </c>
      <c r="Y387" s="1">
        <v>2.9847221066092273</v>
      </c>
      <c r="Z387" s="1">
        <v>-6.695137452494837E-2</v>
      </c>
      <c r="AA387" s="15">
        <f t="shared" si="15"/>
        <v>19.781004462105287</v>
      </c>
      <c r="AB387" s="1">
        <f t="shared" si="16"/>
        <v>18.5</v>
      </c>
      <c r="AC387" s="35">
        <f t="shared" si="17"/>
        <v>-1.2810044621052867</v>
      </c>
    </row>
    <row r="388" spans="1:29" ht="15" customHeight="1" x14ac:dyDescent="0.25">
      <c r="A388" s="29">
        <v>387</v>
      </c>
      <c r="B388" s="30">
        <v>24.393799999999999</v>
      </c>
      <c r="C388" s="30">
        <v>0</v>
      </c>
      <c r="D388" s="30">
        <v>18.100000000000001</v>
      </c>
      <c r="E388" s="30">
        <v>0</v>
      </c>
      <c r="F388" s="30">
        <v>0.7</v>
      </c>
      <c r="G388" s="30">
        <v>4.6520000000000001</v>
      </c>
      <c r="H388" s="30">
        <v>100</v>
      </c>
      <c r="I388" s="30">
        <v>1.4672000000000001</v>
      </c>
      <c r="J388" s="30">
        <v>24</v>
      </c>
      <c r="K388" s="30">
        <v>666</v>
      </c>
      <c r="L388" s="30">
        <v>20.2</v>
      </c>
      <c r="M388" s="30">
        <v>396.9</v>
      </c>
      <c r="N388" s="30">
        <v>28.28</v>
      </c>
      <c r="O388" s="30">
        <v>10.5</v>
      </c>
      <c r="P388" s="30">
        <v>0.48999999999999994</v>
      </c>
      <c r="Q388" s="30">
        <v>21.641104000000002</v>
      </c>
      <c r="R388" s="30">
        <v>0.38335582252006339</v>
      </c>
      <c r="S388" s="30">
        <v>3.1780538303479458</v>
      </c>
      <c r="T388" s="30">
        <v>3.3421548410283721</v>
      </c>
      <c r="U388" s="31">
        <v>2.3513752571634776</v>
      </c>
      <c r="W388" s="8">
        <v>339</v>
      </c>
      <c r="X388" s="1">
        <v>3.0252910757955354</v>
      </c>
      <c r="Y388" s="1">
        <v>3.1051732053187031</v>
      </c>
      <c r="Z388" s="1">
        <v>-7.9882129523167755E-2</v>
      </c>
      <c r="AA388" s="15">
        <f t="shared" si="15"/>
        <v>22.313083385316983</v>
      </c>
      <c r="AB388" s="1">
        <f t="shared" si="16"/>
        <v>20.6</v>
      </c>
      <c r="AC388" s="35">
        <f t="shared" si="17"/>
        <v>-1.7130833853169811</v>
      </c>
    </row>
    <row r="389" spans="1:29" ht="15" customHeight="1" x14ac:dyDescent="0.25">
      <c r="A389" s="29">
        <v>388</v>
      </c>
      <c r="B389" s="30">
        <v>22.597100000000001</v>
      </c>
      <c r="C389" s="30">
        <v>0</v>
      </c>
      <c r="D389" s="30">
        <v>18.100000000000001</v>
      </c>
      <c r="E389" s="30">
        <v>0</v>
      </c>
      <c r="F389" s="30">
        <v>0.7</v>
      </c>
      <c r="G389" s="30">
        <v>5</v>
      </c>
      <c r="H389" s="30">
        <v>89.5</v>
      </c>
      <c r="I389" s="30">
        <v>1.5184</v>
      </c>
      <c r="J389" s="30">
        <v>24</v>
      </c>
      <c r="K389" s="30">
        <v>666</v>
      </c>
      <c r="L389" s="30">
        <v>20.2</v>
      </c>
      <c r="M389" s="30">
        <v>396.9</v>
      </c>
      <c r="N389" s="30">
        <v>31.99</v>
      </c>
      <c r="O389" s="30">
        <v>7.4</v>
      </c>
      <c r="P389" s="30">
        <v>0.48999999999999994</v>
      </c>
      <c r="Q389" s="30">
        <v>25</v>
      </c>
      <c r="R389" s="30">
        <v>0.41765714887352634</v>
      </c>
      <c r="S389" s="30">
        <v>3.1780538303479458</v>
      </c>
      <c r="T389" s="30">
        <v>3.4654233539614268</v>
      </c>
      <c r="U389" s="31">
        <v>2.0014800002101243</v>
      </c>
      <c r="W389" s="8">
        <v>340</v>
      </c>
      <c r="X389" s="1">
        <v>2.9444389791664403</v>
      </c>
      <c r="Y389" s="1">
        <v>3.0501784250427537</v>
      </c>
      <c r="Z389" s="1">
        <v>-0.10573944587631345</v>
      </c>
      <c r="AA389" s="15">
        <f t="shared" si="15"/>
        <v>21.119112264900686</v>
      </c>
      <c r="AB389" s="1">
        <f t="shared" si="16"/>
        <v>19</v>
      </c>
      <c r="AC389" s="35">
        <f t="shared" si="17"/>
        <v>-2.1191122649006857</v>
      </c>
    </row>
    <row r="390" spans="1:29" ht="15" customHeight="1" x14ac:dyDescent="0.25">
      <c r="A390" s="29">
        <v>389</v>
      </c>
      <c r="B390" s="30">
        <v>14.3337</v>
      </c>
      <c r="C390" s="30">
        <v>0</v>
      </c>
      <c r="D390" s="30">
        <v>18.100000000000001</v>
      </c>
      <c r="E390" s="30">
        <v>0</v>
      </c>
      <c r="F390" s="30">
        <v>0.7</v>
      </c>
      <c r="G390" s="30">
        <v>4.88</v>
      </c>
      <c r="H390" s="30">
        <v>100</v>
      </c>
      <c r="I390" s="30">
        <v>1.5894999999999999</v>
      </c>
      <c r="J390" s="30">
        <v>24</v>
      </c>
      <c r="K390" s="30">
        <v>666</v>
      </c>
      <c r="L390" s="30">
        <v>20.2</v>
      </c>
      <c r="M390" s="30">
        <v>372.92</v>
      </c>
      <c r="N390" s="30">
        <v>30.62</v>
      </c>
      <c r="O390" s="30">
        <v>10.199999999999999</v>
      </c>
      <c r="P390" s="30">
        <v>0.48999999999999994</v>
      </c>
      <c r="Q390" s="30">
        <v>23.814399999999999</v>
      </c>
      <c r="R390" s="30">
        <v>0.46341950136872029</v>
      </c>
      <c r="S390" s="30">
        <v>3.1780538303479458</v>
      </c>
      <c r="T390" s="30">
        <v>3.4216533902295376</v>
      </c>
      <c r="U390" s="31">
        <v>2.3223877202902252</v>
      </c>
      <c r="W390" s="8">
        <v>341</v>
      </c>
      <c r="X390" s="1">
        <v>2.9285235238605409</v>
      </c>
      <c r="Y390" s="1">
        <v>3.0675602535238702</v>
      </c>
      <c r="Z390" s="1">
        <v>-0.13903672966332925</v>
      </c>
      <c r="AA390" s="15">
        <f t="shared" si="15"/>
        <v>21.489409954365023</v>
      </c>
      <c r="AB390" s="1">
        <f t="shared" si="16"/>
        <v>18.7</v>
      </c>
      <c r="AC390" s="35">
        <f t="shared" si="17"/>
        <v>-2.7894099543650235</v>
      </c>
    </row>
    <row r="391" spans="1:29" ht="15" customHeight="1" x14ac:dyDescent="0.25">
      <c r="A391" s="29">
        <v>390</v>
      </c>
      <c r="B391" s="30">
        <v>8.1517400000000002</v>
      </c>
      <c r="C391" s="30">
        <v>0</v>
      </c>
      <c r="D391" s="30">
        <v>18.100000000000001</v>
      </c>
      <c r="E391" s="30">
        <v>0</v>
      </c>
      <c r="F391" s="30">
        <v>0.7</v>
      </c>
      <c r="G391" s="30">
        <v>5.39</v>
      </c>
      <c r="H391" s="30">
        <v>98.9</v>
      </c>
      <c r="I391" s="30">
        <v>1.7281</v>
      </c>
      <c r="J391" s="30">
        <v>24</v>
      </c>
      <c r="K391" s="30">
        <v>666</v>
      </c>
      <c r="L391" s="30">
        <v>20.2</v>
      </c>
      <c r="M391" s="30">
        <v>396.9</v>
      </c>
      <c r="N391" s="30">
        <v>20.85</v>
      </c>
      <c r="O391" s="30">
        <v>11.5</v>
      </c>
      <c r="P391" s="30">
        <v>0.48999999999999994</v>
      </c>
      <c r="Q391" s="30">
        <v>29.052099999999996</v>
      </c>
      <c r="R391" s="30">
        <v>0.54702253907780896</v>
      </c>
      <c r="S391" s="30">
        <v>3.1780538303479458</v>
      </c>
      <c r="T391" s="30">
        <v>3.0373539482448106</v>
      </c>
      <c r="U391" s="31">
        <v>2.4423470353692043</v>
      </c>
      <c r="W391" s="8">
        <v>342</v>
      </c>
      <c r="X391" s="1">
        <v>3.487375077903208</v>
      </c>
      <c r="Y391" s="1">
        <v>3.3089716929200326</v>
      </c>
      <c r="Z391" s="1">
        <v>0.17840338498317543</v>
      </c>
      <c r="AA391" s="15">
        <f t="shared" si="15"/>
        <v>27.356979627260475</v>
      </c>
      <c r="AB391" s="1">
        <f t="shared" si="16"/>
        <v>32.700000000000003</v>
      </c>
      <c r="AC391" s="35">
        <f t="shared" si="17"/>
        <v>5.3430203727395273</v>
      </c>
    </row>
    <row r="392" spans="1:29" ht="15" customHeight="1" x14ac:dyDescent="0.25">
      <c r="A392" s="29">
        <v>391</v>
      </c>
      <c r="B392" s="30">
        <v>6.9621500000000003</v>
      </c>
      <c r="C392" s="30">
        <v>0</v>
      </c>
      <c r="D392" s="30">
        <v>18.100000000000001</v>
      </c>
      <c r="E392" s="30">
        <v>0</v>
      </c>
      <c r="F392" s="30">
        <v>0.7</v>
      </c>
      <c r="G392" s="30">
        <v>5.7130000000000001</v>
      </c>
      <c r="H392" s="30">
        <v>97</v>
      </c>
      <c r="I392" s="30">
        <v>1.9265000000000001</v>
      </c>
      <c r="J392" s="30">
        <v>24</v>
      </c>
      <c r="K392" s="30">
        <v>666</v>
      </c>
      <c r="L392" s="30">
        <v>20.2</v>
      </c>
      <c r="M392" s="30">
        <v>394.43</v>
      </c>
      <c r="N392" s="30">
        <v>17.11</v>
      </c>
      <c r="O392" s="30">
        <v>15.1</v>
      </c>
      <c r="P392" s="30">
        <v>0.48999999999999994</v>
      </c>
      <c r="Q392" s="30">
        <v>32.638369000000004</v>
      </c>
      <c r="R392" s="30">
        <v>0.65570488508407532</v>
      </c>
      <c r="S392" s="30">
        <v>3.1780538303479458</v>
      </c>
      <c r="T392" s="30">
        <v>2.839663087904102</v>
      </c>
      <c r="U392" s="31">
        <v>2.7146947438208788</v>
      </c>
      <c r="W392" s="8">
        <v>343</v>
      </c>
      <c r="X392" s="1">
        <v>2.8033603809065348</v>
      </c>
      <c r="Y392" s="1">
        <v>2.9806274483171471</v>
      </c>
      <c r="Z392" s="1">
        <v>-0.17726706741061227</v>
      </c>
      <c r="AA392" s="15">
        <f t="shared" si="15"/>
        <v>19.700173608457092</v>
      </c>
      <c r="AB392" s="1">
        <f t="shared" si="16"/>
        <v>16.5</v>
      </c>
      <c r="AC392" s="35">
        <f t="shared" si="17"/>
        <v>-3.2001736084570922</v>
      </c>
    </row>
    <row r="393" spans="1:29" ht="15" customHeight="1" x14ac:dyDescent="0.25">
      <c r="A393" s="29">
        <v>392</v>
      </c>
      <c r="B393" s="30">
        <v>5.29305</v>
      </c>
      <c r="C393" s="30">
        <v>0</v>
      </c>
      <c r="D393" s="30">
        <v>18.100000000000001</v>
      </c>
      <c r="E393" s="30">
        <v>0</v>
      </c>
      <c r="F393" s="30">
        <v>0.7</v>
      </c>
      <c r="G393" s="30">
        <v>6.0510000000000002</v>
      </c>
      <c r="H393" s="30">
        <v>82.5</v>
      </c>
      <c r="I393" s="30">
        <v>2.1678000000000002</v>
      </c>
      <c r="J393" s="30">
        <v>24</v>
      </c>
      <c r="K393" s="30">
        <v>666</v>
      </c>
      <c r="L393" s="30">
        <v>20.2</v>
      </c>
      <c r="M393" s="30">
        <v>378.38</v>
      </c>
      <c r="N393" s="30">
        <v>18.760000000000002</v>
      </c>
      <c r="O393" s="30">
        <v>23.2</v>
      </c>
      <c r="P393" s="30">
        <v>0.48999999999999994</v>
      </c>
      <c r="Q393" s="30">
        <v>36.614601</v>
      </c>
      <c r="R393" s="30">
        <v>0.77371282839951261</v>
      </c>
      <c r="S393" s="30">
        <v>3.1780538303479458</v>
      </c>
      <c r="T393" s="30">
        <v>2.9317269435780786</v>
      </c>
      <c r="U393" s="31">
        <v>3.1441522786722644</v>
      </c>
      <c r="W393" s="8">
        <v>344</v>
      </c>
      <c r="X393" s="1">
        <v>3.1738784589374651</v>
      </c>
      <c r="Y393" s="1">
        <v>3.2316929139884931</v>
      </c>
      <c r="Z393" s="1">
        <v>-5.7814455051028002E-2</v>
      </c>
      <c r="AA393" s="15">
        <f t="shared" si="15"/>
        <v>25.322489501538747</v>
      </c>
      <c r="AB393" s="1">
        <f t="shared" si="16"/>
        <v>23.9</v>
      </c>
      <c r="AC393" s="35">
        <f t="shared" si="17"/>
        <v>-1.4224895015387489</v>
      </c>
    </row>
    <row r="394" spans="1:29" ht="15" customHeight="1" x14ac:dyDescent="0.25">
      <c r="A394" s="29">
        <v>393</v>
      </c>
      <c r="B394" s="30">
        <v>11.5779</v>
      </c>
      <c r="C394" s="30">
        <v>0</v>
      </c>
      <c r="D394" s="30">
        <v>18.100000000000001</v>
      </c>
      <c r="E394" s="30">
        <v>0</v>
      </c>
      <c r="F394" s="30">
        <v>0.7</v>
      </c>
      <c r="G394" s="30">
        <v>5.0359999999999996</v>
      </c>
      <c r="H394" s="30">
        <v>97</v>
      </c>
      <c r="I394" s="30">
        <v>1.77</v>
      </c>
      <c r="J394" s="30">
        <v>24</v>
      </c>
      <c r="K394" s="30">
        <v>666</v>
      </c>
      <c r="L394" s="30">
        <v>20.2</v>
      </c>
      <c r="M394" s="30">
        <v>396.9</v>
      </c>
      <c r="N394" s="30">
        <v>25.68</v>
      </c>
      <c r="O394" s="30">
        <v>9.6999999999999993</v>
      </c>
      <c r="P394" s="30">
        <v>0.48999999999999994</v>
      </c>
      <c r="Q394" s="30">
        <v>25.361295999999996</v>
      </c>
      <c r="R394" s="30">
        <v>0.5709795465857378</v>
      </c>
      <c r="S394" s="30">
        <v>3.1780538303479458</v>
      </c>
      <c r="T394" s="30">
        <v>3.2457124788217606</v>
      </c>
      <c r="U394" s="31">
        <v>2.2721258855093369</v>
      </c>
      <c r="W394" s="8">
        <v>345</v>
      </c>
      <c r="X394" s="1">
        <v>3.4404180948154366</v>
      </c>
      <c r="Y394" s="1">
        <v>3.3825287214843156</v>
      </c>
      <c r="Z394" s="1">
        <v>5.7889373331120986E-2</v>
      </c>
      <c r="AA394" s="15">
        <f t="shared" si="15"/>
        <v>29.445135597121944</v>
      </c>
      <c r="AB394" s="1">
        <f t="shared" si="16"/>
        <v>31.2</v>
      </c>
      <c r="AC394" s="35">
        <f t="shared" si="17"/>
        <v>1.7548644028780558</v>
      </c>
    </row>
    <row r="395" spans="1:29" ht="15" customHeight="1" x14ac:dyDescent="0.25">
      <c r="A395" s="29">
        <v>394</v>
      </c>
      <c r="B395" s="30">
        <v>8.6447599999999998</v>
      </c>
      <c r="C395" s="30">
        <v>0</v>
      </c>
      <c r="D395" s="30">
        <v>18.100000000000001</v>
      </c>
      <c r="E395" s="30">
        <v>0</v>
      </c>
      <c r="F395" s="30">
        <v>0.69299999999999995</v>
      </c>
      <c r="G395" s="30">
        <v>6.1929999999999996</v>
      </c>
      <c r="H395" s="30">
        <v>92.6</v>
      </c>
      <c r="I395" s="30">
        <v>1.7911999999999999</v>
      </c>
      <c r="J395" s="30">
        <v>24</v>
      </c>
      <c r="K395" s="30">
        <v>666</v>
      </c>
      <c r="L395" s="30">
        <v>20.2</v>
      </c>
      <c r="M395" s="30">
        <v>396.9</v>
      </c>
      <c r="N395" s="30">
        <v>15.17</v>
      </c>
      <c r="O395" s="30">
        <v>13.8</v>
      </c>
      <c r="P395" s="30">
        <v>0.48024899999999993</v>
      </c>
      <c r="Q395" s="30">
        <v>38.353248999999998</v>
      </c>
      <c r="R395" s="30">
        <v>0.58288578630240795</v>
      </c>
      <c r="S395" s="30">
        <v>3.1780538303479458</v>
      </c>
      <c r="T395" s="30">
        <v>2.7193197933604409</v>
      </c>
      <c r="U395" s="31">
        <v>2.6246685921631592</v>
      </c>
      <c r="W395" s="8">
        <v>346</v>
      </c>
      <c r="X395" s="1">
        <v>2.8622008809294686</v>
      </c>
      <c r="Y395" s="1">
        <v>2.9076281260354113</v>
      </c>
      <c r="Z395" s="1">
        <v>-4.542724510594276E-2</v>
      </c>
      <c r="AA395" s="15">
        <f t="shared" si="15"/>
        <v>18.313310149334491</v>
      </c>
      <c r="AB395" s="1">
        <f t="shared" si="16"/>
        <v>17.5</v>
      </c>
      <c r="AC395" s="35">
        <f t="shared" si="17"/>
        <v>-0.81331014933449097</v>
      </c>
    </row>
    <row r="396" spans="1:29" ht="15" customHeight="1" x14ac:dyDescent="0.25">
      <c r="A396" s="29">
        <v>395</v>
      </c>
      <c r="B396" s="30">
        <v>13.3598</v>
      </c>
      <c r="C396" s="30">
        <v>0</v>
      </c>
      <c r="D396" s="30">
        <v>18.100000000000001</v>
      </c>
      <c r="E396" s="30">
        <v>0</v>
      </c>
      <c r="F396" s="30">
        <v>0.69299999999999995</v>
      </c>
      <c r="G396" s="30">
        <v>5.8869999999999996</v>
      </c>
      <c r="H396" s="30">
        <v>94.7</v>
      </c>
      <c r="I396" s="30">
        <v>1.7821</v>
      </c>
      <c r="J396" s="30">
        <v>24</v>
      </c>
      <c r="K396" s="30">
        <v>666</v>
      </c>
      <c r="L396" s="30">
        <v>20.2</v>
      </c>
      <c r="M396" s="30">
        <v>396.9</v>
      </c>
      <c r="N396" s="30">
        <v>16.350000000000001</v>
      </c>
      <c r="O396" s="30">
        <v>12.7</v>
      </c>
      <c r="P396" s="30">
        <v>0.48024899999999993</v>
      </c>
      <c r="Q396" s="30">
        <v>34.656768999999997</v>
      </c>
      <c r="R396" s="30">
        <v>0.57779244419691655</v>
      </c>
      <c r="S396" s="30">
        <v>3.1780538303479458</v>
      </c>
      <c r="T396" s="30">
        <v>2.7942278973432626</v>
      </c>
      <c r="U396" s="31">
        <v>2.5416019934645457</v>
      </c>
      <c r="W396" s="8">
        <v>347</v>
      </c>
      <c r="X396" s="1">
        <v>2.8449093838194073</v>
      </c>
      <c r="Y396" s="1">
        <v>2.8225506389087625</v>
      </c>
      <c r="Z396" s="1">
        <v>2.2358744910644823E-2</v>
      </c>
      <c r="AA396" s="15">
        <f t="shared" si="15"/>
        <v>16.819696979731376</v>
      </c>
      <c r="AB396" s="1">
        <f t="shared" si="16"/>
        <v>17.2</v>
      </c>
      <c r="AC396" s="35">
        <f t="shared" si="17"/>
        <v>0.38030302026862373</v>
      </c>
    </row>
    <row r="397" spans="1:29" ht="15" customHeight="1" x14ac:dyDescent="0.25">
      <c r="A397" s="29">
        <v>396</v>
      </c>
      <c r="B397" s="30">
        <v>8.7167499999999993</v>
      </c>
      <c r="C397" s="30">
        <v>0</v>
      </c>
      <c r="D397" s="30">
        <v>18.100000000000001</v>
      </c>
      <c r="E397" s="30">
        <v>0</v>
      </c>
      <c r="F397" s="30">
        <v>0.69299999999999995</v>
      </c>
      <c r="G397" s="30">
        <v>6.4710000000000001</v>
      </c>
      <c r="H397" s="30">
        <v>98.8</v>
      </c>
      <c r="I397" s="30">
        <v>1.7257</v>
      </c>
      <c r="J397" s="30">
        <v>24</v>
      </c>
      <c r="K397" s="30">
        <v>666</v>
      </c>
      <c r="L397" s="30">
        <v>20.2</v>
      </c>
      <c r="M397" s="30">
        <v>391.98</v>
      </c>
      <c r="N397" s="30">
        <v>17.12</v>
      </c>
      <c r="O397" s="30">
        <v>13.1</v>
      </c>
      <c r="P397" s="30">
        <v>0.48024899999999993</v>
      </c>
      <c r="Q397" s="30">
        <v>41.873840999999999</v>
      </c>
      <c r="R397" s="30">
        <v>0.54563276527139615</v>
      </c>
      <c r="S397" s="30">
        <v>3.1780538303479458</v>
      </c>
      <c r="T397" s="30">
        <v>2.840247370713596</v>
      </c>
      <c r="U397" s="31">
        <v>2.5726122302071057</v>
      </c>
      <c r="W397" s="8">
        <v>348</v>
      </c>
      <c r="X397" s="1">
        <v>3.1398326175277478</v>
      </c>
      <c r="Y397" s="1">
        <v>3.1931843527798214</v>
      </c>
      <c r="Z397" s="1">
        <v>-5.3351735252073595E-2</v>
      </c>
      <c r="AA397" s="15">
        <f t="shared" si="15"/>
        <v>24.365893638928899</v>
      </c>
      <c r="AB397" s="1">
        <f t="shared" si="16"/>
        <v>23.1</v>
      </c>
      <c r="AC397" s="35">
        <f t="shared" si="17"/>
        <v>-1.2658936389288975</v>
      </c>
    </row>
    <row r="398" spans="1:29" ht="15" customHeight="1" x14ac:dyDescent="0.25">
      <c r="A398" s="29">
        <v>397</v>
      </c>
      <c r="B398" s="30">
        <v>5.8720499999999998</v>
      </c>
      <c r="C398" s="30">
        <v>0</v>
      </c>
      <c r="D398" s="30">
        <v>18.100000000000001</v>
      </c>
      <c r="E398" s="30">
        <v>0</v>
      </c>
      <c r="F398" s="30">
        <v>0.69299999999999995</v>
      </c>
      <c r="G398" s="30">
        <v>6.4050000000000002</v>
      </c>
      <c r="H398" s="30">
        <v>96</v>
      </c>
      <c r="I398" s="30">
        <v>1.6768000000000001</v>
      </c>
      <c r="J398" s="30">
        <v>24</v>
      </c>
      <c r="K398" s="30">
        <v>666</v>
      </c>
      <c r="L398" s="30">
        <v>20.2</v>
      </c>
      <c r="M398" s="30">
        <v>396.9</v>
      </c>
      <c r="N398" s="30">
        <v>19.37</v>
      </c>
      <c r="O398" s="30">
        <v>12.5</v>
      </c>
      <c r="P398" s="30">
        <v>0.48024899999999993</v>
      </c>
      <c r="Q398" s="30">
        <v>41.024025000000002</v>
      </c>
      <c r="R398" s="30">
        <v>0.51688721514458602</v>
      </c>
      <c r="S398" s="30">
        <v>3.1780538303479458</v>
      </c>
      <c r="T398" s="30">
        <v>2.9637254774189046</v>
      </c>
      <c r="U398" s="31">
        <v>2.5257286443082556</v>
      </c>
      <c r="W398" s="8">
        <v>349</v>
      </c>
      <c r="X398" s="1">
        <v>3.1986731175506815</v>
      </c>
      <c r="Y398" s="1">
        <v>3.2829851246698367</v>
      </c>
      <c r="Z398" s="1">
        <v>-8.4312007119155208E-2</v>
      </c>
      <c r="AA398" s="15">
        <f t="shared" si="15"/>
        <v>26.655223220436387</v>
      </c>
      <c r="AB398" s="1">
        <f t="shared" si="16"/>
        <v>24.5</v>
      </c>
      <c r="AC398" s="35">
        <f t="shared" si="17"/>
        <v>-2.1552232204363868</v>
      </c>
    </row>
    <row r="399" spans="1:29" ht="15" customHeight="1" x14ac:dyDescent="0.25">
      <c r="A399" s="29">
        <v>398</v>
      </c>
      <c r="B399" s="30">
        <v>7.6720199999999998</v>
      </c>
      <c r="C399" s="30">
        <v>0</v>
      </c>
      <c r="D399" s="30">
        <v>18.100000000000001</v>
      </c>
      <c r="E399" s="30">
        <v>0</v>
      </c>
      <c r="F399" s="30">
        <v>0.69299999999999995</v>
      </c>
      <c r="G399" s="30">
        <v>5.7469999999999999</v>
      </c>
      <c r="H399" s="30">
        <v>98.9</v>
      </c>
      <c r="I399" s="30">
        <v>1.6334</v>
      </c>
      <c r="J399" s="30">
        <v>24</v>
      </c>
      <c r="K399" s="30">
        <v>666</v>
      </c>
      <c r="L399" s="30">
        <v>20.2</v>
      </c>
      <c r="M399" s="30">
        <v>393.1</v>
      </c>
      <c r="N399" s="30">
        <v>19.920000000000002</v>
      </c>
      <c r="O399" s="30">
        <v>8.5</v>
      </c>
      <c r="P399" s="30">
        <v>0.48024899999999993</v>
      </c>
      <c r="Q399" s="30">
        <v>33.028008999999997</v>
      </c>
      <c r="R399" s="30">
        <v>0.49066373194203822</v>
      </c>
      <c r="S399" s="30">
        <v>3.1780538303479458</v>
      </c>
      <c r="T399" s="30">
        <v>2.9917242521564522</v>
      </c>
      <c r="U399" s="31">
        <v>2.1400661634962708</v>
      </c>
      <c r="W399" s="8">
        <v>350</v>
      </c>
      <c r="X399" s="1">
        <v>3.2809112157876537</v>
      </c>
      <c r="Y399" s="1">
        <v>3.0653045157909236</v>
      </c>
      <c r="Z399" s="1">
        <v>0.2156066999967301</v>
      </c>
      <c r="AA399" s="15">
        <f t="shared" si="15"/>
        <v>21.440990113234964</v>
      </c>
      <c r="AB399" s="1">
        <f t="shared" si="16"/>
        <v>26.6</v>
      </c>
      <c r="AC399" s="35">
        <f t="shared" si="17"/>
        <v>5.1590098867650376</v>
      </c>
    </row>
    <row r="400" spans="1:29" ht="15" customHeight="1" x14ac:dyDescent="0.25">
      <c r="A400" s="29">
        <v>399</v>
      </c>
      <c r="B400" s="30">
        <v>38.351799999999997</v>
      </c>
      <c r="C400" s="30">
        <v>0</v>
      </c>
      <c r="D400" s="30">
        <v>18.100000000000001</v>
      </c>
      <c r="E400" s="30">
        <v>0</v>
      </c>
      <c r="F400" s="30">
        <v>0.69299999999999995</v>
      </c>
      <c r="G400" s="30">
        <v>5.4530000000000003</v>
      </c>
      <c r="H400" s="30">
        <v>100</v>
      </c>
      <c r="I400" s="30">
        <v>1.4896</v>
      </c>
      <c r="J400" s="30">
        <v>24</v>
      </c>
      <c r="K400" s="30">
        <v>666</v>
      </c>
      <c r="L400" s="30">
        <v>20.2</v>
      </c>
      <c r="M400" s="30">
        <v>396.9</v>
      </c>
      <c r="N400" s="30">
        <v>30.59</v>
      </c>
      <c r="O400" s="30">
        <v>5</v>
      </c>
      <c r="P400" s="30">
        <v>0.48024899999999993</v>
      </c>
      <c r="Q400" s="30">
        <v>29.735209000000005</v>
      </c>
      <c r="R400" s="30">
        <v>0.3985076275406656</v>
      </c>
      <c r="S400" s="30">
        <v>3.1780538303479458</v>
      </c>
      <c r="T400" s="30">
        <v>3.420673158162812</v>
      </c>
      <c r="U400" s="31">
        <v>1.6094379124341003</v>
      </c>
      <c r="W400" s="8">
        <v>351</v>
      </c>
      <c r="X400" s="1">
        <v>3.1311369105601941</v>
      </c>
      <c r="Y400" s="1">
        <v>3.0245871987332822</v>
      </c>
      <c r="Z400" s="1">
        <v>0.10654971182691186</v>
      </c>
      <c r="AA400" s="15">
        <f t="shared" si="15"/>
        <v>20.585505234382548</v>
      </c>
      <c r="AB400" s="1">
        <f t="shared" si="16"/>
        <v>22.9</v>
      </c>
      <c r="AC400" s="35">
        <f t="shared" si="17"/>
        <v>2.3144947656174502</v>
      </c>
    </row>
    <row r="401" spans="1:29" ht="15" customHeight="1" x14ac:dyDescent="0.25">
      <c r="A401" s="29">
        <v>400</v>
      </c>
      <c r="B401" s="30">
        <v>9.9165500000000009</v>
      </c>
      <c r="C401" s="30">
        <v>0</v>
      </c>
      <c r="D401" s="30">
        <v>18.100000000000001</v>
      </c>
      <c r="E401" s="30">
        <v>0</v>
      </c>
      <c r="F401" s="30">
        <v>0.69299999999999995</v>
      </c>
      <c r="G401" s="30">
        <v>5.8520000000000003</v>
      </c>
      <c r="H401" s="30">
        <v>77.8</v>
      </c>
      <c r="I401" s="30">
        <v>1.5004</v>
      </c>
      <c r="J401" s="30">
        <v>24</v>
      </c>
      <c r="K401" s="30">
        <v>666</v>
      </c>
      <c r="L401" s="30">
        <v>20.2</v>
      </c>
      <c r="M401" s="30">
        <v>338.16</v>
      </c>
      <c r="N401" s="30">
        <v>29.97</v>
      </c>
      <c r="O401" s="30">
        <v>6.3</v>
      </c>
      <c r="P401" s="30">
        <v>0.48024899999999993</v>
      </c>
      <c r="Q401" s="30">
        <v>34.245904000000003</v>
      </c>
      <c r="R401" s="30">
        <v>0.40573173922559519</v>
      </c>
      <c r="S401" s="30">
        <v>3.1780538303479458</v>
      </c>
      <c r="T401" s="30">
        <v>3.4001968813285717</v>
      </c>
      <c r="U401" s="31">
        <v>1.8405496333974869</v>
      </c>
      <c r="W401" s="8">
        <v>352</v>
      </c>
      <c r="X401" s="1">
        <v>3.1822118404966093</v>
      </c>
      <c r="Y401" s="1">
        <v>3.1711228455260829</v>
      </c>
      <c r="Z401" s="1">
        <v>1.10889949705264E-2</v>
      </c>
      <c r="AA401" s="15">
        <f t="shared" si="15"/>
        <v>23.834231497369153</v>
      </c>
      <c r="AB401" s="1">
        <f t="shared" si="16"/>
        <v>24.1</v>
      </c>
      <c r="AC401" s="35">
        <f t="shared" si="17"/>
        <v>0.2657685026308485</v>
      </c>
    </row>
    <row r="402" spans="1:29" ht="15" customHeight="1" x14ac:dyDescent="0.25">
      <c r="A402" s="29">
        <v>401</v>
      </c>
      <c r="B402" s="30">
        <v>25.046099999999999</v>
      </c>
      <c r="C402" s="30">
        <v>0</v>
      </c>
      <c r="D402" s="30">
        <v>18.100000000000001</v>
      </c>
      <c r="E402" s="30">
        <v>0</v>
      </c>
      <c r="F402" s="30">
        <v>0.69299999999999995</v>
      </c>
      <c r="G402" s="30">
        <v>5.9870000000000001</v>
      </c>
      <c r="H402" s="30">
        <v>100</v>
      </c>
      <c r="I402" s="30">
        <v>1.5888</v>
      </c>
      <c r="J402" s="30">
        <v>24</v>
      </c>
      <c r="K402" s="30">
        <v>666</v>
      </c>
      <c r="L402" s="30">
        <v>20.2</v>
      </c>
      <c r="M402" s="30">
        <v>396.9</v>
      </c>
      <c r="N402" s="30">
        <v>26.77</v>
      </c>
      <c r="O402" s="30">
        <v>5.6</v>
      </c>
      <c r="P402" s="30">
        <v>0.48024899999999993</v>
      </c>
      <c r="Q402" s="30">
        <v>35.844169000000001</v>
      </c>
      <c r="R402" s="30">
        <v>0.46297901430877109</v>
      </c>
      <c r="S402" s="30">
        <v>3.1780538303479458</v>
      </c>
      <c r="T402" s="30">
        <v>3.2872818575322613</v>
      </c>
      <c r="U402" s="31">
        <v>1.7227665977411035</v>
      </c>
      <c r="W402" s="8">
        <v>353</v>
      </c>
      <c r="X402" s="1">
        <v>2.9231615807191558</v>
      </c>
      <c r="Y402" s="1">
        <v>2.9927769213254209</v>
      </c>
      <c r="Z402" s="1">
        <v>-6.9615340606265175E-2</v>
      </c>
      <c r="AA402" s="15">
        <f t="shared" si="15"/>
        <v>19.940980210518873</v>
      </c>
      <c r="AB402" s="1">
        <f t="shared" si="16"/>
        <v>18.600000000000001</v>
      </c>
      <c r="AC402" s="35">
        <f t="shared" si="17"/>
        <v>-1.3409802105188717</v>
      </c>
    </row>
    <row r="403" spans="1:29" ht="15" customHeight="1" x14ac:dyDescent="0.25">
      <c r="A403" s="29">
        <v>402</v>
      </c>
      <c r="B403" s="30">
        <v>14.2362</v>
      </c>
      <c r="C403" s="30">
        <v>0</v>
      </c>
      <c r="D403" s="30">
        <v>18.100000000000001</v>
      </c>
      <c r="E403" s="30">
        <v>0</v>
      </c>
      <c r="F403" s="30">
        <v>0.69299999999999995</v>
      </c>
      <c r="G403" s="30">
        <v>6.343</v>
      </c>
      <c r="H403" s="30">
        <v>100</v>
      </c>
      <c r="I403" s="30">
        <v>1.5741000000000001</v>
      </c>
      <c r="J403" s="30">
        <v>24</v>
      </c>
      <c r="K403" s="30">
        <v>666</v>
      </c>
      <c r="L403" s="30">
        <v>20.2</v>
      </c>
      <c r="M403" s="30">
        <v>396.9</v>
      </c>
      <c r="N403" s="30">
        <v>20.32</v>
      </c>
      <c r="O403" s="30">
        <v>7.2</v>
      </c>
      <c r="P403" s="30">
        <v>0.48024899999999993</v>
      </c>
      <c r="Q403" s="30">
        <v>40.233649</v>
      </c>
      <c r="R403" s="30">
        <v>0.45368368037863877</v>
      </c>
      <c r="S403" s="30">
        <v>3.1780538303479458</v>
      </c>
      <c r="T403" s="30">
        <v>3.011605622710281</v>
      </c>
      <c r="U403" s="31">
        <v>1.9740810260220096</v>
      </c>
      <c r="W403" s="8">
        <v>354</v>
      </c>
      <c r="X403" s="1">
        <v>3.4045251717548299</v>
      </c>
      <c r="Y403" s="1">
        <v>3.3984346907073335</v>
      </c>
      <c r="Z403" s="1">
        <v>6.0904810474964322E-3</v>
      </c>
      <c r="AA403" s="15">
        <f t="shared" si="15"/>
        <v>29.91723365291714</v>
      </c>
      <c r="AB403" s="1">
        <f t="shared" si="16"/>
        <v>30.1</v>
      </c>
      <c r="AC403" s="35">
        <f t="shared" si="17"/>
        <v>0.1827663470828611</v>
      </c>
    </row>
    <row r="404" spans="1:29" ht="15" customHeight="1" x14ac:dyDescent="0.25">
      <c r="A404" s="29">
        <v>403</v>
      </c>
      <c r="B404" s="30">
        <v>9.5957100000000004</v>
      </c>
      <c r="C404" s="30">
        <v>0</v>
      </c>
      <c r="D404" s="30">
        <v>18.100000000000001</v>
      </c>
      <c r="E404" s="30">
        <v>0</v>
      </c>
      <c r="F404" s="30">
        <v>0.69299999999999995</v>
      </c>
      <c r="G404" s="30">
        <v>6.4039999999999999</v>
      </c>
      <c r="H404" s="30">
        <v>100</v>
      </c>
      <c r="I404" s="30">
        <v>1.639</v>
      </c>
      <c r="J404" s="30">
        <v>24</v>
      </c>
      <c r="K404" s="30">
        <v>666</v>
      </c>
      <c r="L404" s="30">
        <v>20.2</v>
      </c>
      <c r="M404" s="30">
        <v>376.11</v>
      </c>
      <c r="N404" s="30">
        <v>20.309999999999999</v>
      </c>
      <c r="O404" s="30">
        <v>12.1</v>
      </c>
      <c r="P404" s="30">
        <v>0.48024899999999993</v>
      </c>
      <c r="Q404" s="30">
        <v>41.011215999999997</v>
      </c>
      <c r="R404" s="30">
        <v>0.49408629976169266</v>
      </c>
      <c r="S404" s="30">
        <v>3.1780538303479458</v>
      </c>
      <c r="T404" s="30">
        <v>3.0111133755922932</v>
      </c>
      <c r="U404" s="31">
        <v>2.4932054526026954</v>
      </c>
      <c r="W404" s="8">
        <v>355</v>
      </c>
      <c r="X404" s="1">
        <v>2.9014215940827497</v>
      </c>
      <c r="Y404" s="1">
        <v>2.8816877316926193</v>
      </c>
      <c r="Z404" s="1">
        <v>1.9733862390130419E-2</v>
      </c>
      <c r="AA404" s="15">
        <f t="shared" si="15"/>
        <v>17.844364278746525</v>
      </c>
      <c r="AB404" s="1">
        <f t="shared" si="16"/>
        <v>18.2</v>
      </c>
      <c r="AC404" s="35">
        <f t="shared" si="17"/>
        <v>0.3556357212534742</v>
      </c>
    </row>
    <row r="405" spans="1:29" ht="15" customHeight="1" x14ac:dyDescent="0.25">
      <c r="A405" s="29">
        <v>404</v>
      </c>
      <c r="B405" s="30">
        <v>24.8017</v>
      </c>
      <c r="C405" s="30">
        <v>0</v>
      </c>
      <c r="D405" s="30">
        <v>18.100000000000001</v>
      </c>
      <c r="E405" s="30">
        <v>0</v>
      </c>
      <c r="F405" s="30">
        <v>0.69299999999999995</v>
      </c>
      <c r="G405" s="30">
        <v>5.3490000000000002</v>
      </c>
      <c r="H405" s="30">
        <v>96</v>
      </c>
      <c r="I405" s="30">
        <v>1.7028000000000001</v>
      </c>
      <c r="J405" s="30">
        <v>24</v>
      </c>
      <c r="K405" s="30">
        <v>666</v>
      </c>
      <c r="L405" s="30">
        <v>20.2</v>
      </c>
      <c r="M405" s="30">
        <v>396.9</v>
      </c>
      <c r="N405" s="30">
        <v>19.77</v>
      </c>
      <c r="O405" s="30">
        <v>8.3000000000000007</v>
      </c>
      <c r="P405" s="30">
        <v>0.48024899999999993</v>
      </c>
      <c r="Q405" s="30">
        <v>28.611801000000003</v>
      </c>
      <c r="R405" s="30">
        <v>0.53227395497186025</v>
      </c>
      <c r="S405" s="30">
        <v>3.1780538303479458</v>
      </c>
      <c r="T405" s="30">
        <v>2.9841656371825254</v>
      </c>
      <c r="U405" s="31">
        <v>2.1162555148025524</v>
      </c>
      <c r="W405" s="8">
        <v>356</v>
      </c>
      <c r="X405" s="1">
        <v>3.0252910757955354</v>
      </c>
      <c r="Y405" s="1">
        <v>3.0349850309960154</v>
      </c>
      <c r="Z405" s="1">
        <v>-9.6939552004799978E-3</v>
      </c>
      <c r="AA405" s="15">
        <f t="shared" si="15"/>
        <v>20.800666531885067</v>
      </c>
      <c r="AB405" s="1">
        <f t="shared" si="16"/>
        <v>20.6</v>
      </c>
      <c r="AC405" s="35">
        <f t="shared" si="17"/>
        <v>-0.20066653188506578</v>
      </c>
    </row>
    <row r="406" spans="1:29" ht="15" customHeight="1" x14ac:dyDescent="0.25">
      <c r="A406" s="29">
        <v>405</v>
      </c>
      <c r="B406" s="30">
        <v>41.529200000000003</v>
      </c>
      <c r="C406" s="30">
        <v>0</v>
      </c>
      <c r="D406" s="30">
        <v>18.100000000000001</v>
      </c>
      <c r="E406" s="30">
        <v>0</v>
      </c>
      <c r="F406" s="30">
        <v>0.69299999999999995</v>
      </c>
      <c r="G406" s="30">
        <v>5.5309999999999997</v>
      </c>
      <c r="H406" s="30">
        <v>85.4</v>
      </c>
      <c r="I406" s="30">
        <v>1.6073999999999999</v>
      </c>
      <c r="J406" s="30">
        <v>24</v>
      </c>
      <c r="K406" s="30">
        <v>666</v>
      </c>
      <c r="L406" s="30">
        <v>20.2</v>
      </c>
      <c r="M406" s="30">
        <v>329.46</v>
      </c>
      <c r="N406" s="30">
        <v>27.38</v>
      </c>
      <c r="O406" s="30">
        <v>8.5</v>
      </c>
      <c r="P406" s="30">
        <v>0.48024899999999993</v>
      </c>
      <c r="Q406" s="30">
        <v>30.591960999999998</v>
      </c>
      <c r="R406" s="30">
        <v>0.47461796679648094</v>
      </c>
      <c r="S406" s="30">
        <v>3.1780538303479458</v>
      </c>
      <c r="T406" s="30">
        <v>3.3098128198603027</v>
      </c>
      <c r="U406" s="31">
        <v>2.1400661634962708</v>
      </c>
      <c r="W406" s="8">
        <v>357</v>
      </c>
      <c r="X406" s="1">
        <v>2.8791984572980396</v>
      </c>
      <c r="Y406" s="1">
        <v>2.746268367290928</v>
      </c>
      <c r="Z406" s="1">
        <v>0.13293009000711153</v>
      </c>
      <c r="AA406" s="15">
        <f t="shared" si="15"/>
        <v>15.584368104516798</v>
      </c>
      <c r="AB406" s="1">
        <f t="shared" si="16"/>
        <v>17.8</v>
      </c>
      <c r="AC406" s="35">
        <f t="shared" si="17"/>
        <v>2.2156318954832024</v>
      </c>
    </row>
    <row r="407" spans="1:29" ht="15" customHeight="1" x14ac:dyDescent="0.25">
      <c r="A407" s="29">
        <v>406</v>
      </c>
      <c r="B407" s="30">
        <v>67.9208</v>
      </c>
      <c r="C407" s="30">
        <v>0</v>
      </c>
      <c r="D407" s="30">
        <v>18.100000000000001</v>
      </c>
      <c r="E407" s="30">
        <v>0</v>
      </c>
      <c r="F407" s="30">
        <v>0.69299999999999995</v>
      </c>
      <c r="G407" s="30">
        <v>5.6829999999999998</v>
      </c>
      <c r="H407" s="30">
        <v>100</v>
      </c>
      <c r="I407" s="30">
        <v>1.4254</v>
      </c>
      <c r="J407" s="30">
        <v>24</v>
      </c>
      <c r="K407" s="30">
        <v>666</v>
      </c>
      <c r="L407" s="30">
        <v>20.2</v>
      </c>
      <c r="M407" s="30">
        <v>384.97</v>
      </c>
      <c r="N407" s="30">
        <v>22.98</v>
      </c>
      <c r="O407" s="30">
        <v>5</v>
      </c>
      <c r="P407" s="30">
        <v>0.48024899999999993</v>
      </c>
      <c r="Q407" s="30">
        <v>32.296489000000001</v>
      </c>
      <c r="R407" s="30">
        <v>0.35445247608563329</v>
      </c>
      <c r="S407" s="30">
        <v>3.1780538303479458</v>
      </c>
      <c r="T407" s="30">
        <v>3.1346242724206097</v>
      </c>
      <c r="U407" s="31">
        <v>1.6094379124341003</v>
      </c>
      <c r="W407" s="8">
        <v>358</v>
      </c>
      <c r="X407" s="1">
        <v>3.0773122605464138</v>
      </c>
      <c r="Y407" s="1">
        <v>2.8992212465932092</v>
      </c>
      <c r="Z407" s="1">
        <v>0.17809101395320459</v>
      </c>
      <c r="AA407" s="15">
        <f t="shared" si="15"/>
        <v>18.15999770130847</v>
      </c>
      <c r="AB407" s="1">
        <f t="shared" si="16"/>
        <v>21.7</v>
      </c>
      <c r="AC407" s="35">
        <f t="shared" si="17"/>
        <v>3.5400022986915296</v>
      </c>
    </row>
    <row r="408" spans="1:29" ht="15" customHeight="1" x14ac:dyDescent="0.25">
      <c r="A408" s="29">
        <v>407</v>
      </c>
      <c r="B408" s="30">
        <v>20.716200000000001</v>
      </c>
      <c r="C408" s="30">
        <v>0</v>
      </c>
      <c r="D408" s="30">
        <v>18.100000000000001</v>
      </c>
      <c r="E408" s="30">
        <v>0</v>
      </c>
      <c r="F408" s="30">
        <v>0.65900000000000003</v>
      </c>
      <c r="G408" s="30">
        <v>4.1379999999999999</v>
      </c>
      <c r="H408" s="30">
        <v>100</v>
      </c>
      <c r="I408" s="30">
        <v>1.1780999999999999</v>
      </c>
      <c r="J408" s="30">
        <v>24</v>
      </c>
      <c r="K408" s="30">
        <v>666</v>
      </c>
      <c r="L408" s="30">
        <v>20.2</v>
      </c>
      <c r="M408" s="30">
        <v>370.22</v>
      </c>
      <c r="N408" s="30">
        <v>23.34</v>
      </c>
      <c r="O408" s="30">
        <v>11.9</v>
      </c>
      <c r="P408" s="30">
        <v>0.43428100000000003</v>
      </c>
      <c r="Q408" s="30">
        <v>17.123044</v>
      </c>
      <c r="R408" s="30">
        <v>0.16390297126993653</v>
      </c>
      <c r="S408" s="30">
        <v>3.1780538303479458</v>
      </c>
      <c r="T408" s="30">
        <v>3.1501686268584099</v>
      </c>
      <c r="U408" s="31">
        <v>2.4765384001174837</v>
      </c>
      <c r="W408" s="8">
        <v>359</v>
      </c>
      <c r="X408" s="1">
        <v>3.122364924487357</v>
      </c>
      <c r="Y408" s="1">
        <v>2.9005973635806104</v>
      </c>
      <c r="Z408" s="1">
        <v>0.22176756090674665</v>
      </c>
      <c r="AA408" s="15">
        <f t="shared" si="15"/>
        <v>18.18500518530179</v>
      </c>
      <c r="AB408" s="1">
        <f t="shared" si="16"/>
        <v>22.7</v>
      </c>
      <c r="AC408" s="35">
        <f t="shared" si="17"/>
        <v>4.5149948146982091</v>
      </c>
    </row>
    <row r="409" spans="1:29" ht="15" customHeight="1" x14ac:dyDescent="0.25">
      <c r="A409" s="29">
        <v>408</v>
      </c>
      <c r="B409" s="30">
        <v>11.9511</v>
      </c>
      <c r="C409" s="30">
        <v>0</v>
      </c>
      <c r="D409" s="30">
        <v>18.100000000000001</v>
      </c>
      <c r="E409" s="30">
        <v>0</v>
      </c>
      <c r="F409" s="30">
        <v>0.65900000000000003</v>
      </c>
      <c r="G409" s="30">
        <v>5.6079999999999997</v>
      </c>
      <c r="H409" s="30">
        <v>100</v>
      </c>
      <c r="I409" s="30">
        <v>1.2851999999999999</v>
      </c>
      <c r="J409" s="30">
        <v>24</v>
      </c>
      <c r="K409" s="30">
        <v>666</v>
      </c>
      <c r="L409" s="30">
        <v>20.2</v>
      </c>
      <c r="M409" s="30">
        <v>332.09</v>
      </c>
      <c r="N409" s="30">
        <v>12.13</v>
      </c>
      <c r="O409" s="30">
        <v>27.9</v>
      </c>
      <c r="P409" s="30">
        <v>0.43428100000000003</v>
      </c>
      <c r="Q409" s="30">
        <v>31.449663999999995</v>
      </c>
      <c r="R409" s="30">
        <v>0.25091434825956627</v>
      </c>
      <c r="S409" s="30">
        <v>3.1780538303479458</v>
      </c>
      <c r="T409" s="30">
        <v>2.4956817229559589</v>
      </c>
      <c r="U409" s="31">
        <v>3.3286266888273199</v>
      </c>
      <c r="W409" s="8">
        <v>360</v>
      </c>
      <c r="X409" s="1">
        <v>3.1179499062782403</v>
      </c>
      <c r="Y409" s="1">
        <v>2.796320196936565</v>
      </c>
      <c r="Z409" s="1">
        <v>0.32162970934167534</v>
      </c>
      <c r="AA409" s="15">
        <f t="shared" si="15"/>
        <v>16.384244911164469</v>
      </c>
      <c r="AB409" s="1">
        <f t="shared" si="16"/>
        <v>22.6</v>
      </c>
      <c r="AC409" s="35">
        <f t="shared" si="17"/>
        <v>6.2157550888355324</v>
      </c>
    </row>
    <row r="410" spans="1:29" ht="15" customHeight="1" x14ac:dyDescent="0.25">
      <c r="A410" s="29">
        <v>409</v>
      </c>
      <c r="B410" s="30">
        <v>7.4038899999999996</v>
      </c>
      <c r="C410" s="30">
        <v>0</v>
      </c>
      <c r="D410" s="30">
        <v>18.100000000000001</v>
      </c>
      <c r="E410" s="30">
        <v>0</v>
      </c>
      <c r="F410" s="30">
        <v>0.59699999999999998</v>
      </c>
      <c r="G410" s="30">
        <v>5.617</v>
      </c>
      <c r="H410" s="30">
        <v>97.9</v>
      </c>
      <c r="I410" s="30">
        <v>1.4547000000000001</v>
      </c>
      <c r="J410" s="30">
        <v>24</v>
      </c>
      <c r="K410" s="30">
        <v>666</v>
      </c>
      <c r="L410" s="30">
        <v>20.2</v>
      </c>
      <c r="M410" s="30">
        <v>314.64</v>
      </c>
      <c r="N410" s="30">
        <v>26.4</v>
      </c>
      <c r="O410" s="30">
        <v>17.2</v>
      </c>
      <c r="P410" s="30">
        <v>0.35640899999999998</v>
      </c>
      <c r="Q410" s="30">
        <v>31.550688999999998</v>
      </c>
      <c r="R410" s="30">
        <v>0.37479969379727929</v>
      </c>
      <c r="S410" s="30">
        <v>3.1780538303479458</v>
      </c>
      <c r="T410" s="30">
        <v>3.2733640101522705</v>
      </c>
      <c r="U410" s="31">
        <v>2.8449093838194073</v>
      </c>
      <c r="W410" s="8">
        <v>361</v>
      </c>
      <c r="X410" s="1">
        <v>3.2188758248682006</v>
      </c>
      <c r="Y410" s="1">
        <v>2.9901937316534268</v>
      </c>
      <c r="Z410" s="1">
        <v>0.22868209321477373</v>
      </c>
      <c r="AA410" s="15">
        <f t="shared" si="15"/>
        <v>19.889535350911693</v>
      </c>
      <c r="AB410" s="1">
        <f t="shared" si="16"/>
        <v>25</v>
      </c>
      <c r="AC410" s="35">
        <f t="shared" si="17"/>
        <v>5.110464649088307</v>
      </c>
    </row>
    <row r="411" spans="1:29" ht="15" customHeight="1" x14ac:dyDescent="0.25">
      <c r="A411" s="29">
        <v>410</v>
      </c>
      <c r="B411" s="30">
        <v>14.4383</v>
      </c>
      <c r="C411" s="30">
        <v>0</v>
      </c>
      <c r="D411" s="30">
        <v>18.100000000000001</v>
      </c>
      <c r="E411" s="30">
        <v>0</v>
      </c>
      <c r="F411" s="30">
        <v>0.59699999999999998</v>
      </c>
      <c r="G411" s="30">
        <v>6.8520000000000003</v>
      </c>
      <c r="H411" s="30">
        <v>100</v>
      </c>
      <c r="I411" s="30">
        <v>1.4655</v>
      </c>
      <c r="J411" s="30">
        <v>24</v>
      </c>
      <c r="K411" s="30">
        <v>666</v>
      </c>
      <c r="L411" s="30">
        <v>20.2</v>
      </c>
      <c r="M411" s="30">
        <v>179.36</v>
      </c>
      <c r="N411" s="30">
        <v>19.78</v>
      </c>
      <c r="O411" s="30">
        <v>27.5</v>
      </c>
      <c r="P411" s="30">
        <v>0.35640899999999998</v>
      </c>
      <c r="Q411" s="30">
        <v>46.949904000000004</v>
      </c>
      <c r="R411" s="30">
        <v>0.38219648116881011</v>
      </c>
      <c r="S411" s="30">
        <v>3.1780538303479458</v>
      </c>
      <c r="T411" s="30">
        <v>2.9846713261945661</v>
      </c>
      <c r="U411" s="31">
        <v>3.3141860046725258</v>
      </c>
      <c r="W411" s="8">
        <v>362</v>
      </c>
      <c r="X411" s="1">
        <v>2.9907197317304468</v>
      </c>
      <c r="Y411" s="1">
        <v>2.7735043798170058</v>
      </c>
      <c r="Z411" s="1">
        <v>0.21721535191344099</v>
      </c>
      <c r="AA411" s="15">
        <f t="shared" si="15"/>
        <v>16.014657230713688</v>
      </c>
      <c r="AB411" s="1">
        <f t="shared" si="16"/>
        <v>19.899999999999999</v>
      </c>
      <c r="AC411" s="35">
        <f t="shared" si="17"/>
        <v>3.8853427692863107</v>
      </c>
    </row>
    <row r="412" spans="1:29" ht="15" customHeight="1" x14ac:dyDescent="0.25">
      <c r="A412" s="29">
        <v>411</v>
      </c>
      <c r="B412" s="30">
        <v>51.135800000000003</v>
      </c>
      <c r="C412" s="30">
        <v>0</v>
      </c>
      <c r="D412" s="30">
        <v>18.100000000000001</v>
      </c>
      <c r="E412" s="30">
        <v>0</v>
      </c>
      <c r="F412" s="30">
        <v>0.59699999999999998</v>
      </c>
      <c r="G412" s="30">
        <v>5.7569999999999997</v>
      </c>
      <c r="H412" s="30">
        <v>100</v>
      </c>
      <c r="I412" s="30">
        <v>1.413</v>
      </c>
      <c r="J412" s="30">
        <v>24</v>
      </c>
      <c r="K412" s="30">
        <v>666</v>
      </c>
      <c r="L412" s="30">
        <v>20.2</v>
      </c>
      <c r="M412" s="30">
        <v>2.6</v>
      </c>
      <c r="N412" s="30">
        <v>10.11</v>
      </c>
      <c r="O412" s="30">
        <v>15</v>
      </c>
      <c r="P412" s="30">
        <v>0.35640899999999998</v>
      </c>
      <c r="Q412" s="30">
        <v>33.143048999999998</v>
      </c>
      <c r="R412" s="30">
        <v>0.34571510370239039</v>
      </c>
      <c r="S412" s="30">
        <v>3.1780538303479458</v>
      </c>
      <c r="T412" s="30">
        <v>2.3135250330323798</v>
      </c>
      <c r="U412" s="31">
        <v>2.7080502011022101</v>
      </c>
      <c r="W412" s="8">
        <v>363</v>
      </c>
      <c r="X412" s="1">
        <v>3.0349529867072724</v>
      </c>
      <c r="Y412" s="1">
        <v>2.8610742782762197</v>
      </c>
      <c r="Z412" s="1">
        <v>0.17387870843105269</v>
      </c>
      <c r="AA412" s="15">
        <f t="shared" si="15"/>
        <v>17.480295555192178</v>
      </c>
      <c r="AB412" s="1">
        <f t="shared" si="16"/>
        <v>20.8</v>
      </c>
      <c r="AC412" s="35">
        <f t="shared" si="17"/>
        <v>3.3197044448078223</v>
      </c>
    </row>
    <row r="413" spans="1:29" ht="15" customHeight="1" x14ac:dyDescent="0.25">
      <c r="A413" s="29">
        <v>412</v>
      </c>
      <c r="B413" s="30">
        <v>14.050700000000001</v>
      </c>
      <c r="C413" s="30">
        <v>0</v>
      </c>
      <c r="D413" s="30">
        <v>18.100000000000001</v>
      </c>
      <c r="E413" s="30">
        <v>0</v>
      </c>
      <c r="F413" s="30">
        <v>0.59699999999999998</v>
      </c>
      <c r="G413" s="30">
        <v>6.657</v>
      </c>
      <c r="H413" s="30">
        <v>100</v>
      </c>
      <c r="I413" s="30">
        <v>1.5275000000000001</v>
      </c>
      <c r="J413" s="30">
        <v>24</v>
      </c>
      <c r="K413" s="30">
        <v>666</v>
      </c>
      <c r="L413" s="30">
        <v>20.2</v>
      </c>
      <c r="M413" s="30">
        <v>35.049999999999997</v>
      </c>
      <c r="N413" s="30">
        <v>21.22</v>
      </c>
      <c r="O413" s="30">
        <v>17.2</v>
      </c>
      <c r="P413" s="30">
        <v>0.35640899999999998</v>
      </c>
      <c r="Q413" s="30">
        <v>44.315649000000001</v>
      </c>
      <c r="R413" s="30">
        <v>0.42363241206361341</v>
      </c>
      <c r="S413" s="30">
        <v>3.1780538303479458</v>
      </c>
      <c r="T413" s="30">
        <v>3.0549441331858369</v>
      </c>
      <c r="U413" s="31">
        <v>2.8449093838194073</v>
      </c>
      <c r="W413" s="8">
        <v>364</v>
      </c>
      <c r="X413" s="1">
        <v>2.8213788864092133</v>
      </c>
      <c r="Y413" s="1">
        <v>2.8509345405833164</v>
      </c>
      <c r="Z413" s="1">
        <v>-2.9555654174103108E-2</v>
      </c>
      <c r="AA413" s="15">
        <f t="shared" si="15"/>
        <v>17.303945525926743</v>
      </c>
      <c r="AB413" s="1">
        <f t="shared" si="16"/>
        <v>16.8</v>
      </c>
      <c r="AC413" s="35">
        <f t="shared" si="17"/>
        <v>-0.50394552592674202</v>
      </c>
    </row>
    <row r="414" spans="1:29" ht="15" customHeight="1" x14ac:dyDescent="0.25">
      <c r="A414" s="29">
        <v>413</v>
      </c>
      <c r="B414" s="30">
        <v>18.811</v>
      </c>
      <c r="C414" s="30">
        <v>0</v>
      </c>
      <c r="D414" s="30">
        <v>18.100000000000001</v>
      </c>
      <c r="E414" s="30">
        <v>0</v>
      </c>
      <c r="F414" s="30">
        <v>0.59699999999999998</v>
      </c>
      <c r="G414" s="30">
        <v>4.6280000000000001</v>
      </c>
      <c r="H414" s="30">
        <v>100</v>
      </c>
      <c r="I414" s="30">
        <v>1.5539000000000001</v>
      </c>
      <c r="J414" s="30">
        <v>24</v>
      </c>
      <c r="K414" s="30">
        <v>666</v>
      </c>
      <c r="L414" s="30">
        <v>20.2</v>
      </c>
      <c r="M414" s="30">
        <v>28.79</v>
      </c>
      <c r="N414" s="30">
        <v>34.369999999999997</v>
      </c>
      <c r="O414" s="30">
        <v>17.899999999999999</v>
      </c>
      <c r="P414" s="30">
        <v>0.35640899999999998</v>
      </c>
      <c r="Q414" s="30">
        <v>21.418384</v>
      </c>
      <c r="R414" s="30">
        <v>0.44076789981055148</v>
      </c>
      <c r="S414" s="30">
        <v>3.1780538303479458</v>
      </c>
      <c r="T414" s="30">
        <v>3.5371840908617425</v>
      </c>
      <c r="U414" s="31">
        <v>2.884800712846709</v>
      </c>
      <c r="W414" s="8">
        <v>365</v>
      </c>
      <c r="X414" s="1">
        <v>3.0864866368224551</v>
      </c>
      <c r="Y414" s="1">
        <v>3.5617333250475545</v>
      </c>
      <c r="Z414" s="1">
        <v>-0.47524668822509941</v>
      </c>
      <c r="AA414" s="15">
        <f t="shared" si="15"/>
        <v>35.224199248434175</v>
      </c>
      <c r="AB414" s="1">
        <f t="shared" si="16"/>
        <v>21.9</v>
      </c>
      <c r="AC414" s="35">
        <f t="shared" si="17"/>
        <v>-13.324199248434176</v>
      </c>
    </row>
    <row r="415" spans="1:29" ht="15" customHeight="1" x14ac:dyDescent="0.25">
      <c r="A415" s="29">
        <v>414</v>
      </c>
      <c r="B415" s="30">
        <v>28.655799999999999</v>
      </c>
      <c r="C415" s="30">
        <v>0</v>
      </c>
      <c r="D415" s="30">
        <v>18.100000000000001</v>
      </c>
      <c r="E415" s="30">
        <v>0</v>
      </c>
      <c r="F415" s="30">
        <v>0.59699999999999998</v>
      </c>
      <c r="G415" s="30">
        <v>5.1550000000000002</v>
      </c>
      <c r="H415" s="30">
        <v>100</v>
      </c>
      <c r="I415" s="30">
        <v>1.5893999999999999</v>
      </c>
      <c r="J415" s="30">
        <v>24</v>
      </c>
      <c r="K415" s="30">
        <v>666</v>
      </c>
      <c r="L415" s="30">
        <v>20.2</v>
      </c>
      <c r="M415" s="30">
        <v>210.97</v>
      </c>
      <c r="N415" s="30">
        <v>20.079999999999998</v>
      </c>
      <c r="O415" s="30">
        <v>16.3</v>
      </c>
      <c r="P415" s="30">
        <v>0.35640899999999998</v>
      </c>
      <c r="Q415" s="30">
        <v>26.574025000000002</v>
      </c>
      <c r="R415" s="30">
        <v>0.4633565865239419</v>
      </c>
      <c r="S415" s="30">
        <v>3.1780538303479458</v>
      </c>
      <c r="T415" s="30">
        <v>2.9997242948235283</v>
      </c>
      <c r="U415" s="31">
        <v>2.7911651078127169</v>
      </c>
      <c r="W415" s="8">
        <v>366</v>
      </c>
      <c r="X415" s="1">
        <v>3.3141860046725258</v>
      </c>
      <c r="Y415" s="1">
        <v>2.9719129017361632</v>
      </c>
      <c r="Z415" s="1">
        <v>0.34227310293636259</v>
      </c>
      <c r="AA415" s="15">
        <f t="shared" si="15"/>
        <v>19.5292414079663</v>
      </c>
      <c r="AB415" s="1">
        <f t="shared" si="16"/>
        <v>27.5</v>
      </c>
      <c r="AC415" s="35">
        <f t="shared" si="17"/>
        <v>7.9707585920337003</v>
      </c>
    </row>
    <row r="416" spans="1:29" ht="15" customHeight="1" x14ac:dyDescent="0.25">
      <c r="A416" s="29">
        <v>415</v>
      </c>
      <c r="B416" s="30">
        <v>45.746099999999998</v>
      </c>
      <c r="C416" s="30">
        <v>0</v>
      </c>
      <c r="D416" s="30">
        <v>18.100000000000001</v>
      </c>
      <c r="E416" s="30">
        <v>0</v>
      </c>
      <c r="F416" s="30">
        <v>0.69299999999999995</v>
      </c>
      <c r="G416" s="30">
        <v>4.5190000000000001</v>
      </c>
      <c r="H416" s="30">
        <v>100</v>
      </c>
      <c r="I416" s="30">
        <v>1.6581999999999999</v>
      </c>
      <c r="J416" s="30">
        <v>24</v>
      </c>
      <c r="K416" s="30">
        <v>666</v>
      </c>
      <c r="L416" s="30">
        <v>20.2</v>
      </c>
      <c r="M416" s="30">
        <v>88.27</v>
      </c>
      <c r="N416" s="30">
        <v>36.979999999999997</v>
      </c>
      <c r="O416" s="30">
        <v>7</v>
      </c>
      <c r="P416" s="30">
        <v>0.48024899999999993</v>
      </c>
      <c r="Q416" s="30">
        <v>20.421361000000001</v>
      </c>
      <c r="R416" s="30">
        <v>0.50573267669998123</v>
      </c>
      <c r="S416" s="30">
        <v>3.1780538303479458</v>
      </c>
      <c r="T416" s="30">
        <v>3.6103772259589788</v>
      </c>
      <c r="U416" s="31">
        <v>1.9459101490553132</v>
      </c>
      <c r="W416" s="8">
        <v>367</v>
      </c>
      <c r="X416" s="1">
        <v>3.0864866368224551</v>
      </c>
      <c r="Y416" s="1">
        <v>2.7772097769929753</v>
      </c>
      <c r="Z416" s="1">
        <v>0.30927685982947972</v>
      </c>
      <c r="AA416" s="15">
        <f t="shared" si="15"/>
        <v>16.074107972674796</v>
      </c>
      <c r="AB416" s="1">
        <f t="shared" si="16"/>
        <v>21.9</v>
      </c>
      <c r="AC416" s="35">
        <f t="shared" si="17"/>
        <v>5.8258920273252031</v>
      </c>
    </row>
    <row r="417" spans="1:29" ht="15" customHeight="1" x14ac:dyDescent="0.25">
      <c r="A417" s="29">
        <v>416</v>
      </c>
      <c r="B417" s="30">
        <v>18.084599999999998</v>
      </c>
      <c r="C417" s="30">
        <v>0</v>
      </c>
      <c r="D417" s="30">
        <v>18.100000000000001</v>
      </c>
      <c r="E417" s="30">
        <v>0</v>
      </c>
      <c r="F417" s="30">
        <v>0.67900000000000005</v>
      </c>
      <c r="G417" s="30">
        <v>6.4340000000000002</v>
      </c>
      <c r="H417" s="30">
        <v>100</v>
      </c>
      <c r="I417" s="30">
        <v>1.8347</v>
      </c>
      <c r="J417" s="30">
        <v>24</v>
      </c>
      <c r="K417" s="30">
        <v>666</v>
      </c>
      <c r="L417" s="30">
        <v>20.2</v>
      </c>
      <c r="M417" s="30">
        <v>27.25</v>
      </c>
      <c r="N417" s="30">
        <v>29.05</v>
      </c>
      <c r="O417" s="30">
        <v>7.2</v>
      </c>
      <c r="P417" s="30">
        <v>0.46104100000000009</v>
      </c>
      <c r="Q417" s="30">
        <v>41.396356000000004</v>
      </c>
      <c r="R417" s="30">
        <v>0.60688098040253691</v>
      </c>
      <c r="S417" s="30">
        <v>3.1780538303479458</v>
      </c>
      <c r="T417" s="30">
        <v>3.3690184832979204</v>
      </c>
      <c r="U417" s="31">
        <v>1.9740810260220096</v>
      </c>
      <c r="W417" s="8">
        <v>368</v>
      </c>
      <c r="X417" s="1">
        <v>3.1398326175277478</v>
      </c>
      <c r="Y417" s="1">
        <v>2.6543074464886462</v>
      </c>
      <c r="Z417" s="1">
        <v>0.48552517103910153</v>
      </c>
      <c r="AA417" s="15">
        <f t="shared" si="15"/>
        <v>14.215137905866424</v>
      </c>
      <c r="AB417" s="1">
        <f t="shared" si="16"/>
        <v>23.1</v>
      </c>
      <c r="AC417" s="35">
        <f t="shared" si="17"/>
        <v>8.8848620941335774</v>
      </c>
    </row>
    <row r="418" spans="1:29" ht="15" customHeight="1" x14ac:dyDescent="0.25">
      <c r="A418" s="29">
        <v>417</v>
      </c>
      <c r="B418" s="30">
        <v>10.834199999999999</v>
      </c>
      <c r="C418" s="30">
        <v>0</v>
      </c>
      <c r="D418" s="30">
        <v>18.100000000000001</v>
      </c>
      <c r="E418" s="30">
        <v>0</v>
      </c>
      <c r="F418" s="30">
        <v>0.67900000000000005</v>
      </c>
      <c r="G418" s="30">
        <v>6.782</v>
      </c>
      <c r="H418" s="30">
        <v>90.8</v>
      </c>
      <c r="I418" s="30">
        <v>1.8194999999999999</v>
      </c>
      <c r="J418" s="30">
        <v>24</v>
      </c>
      <c r="K418" s="30">
        <v>666</v>
      </c>
      <c r="L418" s="30">
        <v>20.2</v>
      </c>
      <c r="M418" s="30">
        <v>21.57</v>
      </c>
      <c r="N418" s="30">
        <v>25.79</v>
      </c>
      <c r="O418" s="30">
        <v>7.5</v>
      </c>
      <c r="P418" s="30">
        <v>0.46104100000000009</v>
      </c>
      <c r="Q418" s="30">
        <v>45.995524000000003</v>
      </c>
      <c r="R418" s="30">
        <v>0.5985617380700774</v>
      </c>
      <c r="S418" s="30">
        <v>3.1780538303479458</v>
      </c>
      <c r="T418" s="30">
        <v>3.2499868198932536</v>
      </c>
      <c r="U418" s="31">
        <v>2.0149030205422647</v>
      </c>
      <c r="W418" s="8">
        <v>369</v>
      </c>
      <c r="X418" s="1">
        <v>3.912023005428146</v>
      </c>
      <c r="Y418" s="1">
        <v>3.45397577215794</v>
      </c>
      <c r="Z418" s="1">
        <v>0.45804723327020591</v>
      </c>
      <c r="AA418" s="15">
        <f t="shared" si="15"/>
        <v>31.625879981354569</v>
      </c>
      <c r="AB418" s="1">
        <f t="shared" si="16"/>
        <v>50</v>
      </c>
      <c r="AC418" s="35">
        <f t="shared" si="17"/>
        <v>18.374120018645431</v>
      </c>
    </row>
    <row r="419" spans="1:29" ht="15" customHeight="1" x14ac:dyDescent="0.25">
      <c r="A419" s="29">
        <v>418</v>
      </c>
      <c r="B419" s="30">
        <v>25.9406</v>
      </c>
      <c r="C419" s="30">
        <v>0</v>
      </c>
      <c r="D419" s="30">
        <v>18.100000000000001</v>
      </c>
      <c r="E419" s="30">
        <v>0</v>
      </c>
      <c r="F419" s="30">
        <v>0.67900000000000005</v>
      </c>
      <c r="G419" s="30">
        <v>5.3040000000000003</v>
      </c>
      <c r="H419" s="30">
        <v>89.1</v>
      </c>
      <c r="I419" s="30">
        <v>1.6475</v>
      </c>
      <c r="J419" s="30">
        <v>24</v>
      </c>
      <c r="K419" s="30">
        <v>666</v>
      </c>
      <c r="L419" s="30">
        <v>20.2</v>
      </c>
      <c r="M419" s="30">
        <v>127.36</v>
      </c>
      <c r="N419" s="30">
        <v>26.64</v>
      </c>
      <c r="O419" s="30">
        <v>10.4</v>
      </c>
      <c r="P419" s="30">
        <v>0.46104100000000009</v>
      </c>
      <c r="Q419" s="30">
        <v>28.132416000000003</v>
      </c>
      <c r="R419" s="30">
        <v>0.49925898739452523</v>
      </c>
      <c r="S419" s="30">
        <v>3.1780538303479458</v>
      </c>
      <c r="T419" s="30">
        <v>3.2824138456721883</v>
      </c>
      <c r="U419" s="31">
        <v>2.341805806147327</v>
      </c>
      <c r="W419" s="8">
        <v>370</v>
      </c>
      <c r="X419" s="1">
        <v>3.912023005428146</v>
      </c>
      <c r="Y419" s="1">
        <v>3.6087512551065966</v>
      </c>
      <c r="Z419" s="1">
        <v>0.3032717503215494</v>
      </c>
      <c r="AA419" s="15">
        <f t="shared" si="15"/>
        <v>36.919920454909906</v>
      </c>
      <c r="AB419" s="1">
        <f t="shared" si="16"/>
        <v>50</v>
      </c>
      <c r="AC419" s="35">
        <f t="shared" si="17"/>
        <v>13.080079545090094</v>
      </c>
    </row>
    <row r="420" spans="1:29" ht="15" customHeight="1" x14ac:dyDescent="0.25">
      <c r="A420" s="29">
        <v>419</v>
      </c>
      <c r="B420" s="30">
        <v>73.534099999999995</v>
      </c>
      <c r="C420" s="30">
        <v>0</v>
      </c>
      <c r="D420" s="30">
        <v>18.100000000000001</v>
      </c>
      <c r="E420" s="30">
        <v>0</v>
      </c>
      <c r="F420" s="30">
        <v>0.67900000000000005</v>
      </c>
      <c r="G420" s="30">
        <v>5.9569999999999999</v>
      </c>
      <c r="H420" s="30">
        <v>100</v>
      </c>
      <c r="I420" s="30">
        <v>1.8026</v>
      </c>
      <c r="J420" s="30">
        <v>24</v>
      </c>
      <c r="K420" s="30">
        <v>666</v>
      </c>
      <c r="L420" s="30">
        <v>20.2</v>
      </c>
      <c r="M420" s="30">
        <v>16.45</v>
      </c>
      <c r="N420" s="30">
        <v>20.62</v>
      </c>
      <c r="O420" s="30">
        <v>8.8000000000000007</v>
      </c>
      <c r="P420" s="30">
        <v>0.46104100000000009</v>
      </c>
      <c r="Q420" s="30">
        <v>35.485849000000002</v>
      </c>
      <c r="R420" s="30">
        <v>0.58923006714017234</v>
      </c>
      <c r="S420" s="30">
        <v>3.1780538303479458</v>
      </c>
      <c r="T420" s="30">
        <v>3.0262614785888138</v>
      </c>
      <c r="U420" s="31">
        <v>2.174751721484161</v>
      </c>
      <c r="W420" s="8">
        <v>371</v>
      </c>
      <c r="X420" s="1">
        <v>3.912023005428146</v>
      </c>
      <c r="Y420" s="1">
        <v>3.7423672013013234</v>
      </c>
      <c r="Z420" s="1">
        <v>0.16965580412682257</v>
      </c>
      <c r="AA420" s="15">
        <f t="shared" si="15"/>
        <v>42.197762626257891</v>
      </c>
      <c r="AB420" s="1">
        <f t="shared" si="16"/>
        <v>50</v>
      </c>
      <c r="AC420" s="35">
        <f t="shared" si="17"/>
        <v>7.8022373737421091</v>
      </c>
    </row>
    <row r="421" spans="1:29" ht="15" customHeight="1" x14ac:dyDescent="0.25">
      <c r="A421" s="29">
        <v>420</v>
      </c>
      <c r="B421" s="30">
        <v>11.8123</v>
      </c>
      <c r="C421" s="30">
        <v>0</v>
      </c>
      <c r="D421" s="30">
        <v>18.100000000000001</v>
      </c>
      <c r="E421" s="30">
        <v>0</v>
      </c>
      <c r="F421" s="30">
        <v>0.71799999999999997</v>
      </c>
      <c r="G421" s="30">
        <v>6.8239999999999998</v>
      </c>
      <c r="H421" s="30">
        <v>76.5</v>
      </c>
      <c r="I421" s="30">
        <v>1.794</v>
      </c>
      <c r="J421" s="30">
        <v>24</v>
      </c>
      <c r="K421" s="30">
        <v>666</v>
      </c>
      <c r="L421" s="30">
        <v>20.2</v>
      </c>
      <c r="M421" s="30">
        <v>48.45</v>
      </c>
      <c r="N421" s="30">
        <v>22.74</v>
      </c>
      <c r="O421" s="30">
        <v>8.4</v>
      </c>
      <c r="P421" s="30">
        <v>0.51552399999999998</v>
      </c>
      <c r="Q421" s="30">
        <v>46.566975999999997</v>
      </c>
      <c r="R421" s="30">
        <v>0.58444776363660444</v>
      </c>
      <c r="S421" s="30">
        <v>3.1780538303479458</v>
      </c>
      <c r="T421" s="30">
        <v>3.1241254883223899</v>
      </c>
      <c r="U421" s="31">
        <v>2.1282317058492679</v>
      </c>
      <c r="W421" s="8">
        <v>372</v>
      </c>
      <c r="X421" s="1">
        <v>3.912023005428146</v>
      </c>
      <c r="Y421" s="1">
        <v>3.114224776515981</v>
      </c>
      <c r="Z421" s="1">
        <v>0.79779822891216501</v>
      </c>
      <c r="AA421" s="15">
        <f t="shared" si="15"/>
        <v>22.51596867833393</v>
      </c>
      <c r="AB421" s="1">
        <f t="shared" si="16"/>
        <v>50</v>
      </c>
      <c r="AC421" s="35">
        <f t="shared" si="17"/>
        <v>27.48403132166607</v>
      </c>
    </row>
    <row r="422" spans="1:29" ht="15" customHeight="1" x14ac:dyDescent="0.25">
      <c r="A422" s="29">
        <v>421</v>
      </c>
      <c r="B422" s="30">
        <v>11.087400000000001</v>
      </c>
      <c r="C422" s="30">
        <v>0</v>
      </c>
      <c r="D422" s="30">
        <v>18.100000000000001</v>
      </c>
      <c r="E422" s="30">
        <v>0</v>
      </c>
      <c r="F422" s="30">
        <v>0.71799999999999997</v>
      </c>
      <c r="G422" s="30">
        <v>6.4109999999999996</v>
      </c>
      <c r="H422" s="30">
        <v>100</v>
      </c>
      <c r="I422" s="30">
        <v>1.8589</v>
      </c>
      <c r="J422" s="30">
        <v>24</v>
      </c>
      <c r="K422" s="30">
        <v>666</v>
      </c>
      <c r="L422" s="30">
        <v>20.2</v>
      </c>
      <c r="M422" s="30">
        <v>318.75</v>
      </c>
      <c r="N422" s="30">
        <v>15.02</v>
      </c>
      <c r="O422" s="30">
        <v>16.7</v>
      </c>
      <c r="P422" s="30">
        <v>0.51552399999999998</v>
      </c>
      <c r="Q422" s="30">
        <v>41.100920999999992</v>
      </c>
      <c r="R422" s="30">
        <v>0.61998491493096131</v>
      </c>
      <c r="S422" s="30">
        <v>3.1780538303479458</v>
      </c>
      <c r="T422" s="30">
        <v>2.7093826463359885</v>
      </c>
      <c r="U422" s="31">
        <v>2.8154087194227095</v>
      </c>
      <c r="W422" s="8">
        <v>373</v>
      </c>
      <c r="X422" s="1">
        <v>3.912023005428146</v>
      </c>
      <c r="Y422" s="1">
        <v>3.1855154630962899</v>
      </c>
      <c r="Z422" s="1">
        <v>0.7265075423318561</v>
      </c>
      <c r="AA422" s="15">
        <f t="shared" si="15"/>
        <v>24.179748962358325</v>
      </c>
      <c r="AB422" s="1">
        <f t="shared" si="16"/>
        <v>50</v>
      </c>
      <c r="AC422" s="35">
        <f t="shared" si="17"/>
        <v>25.820251037641675</v>
      </c>
    </row>
    <row r="423" spans="1:29" ht="15" customHeight="1" x14ac:dyDescent="0.25">
      <c r="A423" s="29">
        <v>422</v>
      </c>
      <c r="B423" s="30">
        <v>7.0225900000000001</v>
      </c>
      <c r="C423" s="30">
        <v>0</v>
      </c>
      <c r="D423" s="30">
        <v>18.100000000000001</v>
      </c>
      <c r="E423" s="30">
        <v>0</v>
      </c>
      <c r="F423" s="30">
        <v>0.71799999999999997</v>
      </c>
      <c r="G423" s="30">
        <v>6.0060000000000002</v>
      </c>
      <c r="H423" s="30">
        <v>95.3</v>
      </c>
      <c r="I423" s="30">
        <v>1.8746</v>
      </c>
      <c r="J423" s="30">
        <v>24</v>
      </c>
      <c r="K423" s="30">
        <v>666</v>
      </c>
      <c r="L423" s="30">
        <v>20.2</v>
      </c>
      <c r="M423" s="30">
        <v>319.98</v>
      </c>
      <c r="N423" s="30">
        <v>15.7</v>
      </c>
      <c r="O423" s="30">
        <v>14.2</v>
      </c>
      <c r="P423" s="30">
        <v>0.51552399999999998</v>
      </c>
      <c r="Q423" s="30">
        <v>36.072036000000004</v>
      </c>
      <c r="R423" s="30">
        <v>0.6283953033302484</v>
      </c>
      <c r="S423" s="30">
        <v>3.1780538303479458</v>
      </c>
      <c r="T423" s="30">
        <v>2.7536607123542622</v>
      </c>
      <c r="U423" s="31">
        <v>2.653241964607215</v>
      </c>
      <c r="W423" s="8">
        <v>374</v>
      </c>
      <c r="X423" s="1">
        <v>2.6246685921631592</v>
      </c>
      <c r="Y423" s="1">
        <v>2.4990566494375797</v>
      </c>
      <c r="Z423" s="1">
        <v>0.12561194272557952</v>
      </c>
      <c r="AA423" s="15">
        <f t="shared" si="15"/>
        <v>12.171007017133162</v>
      </c>
      <c r="AB423" s="1">
        <f t="shared" si="16"/>
        <v>13.8</v>
      </c>
      <c r="AC423" s="35">
        <f t="shared" si="17"/>
        <v>1.6289929828668388</v>
      </c>
    </row>
    <row r="424" spans="1:29" ht="15" customHeight="1" x14ac:dyDescent="0.25">
      <c r="A424" s="29">
        <v>423</v>
      </c>
      <c r="B424" s="30">
        <v>12.0482</v>
      </c>
      <c r="C424" s="30">
        <v>0</v>
      </c>
      <c r="D424" s="30">
        <v>18.100000000000001</v>
      </c>
      <c r="E424" s="30">
        <v>0</v>
      </c>
      <c r="F424" s="30">
        <v>0.61399999999999999</v>
      </c>
      <c r="G424" s="30">
        <v>5.6479999999999997</v>
      </c>
      <c r="H424" s="30">
        <v>87.6</v>
      </c>
      <c r="I424" s="30">
        <v>1.9512</v>
      </c>
      <c r="J424" s="30">
        <v>24</v>
      </c>
      <c r="K424" s="30">
        <v>666</v>
      </c>
      <c r="L424" s="30">
        <v>20.2</v>
      </c>
      <c r="M424" s="30">
        <v>291.55</v>
      </c>
      <c r="N424" s="30">
        <v>14.1</v>
      </c>
      <c r="O424" s="30">
        <v>20.8</v>
      </c>
      <c r="P424" s="30">
        <v>0.376996</v>
      </c>
      <c r="Q424" s="30">
        <v>31.899903999999996</v>
      </c>
      <c r="R424" s="30">
        <v>0.66844456791957352</v>
      </c>
      <c r="S424" s="30">
        <v>3.1780538303479458</v>
      </c>
      <c r="T424" s="30">
        <v>2.6461747973841225</v>
      </c>
      <c r="U424" s="31">
        <v>3.0349529867072724</v>
      </c>
      <c r="W424" s="8">
        <v>375</v>
      </c>
      <c r="X424" s="1">
        <v>2.6246685921631592</v>
      </c>
      <c r="Y424" s="1">
        <v>2.340900995040665</v>
      </c>
      <c r="Z424" s="1">
        <v>0.28376759712249422</v>
      </c>
      <c r="AA424" s="15">
        <f t="shared" si="15"/>
        <v>10.390594220359354</v>
      </c>
      <c r="AB424" s="1">
        <f t="shared" si="16"/>
        <v>13.8</v>
      </c>
      <c r="AC424" s="35">
        <f t="shared" si="17"/>
        <v>3.4094057796406467</v>
      </c>
    </row>
    <row r="425" spans="1:29" ht="15" customHeight="1" x14ac:dyDescent="0.25">
      <c r="A425" s="29">
        <v>424</v>
      </c>
      <c r="B425" s="30">
        <v>7.0504199999999999</v>
      </c>
      <c r="C425" s="30">
        <v>0</v>
      </c>
      <c r="D425" s="30">
        <v>18.100000000000001</v>
      </c>
      <c r="E425" s="30">
        <v>0</v>
      </c>
      <c r="F425" s="30">
        <v>0.61399999999999999</v>
      </c>
      <c r="G425" s="30">
        <v>6.1029999999999998</v>
      </c>
      <c r="H425" s="30">
        <v>85.1</v>
      </c>
      <c r="I425" s="30">
        <v>2.0217999999999998</v>
      </c>
      <c r="J425" s="30">
        <v>24</v>
      </c>
      <c r="K425" s="30">
        <v>666</v>
      </c>
      <c r="L425" s="30">
        <v>20.2</v>
      </c>
      <c r="M425" s="30">
        <v>2.52</v>
      </c>
      <c r="N425" s="30">
        <v>23.29</v>
      </c>
      <c r="O425" s="30">
        <v>13.4</v>
      </c>
      <c r="P425" s="30">
        <v>0.376996</v>
      </c>
      <c r="Q425" s="30">
        <v>37.246608999999999</v>
      </c>
      <c r="R425" s="30">
        <v>0.70398820373782012</v>
      </c>
      <c r="S425" s="30">
        <v>3.1780538303479458</v>
      </c>
      <c r="T425" s="30">
        <v>3.1480240838962494</v>
      </c>
      <c r="U425" s="31">
        <v>2.5952547069568657</v>
      </c>
      <c r="W425" s="8">
        <v>376</v>
      </c>
      <c r="X425" s="1">
        <v>2.7080502011022101</v>
      </c>
      <c r="Y425" s="1">
        <v>2.912514930705278</v>
      </c>
      <c r="Z425" s="1">
        <v>-0.20446472960306794</v>
      </c>
      <c r="AA425" s="15">
        <f t="shared" si="15"/>
        <v>18.40302274432262</v>
      </c>
      <c r="AB425" s="1">
        <f t="shared" si="16"/>
        <v>15</v>
      </c>
      <c r="AC425" s="35">
        <f t="shared" si="17"/>
        <v>-3.4030227443226195</v>
      </c>
    </row>
    <row r="426" spans="1:29" ht="15" customHeight="1" x14ac:dyDescent="0.25">
      <c r="A426" s="29">
        <v>425</v>
      </c>
      <c r="B426" s="30">
        <v>8.7921200000000006</v>
      </c>
      <c r="C426" s="30">
        <v>0</v>
      </c>
      <c r="D426" s="30">
        <v>18.100000000000001</v>
      </c>
      <c r="E426" s="30">
        <v>0</v>
      </c>
      <c r="F426" s="30">
        <v>0.58399999999999996</v>
      </c>
      <c r="G426" s="30">
        <v>5.5650000000000004</v>
      </c>
      <c r="H426" s="30">
        <v>70.599999999999994</v>
      </c>
      <c r="I426" s="30">
        <v>2.0634999999999999</v>
      </c>
      <c r="J426" s="30">
        <v>24</v>
      </c>
      <c r="K426" s="30">
        <v>666</v>
      </c>
      <c r="L426" s="30">
        <v>20.2</v>
      </c>
      <c r="M426" s="30">
        <v>3.65</v>
      </c>
      <c r="N426" s="30">
        <v>17.16</v>
      </c>
      <c r="O426" s="30">
        <v>11.7</v>
      </c>
      <c r="P426" s="30">
        <v>0.34105599999999997</v>
      </c>
      <c r="Q426" s="30">
        <v>30.969225000000005</v>
      </c>
      <c r="R426" s="30">
        <v>0.72440357021049939</v>
      </c>
      <c r="S426" s="30">
        <v>3.1780538303479458</v>
      </c>
      <c r="T426" s="30">
        <v>2.8425810940598164</v>
      </c>
      <c r="U426" s="31">
        <v>2.4595888418037104</v>
      </c>
      <c r="W426" s="8">
        <v>377</v>
      </c>
      <c r="X426" s="1">
        <v>2.631888840136646</v>
      </c>
      <c r="Y426" s="1">
        <v>2.6850015379400336</v>
      </c>
      <c r="Z426" s="1">
        <v>-5.3112697803387565E-2</v>
      </c>
      <c r="AA426" s="15">
        <f t="shared" si="15"/>
        <v>14.658223923714761</v>
      </c>
      <c r="AB426" s="1">
        <f t="shared" si="16"/>
        <v>13.9</v>
      </c>
      <c r="AC426" s="35">
        <f t="shared" si="17"/>
        <v>-0.75822392371476077</v>
      </c>
    </row>
    <row r="427" spans="1:29" ht="15" customHeight="1" x14ac:dyDescent="0.25">
      <c r="A427" s="29">
        <v>426</v>
      </c>
      <c r="B427" s="30">
        <v>15.860300000000001</v>
      </c>
      <c r="C427" s="30">
        <v>0</v>
      </c>
      <c r="D427" s="30">
        <v>18.100000000000001</v>
      </c>
      <c r="E427" s="30">
        <v>0</v>
      </c>
      <c r="F427" s="30">
        <v>0.67900000000000005</v>
      </c>
      <c r="G427" s="30">
        <v>5.8959999999999999</v>
      </c>
      <c r="H427" s="30">
        <v>95.4</v>
      </c>
      <c r="I427" s="30">
        <v>1.9096</v>
      </c>
      <c r="J427" s="30">
        <v>24</v>
      </c>
      <c r="K427" s="30">
        <v>666</v>
      </c>
      <c r="L427" s="30">
        <v>20.2</v>
      </c>
      <c r="M427" s="30">
        <v>7.68</v>
      </c>
      <c r="N427" s="30">
        <v>24.39</v>
      </c>
      <c r="O427" s="30">
        <v>8.3000000000000007</v>
      </c>
      <c r="P427" s="30">
        <v>0.46104100000000009</v>
      </c>
      <c r="Q427" s="30">
        <v>34.762816000000001</v>
      </c>
      <c r="R427" s="30">
        <v>0.64689379604248332</v>
      </c>
      <c r="S427" s="30">
        <v>3.1780538303479458</v>
      </c>
      <c r="T427" s="30">
        <v>3.1941732122278288</v>
      </c>
      <c r="U427" s="31">
        <v>2.1162555148025524</v>
      </c>
      <c r="W427" s="8">
        <v>378</v>
      </c>
      <c r="X427" s="1">
        <v>2.5877640352277083</v>
      </c>
      <c r="Y427" s="1">
        <v>2.8065378203887565</v>
      </c>
      <c r="Z427" s="1">
        <v>-0.21877378516104828</v>
      </c>
      <c r="AA427" s="15">
        <f t="shared" si="15"/>
        <v>16.552511132749995</v>
      </c>
      <c r="AB427" s="1">
        <f t="shared" si="16"/>
        <v>13.3</v>
      </c>
      <c r="AC427" s="35">
        <f t="shared" si="17"/>
        <v>-3.2525111327499943</v>
      </c>
    </row>
    <row r="428" spans="1:29" ht="15" customHeight="1" x14ac:dyDescent="0.25">
      <c r="A428" s="29">
        <v>427</v>
      </c>
      <c r="B428" s="30">
        <v>12.247199999999999</v>
      </c>
      <c r="C428" s="30">
        <v>0</v>
      </c>
      <c r="D428" s="30">
        <v>18.100000000000001</v>
      </c>
      <c r="E428" s="30">
        <v>0</v>
      </c>
      <c r="F428" s="30">
        <v>0.58399999999999996</v>
      </c>
      <c r="G428" s="30">
        <v>5.8369999999999997</v>
      </c>
      <c r="H428" s="30">
        <v>59.7</v>
      </c>
      <c r="I428" s="30">
        <v>1.9976</v>
      </c>
      <c r="J428" s="30">
        <v>24</v>
      </c>
      <c r="K428" s="30">
        <v>666</v>
      </c>
      <c r="L428" s="30">
        <v>20.2</v>
      </c>
      <c r="M428" s="30">
        <v>24.65</v>
      </c>
      <c r="N428" s="30">
        <v>15.69</v>
      </c>
      <c r="O428" s="30">
        <v>10.199999999999999</v>
      </c>
      <c r="P428" s="30">
        <v>0.34105599999999997</v>
      </c>
      <c r="Q428" s="30">
        <v>34.070568999999999</v>
      </c>
      <c r="R428" s="30">
        <v>0.69194645998342641</v>
      </c>
      <c r="S428" s="30">
        <v>3.1780538303479458</v>
      </c>
      <c r="T428" s="30">
        <v>2.753023566744941</v>
      </c>
      <c r="U428" s="31">
        <v>2.3223877202902252</v>
      </c>
      <c r="W428" s="8">
        <v>379</v>
      </c>
      <c r="X428" s="1">
        <v>2.5726122302071057</v>
      </c>
      <c r="Y428" s="1">
        <v>2.5633285746541192</v>
      </c>
      <c r="Z428" s="1">
        <v>9.2836555529864917E-3</v>
      </c>
      <c r="AA428" s="15">
        <f t="shared" si="15"/>
        <v>12.978946889372212</v>
      </c>
      <c r="AB428" s="1">
        <f t="shared" si="16"/>
        <v>13.1</v>
      </c>
      <c r="AC428" s="35">
        <f t="shared" si="17"/>
        <v>0.12105311062778767</v>
      </c>
    </row>
    <row r="429" spans="1:29" ht="15" customHeight="1" x14ac:dyDescent="0.25">
      <c r="A429" s="29">
        <v>428</v>
      </c>
      <c r="B429" s="30">
        <v>37.661900000000003</v>
      </c>
      <c r="C429" s="30">
        <v>0</v>
      </c>
      <c r="D429" s="30">
        <v>18.100000000000001</v>
      </c>
      <c r="E429" s="30">
        <v>0</v>
      </c>
      <c r="F429" s="30">
        <v>0.67900000000000005</v>
      </c>
      <c r="G429" s="30">
        <v>6.202</v>
      </c>
      <c r="H429" s="30">
        <v>78.7</v>
      </c>
      <c r="I429" s="30">
        <v>1.8629</v>
      </c>
      <c r="J429" s="30">
        <v>24</v>
      </c>
      <c r="K429" s="30">
        <v>666</v>
      </c>
      <c r="L429" s="30">
        <v>20.2</v>
      </c>
      <c r="M429" s="30">
        <v>18.82</v>
      </c>
      <c r="N429" s="30">
        <v>14.52</v>
      </c>
      <c r="O429" s="30">
        <v>10.9</v>
      </c>
      <c r="P429" s="30">
        <v>0.46104100000000009</v>
      </c>
      <c r="Q429" s="30">
        <v>38.464804000000001</v>
      </c>
      <c r="R429" s="30">
        <v>0.62213441331352581</v>
      </c>
      <c r="S429" s="30">
        <v>3.1780538303479458</v>
      </c>
      <c r="T429" s="30">
        <v>2.6755270093966499</v>
      </c>
      <c r="U429" s="31">
        <v>2.388762789235098</v>
      </c>
      <c r="W429" s="8">
        <v>380</v>
      </c>
      <c r="X429" s="1">
        <v>2.3223877202902252</v>
      </c>
      <c r="Y429" s="1">
        <v>2.6497961902763691</v>
      </c>
      <c r="Z429" s="1">
        <v>-0.32740846998614392</v>
      </c>
      <c r="AA429" s="15">
        <f t="shared" si="15"/>
        <v>14.151154208619342</v>
      </c>
      <c r="AB429" s="1">
        <f t="shared" si="16"/>
        <v>10.199999999999999</v>
      </c>
      <c r="AC429" s="35">
        <f t="shared" si="17"/>
        <v>-3.951154208619343</v>
      </c>
    </row>
    <row r="430" spans="1:29" ht="15" customHeight="1" x14ac:dyDescent="0.25">
      <c r="A430" s="29">
        <v>429</v>
      </c>
      <c r="B430" s="30">
        <v>7.3671100000000003</v>
      </c>
      <c r="C430" s="30">
        <v>0</v>
      </c>
      <c r="D430" s="30">
        <v>18.100000000000001</v>
      </c>
      <c r="E430" s="30">
        <v>0</v>
      </c>
      <c r="F430" s="30">
        <v>0.67900000000000005</v>
      </c>
      <c r="G430" s="30">
        <v>6.1929999999999996</v>
      </c>
      <c r="H430" s="30">
        <v>78.099999999999994</v>
      </c>
      <c r="I430" s="30">
        <v>1.9356</v>
      </c>
      <c r="J430" s="30">
        <v>24</v>
      </c>
      <c r="K430" s="30">
        <v>666</v>
      </c>
      <c r="L430" s="30">
        <v>20.2</v>
      </c>
      <c r="M430" s="30">
        <v>96.73</v>
      </c>
      <c r="N430" s="30">
        <v>21.52</v>
      </c>
      <c r="O430" s="30">
        <v>11</v>
      </c>
      <c r="P430" s="30">
        <v>0.46104100000000009</v>
      </c>
      <c r="Q430" s="30">
        <v>38.353248999999998</v>
      </c>
      <c r="R430" s="30">
        <v>0.66041735593702644</v>
      </c>
      <c r="S430" s="30">
        <v>3.1780538303479458</v>
      </c>
      <c r="T430" s="30">
        <v>3.0689827352935835</v>
      </c>
      <c r="U430" s="31">
        <v>2.3978952727983707</v>
      </c>
      <c r="W430" s="8">
        <v>381</v>
      </c>
      <c r="X430" s="1">
        <v>2.341805806147327</v>
      </c>
      <c r="Y430" s="1">
        <v>1.951986869408205</v>
      </c>
      <c r="Z430" s="1">
        <v>0.38981893673912205</v>
      </c>
      <c r="AA430" s="15">
        <f t="shared" si="15"/>
        <v>7.0426665475151964</v>
      </c>
      <c r="AB430" s="1">
        <f t="shared" si="16"/>
        <v>10.4</v>
      </c>
      <c r="AC430" s="35">
        <f t="shared" si="17"/>
        <v>3.357333452484804</v>
      </c>
    </row>
    <row r="431" spans="1:29" ht="15" customHeight="1" x14ac:dyDescent="0.25">
      <c r="A431" s="29">
        <v>430</v>
      </c>
      <c r="B431" s="30">
        <v>9.3388899999999992</v>
      </c>
      <c r="C431" s="30">
        <v>0</v>
      </c>
      <c r="D431" s="30">
        <v>18.100000000000001</v>
      </c>
      <c r="E431" s="30">
        <v>0</v>
      </c>
      <c r="F431" s="30">
        <v>0.67900000000000005</v>
      </c>
      <c r="G431" s="30">
        <v>6.38</v>
      </c>
      <c r="H431" s="30">
        <v>95.6</v>
      </c>
      <c r="I431" s="30">
        <v>1.9681999999999999</v>
      </c>
      <c r="J431" s="30">
        <v>24</v>
      </c>
      <c r="K431" s="30">
        <v>666</v>
      </c>
      <c r="L431" s="30">
        <v>20.2</v>
      </c>
      <c r="M431" s="30">
        <v>60.72</v>
      </c>
      <c r="N431" s="30">
        <v>24.08</v>
      </c>
      <c r="O431" s="30">
        <v>9.5</v>
      </c>
      <c r="P431" s="30">
        <v>0.46104100000000009</v>
      </c>
      <c r="Q431" s="30">
        <v>40.7044</v>
      </c>
      <c r="R431" s="30">
        <v>0.67711941948274801</v>
      </c>
      <c r="S431" s="30">
        <v>3.1780538303479458</v>
      </c>
      <c r="T431" s="30">
        <v>3.1813816204406202</v>
      </c>
      <c r="U431" s="31">
        <v>2.2512917986064953</v>
      </c>
      <c r="W431" s="8">
        <v>382</v>
      </c>
      <c r="X431" s="1">
        <v>2.388762789235098</v>
      </c>
      <c r="Y431" s="1">
        <v>2.6951081728586659</v>
      </c>
      <c r="Z431" s="1">
        <v>-0.30634538362356789</v>
      </c>
      <c r="AA431" s="15">
        <f t="shared" si="15"/>
        <v>14.807120395200831</v>
      </c>
      <c r="AB431" s="1">
        <f t="shared" si="16"/>
        <v>10.9</v>
      </c>
      <c r="AC431" s="35">
        <f t="shared" si="17"/>
        <v>-3.9071203952008311</v>
      </c>
    </row>
    <row r="432" spans="1:29" ht="15" customHeight="1" x14ac:dyDescent="0.25">
      <c r="A432" s="29">
        <v>431</v>
      </c>
      <c r="B432" s="30">
        <v>8.4921299999999995</v>
      </c>
      <c r="C432" s="30">
        <v>0</v>
      </c>
      <c r="D432" s="30">
        <v>18.100000000000001</v>
      </c>
      <c r="E432" s="30">
        <v>0</v>
      </c>
      <c r="F432" s="30">
        <v>0.58399999999999996</v>
      </c>
      <c r="G432" s="30">
        <v>6.3479999999999999</v>
      </c>
      <c r="H432" s="30">
        <v>86.1</v>
      </c>
      <c r="I432" s="30">
        <v>2.0527000000000002</v>
      </c>
      <c r="J432" s="30">
        <v>24</v>
      </c>
      <c r="K432" s="30">
        <v>666</v>
      </c>
      <c r="L432" s="30">
        <v>20.2</v>
      </c>
      <c r="M432" s="30">
        <v>83.45</v>
      </c>
      <c r="N432" s="30">
        <v>17.64</v>
      </c>
      <c r="O432" s="30">
        <v>14.5</v>
      </c>
      <c r="P432" s="30">
        <v>0.34105599999999997</v>
      </c>
      <c r="Q432" s="30">
        <v>40.297103999999997</v>
      </c>
      <c r="R432" s="30">
        <v>0.7191559997409962</v>
      </c>
      <c r="S432" s="30">
        <v>3.1780538303479458</v>
      </c>
      <c r="T432" s="30">
        <v>2.8701690505786455</v>
      </c>
      <c r="U432" s="31">
        <v>2.6741486494265287</v>
      </c>
      <c r="W432" s="8">
        <v>383</v>
      </c>
      <c r="X432" s="1">
        <v>2.4248027257182949</v>
      </c>
      <c r="Y432" s="1">
        <v>2.6225559709882225</v>
      </c>
      <c r="Z432" s="1">
        <v>-0.19775324526992755</v>
      </c>
      <c r="AA432" s="15">
        <f t="shared" si="15"/>
        <v>13.770876601971441</v>
      </c>
      <c r="AB432" s="1">
        <f t="shared" si="16"/>
        <v>11.3</v>
      </c>
      <c r="AC432" s="35">
        <f t="shared" si="17"/>
        <v>-2.4708766019714403</v>
      </c>
    </row>
    <row r="433" spans="1:29" ht="15" customHeight="1" x14ac:dyDescent="0.25">
      <c r="A433" s="29">
        <v>432</v>
      </c>
      <c r="B433" s="30">
        <v>10.0623</v>
      </c>
      <c r="C433" s="30">
        <v>0</v>
      </c>
      <c r="D433" s="30">
        <v>18.100000000000001</v>
      </c>
      <c r="E433" s="30">
        <v>0</v>
      </c>
      <c r="F433" s="30">
        <v>0.58399999999999996</v>
      </c>
      <c r="G433" s="30">
        <v>6.8330000000000002</v>
      </c>
      <c r="H433" s="30">
        <v>94.3</v>
      </c>
      <c r="I433" s="30">
        <v>2.0882000000000001</v>
      </c>
      <c r="J433" s="30">
        <v>24</v>
      </c>
      <c r="K433" s="30">
        <v>666</v>
      </c>
      <c r="L433" s="30">
        <v>20.2</v>
      </c>
      <c r="M433" s="30">
        <v>81.33</v>
      </c>
      <c r="N433" s="30">
        <v>19.690000000000001</v>
      </c>
      <c r="O433" s="30">
        <v>14.1</v>
      </c>
      <c r="P433" s="30">
        <v>0.34105599999999997</v>
      </c>
      <c r="Q433" s="30">
        <v>46.689889000000001</v>
      </c>
      <c r="R433" s="30">
        <v>0.73630245087387292</v>
      </c>
      <c r="S433" s="30">
        <v>3.1780538303479458</v>
      </c>
      <c r="T433" s="30">
        <v>2.9801108926510342</v>
      </c>
      <c r="U433" s="31">
        <v>2.6461747973841225</v>
      </c>
      <c r="W433" s="8">
        <v>384</v>
      </c>
      <c r="X433" s="1">
        <v>2.5095992623783721</v>
      </c>
      <c r="Y433" s="1">
        <v>2.6266216096060058</v>
      </c>
      <c r="Z433" s="1">
        <v>-0.11702234722763372</v>
      </c>
      <c r="AA433" s="15">
        <f t="shared" si="15"/>
        <v>13.82697797636537</v>
      </c>
      <c r="AB433" s="1">
        <f t="shared" si="16"/>
        <v>12.3</v>
      </c>
      <c r="AC433" s="35">
        <f t="shared" si="17"/>
        <v>-1.5269779763653695</v>
      </c>
    </row>
    <row r="434" spans="1:29" ht="15" customHeight="1" x14ac:dyDescent="0.25">
      <c r="A434" s="29">
        <v>433</v>
      </c>
      <c r="B434" s="30">
        <v>6.4440499999999998</v>
      </c>
      <c r="C434" s="30">
        <v>0</v>
      </c>
      <c r="D434" s="30">
        <v>18.100000000000001</v>
      </c>
      <c r="E434" s="30">
        <v>0</v>
      </c>
      <c r="F434" s="30">
        <v>0.58399999999999996</v>
      </c>
      <c r="G434" s="30">
        <v>6.4249999999999998</v>
      </c>
      <c r="H434" s="30">
        <v>74.8</v>
      </c>
      <c r="I434" s="30">
        <v>2.2004000000000001</v>
      </c>
      <c r="J434" s="30">
        <v>24</v>
      </c>
      <c r="K434" s="30">
        <v>666</v>
      </c>
      <c r="L434" s="30">
        <v>20.2</v>
      </c>
      <c r="M434" s="30">
        <v>97.95</v>
      </c>
      <c r="N434" s="30">
        <v>12.03</v>
      </c>
      <c r="O434" s="30">
        <v>16.100000000000001</v>
      </c>
      <c r="P434" s="30">
        <v>0.34105599999999997</v>
      </c>
      <c r="Q434" s="30">
        <v>41.280625000000001</v>
      </c>
      <c r="R434" s="30">
        <v>0.78863916201916606</v>
      </c>
      <c r="S434" s="30">
        <v>3.1780538303479458</v>
      </c>
      <c r="T434" s="30">
        <v>2.4874035299865875</v>
      </c>
      <c r="U434" s="31">
        <v>2.7788192719904172</v>
      </c>
      <c r="W434" s="8">
        <v>385</v>
      </c>
      <c r="X434" s="1">
        <v>2.174751721484161</v>
      </c>
      <c r="Y434" s="1">
        <v>2.2999439761212823</v>
      </c>
      <c r="Z434" s="1">
        <v>-0.12519225463712136</v>
      </c>
      <c r="AA434" s="15">
        <f t="shared" si="15"/>
        <v>9.9736236780791305</v>
      </c>
      <c r="AB434" s="1">
        <f t="shared" si="16"/>
        <v>8.8000000000000007</v>
      </c>
      <c r="AC434" s="35">
        <f t="shared" si="17"/>
        <v>-1.1736236780791298</v>
      </c>
    </row>
    <row r="435" spans="1:29" ht="15" customHeight="1" x14ac:dyDescent="0.25">
      <c r="A435" s="29">
        <v>434</v>
      </c>
      <c r="B435" s="30">
        <v>5.5810700000000004</v>
      </c>
      <c r="C435" s="30">
        <v>0</v>
      </c>
      <c r="D435" s="30">
        <v>18.100000000000001</v>
      </c>
      <c r="E435" s="30">
        <v>0</v>
      </c>
      <c r="F435" s="30">
        <v>0.71299999999999997</v>
      </c>
      <c r="G435" s="30">
        <v>6.4359999999999999</v>
      </c>
      <c r="H435" s="30">
        <v>87.9</v>
      </c>
      <c r="I435" s="30">
        <v>2.3157999999999999</v>
      </c>
      <c r="J435" s="30">
        <v>24</v>
      </c>
      <c r="K435" s="30">
        <v>666</v>
      </c>
      <c r="L435" s="30">
        <v>20.2</v>
      </c>
      <c r="M435" s="30">
        <v>100.19</v>
      </c>
      <c r="N435" s="30">
        <v>16.22</v>
      </c>
      <c r="O435" s="30">
        <v>14.3</v>
      </c>
      <c r="P435" s="30">
        <v>0.50836899999999996</v>
      </c>
      <c r="Q435" s="30">
        <v>41.422095999999996</v>
      </c>
      <c r="R435" s="30">
        <v>0.83975520019603556</v>
      </c>
      <c r="S435" s="30">
        <v>3.1780538303479458</v>
      </c>
      <c r="T435" s="30">
        <v>2.7862450486872667</v>
      </c>
      <c r="U435" s="31">
        <v>2.6602595372658615</v>
      </c>
      <c r="W435" s="8">
        <v>386</v>
      </c>
      <c r="X435" s="1">
        <v>1.9740810260220096</v>
      </c>
      <c r="Y435" s="1">
        <v>2.4348972133057867</v>
      </c>
      <c r="Z435" s="1">
        <v>-0.46081618728377705</v>
      </c>
      <c r="AA435" s="15">
        <f t="shared" ref="AA435:AA498" si="18">EXP(Y435)</f>
        <v>11.414645379402248</v>
      </c>
      <c r="AB435" s="1">
        <f t="shared" ref="AB435:AB498" si="19">O387</f>
        <v>7.2</v>
      </c>
      <c r="AC435" s="35">
        <f t="shared" ref="AC435:AC498" si="20">AB435-AA435</f>
        <v>-4.2146453794022483</v>
      </c>
    </row>
    <row r="436" spans="1:29" ht="15" customHeight="1" x14ac:dyDescent="0.25">
      <c r="A436" s="29">
        <v>435</v>
      </c>
      <c r="B436" s="30">
        <v>13.913399999999999</v>
      </c>
      <c r="C436" s="30">
        <v>0</v>
      </c>
      <c r="D436" s="30">
        <v>18.100000000000001</v>
      </c>
      <c r="E436" s="30">
        <v>0</v>
      </c>
      <c r="F436" s="30">
        <v>0.71299999999999997</v>
      </c>
      <c r="G436" s="30">
        <v>6.2080000000000002</v>
      </c>
      <c r="H436" s="30">
        <v>95</v>
      </c>
      <c r="I436" s="30">
        <v>2.2222</v>
      </c>
      <c r="J436" s="30">
        <v>24</v>
      </c>
      <c r="K436" s="30">
        <v>666</v>
      </c>
      <c r="L436" s="30">
        <v>20.2</v>
      </c>
      <c r="M436" s="30">
        <v>100.63</v>
      </c>
      <c r="N436" s="30">
        <v>15.17</v>
      </c>
      <c r="O436" s="30">
        <v>11.7</v>
      </c>
      <c r="P436" s="30">
        <v>0.50836899999999996</v>
      </c>
      <c r="Q436" s="30">
        <v>38.539264000000003</v>
      </c>
      <c r="R436" s="30">
        <v>0.79849769616777122</v>
      </c>
      <c r="S436" s="30">
        <v>3.1780538303479458</v>
      </c>
      <c r="T436" s="30">
        <v>2.7193197933604409</v>
      </c>
      <c r="U436" s="31">
        <v>2.4595888418037104</v>
      </c>
      <c r="W436" s="8">
        <v>387</v>
      </c>
      <c r="X436" s="1">
        <v>2.3513752571634776</v>
      </c>
      <c r="Y436" s="1">
        <v>2.3322097010173817</v>
      </c>
      <c r="Z436" s="1">
        <v>1.9165556146095941E-2</v>
      </c>
      <c r="AA436" s="15">
        <f t="shared" si="18"/>
        <v>10.300677821854507</v>
      </c>
      <c r="AB436" s="1">
        <f t="shared" si="19"/>
        <v>10.5</v>
      </c>
      <c r="AC436" s="35">
        <f t="shared" si="20"/>
        <v>0.19932217814549347</v>
      </c>
    </row>
    <row r="437" spans="1:29" ht="15" customHeight="1" x14ac:dyDescent="0.25">
      <c r="A437" s="29">
        <v>436</v>
      </c>
      <c r="B437" s="30">
        <v>11.160399999999999</v>
      </c>
      <c r="C437" s="30">
        <v>0</v>
      </c>
      <c r="D437" s="30">
        <v>18.100000000000001</v>
      </c>
      <c r="E437" s="30">
        <v>0</v>
      </c>
      <c r="F437" s="30">
        <v>0.74</v>
      </c>
      <c r="G437" s="30">
        <v>6.6289999999999996</v>
      </c>
      <c r="H437" s="30">
        <v>94.6</v>
      </c>
      <c r="I437" s="30">
        <v>2.1246999999999998</v>
      </c>
      <c r="J437" s="30">
        <v>24</v>
      </c>
      <c r="K437" s="30">
        <v>666</v>
      </c>
      <c r="L437" s="30">
        <v>20.2</v>
      </c>
      <c r="M437" s="30">
        <v>109.85</v>
      </c>
      <c r="N437" s="30">
        <v>23.27</v>
      </c>
      <c r="O437" s="30">
        <v>13.4</v>
      </c>
      <c r="P437" s="30">
        <v>0.54759999999999998</v>
      </c>
      <c r="Q437" s="30">
        <v>43.943640999999992</v>
      </c>
      <c r="R437" s="30">
        <v>0.75363061593945591</v>
      </c>
      <c r="S437" s="30">
        <v>3.1780538303479458</v>
      </c>
      <c r="T437" s="30">
        <v>3.1471649773142003</v>
      </c>
      <c r="U437" s="31">
        <v>2.5952547069568657</v>
      </c>
      <c r="W437" s="8">
        <v>388</v>
      </c>
      <c r="X437" s="1">
        <v>2.0014800002101243</v>
      </c>
      <c r="Y437" s="1">
        <v>2.321518158094876</v>
      </c>
      <c r="Z437" s="1">
        <v>-0.32003815788475176</v>
      </c>
      <c r="AA437" s="15">
        <f t="shared" si="18"/>
        <v>10.191134320795813</v>
      </c>
      <c r="AB437" s="1">
        <f t="shared" si="19"/>
        <v>7.4</v>
      </c>
      <c r="AC437" s="35">
        <f t="shared" si="20"/>
        <v>-2.7911343207958126</v>
      </c>
    </row>
    <row r="438" spans="1:29" ht="15" customHeight="1" x14ac:dyDescent="0.25">
      <c r="A438" s="29">
        <v>437</v>
      </c>
      <c r="B438" s="30">
        <v>14.4208</v>
      </c>
      <c r="C438" s="30">
        <v>0</v>
      </c>
      <c r="D438" s="30">
        <v>18.100000000000001</v>
      </c>
      <c r="E438" s="30">
        <v>0</v>
      </c>
      <c r="F438" s="30">
        <v>0.74</v>
      </c>
      <c r="G438" s="30">
        <v>6.4610000000000003</v>
      </c>
      <c r="H438" s="30">
        <v>93.3</v>
      </c>
      <c r="I438" s="30">
        <v>2.0026000000000002</v>
      </c>
      <c r="J438" s="30">
        <v>24</v>
      </c>
      <c r="K438" s="30">
        <v>666</v>
      </c>
      <c r="L438" s="30">
        <v>20.2</v>
      </c>
      <c r="M438" s="30">
        <v>27.49</v>
      </c>
      <c r="N438" s="30">
        <v>18.05</v>
      </c>
      <c r="O438" s="30">
        <v>9.6</v>
      </c>
      <c r="P438" s="30">
        <v>0.54759999999999998</v>
      </c>
      <c r="Q438" s="30">
        <v>41.744521000000006</v>
      </c>
      <c r="R438" s="30">
        <v>0.69444633629156549</v>
      </c>
      <c r="S438" s="30">
        <v>3.1780538303479458</v>
      </c>
      <c r="T438" s="30">
        <v>2.8931456847788901</v>
      </c>
      <c r="U438" s="31">
        <v>2.2617630984737906</v>
      </c>
      <c r="W438" s="8">
        <v>389</v>
      </c>
      <c r="X438" s="1">
        <v>2.3223877202902252</v>
      </c>
      <c r="Y438" s="1">
        <v>2.4117802382968101</v>
      </c>
      <c r="Z438" s="1">
        <v>-8.9392518006584876E-2</v>
      </c>
      <c r="AA438" s="15">
        <f t="shared" si="18"/>
        <v>11.15379990270951</v>
      </c>
      <c r="AB438" s="1">
        <f t="shared" si="19"/>
        <v>10.199999999999999</v>
      </c>
      <c r="AC438" s="35">
        <f t="shared" si="20"/>
        <v>-0.95379990270951076</v>
      </c>
    </row>
    <row r="439" spans="1:29" ht="15" customHeight="1" x14ac:dyDescent="0.25">
      <c r="A439" s="29">
        <v>438</v>
      </c>
      <c r="B439" s="30">
        <v>15.177199999999999</v>
      </c>
      <c r="C439" s="30">
        <v>0</v>
      </c>
      <c r="D439" s="30">
        <v>18.100000000000001</v>
      </c>
      <c r="E439" s="30">
        <v>0</v>
      </c>
      <c r="F439" s="30">
        <v>0.74</v>
      </c>
      <c r="G439" s="30">
        <v>6.1520000000000001</v>
      </c>
      <c r="H439" s="30">
        <v>100</v>
      </c>
      <c r="I439" s="30">
        <v>1.9141999999999999</v>
      </c>
      <c r="J439" s="30">
        <v>24</v>
      </c>
      <c r="K439" s="30">
        <v>666</v>
      </c>
      <c r="L439" s="30">
        <v>20.2</v>
      </c>
      <c r="M439" s="30">
        <v>9.32</v>
      </c>
      <c r="N439" s="30">
        <v>26.45</v>
      </c>
      <c r="O439" s="30">
        <v>8.6999999999999993</v>
      </c>
      <c r="P439" s="30">
        <v>0.54759999999999998</v>
      </c>
      <c r="Q439" s="30">
        <v>37.847104000000002</v>
      </c>
      <c r="R439" s="30">
        <v>0.64929978077966899</v>
      </c>
      <c r="S439" s="30">
        <v>3.1780538303479458</v>
      </c>
      <c r="T439" s="30">
        <v>3.2752561583043085</v>
      </c>
      <c r="U439" s="31">
        <v>2.1633230256605378</v>
      </c>
      <c r="W439" s="8">
        <v>390</v>
      </c>
      <c r="X439" s="1">
        <v>2.4423470353692043</v>
      </c>
      <c r="Y439" s="1">
        <v>2.6535401203882616</v>
      </c>
      <c r="Z439" s="1">
        <v>-0.21119308501905731</v>
      </c>
      <c r="AA439" s="15">
        <f t="shared" si="18"/>
        <v>14.20423444332137</v>
      </c>
      <c r="AB439" s="1">
        <f t="shared" si="19"/>
        <v>11.5</v>
      </c>
      <c r="AC439" s="35">
        <f t="shared" si="20"/>
        <v>-2.7042344433213703</v>
      </c>
    </row>
    <row r="440" spans="1:29" ht="15" customHeight="1" x14ac:dyDescent="0.25">
      <c r="A440" s="29">
        <v>439</v>
      </c>
      <c r="B440" s="30">
        <v>13.678100000000001</v>
      </c>
      <c r="C440" s="30">
        <v>0</v>
      </c>
      <c r="D440" s="30">
        <v>18.100000000000001</v>
      </c>
      <c r="E440" s="30">
        <v>0</v>
      </c>
      <c r="F440" s="30">
        <v>0.74</v>
      </c>
      <c r="G440" s="30">
        <v>5.9349999999999996</v>
      </c>
      <c r="H440" s="30">
        <v>87.9</v>
      </c>
      <c r="I440" s="30">
        <v>1.8206</v>
      </c>
      <c r="J440" s="30">
        <v>24</v>
      </c>
      <c r="K440" s="30">
        <v>666</v>
      </c>
      <c r="L440" s="30">
        <v>20.2</v>
      </c>
      <c r="M440" s="30">
        <v>68.95</v>
      </c>
      <c r="N440" s="30">
        <v>34.020000000000003</v>
      </c>
      <c r="O440" s="30">
        <v>8.4</v>
      </c>
      <c r="P440" s="30">
        <v>0.54759999999999998</v>
      </c>
      <c r="Q440" s="30">
        <v>35.224224999999997</v>
      </c>
      <c r="R440" s="30">
        <v>0.59916611708905132</v>
      </c>
      <c r="S440" s="30">
        <v>3.1780538303479458</v>
      </c>
      <c r="T440" s="30">
        <v>3.5269485869677157</v>
      </c>
      <c r="U440" s="31">
        <v>2.1282317058492679</v>
      </c>
      <c r="W440" s="8">
        <v>391</v>
      </c>
      <c r="X440" s="1">
        <v>2.7146947438208788</v>
      </c>
      <c r="Y440" s="1">
        <v>2.7418671812388968</v>
      </c>
      <c r="Z440" s="1">
        <v>-2.7172437418018003E-2</v>
      </c>
      <c r="AA440" s="15">
        <f t="shared" si="18"/>
        <v>15.515929117816714</v>
      </c>
      <c r="AB440" s="1">
        <f t="shared" si="19"/>
        <v>15.1</v>
      </c>
      <c r="AC440" s="35">
        <f t="shared" si="20"/>
        <v>-0.41592911781671482</v>
      </c>
    </row>
    <row r="441" spans="1:29" ht="15" customHeight="1" x14ac:dyDescent="0.25">
      <c r="A441" s="29">
        <v>440</v>
      </c>
      <c r="B441" s="30">
        <v>9.3906299999999998</v>
      </c>
      <c r="C441" s="30">
        <v>0</v>
      </c>
      <c r="D441" s="30">
        <v>18.100000000000001</v>
      </c>
      <c r="E441" s="30">
        <v>0</v>
      </c>
      <c r="F441" s="30">
        <v>0.74</v>
      </c>
      <c r="G441" s="30">
        <v>5.6269999999999998</v>
      </c>
      <c r="H441" s="30">
        <v>93.9</v>
      </c>
      <c r="I441" s="30">
        <v>1.8171999999999999</v>
      </c>
      <c r="J441" s="30">
        <v>24</v>
      </c>
      <c r="K441" s="30">
        <v>666</v>
      </c>
      <c r="L441" s="30">
        <v>20.2</v>
      </c>
      <c r="M441" s="30">
        <v>396.9</v>
      </c>
      <c r="N441" s="30">
        <v>22.88</v>
      </c>
      <c r="O441" s="30">
        <v>12.8</v>
      </c>
      <c r="P441" s="30">
        <v>0.54759999999999998</v>
      </c>
      <c r="Q441" s="30">
        <v>31.663128999999998</v>
      </c>
      <c r="R441" s="30">
        <v>0.59729685490311113</v>
      </c>
      <c r="S441" s="30">
        <v>3.1780538303479458</v>
      </c>
      <c r="T441" s="30">
        <v>3.1302631665115972</v>
      </c>
      <c r="U441" s="31">
        <v>2.5494451709255714</v>
      </c>
      <c r="W441" s="8">
        <v>392</v>
      </c>
      <c r="X441" s="1">
        <v>3.1441522786722644</v>
      </c>
      <c r="Y441" s="1">
        <v>2.7229407336527611</v>
      </c>
      <c r="Z441" s="1">
        <v>0.42121154501950331</v>
      </c>
      <c r="AA441" s="15">
        <f t="shared" si="18"/>
        <v>15.225029232892851</v>
      </c>
      <c r="AB441" s="1">
        <f t="shared" si="19"/>
        <v>23.2</v>
      </c>
      <c r="AC441" s="35">
        <f t="shared" si="20"/>
        <v>7.9749707671071484</v>
      </c>
    </row>
    <row r="442" spans="1:29" ht="15" customHeight="1" x14ac:dyDescent="0.25">
      <c r="A442" s="29">
        <v>441</v>
      </c>
      <c r="B442" s="30">
        <v>22.051100000000002</v>
      </c>
      <c r="C442" s="30">
        <v>0</v>
      </c>
      <c r="D442" s="30">
        <v>18.100000000000001</v>
      </c>
      <c r="E442" s="30">
        <v>0</v>
      </c>
      <c r="F442" s="30">
        <v>0.74</v>
      </c>
      <c r="G442" s="30">
        <v>5.8179999999999996</v>
      </c>
      <c r="H442" s="30">
        <v>92.4</v>
      </c>
      <c r="I442" s="30">
        <v>1.8662000000000001</v>
      </c>
      <c r="J442" s="30">
        <v>24</v>
      </c>
      <c r="K442" s="30">
        <v>666</v>
      </c>
      <c r="L442" s="30">
        <v>20.2</v>
      </c>
      <c r="M442" s="30">
        <v>391.45</v>
      </c>
      <c r="N442" s="30">
        <v>22.11</v>
      </c>
      <c r="O442" s="30">
        <v>10.5</v>
      </c>
      <c r="P442" s="30">
        <v>0.54759999999999998</v>
      </c>
      <c r="Q442" s="30">
        <v>33.849123999999996</v>
      </c>
      <c r="R442" s="30">
        <v>0.62390427781778457</v>
      </c>
      <c r="S442" s="30">
        <v>3.1780538303479458</v>
      </c>
      <c r="T442" s="30">
        <v>3.096029994869355</v>
      </c>
      <c r="U442" s="31">
        <v>2.3513752571634776</v>
      </c>
      <c r="W442" s="8">
        <v>393</v>
      </c>
      <c r="X442" s="1">
        <v>2.2721258855093369</v>
      </c>
      <c r="Y442" s="1">
        <v>2.5074453880683856</v>
      </c>
      <c r="Z442" s="1">
        <v>-0.23531950255904865</v>
      </c>
      <c r="AA442" s="15">
        <f t="shared" si="18"/>
        <v>12.273535856437627</v>
      </c>
      <c r="AB442" s="1">
        <f t="shared" si="19"/>
        <v>9.6999999999999993</v>
      </c>
      <c r="AC442" s="35">
        <f t="shared" si="20"/>
        <v>-2.5735358564376281</v>
      </c>
    </row>
    <row r="443" spans="1:29" ht="15" customHeight="1" x14ac:dyDescent="0.25">
      <c r="A443" s="29">
        <v>442</v>
      </c>
      <c r="B443" s="30">
        <v>9.7241800000000005</v>
      </c>
      <c r="C443" s="30">
        <v>0</v>
      </c>
      <c r="D443" s="30">
        <v>18.100000000000001</v>
      </c>
      <c r="E443" s="30">
        <v>0</v>
      </c>
      <c r="F443" s="30">
        <v>0.74</v>
      </c>
      <c r="G443" s="30">
        <v>6.4059999999999997</v>
      </c>
      <c r="H443" s="30">
        <v>97.2</v>
      </c>
      <c r="I443" s="30">
        <v>2.0651000000000002</v>
      </c>
      <c r="J443" s="30">
        <v>24</v>
      </c>
      <c r="K443" s="30">
        <v>666</v>
      </c>
      <c r="L443" s="30">
        <v>20.2</v>
      </c>
      <c r="M443" s="30">
        <v>385.96</v>
      </c>
      <c r="N443" s="30">
        <v>19.52</v>
      </c>
      <c r="O443" s="30">
        <v>17.100000000000001</v>
      </c>
      <c r="P443" s="30">
        <v>0.54759999999999998</v>
      </c>
      <c r="Q443" s="30">
        <v>41.036835999999994</v>
      </c>
      <c r="R443" s="30">
        <v>0.72517865139060911</v>
      </c>
      <c r="S443" s="30">
        <v>3.1780538303479458</v>
      </c>
      <c r="T443" s="30">
        <v>2.9714395809849465</v>
      </c>
      <c r="U443" s="31">
        <v>2.8390784635086144</v>
      </c>
      <c r="W443" s="8">
        <v>394</v>
      </c>
      <c r="X443" s="1">
        <v>2.6246685921631592</v>
      </c>
      <c r="Y443" s="1">
        <v>2.8233844626602567</v>
      </c>
      <c r="Z443" s="1">
        <v>-0.19871587049709749</v>
      </c>
      <c r="AA443" s="15">
        <f t="shared" si="18"/>
        <v>16.833727491239973</v>
      </c>
      <c r="AB443" s="1">
        <f t="shared" si="19"/>
        <v>13.8</v>
      </c>
      <c r="AC443" s="35">
        <f t="shared" si="20"/>
        <v>-3.0337274912399721</v>
      </c>
    </row>
    <row r="444" spans="1:29" ht="15" customHeight="1" x14ac:dyDescent="0.25">
      <c r="A444" s="29">
        <v>443</v>
      </c>
      <c r="B444" s="30">
        <v>5.6663699999999997</v>
      </c>
      <c r="C444" s="30">
        <v>0</v>
      </c>
      <c r="D444" s="30">
        <v>18.100000000000001</v>
      </c>
      <c r="E444" s="30">
        <v>0</v>
      </c>
      <c r="F444" s="30">
        <v>0.74</v>
      </c>
      <c r="G444" s="30">
        <v>6.2190000000000003</v>
      </c>
      <c r="H444" s="30">
        <v>100</v>
      </c>
      <c r="I444" s="30">
        <v>2.0047999999999999</v>
      </c>
      <c r="J444" s="30">
        <v>24</v>
      </c>
      <c r="K444" s="30">
        <v>666</v>
      </c>
      <c r="L444" s="30">
        <v>20.2</v>
      </c>
      <c r="M444" s="30">
        <v>395.69</v>
      </c>
      <c r="N444" s="30">
        <v>16.59</v>
      </c>
      <c r="O444" s="30">
        <v>18.399999999999999</v>
      </c>
      <c r="P444" s="30">
        <v>0.54759999999999998</v>
      </c>
      <c r="Q444" s="30">
        <v>38.675961000000001</v>
      </c>
      <c r="R444" s="30">
        <v>0.69554430515966681</v>
      </c>
      <c r="S444" s="30">
        <v>3.1780538303479458</v>
      </c>
      <c r="T444" s="30">
        <v>2.8088001042023532</v>
      </c>
      <c r="U444" s="31">
        <v>2.91235066461494</v>
      </c>
      <c r="W444" s="8">
        <v>395</v>
      </c>
      <c r="X444" s="1">
        <v>2.5416019934645457</v>
      </c>
      <c r="Y444" s="1">
        <v>2.7174120604197531</v>
      </c>
      <c r="Z444" s="1">
        <v>-0.1758100669552074</v>
      </c>
      <c r="AA444" s="15">
        <f t="shared" si="18"/>
        <v>15.141087278933812</v>
      </c>
      <c r="AB444" s="1">
        <f t="shared" si="19"/>
        <v>12.7</v>
      </c>
      <c r="AC444" s="35">
        <f t="shared" si="20"/>
        <v>-2.4410872789338125</v>
      </c>
    </row>
    <row r="445" spans="1:29" ht="15" customHeight="1" x14ac:dyDescent="0.25">
      <c r="A445" s="29">
        <v>444</v>
      </c>
      <c r="B445" s="30">
        <v>9.9665400000000002</v>
      </c>
      <c r="C445" s="30">
        <v>0</v>
      </c>
      <c r="D445" s="30">
        <v>18.100000000000001</v>
      </c>
      <c r="E445" s="30">
        <v>0</v>
      </c>
      <c r="F445" s="30">
        <v>0.74</v>
      </c>
      <c r="G445" s="30">
        <v>6.4850000000000003</v>
      </c>
      <c r="H445" s="30">
        <v>100</v>
      </c>
      <c r="I445" s="30">
        <v>1.9783999999999999</v>
      </c>
      <c r="J445" s="30">
        <v>24</v>
      </c>
      <c r="K445" s="30">
        <v>666</v>
      </c>
      <c r="L445" s="30">
        <v>20.2</v>
      </c>
      <c r="M445" s="30">
        <v>386.73</v>
      </c>
      <c r="N445" s="30">
        <v>18.850000000000001</v>
      </c>
      <c r="O445" s="30">
        <v>15.4</v>
      </c>
      <c r="P445" s="30">
        <v>0.54759999999999998</v>
      </c>
      <c r="Q445" s="30">
        <v>42.055225000000007</v>
      </c>
      <c r="R445" s="30">
        <v>0.68228843722506938</v>
      </c>
      <c r="S445" s="30">
        <v>3.1780538303479458</v>
      </c>
      <c r="T445" s="30">
        <v>2.93651291389402</v>
      </c>
      <c r="U445" s="31">
        <v>2.7343675094195836</v>
      </c>
      <c r="W445" s="8">
        <v>396</v>
      </c>
      <c r="X445" s="1">
        <v>2.5726122302071057</v>
      </c>
      <c r="Y445" s="1">
        <v>2.8058251827429843</v>
      </c>
      <c r="Z445" s="1">
        <v>-0.23321295253587859</v>
      </c>
      <c r="AA445" s="15">
        <f t="shared" si="18"/>
        <v>16.540719392302847</v>
      </c>
      <c r="AB445" s="1">
        <f t="shared" si="19"/>
        <v>13.1</v>
      </c>
      <c r="AC445" s="35">
        <f t="shared" si="20"/>
        <v>-3.4407193923028476</v>
      </c>
    </row>
    <row r="446" spans="1:29" ht="15" customHeight="1" x14ac:dyDescent="0.25">
      <c r="A446" s="29">
        <v>445</v>
      </c>
      <c r="B446" s="30">
        <v>12.802300000000001</v>
      </c>
      <c r="C446" s="30">
        <v>0</v>
      </c>
      <c r="D446" s="30">
        <v>18.100000000000001</v>
      </c>
      <c r="E446" s="30">
        <v>0</v>
      </c>
      <c r="F446" s="30">
        <v>0.74</v>
      </c>
      <c r="G446" s="30">
        <v>5.8540000000000001</v>
      </c>
      <c r="H446" s="30">
        <v>96.6</v>
      </c>
      <c r="I446" s="30">
        <v>1.8956</v>
      </c>
      <c r="J446" s="30">
        <v>24</v>
      </c>
      <c r="K446" s="30">
        <v>666</v>
      </c>
      <c r="L446" s="30">
        <v>20.2</v>
      </c>
      <c r="M446" s="30">
        <v>240.52</v>
      </c>
      <c r="N446" s="30">
        <v>23.79</v>
      </c>
      <c r="O446" s="30">
        <v>10.8</v>
      </c>
      <c r="P446" s="30">
        <v>0.54759999999999998</v>
      </c>
      <c r="Q446" s="30">
        <v>34.269316000000003</v>
      </c>
      <c r="R446" s="30">
        <v>0.63953541111129619</v>
      </c>
      <c r="S446" s="30">
        <v>3.1780538303479458</v>
      </c>
      <c r="T446" s="30">
        <v>3.1692653243148663</v>
      </c>
      <c r="U446" s="31">
        <v>2.379546134130174</v>
      </c>
      <c r="W446" s="8">
        <v>397</v>
      </c>
      <c r="X446" s="1">
        <v>2.5257286443082556</v>
      </c>
      <c r="Y446" s="1">
        <v>2.7954011649984407</v>
      </c>
      <c r="Z446" s="1">
        <v>-0.2696725206901851</v>
      </c>
      <c r="AA446" s="15">
        <f t="shared" si="18"/>
        <v>16.369194183917919</v>
      </c>
      <c r="AB446" s="1">
        <f t="shared" si="19"/>
        <v>12.5</v>
      </c>
      <c r="AC446" s="35">
        <f t="shared" si="20"/>
        <v>-3.8691941839179194</v>
      </c>
    </row>
    <row r="447" spans="1:29" ht="15" customHeight="1" x14ac:dyDescent="0.25">
      <c r="A447" s="29">
        <v>446</v>
      </c>
      <c r="B447" s="30">
        <v>10.671799999999999</v>
      </c>
      <c r="C447" s="30">
        <v>0</v>
      </c>
      <c r="D447" s="30">
        <v>18.100000000000001</v>
      </c>
      <c r="E447" s="30">
        <v>0</v>
      </c>
      <c r="F447" s="30">
        <v>0.74</v>
      </c>
      <c r="G447" s="30">
        <v>6.4589999999999996</v>
      </c>
      <c r="H447" s="30">
        <v>94.8</v>
      </c>
      <c r="I447" s="30">
        <v>1.9879</v>
      </c>
      <c r="J447" s="30">
        <v>24</v>
      </c>
      <c r="K447" s="30">
        <v>666</v>
      </c>
      <c r="L447" s="30">
        <v>20.2</v>
      </c>
      <c r="M447" s="30">
        <v>43.06</v>
      </c>
      <c r="N447" s="30">
        <v>23.98</v>
      </c>
      <c r="O447" s="30">
        <v>11.8</v>
      </c>
      <c r="P447" s="30">
        <v>0.54759999999999998</v>
      </c>
      <c r="Q447" s="30">
        <v>41.718680999999997</v>
      </c>
      <c r="R447" s="30">
        <v>0.68707880515833863</v>
      </c>
      <c r="S447" s="30">
        <v>3.1780538303479458</v>
      </c>
      <c r="T447" s="30">
        <v>3.1772201495993682</v>
      </c>
      <c r="U447" s="31">
        <v>2.4680995314716192</v>
      </c>
      <c r="W447" s="8">
        <v>398</v>
      </c>
      <c r="X447" s="1">
        <v>2.1400661634962708</v>
      </c>
      <c r="Y447" s="1">
        <v>2.7169474402746459</v>
      </c>
      <c r="Z447" s="1">
        <v>-0.57688127677837509</v>
      </c>
      <c r="AA447" s="15">
        <f t="shared" si="18"/>
        <v>15.134054058779599</v>
      </c>
      <c r="AB447" s="1">
        <f t="shared" si="19"/>
        <v>8.5</v>
      </c>
      <c r="AC447" s="35">
        <f t="shared" si="20"/>
        <v>-6.6340540587795989</v>
      </c>
    </row>
    <row r="448" spans="1:29" ht="15" customHeight="1" x14ac:dyDescent="0.25">
      <c r="A448" s="29">
        <v>447</v>
      </c>
      <c r="B448" s="30">
        <v>6.2880700000000003</v>
      </c>
      <c r="C448" s="30">
        <v>0</v>
      </c>
      <c r="D448" s="30">
        <v>18.100000000000001</v>
      </c>
      <c r="E448" s="30">
        <v>0</v>
      </c>
      <c r="F448" s="30">
        <v>0.74</v>
      </c>
      <c r="G448" s="30">
        <v>6.3410000000000002</v>
      </c>
      <c r="H448" s="30">
        <v>96.4</v>
      </c>
      <c r="I448" s="30">
        <v>2.0720000000000001</v>
      </c>
      <c r="J448" s="30">
        <v>24</v>
      </c>
      <c r="K448" s="30">
        <v>666</v>
      </c>
      <c r="L448" s="30">
        <v>20.2</v>
      </c>
      <c r="M448" s="30">
        <v>318.01</v>
      </c>
      <c r="N448" s="30">
        <v>17.79</v>
      </c>
      <c r="O448" s="30">
        <v>14.9</v>
      </c>
      <c r="P448" s="30">
        <v>0.54759999999999998</v>
      </c>
      <c r="Q448" s="30">
        <v>40.208280999999999</v>
      </c>
      <c r="R448" s="30">
        <v>0.72851432439723662</v>
      </c>
      <c r="S448" s="30">
        <v>3.1780538303479458</v>
      </c>
      <c r="T448" s="30">
        <v>2.8786365016777435</v>
      </c>
      <c r="U448" s="31">
        <v>2.7013612129514133</v>
      </c>
      <c r="W448" s="8">
        <v>399</v>
      </c>
      <c r="X448" s="1">
        <v>1.6094379124341003</v>
      </c>
      <c r="Y448" s="1">
        <v>2.1920103347877093</v>
      </c>
      <c r="Z448" s="1">
        <v>-0.58257242235360907</v>
      </c>
      <c r="AA448" s="15">
        <f t="shared" si="18"/>
        <v>8.9531939521546349</v>
      </c>
      <c r="AB448" s="1">
        <f t="shared" si="19"/>
        <v>5</v>
      </c>
      <c r="AC448" s="35">
        <f t="shared" si="20"/>
        <v>-3.9531939521546349</v>
      </c>
    </row>
    <row r="449" spans="1:29" ht="15" customHeight="1" x14ac:dyDescent="0.25">
      <c r="A449" s="29">
        <v>448</v>
      </c>
      <c r="B449" s="30">
        <v>9.9248499999999993</v>
      </c>
      <c r="C449" s="30">
        <v>0</v>
      </c>
      <c r="D449" s="30">
        <v>18.100000000000001</v>
      </c>
      <c r="E449" s="30">
        <v>0</v>
      </c>
      <c r="F449" s="30">
        <v>0.74</v>
      </c>
      <c r="G449" s="30">
        <v>6.2510000000000003</v>
      </c>
      <c r="H449" s="30">
        <v>96.6</v>
      </c>
      <c r="I449" s="30">
        <v>2.198</v>
      </c>
      <c r="J449" s="30">
        <v>24</v>
      </c>
      <c r="K449" s="30">
        <v>666</v>
      </c>
      <c r="L449" s="30">
        <v>20.2</v>
      </c>
      <c r="M449" s="30">
        <v>388.52</v>
      </c>
      <c r="N449" s="30">
        <v>16.440000000000001</v>
      </c>
      <c r="O449" s="30">
        <v>12.6</v>
      </c>
      <c r="P449" s="30">
        <v>0.54759999999999998</v>
      </c>
      <c r="Q449" s="30">
        <v>39.075001000000007</v>
      </c>
      <c r="R449" s="30">
        <v>0.78754785598142962</v>
      </c>
      <c r="S449" s="30">
        <v>3.1780538303479458</v>
      </c>
      <c r="T449" s="30">
        <v>2.7997173896280341</v>
      </c>
      <c r="U449" s="31">
        <v>2.5336968139574321</v>
      </c>
      <c r="W449" s="8">
        <v>400</v>
      </c>
      <c r="X449" s="1">
        <v>1.8405496333974869</v>
      </c>
      <c r="Y449" s="1">
        <v>2.5407646314524825</v>
      </c>
      <c r="Z449" s="1">
        <v>-0.70021499805499565</v>
      </c>
      <c r="AA449" s="15">
        <f t="shared" si="18"/>
        <v>12.68936995366642</v>
      </c>
      <c r="AB449" s="1">
        <f t="shared" si="19"/>
        <v>6.3</v>
      </c>
      <c r="AC449" s="35">
        <f t="shared" si="20"/>
        <v>-6.3893699536664199</v>
      </c>
    </row>
    <row r="450" spans="1:29" ht="15" customHeight="1" x14ac:dyDescent="0.25">
      <c r="A450" s="29">
        <v>449</v>
      </c>
      <c r="B450" s="30">
        <v>9.3290900000000008</v>
      </c>
      <c r="C450" s="30">
        <v>0</v>
      </c>
      <c r="D450" s="30">
        <v>18.100000000000001</v>
      </c>
      <c r="E450" s="30">
        <v>0</v>
      </c>
      <c r="F450" s="30">
        <v>0.71299999999999997</v>
      </c>
      <c r="G450" s="30">
        <v>6.1849999999999996</v>
      </c>
      <c r="H450" s="30">
        <v>98.7</v>
      </c>
      <c r="I450" s="30">
        <v>2.2616000000000001</v>
      </c>
      <c r="J450" s="30">
        <v>24</v>
      </c>
      <c r="K450" s="30">
        <v>666</v>
      </c>
      <c r="L450" s="30">
        <v>20.2</v>
      </c>
      <c r="M450" s="30">
        <v>396.9</v>
      </c>
      <c r="N450" s="30">
        <v>18.13</v>
      </c>
      <c r="O450" s="30">
        <v>14.1</v>
      </c>
      <c r="P450" s="30">
        <v>0.50836899999999996</v>
      </c>
      <c r="Q450" s="30">
        <v>38.254224999999998</v>
      </c>
      <c r="R450" s="30">
        <v>0.81607252739724356</v>
      </c>
      <c r="S450" s="30">
        <v>3.1780538303479458</v>
      </c>
      <c r="T450" s="30">
        <v>2.8975680247667595</v>
      </c>
      <c r="U450" s="31">
        <v>2.6461747973841225</v>
      </c>
      <c r="W450" s="8">
        <v>401</v>
      </c>
      <c r="X450" s="1">
        <v>1.7227665977411035</v>
      </c>
      <c r="Y450" s="1">
        <v>2.4257140829028812</v>
      </c>
      <c r="Z450" s="1">
        <v>-0.70294748516177763</v>
      </c>
      <c r="AA450" s="15">
        <f t="shared" si="18"/>
        <v>11.310303030343071</v>
      </c>
      <c r="AB450" s="1">
        <f t="shared" si="19"/>
        <v>5.6</v>
      </c>
      <c r="AC450" s="35">
        <f t="shared" si="20"/>
        <v>-5.7103030303430717</v>
      </c>
    </row>
    <row r="451" spans="1:29" ht="15" customHeight="1" x14ac:dyDescent="0.25">
      <c r="A451" s="29">
        <v>450</v>
      </c>
      <c r="B451" s="30">
        <v>7.5260100000000003</v>
      </c>
      <c r="C451" s="30">
        <v>0</v>
      </c>
      <c r="D451" s="30">
        <v>18.100000000000001</v>
      </c>
      <c r="E451" s="30">
        <v>0</v>
      </c>
      <c r="F451" s="30">
        <v>0.71299999999999997</v>
      </c>
      <c r="G451" s="30">
        <v>6.4169999999999998</v>
      </c>
      <c r="H451" s="30">
        <v>98.3</v>
      </c>
      <c r="I451" s="30">
        <v>2.1850000000000001</v>
      </c>
      <c r="J451" s="30">
        <v>24</v>
      </c>
      <c r="K451" s="30">
        <v>666</v>
      </c>
      <c r="L451" s="30">
        <v>20.2</v>
      </c>
      <c r="M451" s="30">
        <v>304.20999999999998</v>
      </c>
      <c r="N451" s="30">
        <v>19.309999999999999</v>
      </c>
      <c r="O451" s="30">
        <v>13</v>
      </c>
      <c r="P451" s="30">
        <v>0.50836899999999996</v>
      </c>
      <c r="Q451" s="30">
        <v>41.177889</v>
      </c>
      <c r="R451" s="30">
        <v>0.78161582854755352</v>
      </c>
      <c r="S451" s="30">
        <v>3.1780538303479458</v>
      </c>
      <c r="T451" s="30">
        <v>2.9606230964404232</v>
      </c>
      <c r="U451" s="31">
        <v>2.5649493574615367</v>
      </c>
      <c r="W451" s="8">
        <v>402</v>
      </c>
      <c r="X451" s="1">
        <v>1.9740810260220096</v>
      </c>
      <c r="Y451" s="1">
        <v>2.6858432333857882</v>
      </c>
      <c r="Z451" s="1">
        <v>-0.7117622073637786</v>
      </c>
      <c r="AA451" s="15">
        <f t="shared" si="18"/>
        <v>14.67056687780963</v>
      </c>
      <c r="AB451" s="1">
        <f t="shared" si="19"/>
        <v>7.2</v>
      </c>
      <c r="AC451" s="35">
        <f t="shared" si="20"/>
        <v>-7.4705668778096301</v>
      </c>
    </row>
    <row r="452" spans="1:29" ht="15" customHeight="1" x14ac:dyDescent="0.25">
      <c r="A452" s="29">
        <v>451</v>
      </c>
      <c r="B452" s="30">
        <v>6.7177199999999999</v>
      </c>
      <c r="C452" s="30">
        <v>0</v>
      </c>
      <c r="D452" s="30">
        <v>18.100000000000001</v>
      </c>
      <c r="E452" s="30">
        <v>0</v>
      </c>
      <c r="F452" s="30">
        <v>0.71299999999999997</v>
      </c>
      <c r="G452" s="30">
        <v>6.7489999999999997</v>
      </c>
      <c r="H452" s="30">
        <v>92.6</v>
      </c>
      <c r="I452" s="30">
        <v>2.3235999999999999</v>
      </c>
      <c r="J452" s="30">
        <v>24</v>
      </c>
      <c r="K452" s="30">
        <v>666</v>
      </c>
      <c r="L452" s="30">
        <v>20.2</v>
      </c>
      <c r="M452" s="30">
        <v>0.32</v>
      </c>
      <c r="N452" s="30">
        <v>17.440000000000001</v>
      </c>
      <c r="O452" s="30">
        <v>13.4</v>
      </c>
      <c r="P452" s="30">
        <v>0.50836899999999996</v>
      </c>
      <c r="Q452" s="30">
        <v>45.549000999999997</v>
      </c>
      <c r="R452" s="30">
        <v>0.84311770713624035</v>
      </c>
      <c r="S452" s="30">
        <v>3.1780538303479458</v>
      </c>
      <c r="T452" s="30">
        <v>2.8587664184808337</v>
      </c>
      <c r="U452" s="31">
        <v>2.5952547069568657</v>
      </c>
      <c r="W452" s="8">
        <v>403</v>
      </c>
      <c r="X452" s="1">
        <v>2.4932054526026954</v>
      </c>
      <c r="Y452" s="1">
        <v>2.7307150527563868</v>
      </c>
      <c r="Z452" s="1">
        <v>-0.23750960015369138</v>
      </c>
      <c r="AA452" s="15">
        <f t="shared" si="18"/>
        <v>15.34385476382459</v>
      </c>
      <c r="AB452" s="1">
        <f t="shared" si="19"/>
        <v>12.1</v>
      </c>
      <c r="AC452" s="35">
        <f t="shared" si="20"/>
        <v>-3.24385476382459</v>
      </c>
    </row>
    <row r="453" spans="1:29" ht="15" customHeight="1" x14ac:dyDescent="0.25">
      <c r="A453" s="29">
        <v>452</v>
      </c>
      <c r="B453" s="30">
        <v>5.4411399999999999</v>
      </c>
      <c r="C453" s="30">
        <v>0</v>
      </c>
      <c r="D453" s="30">
        <v>18.100000000000001</v>
      </c>
      <c r="E453" s="30">
        <v>0</v>
      </c>
      <c r="F453" s="30">
        <v>0.71299999999999997</v>
      </c>
      <c r="G453" s="30">
        <v>6.6550000000000002</v>
      </c>
      <c r="H453" s="30">
        <v>98.2</v>
      </c>
      <c r="I453" s="30">
        <v>2.3552</v>
      </c>
      <c r="J453" s="30">
        <v>24</v>
      </c>
      <c r="K453" s="30">
        <v>666</v>
      </c>
      <c r="L453" s="30">
        <v>20.2</v>
      </c>
      <c r="M453" s="30">
        <v>355.29</v>
      </c>
      <c r="N453" s="30">
        <v>17.73</v>
      </c>
      <c r="O453" s="30">
        <v>15.2</v>
      </c>
      <c r="P453" s="30">
        <v>0.50836899999999996</v>
      </c>
      <c r="Q453" s="30">
        <v>44.289025000000002</v>
      </c>
      <c r="R453" s="30">
        <v>0.85662564955242004</v>
      </c>
      <c r="S453" s="30">
        <v>3.1780538303479458</v>
      </c>
      <c r="T453" s="30">
        <v>2.8752581200861167</v>
      </c>
      <c r="U453" s="31">
        <v>2.7212954278522306</v>
      </c>
      <c r="W453" s="8">
        <v>404</v>
      </c>
      <c r="X453" s="1">
        <v>2.1162555148025524</v>
      </c>
      <c r="Y453" s="1">
        <v>2.4817317212218253</v>
      </c>
      <c r="Z453" s="1">
        <v>-0.36547620641927292</v>
      </c>
      <c r="AA453" s="15">
        <f t="shared" si="18"/>
        <v>11.961961274277426</v>
      </c>
      <c r="AB453" s="1">
        <f t="shared" si="19"/>
        <v>8.3000000000000007</v>
      </c>
      <c r="AC453" s="35">
        <f t="shared" si="20"/>
        <v>-3.6619612742774255</v>
      </c>
    </row>
    <row r="454" spans="1:29" ht="15" customHeight="1" x14ac:dyDescent="0.25">
      <c r="A454" s="29">
        <v>453</v>
      </c>
      <c r="B454" s="30">
        <v>5.0901699999999996</v>
      </c>
      <c r="C454" s="30">
        <v>0</v>
      </c>
      <c r="D454" s="30">
        <v>18.100000000000001</v>
      </c>
      <c r="E454" s="30">
        <v>0</v>
      </c>
      <c r="F454" s="30">
        <v>0.71299999999999997</v>
      </c>
      <c r="G454" s="30">
        <v>6.2969999999999997</v>
      </c>
      <c r="H454" s="30">
        <v>91.8</v>
      </c>
      <c r="I454" s="30">
        <v>2.3681999999999999</v>
      </c>
      <c r="J454" s="30">
        <v>24</v>
      </c>
      <c r="K454" s="30">
        <v>666</v>
      </c>
      <c r="L454" s="30">
        <v>20.2</v>
      </c>
      <c r="M454" s="30">
        <v>385.09</v>
      </c>
      <c r="N454" s="30">
        <v>17.27</v>
      </c>
      <c r="O454" s="30">
        <v>16.100000000000001</v>
      </c>
      <c r="P454" s="30">
        <v>0.50836899999999996</v>
      </c>
      <c r="Q454" s="30">
        <v>39.652208999999999</v>
      </c>
      <c r="R454" s="30">
        <v>0.86213017291471927</v>
      </c>
      <c r="S454" s="30">
        <v>3.1780538303479458</v>
      </c>
      <c r="T454" s="30">
        <v>2.848970892158587</v>
      </c>
      <c r="U454" s="31">
        <v>2.7788192719904172</v>
      </c>
      <c r="W454" s="8">
        <v>405</v>
      </c>
      <c r="X454" s="1">
        <v>2.1400661634962708</v>
      </c>
      <c r="Y454" s="1">
        <v>2.1604717089766137</v>
      </c>
      <c r="Z454" s="1">
        <v>-2.0405545480342901E-2</v>
      </c>
      <c r="AA454" s="15">
        <f t="shared" si="18"/>
        <v>8.6752288767907491</v>
      </c>
      <c r="AB454" s="1">
        <f t="shared" si="19"/>
        <v>8.5</v>
      </c>
      <c r="AC454" s="35">
        <f t="shared" si="20"/>
        <v>-0.17522887679074906</v>
      </c>
    </row>
    <row r="455" spans="1:29" ht="15" customHeight="1" x14ac:dyDescent="0.25">
      <c r="A455" s="29">
        <v>454</v>
      </c>
      <c r="B455" s="30">
        <v>8.2480899999999995</v>
      </c>
      <c r="C455" s="30">
        <v>0</v>
      </c>
      <c r="D455" s="30">
        <v>18.100000000000001</v>
      </c>
      <c r="E455" s="30">
        <v>0</v>
      </c>
      <c r="F455" s="30">
        <v>0.71299999999999997</v>
      </c>
      <c r="G455" s="30">
        <v>7.3929999999999998</v>
      </c>
      <c r="H455" s="30">
        <v>99.3</v>
      </c>
      <c r="I455" s="30">
        <v>2.4527000000000001</v>
      </c>
      <c r="J455" s="30">
        <v>24</v>
      </c>
      <c r="K455" s="30">
        <v>666</v>
      </c>
      <c r="L455" s="30">
        <v>20.2</v>
      </c>
      <c r="M455" s="30">
        <v>375.87</v>
      </c>
      <c r="N455" s="30">
        <v>16.739999999999998</v>
      </c>
      <c r="O455" s="30">
        <v>17.8</v>
      </c>
      <c r="P455" s="30">
        <v>0.50836899999999996</v>
      </c>
      <c r="Q455" s="30">
        <v>54.656448999999995</v>
      </c>
      <c r="R455" s="30">
        <v>0.89718945857175403</v>
      </c>
      <c r="S455" s="30">
        <v>3.1780538303479458</v>
      </c>
      <c r="T455" s="30">
        <v>2.817801065061329</v>
      </c>
      <c r="U455" s="31">
        <v>2.8791984572980396</v>
      </c>
      <c r="W455" s="8">
        <v>406</v>
      </c>
      <c r="X455" s="1">
        <v>1.6094379124341003</v>
      </c>
      <c r="Y455" s="1">
        <v>1.9676557505935846</v>
      </c>
      <c r="Z455" s="1">
        <v>-0.35821783815948427</v>
      </c>
      <c r="AA455" s="15">
        <f t="shared" si="18"/>
        <v>7.1538863221030375</v>
      </c>
      <c r="AB455" s="1">
        <f t="shared" si="19"/>
        <v>5</v>
      </c>
      <c r="AC455" s="35">
        <f t="shared" si="20"/>
        <v>-2.1538863221030375</v>
      </c>
    </row>
    <row r="456" spans="1:29" ht="15" customHeight="1" x14ac:dyDescent="0.25">
      <c r="A456" s="29">
        <v>455</v>
      </c>
      <c r="B456" s="30">
        <v>9.5136299999999991</v>
      </c>
      <c r="C456" s="30">
        <v>0</v>
      </c>
      <c r="D456" s="30">
        <v>18.100000000000001</v>
      </c>
      <c r="E456" s="30">
        <v>0</v>
      </c>
      <c r="F456" s="30">
        <v>0.71299999999999997</v>
      </c>
      <c r="G456" s="30">
        <v>6.7279999999999998</v>
      </c>
      <c r="H456" s="30">
        <v>94.1</v>
      </c>
      <c r="I456" s="30">
        <v>2.4961000000000002</v>
      </c>
      <c r="J456" s="30">
        <v>24</v>
      </c>
      <c r="K456" s="30">
        <v>666</v>
      </c>
      <c r="L456" s="30">
        <v>20.2</v>
      </c>
      <c r="M456" s="30">
        <v>6.68</v>
      </c>
      <c r="N456" s="30">
        <v>18.71</v>
      </c>
      <c r="O456" s="30">
        <v>14.9</v>
      </c>
      <c r="P456" s="30">
        <v>0.50836899999999996</v>
      </c>
      <c r="Q456" s="30">
        <v>45.265983999999996</v>
      </c>
      <c r="R456" s="30">
        <v>0.91472951380720069</v>
      </c>
      <c r="S456" s="30">
        <v>3.1780538303479458</v>
      </c>
      <c r="T456" s="30">
        <v>2.9290581402859983</v>
      </c>
      <c r="U456" s="31">
        <v>2.7013612129514133</v>
      </c>
      <c r="W456" s="8">
        <v>407</v>
      </c>
      <c r="X456" s="1">
        <v>2.4765384001174837</v>
      </c>
      <c r="Y456" s="1">
        <v>2.4863264424040024</v>
      </c>
      <c r="Z456" s="1">
        <v>-9.7880422865186389E-3</v>
      </c>
      <c r="AA456" s="15">
        <f t="shared" si="18"/>
        <v>12.017049611984559</v>
      </c>
      <c r="AB456" s="1">
        <f t="shared" si="19"/>
        <v>11.9</v>
      </c>
      <c r="AC456" s="35">
        <f t="shared" si="20"/>
        <v>-0.11704961198455877</v>
      </c>
    </row>
    <row r="457" spans="1:29" ht="15" customHeight="1" x14ac:dyDescent="0.25">
      <c r="A457" s="29">
        <v>456</v>
      </c>
      <c r="B457" s="30">
        <v>4.75237</v>
      </c>
      <c r="C457" s="30">
        <v>0</v>
      </c>
      <c r="D457" s="30">
        <v>18.100000000000001</v>
      </c>
      <c r="E457" s="30">
        <v>0</v>
      </c>
      <c r="F457" s="30">
        <v>0.71299999999999997</v>
      </c>
      <c r="G457" s="30">
        <v>6.5250000000000004</v>
      </c>
      <c r="H457" s="30">
        <v>86.5</v>
      </c>
      <c r="I457" s="30">
        <v>2.4358</v>
      </c>
      <c r="J457" s="30">
        <v>24</v>
      </c>
      <c r="K457" s="30">
        <v>666</v>
      </c>
      <c r="L457" s="30">
        <v>20.2</v>
      </c>
      <c r="M457" s="30">
        <v>50.92</v>
      </c>
      <c r="N457" s="30">
        <v>18.13</v>
      </c>
      <c r="O457" s="30">
        <v>14.1</v>
      </c>
      <c r="P457" s="30">
        <v>0.50836899999999996</v>
      </c>
      <c r="Q457" s="30">
        <v>42.575625000000002</v>
      </c>
      <c r="R457" s="30">
        <v>0.89027524467087304</v>
      </c>
      <c r="S457" s="30">
        <v>3.1780538303479458</v>
      </c>
      <c r="T457" s="30">
        <v>2.8975680247667595</v>
      </c>
      <c r="U457" s="31">
        <v>2.6461747973841225</v>
      </c>
      <c r="W457" s="8">
        <v>408</v>
      </c>
      <c r="X457" s="1">
        <v>3.3286266888273199</v>
      </c>
      <c r="Y457" s="1">
        <v>2.8933935290553263</v>
      </c>
      <c r="Z457" s="1">
        <v>0.43523315977199362</v>
      </c>
      <c r="AA457" s="15">
        <f t="shared" si="18"/>
        <v>18.054474143612218</v>
      </c>
      <c r="AB457" s="1">
        <f t="shared" si="19"/>
        <v>27.9</v>
      </c>
      <c r="AC457" s="35">
        <f t="shared" si="20"/>
        <v>9.8455258563877805</v>
      </c>
    </row>
    <row r="458" spans="1:29" ht="15" customHeight="1" x14ac:dyDescent="0.25">
      <c r="A458" s="29">
        <v>457</v>
      </c>
      <c r="B458" s="30">
        <v>4.6688299999999998</v>
      </c>
      <c r="C458" s="30">
        <v>0</v>
      </c>
      <c r="D458" s="30">
        <v>18.100000000000001</v>
      </c>
      <c r="E458" s="30">
        <v>0</v>
      </c>
      <c r="F458" s="30">
        <v>0.71299999999999997</v>
      </c>
      <c r="G458" s="30">
        <v>5.976</v>
      </c>
      <c r="H458" s="30">
        <v>87.9</v>
      </c>
      <c r="I458" s="30">
        <v>2.5806</v>
      </c>
      <c r="J458" s="30">
        <v>24</v>
      </c>
      <c r="K458" s="30">
        <v>666</v>
      </c>
      <c r="L458" s="30">
        <v>20.2</v>
      </c>
      <c r="M458" s="30">
        <v>10.48</v>
      </c>
      <c r="N458" s="30">
        <v>19.010000000000002</v>
      </c>
      <c r="O458" s="30">
        <v>12.7</v>
      </c>
      <c r="P458" s="30">
        <v>0.50836899999999996</v>
      </c>
      <c r="Q458" s="30">
        <v>35.712575999999999</v>
      </c>
      <c r="R458" s="30">
        <v>0.94802193003560853</v>
      </c>
      <c r="S458" s="30">
        <v>3.1780538303479458</v>
      </c>
      <c r="T458" s="30">
        <v>2.9449651565003379</v>
      </c>
      <c r="U458" s="31">
        <v>2.5416019934645457</v>
      </c>
      <c r="W458" s="8">
        <v>409</v>
      </c>
      <c r="X458" s="1">
        <v>2.8449093838194073</v>
      </c>
      <c r="Y458" s="1">
        <v>2.6787958104331047</v>
      </c>
      <c r="Z458" s="1">
        <v>0.16611357338630262</v>
      </c>
      <c r="AA458" s="15">
        <f t="shared" si="18"/>
        <v>14.56754064917976</v>
      </c>
      <c r="AB458" s="1">
        <f t="shared" si="19"/>
        <v>17.2</v>
      </c>
      <c r="AC458" s="35">
        <f t="shared" si="20"/>
        <v>2.6324593508202394</v>
      </c>
    </row>
    <row r="459" spans="1:29" ht="15" customHeight="1" x14ac:dyDescent="0.25">
      <c r="A459" s="29">
        <v>458</v>
      </c>
      <c r="B459" s="30">
        <v>8.2005800000000004</v>
      </c>
      <c r="C459" s="30">
        <v>0</v>
      </c>
      <c r="D459" s="30">
        <v>18.100000000000001</v>
      </c>
      <c r="E459" s="30">
        <v>0</v>
      </c>
      <c r="F459" s="30">
        <v>0.71299999999999997</v>
      </c>
      <c r="G459" s="30">
        <v>5.9359999999999999</v>
      </c>
      <c r="H459" s="30">
        <v>80.3</v>
      </c>
      <c r="I459" s="30">
        <v>2.7791999999999999</v>
      </c>
      <c r="J459" s="30">
        <v>24</v>
      </c>
      <c r="K459" s="30">
        <v>666</v>
      </c>
      <c r="L459" s="30">
        <v>20.2</v>
      </c>
      <c r="M459" s="30">
        <v>3.5</v>
      </c>
      <c r="N459" s="30">
        <v>16.940000000000001</v>
      </c>
      <c r="O459" s="30">
        <v>13.5</v>
      </c>
      <c r="P459" s="30">
        <v>0.50836899999999996</v>
      </c>
      <c r="Q459" s="30">
        <v>35.236095999999996</v>
      </c>
      <c r="R459" s="30">
        <v>1.0221631165047034</v>
      </c>
      <c r="S459" s="30">
        <v>3.1780538303479458</v>
      </c>
      <c r="T459" s="30">
        <v>2.8296776892239084</v>
      </c>
      <c r="U459" s="31">
        <v>2.6026896854443837</v>
      </c>
      <c r="W459" s="8">
        <v>410</v>
      </c>
      <c r="X459" s="1">
        <v>3.3141860046725258</v>
      </c>
      <c r="Y459" s="1">
        <v>2.7495151818082677</v>
      </c>
      <c r="Z459" s="1">
        <v>0.56467082286425807</v>
      </c>
      <c r="AA459" s="15">
        <f t="shared" si="18"/>
        <v>15.635049889777067</v>
      </c>
      <c r="AB459" s="1">
        <f t="shared" si="19"/>
        <v>27.5</v>
      </c>
      <c r="AC459" s="35">
        <f t="shared" si="20"/>
        <v>11.864950110222933</v>
      </c>
    </row>
    <row r="460" spans="1:29" ht="15" customHeight="1" x14ac:dyDescent="0.25">
      <c r="A460" s="29">
        <v>459</v>
      </c>
      <c r="B460" s="30">
        <v>7.75223</v>
      </c>
      <c r="C460" s="30">
        <v>0</v>
      </c>
      <c r="D460" s="30">
        <v>18.100000000000001</v>
      </c>
      <c r="E460" s="30">
        <v>0</v>
      </c>
      <c r="F460" s="30">
        <v>0.71299999999999997</v>
      </c>
      <c r="G460" s="30">
        <v>6.3010000000000002</v>
      </c>
      <c r="H460" s="30">
        <v>83.7</v>
      </c>
      <c r="I460" s="30">
        <v>2.7831000000000001</v>
      </c>
      <c r="J460" s="30">
        <v>24</v>
      </c>
      <c r="K460" s="30">
        <v>666</v>
      </c>
      <c r="L460" s="30">
        <v>20.2</v>
      </c>
      <c r="M460" s="30">
        <v>272.20999999999998</v>
      </c>
      <c r="N460" s="30">
        <v>16.23</v>
      </c>
      <c r="O460" s="30">
        <v>14.9</v>
      </c>
      <c r="P460" s="30">
        <v>0.50836899999999996</v>
      </c>
      <c r="Q460" s="30">
        <v>39.702601000000001</v>
      </c>
      <c r="R460" s="30">
        <v>1.0235654143451984</v>
      </c>
      <c r="S460" s="30">
        <v>3.1780538303479458</v>
      </c>
      <c r="T460" s="30">
        <v>2.7868613815264998</v>
      </c>
      <c r="U460" s="31">
        <v>2.7013612129514133</v>
      </c>
      <c r="W460" s="8">
        <v>411</v>
      </c>
      <c r="X460" s="1">
        <v>2.7080502011022101</v>
      </c>
      <c r="Y460" s="1">
        <v>2.4185343209536643</v>
      </c>
      <c r="Z460" s="1">
        <v>0.28951588014854579</v>
      </c>
      <c r="AA460" s="15">
        <f t="shared" si="18"/>
        <v>11.229388567888916</v>
      </c>
      <c r="AB460" s="1">
        <f t="shared" si="19"/>
        <v>15</v>
      </c>
      <c r="AC460" s="35">
        <f t="shared" si="20"/>
        <v>3.7706114321110835</v>
      </c>
    </row>
    <row r="461" spans="1:29" ht="15" customHeight="1" x14ac:dyDescent="0.25">
      <c r="A461" s="29">
        <v>460</v>
      </c>
      <c r="B461" s="30">
        <v>6.8011699999999999</v>
      </c>
      <c r="C461" s="30">
        <v>0</v>
      </c>
      <c r="D461" s="30">
        <v>18.100000000000001</v>
      </c>
      <c r="E461" s="30">
        <v>0</v>
      </c>
      <c r="F461" s="30">
        <v>0.71299999999999997</v>
      </c>
      <c r="G461" s="30">
        <v>6.0810000000000004</v>
      </c>
      <c r="H461" s="30">
        <v>84.4</v>
      </c>
      <c r="I461" s="30">
        <v>2.7174999999999998</v>
      </c>
      <c r="J461" s="30">
        <v>24</v>
      </c>
      <c r="K461" s="30">
        <v>666</v>
      </c>
      <c r="L461" s="30">
        <v>20.2</v>
      </c>
      <c r="M461" s="30">
        <v>396.9</v>
      </c>
      <c r="N461" s="30">
        <v>14.7</v>
      </c>
      <c r="O461" s="30">
        <v>20</v>
      </c>
      <c r="P461" s="30">
        <v>0.50836899999999996</v>
      </c>
      <c r="Q461" s="30">
        <v>36.978561000000006</v>
      </c>
      <c r="R461" s="30">
        <v>0.9997123400132274</v>
      </c>
      <c r="S461" s="30">
        <v>3.1780538303479458</v>
      </c>
      <c r="T461" s="30">
        <v>2.6878474937846906</v>
      </c>
      <c r="U461" s="31">
        <v>2.9957322735539909</v>
      </c>
      <c r="W461" s="8">
        <v>412</v>
      </c>
      <c r="X461" s="1">
        <v>2.8449093838194073</v>
      </c>
      <c r="Y461" s="1">
        <v>2.6509505461301921</v>
      </c>
      <c r="Z461" s="1">
        <v>0.19395883768921518</v>
      </c>
      <c r="AA461" s="15">
        <f t="shared" si="18"/>
        <v>14.167499108418779</v>
      </c>
      <c r="AB461" s="1">
        <f t="shared" si="19"/>
        <v>17.2</v>
      </c>
      <c r="AC461" s="35">
        <f t="shared" si="20"/>
        <v>3.0325008915812202</v>
      </c>
    </row>
    <row r="462" spans="1:29" ht="15" customHeight="1" x14ac:dyDescent="0.25">
      <c r="A462" s="29">
        <v>461</v>
      </c>
      <c r="B462" s="30">
        <v>4.8121299999999998</v>
      </c>
      <c r="C462" s="30">
        <v>0</v>
      </c>
      <c r="D462" s="30">
        <v>18.100000000000001</v>
      </c>
      <c r="E462" s="30">
        <v>0</v>
      </c>
      <c r="F462" s="30">
        <v>0.71299999999999997</v>
      </c>
      <c r="G462" s="30">
        <v>6.7009999999999996</v>
      </c>
      <c r="H462" s="30">
        <v>90</v>
      </c>
      <c r="I462" s="30">
        <v>2.5975000000000001</v>
      </c>
      <c r="J462" s="30">
        <v>24</v>
      </c>
      <c r="K462" s="30">
        <v>666</v>
      </c>
      <c r="L462" s="30">
        <v>20.2</v>
      </c>
      <c r="M462" s="30">
        <v>255.23</v>
      </c>
      <c r="N462" s="30">
        <v>16.420000000000002</v>
      </c>
      <c r="O462" s="30">
        <v>16.399999999999999</v>
      </c>
      <c r="P462" s="30">
        <v>0.50836899999999996</v>
      </c>
      <c r="Q462" s="30">
        <v>44.903400999999995</v>
      </c>
      <c r="R462" s="30">
        <v>0.95454944399124542</v>
      </c>
      <c r="S462" s="30">
        <v>3.1780538303479458</v>
      </c>
      <c r="T462" s="30">
        <v>2.7985001040242823</v>
      </c>
      <c r="U462" s="31">
        <v>2.7972813348301528</v>
      </c>
      <c r="W462" s="8">
        <v>413</v>
      </c>
      <c r="X462" s="1">
        <v>2.884800712846709</v>
      </c>
      <c r="Y462" s="1">
        <v>2.265026544928455</v>
      </c>
      <c r="Z462" s="1">
        <v>0.61977416791825402</v>
      </c>
      <c r="AA462" s="15">
        <f t="shared" si="18"/>
        <v>9.6313802620169984</v>
      </c>
      <c r="AB462" s="1">
        <f t="shared" si="19"/>
        <v>17.899999999999999</v>
      </c>
      <c r="AC462" s="35">
        <f t="shared" si="20"/>
        <v>8.2686197379830002</v>
      </c>
    </row>
    <row r="463" spans="1:29" ht="15" customHeight="1" x14ac:dyDescent="0.25">
      <c r="A463" s="29">
        <v>462</v>
      </c>
      <c r="B463" s="30">
        <v>3.6931099999999999</v>
      </c>
      <c r="C463" s="30">
        <v>0</v>
      </c>
      <c r="D463" s="30">
        <v>18.100000000000001</v>
      </c>
      <c r="E463" s="30">
        <v>0</v>
      </c>
      <c r="F463" s="30">
        <v>0.71299999999999997</v>
      </c>
      <c r="G463" s="30">
        <v>6.3760000000000003</v>
      </c>
      <c r="H463" s="30">
        <v>88.4</v>
      </c>
      <c r="I463" s="30">
        <v>2.5670999999999999</v>
      </c>
      <c r="J463" s="30">
        <v>24</v>
      </c>
      <c r="K463" s="30">
        <v>666</v>
      </c>
      <c r="L463" s="30">
        <v>20.2</v>
      </c>
      <c r="M463" s="30">
        <v>391.43</v>
      </c>
      <c r="N463" s="30">
        <v>14.65</v>
      </c>
      <c r="O463" s="30">
        <v>17.7</v>
      </c>
      <c r="P463" s="30">
        <v>0.50836899999999996</v>
      </c>
      <c r="Q463" s="30">
        <v>40.653376000000002</v>
      </c>
      <c r="R463" s="30">
        <v>0.94277685710998171</v>
      </c>
      <c r="S463" s="30">
        <v>3.1780538303479458</v>
      </c>
      <c r="T463" s="30">
        <v>2.6844403354630764</v>
      </c>
      <c r="U463" s="31">
        <v>2.8735646395797834</v>
      </c>
      <c r="W463" s="8">
        <v>414</v>
      </c>
      <c r="X463" s="1">
        <v>2.7911651078127169</v>
      </c>
      <c r="Y463" s="1">
        <v>2.4422714669713721</v>
      </c>
      <c r="Z463" s="1">
        <v>0.34889364084134478</v>
      </c>
      <c r="AA463" s="15">
        <f t="shared" si="18"/>
        <v>11.499130996259952</v>
      </c>
      <c r="AB463" s="1">
        <f t="shared" si="19"/>
        <v>16.3</v>
      </c>
      <c r="AC463" s="35">
        <f t="shared" si="20"/>
        <v>4.8008690037400488</v>
      </c>
    </row>
    <row r="464" spans="1:29" ht="15" customHeight="1" x14ac:dyDescent="0.25">
      <c r="A464" s="29">
        <v>463</v>
      </c>
      <c r="B464" s="30">
        <v>6.6549199999999997</v>
      </c>
      <c r="C464" s="30">
        <v>0</v>
      </c>
      <c r="D464" s="30">
        <v>18.100000000000001</v>
      </c>
      <c r="E464" s="30">
        <v>0</v>
      </c>
      <c r="F464" s="30">
        <v>0.71299999999999997</v>
      </c>
      <c r="G464" s="30">
        <v>6.3170000000000002</v>
      </c>
      <c r="H464" s="30">
        <v>83</v>
      </c>
      <c r="I464" s="30">
        <v>2.7343999999999999</v>
      </c>
      <c r="J464" s="30">
        <v>24</v>
      </c>
      <c r="K464" s="30">
        <v>666</v>
      </c>
      <c r="L464" s="30">
        <v>20.2</v>
      </c>
      <c r="M464" s="30">
        <v>396.9</v>
      </c>
      <c r="N464" s="30">
        <v>13.99</v>
      </c>
      <c r="O464" s="30">
        <v>19.5</v>
      </c>
      <c r="P464" s="30">
        <v>0.50836899999999996</v>
      </c>
      <c r="Q464" s="30">
        <v>39.904489000000005</v>
      </c>
      <c r="R464" s="30">
        <v>1.0059120333791893</v>
      </c>
      <c r="S464" s="30">
        <v>3.1780538303479458</v>
      </c>
      <c r="T464" s="30">
        <v>2.6383427886773898</v>
      </c>
      <c r="U464" s="31">
        <v>2.9704144655697009</v>
      </c>
      <c r="W464" s="8">
        <v>415</v>
      </c>
      <c r="X464" s="1">
        <v>1.9459101490553132</v>
      </c>
      <c r="Y464" s="1">
        <v>1.8421729032563934</v>
      </c>
      <c r="Z464" s="1">
        <v>0.10373724579891985</v>
      </c>
      <c r="AA464" s="15">
        <f t="shared" si="18"/>
        <v>6.3102349048699837</v>
      </c>
      <c r="AB464" s="1">
        <f t="shared" si="19"/>
        <v>7</v>
      </c>
      <c r="AC464" s="35">
        <f t="shared" si="20"/>
        <v>0.68976509513001627</v>
      </c>
    </row>
    <row r="465" spans="1:29" ht="15" customHeight="1" x14ac:dyDescent="0.25">
      <c r="A465" s="29">
        <v>464</v>
      </c>
      <c r="B465" s="30">
        <v>5.8211500000000003</v>
      </c>
      <c r="C465" s="30">
        <v>0</v>
      </c>
      <c r="D465" s="30">
        <v>18.100000000000001</v>
      </c>
      <c r="E465" s="30">
        <v>0</v>
      </c>
      <c r="F465" s="30">
        <v>0.71299999999999997</v>
      </c>
      <c r="G465" s="30">
        <v>6.5129999999999999</v>
      </c>
      <c r="H465" s="30">
        <v>89.9</v>
      </c>
      <c r="I465" s="30">
        <v>2.8016000000000001</v>
      </c>
      <c r="J465" s="30">
        <v>24</v>
      </c>
      <c r="K465" s="30">
        <v>666</v>
      </c>
      <c r="L465" s="30">
        <v>20.2</v>
      </c>
      <c r="M465" s="30">
        <v>393.82</v>
      </c>
      <c r="N465" s="30">
        <v>10.29</v>
      </c>
      <c r="O465" s="30">
        <v>20.2</v>
      </c>
      <c r="P465" s="30">
        <v>0.50836899999999996</v>
      </c>
      <c r="Q465" s="30">
        <v>42.419168999999997</v>
      </c>
      <c r="R465" s="30">
        <v>1.0301906825494505</v>
      </c>
      <c r="S465" s="30">
        <v>3.1780538303479458</v>
      </c>
      <c r="T465" s="30">
        <v>2.3311725498459581</v>
      </c>
      <c r="U465" s="31">
        <v>3.0056826044071592</v>
      </c>
      <c r="W465" s="8">
        <v>416</v>
      </c>
      <c r="X465" s="1">
        <v>1.9740810260220096</v>
      </c>
      <c r="Y465" s="1">
        <v>2.3634005179730391</v>
      </c>
      <c r="Z465" s="1">
        <v>-0.38931949195102944</v>
      </c>
      <c r="AA465" s="15">
        <f t="shared" si="18"/>
        <v>10.627027477020548</v>
      </c>
      <c r="AB465" s="1">
        <f t="shared" si="19"/>
        <v>7.2</v>
      </c>
      <c r="AC465" s="35">
        <f t="shared" si="20"/>
        <v>-3.4270274770205473</v>
      </c>
    </row>
    <row r="466" spans="1:29" ht="15" customHeight="1" x14ac:dyDescent="0.25">
      <c r="A466" s="29">
        <v>465</v>
      </c>
      <c r="B466" s="30">
        <v>7.8393199999999998</v>
      </c>
      <c r="C466" s="30">
        <v>0</v>
      </c>
      <c r="D466" s="30">
        <v>18.100000000000001</v>
      </c>
      <c r="E466" s="30">
        <v>0</v>
      </c>
      <c r="F466" s="30">
        <v>0.65500000000000003</v>
      </c>
      <c r="G466" s="30">
        <v>6.2089999999999996</v>
      </c>
      <c r="H466" s="30">
        <v>65.400000000000006</v>
      </c>
      <c r="I466" s="30">
        <v>2.9634</v>
      </c>
      <c r="J466" s="30">
        <v>24</v>
      </c>
      <c r="K466" s="30">
        <v>666</v>
      </c>
      <c r="L466" s="30">
        <v>20.2</v>
      </c>
      <c r="M466" s="30">
        <v>396.9</v>
      </c>
      <c r="N466" s="30">
        <v>13.22</v>
      </c>
      <c r="O466" s="30">
        <v>21.4</v>
      </c>
      <c r="P466" s="30">
        <v>0.42902500000000005</v>
      </c>
      <c r="Q466" s="30">
        <v>38.551680999999995</v>
      </c>
      <c r="R466" s="30">
        <v>1.086337257792497</v>
      </c>
      <c r="S466" s="30">
        <v>3.1780538303479458</v>
      </c>
      <c r="T466" s="30">
        <v>2.5817308344235403</v>
      </c>
      <c r="U466" s="31">
        <v>3.0633909220278057</v>
      </c>
      <c r="W466" s="8">
        <v>417</v>
      </c>
      <c r="X466" s="1">
        <v>2.0149030205422647</v>
      </c>
      <c r="Y466" s="1">
        <v>2.5213981342345813</v>
      </c>
      <c r="Z466" s="1">
        <v>-0.50649511369231659</v>
      </c>
      <c r="AA466" s="15">
        <f t="shared" si="18"/>
        <v>12.445985663305969</v>
      </c>
      <c r="AB466" s="1">
        <f t="shared" si="19"/>
        <v>7.5</v>
      </c>
      <c r="AC466" s="35">
        <f t="shared" si="20"/>
        <v>-4.9459856633059687</v>
      </c>
    </row>
    <row r="467" spans="1:29" ht="15" customHeight="1" x14ac:dyDescent="0.25">
      <c r="A467" s="29">
        <v>466</v>
      </c>
      <c r="B467" s="30">
        <v>3.1636000000000002</v>
      </c>
      <c r="C467" s="30">
        <v>0</v>
      </c>
      <c r="D467" s="30">
        <v>18.100000000000001</v>
      </c>
      <c r="E467" s="30">
        <v>0</v>
      </c>
      <c r="F467" s="30">
        <v>0.65500000000000003</v>
      </c>
      <c r="G467" s="30">
        <v>5.7590000000000003</v>
      </c>
      <c r="H467" s="30">
        <v>48.2</v>
      </c>
      <c r="I467" s="30">
        <v>3.0665</v>
      </c>
      <c r="J467" s="30">
        <v>24</v>
      </c>
      <c r="K467" s="30">
        <v>666</v>
      </c>
      <c r="L467" s="30">
        <v>20.2</v>
      </c>
      <c r="M467" s="30">
        <v>334.4</v>
      </c>
      <c r="N467" s="30">
        <v>14.13</v>
      </c>
      <c r="O467" s="30">
        <v>19.899999999999999</v>
      </c>
      <c r="P467" s="30">
        <v>0.42902500000000005</v>
      </c>
      <c r="Q467" s="30">
        <v>33.166081000000005</v>
      </c>
      <c r="R467" s="30">
        <v>1.1205368460839014</v>
      </c>
      <c r="S467" s="30">
        <v>3.1780538303479458</v>
      </c>
      <c r="T467" s="30">
        <v>2.6483001966964363</v>
      </c>
      <c r="U467" s="31">
        <v>2.9907197317304468</v>
      </c>
      <c r="W467" s="8">
        <v>418</v>
      </c>
      <c r="X467" s="1">
        <v>2.341805806147327</v>
      </c>
      <c r="Y467" s="1">
        <v>2.2744009805005092</v>
      </c>
      <c r="Z467" s="1">
        <v>6.7404825646817823E-2</v>
      </c>
      <c r="AA467" s="15">
        <f t="shared" si="18"/>
        <v>9.7220935443406162</v>
      </c>
      <c r="AB467" s="1">
        <f t="shared" si="19"/>
        <v>10.4</v>
      </c>
      <c r="AC467" s="35">
        <f t="shared" si="20"/>
        <v>0.67790645565938412</v>
      </c>
    </row>
    <row r="468" spans="1:29" ht="15" customHeight="1" x14ac:dyDescent="0.25">
      <c r="A468" s="29">
        <v>467</v>
      </c>
      <c r="B468" s="30">
        <v>3.7749799999999998</v>
      </c>
      <c r="C468" s="30">
        <v>0</v>
      </c>
      <c r="D468" s="30">
        <v>18.100000000000001</v>
      </c>
      <c r="E468" s="30">
        <v>0</v>
      </c>
      <c r="F468" s="30">
        <v>0.65500000000000003</v>
      </c>
      <c r="G468" s="30">
        <v>5.952</v>
      </c>
      <c r="H468" s="30">
        <v>84.7</v>
      </c>
      <c r="I468" s="30">
        <v>2.8715000000000002</v>
      </c>
      <c r="J468" s="30">
        <v>24</v>
      </c>
      <c r="K468" s="30">
        <v>666</v>
      </c>
      <c r="L468" s="30">
        <v>20.2</v>
      </c>
      <c r="M468" s="30">
        <v>22.01</v>
      </c>
      <c r="N468" s="30">
        <v>17.149999999999999</v>
      </c>
      <c r="O468" s="30">
        <v>19</v>
      </c>
      <c r="P468" s="30">
        <v>0.42902500000000005</v>
      </c>
      <c r="Q468" s="30">
        <v>35.426304000000002</v>
      </c>
      <c r="R468" s="30">
        <v>1.0548345413222142</v>
      </c>
      <c r="S468" s="30">
        <v>3.1780538303479458</v>
      </c>
      <c r="T468" s="30">
        <v>2.8419981736119486</v>
      </c>
      <c r="U468" s="31">
        <v>2.9444389791664403</v>
      </c>
      <c r="W468" s="8">
        <v>419</v>
      </c>
      <c r="X468" s="1">
        <v>2.174751721484161</v>
      </c>
      <c r="Y468" s="1">
        <v>1.7947835013838125</v>
      </c>
      <c r="Z468" s="1">
        <v>0.37996822010034847</v>
      </c>
      <c r="AA468" s="15">
        <f t="shared" si="18"/>
        <v>6.0181716549209812</v>
      </c>
      <c r="AB468" s="1">
        <f t="shared" si="19"/>
        <v>8.8000000000000007</v>
      </c>
      <c r="AC468" s="35">
        <f t="shared" si="20"/>
        <v>2.7818283450790195</v>
      </c>
    </row>
    <row r="469" spans="1:29" ht="15" customHeight="1" x14ac:dyDescent="0.25">
      <c r="A469" s="29">
        <v>468</v>
      </c>
      <c r="B469" s="30">
        <v>4.4222799999999998</v>
      </c>
      <c r="C469" s="30">
        <v>0</v>
      </c>
      <c r="D469" s="30">
        <v>18.100000000000001</v>
      </c>
      <c r="E469" s="30">
        <v>0</v>
      </c>
      <c r="F469" s="30">
        <v>0.58399999999999996</v>
      </c>
      <c r="G469" s="30">
        <v>6.0030000000000001</v>
      </c>
      <c r="H469" s="30">
        <v>94.5</v>
      </c>
      <c r="I469" s="30">
        <v>2.5402999999999998</v>
      </c>
      <c r="J469" s="30">
        <v>24</v>
      </c>
      <c r="K469" s="30">
        <v>666</v>
      </c>
      <c r="L469" s="30">
        <v>20.2</v>
      </c>
      <c r="M469" s="30">
        <v>331.29</v>
      </c>
      <c r="N469" s="30">
        <v>21.32</v>
      </c>
      <c r="O469" s="30">
        <v>19.100000000000001</v>
      </c>
      <c r="P469" s="30">
        <v>0.34105599999999997</v>
      </c>
      <c r="Q469" s="30">
        <v>36.036009</v>
      </c>
      <c r="R469" s="30">
        <v>0.93228218429220078</v>
      </c>
      <c r="S469" s="30">
        <v>3.1780538303479458</v>
      </c>
      <c r="T469" s="30">
        <v>3.0596455992976437</v>
      </c>
      <c r="U469" s="31">
        <v>2.9496883350525844</v>
      </c>
      <c r="W469" s="8">
        <v>420</v>
      </c>
      <c r="X469" s="1">
        <v>2.1282317058492679</v>
      </c>
      <c r="Y469" s="1">
        <v>2.5365395154414423</v>
      </c>
      <c r="Z469" s="1">
        <v>-0.40830780959217439</v>
      </c>
      <c r="AA469" s="15">
        <f t="shared" si="18"/>
        <v>12.63586899696935</v>
      </c>
      <c r="AB469" s="1">
        <f t="shared" si="19"/>
        <v>8.4</v>
      </c>
      <c r="AC469" s="35">
        <f t="shared" si="20"/>
        <v>-4.2358689969693497</v>
      </c>
    </row>
    <row r="470" spans="1:29" ht="15" customHeight="1" x14ac:dyDescent="0.25">
      <c r="A470" s="29">
        <v>469</v>
      </c>
      <c r="B470" s="30">
        <v>15.575699999999999</v>
      </c>
      <c r="C470" s="30">
        <v>0</v>
      </c>
      <c r="D470" s="30">
        <v>18.100000000000001</v>
      </c>
      <c r="E470" s="30">
        <v>0</v>
      </c>
      <c r="F470" s="30">
        <v>0.57999999999999996</v>
      </c>
      <c r="G470" s="30">
        <v>5.9260000000000002</v>
      </c>
      <c r="H470" s="30">
        <v>71</v>
      </c>
      <c r="I470" s="30">
        <v>2.9083999999999999</v>
      </c>
      <c r="J470" s="30">
        <v>24</v>
      </c>
      <c r="K470" s="30">
        <v>666</v>
      </c>
      <c r="L470" s="30">
        <v>20.2</v>
      </c>
      <c r="M470" s="30">
        <v>368.74</v>
      </c>
      <c r="N470" s="30">
        <v>18.13</v>
      </c>
      <c r="O470" s="30">
        <v>19.100000000000001</v>
      </c>
      <c r="P470" s="30">
        <v>0.33639999999999998</v>
      </c>
      <c r="Q470" s="30">
        <v>35.117476000000003</v>
      </c>
      <c r="R470" s="30">
        <v>1.0676031017937646</v>
      </c>
      <c r="S470" s="30">
        <v>3.1780538303479458</v>
      </c>
      <c r="T470" s="30">
        <v>2.8975680247667595</v>
      </c>
      <c r="U470" s="31">
        <v>2.9496883350525844</v>
      </c>
      <c r="W470" s="8">
        <v>421</v>
      </c>
      <c r="X470" s="1">
        <v>2.8154087194227095</v>
      </c>
      <c r="Y470" s="1">
        <v>2.758126576080385</v>
      </c>
      <c r="Z470" s="1">
        <v>5.728214334232451E-2</v>
      </c>
      <c r="AA470" s="15">
        <f t="shared" si="18"/>
        <v>15.770270853738722</v>
      </c>
      <c r="AB470" s="1">
        <f t="shared" si="19"/>
        <v>16.7</v>
      </c>
      <c r="AC470" s="35">
        <f t="shared" si="20"/>
        <v>0.9297291462612769</v>
      </c>
    </row>
    <row r="471" spans="1:29" ht="15" customHeight="1" x14ac:dyDescent="0.25">
      <c r="A471" s="29">
        <v>470</v>
      </c>
      <c r="B471" s="30">
        <v>13.075100000000001</v>
      </c>
      <c r="C471" s="30">
        <v>0</v>
      </c>
      <c r="D471" s="30">
        <v>18.100000000000001</v>
      </c>
      <c r="E471" s="30">
        <v>0</v>
      </c>
      <c r="F471" s="30">
        <v>0.57999999999999996</v>
      </c>
      <c r="G471" s="30">
        <v>5.7130000000000001</v>
      </c>
      <c r="H471" s="30">
        <v>56.7</v>
      </c>
      <c r="I471" s="30">
        <v>2.8237000000000001</v>
      </c>
      <c r="J471" s="30">
        <v>24</v>
      </c>
      <c r="K471" s="30">
        <v>666</v>
      </c>
      <c r="L471" s="30">
        <v>20.2</v>
      </c>
      <c r="M471" s="30">
        <v>396.9</v>
      </c>
      <c r="N471" s="30">
        <v>14.76</v>
      </c>
      <c r="O471" s="30">
        <v>20.100000000000001</v>
      </c>
      <c r="P471" s="30">
        <v>0.33639999999999998</v>
      </c>
      <c r="Q471" s="30">
        <v>32.638369000000004</v>
      </c>
      <c r="R471" s="30">
        <v>1.0380480816933282</v>
      </c>
      <c r="S471" s="30">
        <v>3.1780538303479458</v>
      </c>
      <c r="T471" s="30">
        <v>2.6919208191723265</v>
      </c>
      <c r="U471" s="31">
        <v>3.0007198150650303</v>
      </c>
      <c r="W471" s="8">
        <v>422</v>
      </c>
      <c r="X471" s="1">
        <v>2.653241964607215</v>
      </c>
      <c r="Y471" s="1">
        <v>2.756506297885386</v>
      </c>
      <c r="Z471" s="1">
        <v>-0.10326433327817108</v>
      </c>
      <c r="AA471" s="15">
        <f t="shared" si="18"/>
        <v>15.744739317426632</v>
      </c>
      <c r="AB471" s="1">
        <f t="shared" si="19"/>
        <v>14.2</v>
      </c>
      <c r="AC471" s="35">
        <f t="shared" si="20"/>
        <v>-1.5447393174266324</v>
      </c>
    </row>
    <row r="472" spans="1:29" ht="15" customHeight="1" x14ac:dyDescent="0.25">
      <c r="A472" s="29">
        <v>471</v>
      </c>
      <c r="B472" s="30">
        <v>4.3487900000000002</v>
      </c>
      <c r="C472" s="30">
        <v>0</v>
      </c>
      <c r="D472" s="30">
        <v>18.100000000000001</v>
      </c>
      <c r="E472" s="30">
        <v>0</v>
      </c>
      <c r="F472" s="30">
        <v>0.57999999999999996</v>
      </c>
      <c r="G472" s="30">
        <v>6.1669999999999998</v>
      </c>
      <c r="H472" s="30">
        <v>84</v>
      </c>
      <c r="I472" s="30">
        <v>3.0333999999999999</v>
      </c>
      <c r="J472" s="30">
        <v>24</v>
      </c>
      <c r="K472" s="30">
        <v>666</v>
      </c>
      <c r="L472" s="30">
        <v>20.2</v>
      </c>
      <c r="M472" s="30">
        <v>396.9</v>
      </c>
      <c r="N472" s="30">
        <v>16.29</v>
      </c>
      <c r="O472" s="30">
        <v>19.899999999999999</v>
      </c>
      <c r="P472" s="30">
        <v>0.33639999999999998</v>
      </c>
      <c r="Q472" s="30">
        <v>38.031889</v>
      </c>
      <c r="R472" s="30">
        <v>1.1096841026351594</v>
      </c>
      <c r="S472" s="30">
        <v>3.1780538303479458</v>
      </c>
      <c r="T472" s="30">
        <v>2.7905514226139538</v>
      </c>
      <c r="U472" s="31">
        <v>2.9907197317304468</v>
      </c>
      <c r="W472" s="8">
        <v>423</v>
      </c>
      <c r="X472" s="1">
        <v>3.0349529867072724</v>
      </c>
      <c r="Y472" s="1">
        <v>2.780060558776988</v>
      </c>
      <c r="Z472" s="1">
        <v>0.25489242793028444</v>
      </c>
      <c r="AA472" s="15">
        <f t="shared" si="18"/>
        <v>16.11999712578017</v>
      </c>
      <c r="AB472" s="1">
        <f t="shared" si="19"/>
        <v>20.8</v>
      </c>
      <c r="AC472" s="35">
        <f t="shared" si="20"/>
        <v>4.6800028742198307</v>
      </c>
    </row>
    <row r="473" spans="1:29" ht="15" customHeight="1" x14ac:dyDescent="0.25">
      <c r="A473" s="29">
        <v>472</v>
      </c>
      <c r="B473" s="30">
        <v>4.0384099999999998</v>
      </c>
      <c r="C473" s="30">
        <v>0</v>
      </c>
      <c r="D473" s="30">
        <v>18.100000000000001</v>
      </c>
      <c r="E473" s="30">
        <v>0</v>
      </c>
      <c r="F473" s="30">
        <v>0.53200000000000003</v>
      </c>
      <c r="G473" s="30">
        <v>6.2290000000000001</v>
      </c>
      <c r="H473" s="30">
        <v>90.7</v>
      </c>
      <c r="I473" s="30">
        <v>3.0992999999999999</v>
      </c>
      <c r="J473" s="30">
        <v>24</v>
      </c>
      <c r="K473" s="30">
        <v>666</v>
      </c>
      <c r="L473" s="30">
        <v>20.2</v>
      </c>
      <c r="M473" s="30">
        <v>395.33</v>
      </c>
      <c r="N473" s="30">
        <v>12.87</v>
      </c>
      <c r="O473" s="30">
        <v>19.600000000000001</v>
      </c>
      <c r="P473" s="30">
        <v>0.28302400000000005</v>
      </c>
      <c r="Q473" s="30">
        <v>38.800440999999999</v>
      </c>
      <c r="R473" s="30">
        <v>1.1311762795413725</v>
      </c>
      <c r="S473" s="30">
        <v>3.1780538303479458</v>
      </c>
      <c r="T473" s="30">
        <v>2.5548990216080352</v>
      </c>
      <c r="U473" s="31">
        <v>2.9755295662364718</v>
      </c>
      <c r="W473" s="8">
        <v>424</v>
      </c>
      <c r="X473" s="1">
        <v>2.5952547069568657</v>
      </c>
      <c r="Y473" s="1">
        <v>2.5747832612718984</v>
      </c>
      <c r="Z473" s="1">
        <v>2.0471445684967282E-2</v>
      </c>
      <c r="AA473" s="15">
        <f t="shared" si="18"/>
        <v>13.128471401914755</v>
      </c>
      <c r="AB473" s="1">
        <f t="shared" si="19"/>
        <v>13.4</v>
      </c>
      <c r="AC473" s="35">
        <f t="shared" si="20"/>
        <v>0.27152859808524532</v>
      </c>
    </row>
    <row r="474" spans="1:29" ht="15" customHeight="1" x14ac:dyDescent="0.25">
      <c r="A474" s="29">
        <v>473</v>
      </c>
      <c r="B474" s="30">
        <v>3.5686800000000001</v>
      </c>
      <c r="C474" s="30">
        <v>0</v>
      </c>
      <c r="D474" s="30">
        <v>18.100000000000001</v>
      </c>
      <c r="E474" s="30">
        <v>0</v>
      </c>
      <c r="F474" s="30">
        <v>0.57999999999999996</v>
      </c>
      <c r="G474" s="30">
        <v>6.4370000000000003</v>
      </c>
      <c r="H474" s="30">
        <v>75</v>
      </c>
      <c r="I474" s="30">
        <v>2.8965000000000001</v>
      </c>
      <c r="J474" s="30">
        <v>24</v>
      </c>
      <c r="K474" s="30">
        <v>666</v>
      </c>
      <c r="L474" s="30">
        <v>20.2</v>
      </c>
      <c r="M474" s="30">
        <v>393.37</v>
      </c>
      <c r="N474" s="30">
        <v>14.36</v>
      </c>
      <c r="O474" s="30">
        <v>23.2</v>
      </c>
      <c r="P474" s="30">
        <v>0.33639999999999998</v>
      </c>
      <c r="Q474" s="30">
        <v>41.434969000000002</v>
      </c>
      <c r="R474" s="30">
        <v>1.0635031115545417</v>
      </c>
      <c r="S474" s="30">
        <v>3.1780538303479458</v>
      </c>
      <c r="T474" s="30">
        <v>2.664446563620078</v>
      </c>
      <c r="U474" s="31">
        <v>3.1441522786722644</v>
      </c>
      <c r="W474" s="8">
        <v>425</v>
      </c>
      <c r="X474" s="1">
        <v>2.4595888418037104</v>
      </c>
      <c r="Y474" s="1">
        <v>2.6458822920920464</v>
      </c>
      <c r="Z474" s="1">
        <v>-0.18629345028833599</v>
      </c>
      <c r="AA474" s="15">
        <f t="shared" si="18"/>
        <v>14.095876278516306</v>
      </c>
      <c r="AB474" s="1">
        <f t="shared" si="19"/>
        <v>11.7</v>
      </c>
      <c r="AC474" s="35">
        <f t="shared" si="20"/>
        <v>-2.3958762785163064</v>
      </c>
    </row>
    <row r="475" spans="1:29" ht="15" customHeight="1" x14ac:dyDescent="0.25">
      <c r="A475" s="29">
        <v>474</v>
      </c>
      <c r="B475" s="30">
        <v>4.64689</v>
      </c>
      <c r="C475" s="30">
        <v>0</v>
      </c>
      <c r="D475" s="30">
        <v>18.100000000000001</v>
      </c>
      <c r="E475" s="30">
        <v>0</v>
      </c>
      <c r="F475" s="30">
        <v>0.61399999999999999</v>
      </c>
      <c r="G475" s="30">
        <v>6.98</v>
      </c>
      <c r="H475" s="30">
        <v>67.599999999999994</v>
      </c>
      <c r="I475" s="30">
        <v>2.5329000000000002</v>
      </c>
      <c r="J475" s="30">
        <v>24</v>
      </c>
      <c r="K475" s="30">
        <v>666</v>
      </c>
      <c r="L475" s="30">
        <v>20.2</v>
      </c>
      <c r="M475" s="30">
        <v>374.68</v>
      </c>
      <c r="N475" s="30">
        <v>11.66</v>
      </c>
      <c r="O475" s="30">
        <v>29.8</v>
      </c>
      <c r="P475" s="30">
        <v>0.376996</v>
      </c>
      <c r="Q475" s="30">
        <v>48.720400000000005</v>
      </c>
      <c r="R475" s="30">
        <v>0.92936489136142697</v>
      </c>
      <c r="S475" s="30">
        <v>3.1780538303479458</v>
      </c>
      <c r="T475" s="30">
        <v>2.4561641809223462</v>
      </c>
      <c r="U475" s="31">
        <v>3.3945083935113587</v>
      </c>
      <c r="W475" s="8">
        <v>426</v>
      </c>
      <c r="X475" s="1">
        <v>2.1162555148025524</v>
      </c>
      <c r="Y475" s="1">
        <v>2.3975178494235379</v>
      </c>
      <c r="Z475" s="1">
        <v>-0.28126233462098549</v>
      </c>
      <c r="AA475" s="15">
        <f t="shared" si="18"/>
        <v>10.995849126244504</v>
      </c>
      <c r="AB475" s="1">
        <f t="shared" si="19"/>
        <v>8.3000000000000007</v>
      </c>
      <c r="AC475" s="35">
        <f t="shared" si="20"/>
        <v>-2.6958491262445037</v>
      </c>
    </row>
    <row r="476" spans="1:29" ht="15" customHeight="1" x14ac:dyDescent="0.25">
      <c r="A476" s="29">
        <v>475</v>
      </c>
      <c r="B476" s="30">
        <v>8.05579</v>
      </c>
      <c r="C476" s="30">
        <v>0</v>
      </c>
      <c r="D476" s="30">
        <v>18.100000000000001</v>
      </c>
      <c r="E476" s="30">
        <v>0</v>
      </c>
      <c r="F476" s="30">
        <v>0.58399999999999996</v>
      </c>
      <c r="G476" s="30">
        <v>5.4269999999999996</v>
      </c>
      <c r="H476" s="30">
        <v>95.4</v>
      </c>
      <c r="I476" s="30">
        <v>2.4298000000000002</v>
      </c>
      <c r="J476" s="30">
        <v>24</v>
      </c>
      <c r="K476" s="30">
        <v>666</v>
      </c>
      <c r="L476" s="30">
        <v>20.2</v>
      </c>
      <c r="M476" s="30">
        <v>352.58</v>
      </c>
      <c r="N476" s="30">
        <v>18.14</v>
      </c>
      <c r="O476" s="30">
        <v>13.8</v>
      </c>
      <c r="P476" s="30">
        <v>0.34105599999999997</v>
      </c>
      <c r="Q476" s="30">
        <v>29.452328999999995</v>
      </c>
      <c r="R476" s="30">
        <v>0.88780894943850475</v>
      </c>
      <c r="S476" s="30">
        <v>3.1780538303479458</v>
      </c>
      <c r="T476" s="30">
        <v>2.8981194446869907</v>
      </c>
      <c r="U476" s="31">
        <v>2.6246685921631592</v>
      </c>
      <c r="W476" s="8">
        <v>427</v>
      </c>
      <c r="X476" s="1">
        <v>2.3223877202902252</v>
      </c>
      <c r="Y476" s="1">
        <v>2.6706126326131581</v>
      </c>
      <c r="Z476" s="1">
        <v>-0.34822491232293284</v>
      </c>
      <c r="AA476" s="15">
        <f t="shared" si="18"/>
        <v>14.448818299212212</v>
      </c>
      <c r="AB476" s="1">
        <f t="shared" si="19"/>
        <v>10.199999999999999</v>
      </c>
      <c r="AC476" s="35">
        <f t="shared" si="20"/>
        <v>-4.2488182992122123</v>
      </c>
    </row>
    <row r="477" spans="1:29" ht="15" customHeight="1" x14ac:dyDescent="0.25">
      <c r="A477" s="29">
        <v>476</v>
      </c>
      <c r="B477" s="30">
        <v>6.3931199999999997</v>
      </c>
      <c r="C477" s="30">
        <v>0</v>
      </c>
      <c r="D477" s="30">
        <v>18.100000000000001</v>
      </c>
      <c r="E477" s="30">
        <v>0</v>
      </c>
      <c r="F477" s="30">
        <v>0.58399999999999996</v>
      </c>
      <c r="G477" s="30">
        <v>6.1619999999999999</v>
      </c>
      <c r="H477" s="30">
        <v>97.4</v>
      </c>
      <c r="I477" s="30">
        <v>2.206</v>
      </c>
      <c r="J477" s="30">
        <v>24</v>
      </c>
      <c r="K477" s="30">
        <v>666</v>
      </c>
      <c r="L477" s="30">
        <v>20.2</v>
      </c>
      <c r="M477" s="30">
        <v>302.76</v>
      </c>
      <c r="N477" s="30">
        <v>24.1</v>
      </c>
      <c r="O477" s="30">
        <v>13.3</v>
      </c>
      <c r="P477" s="30">
        <v>0.34105599999999997</v>
      </c>
      <c r="Q477" s="30">
        <v>37.970244000000001</v>
      </c>
      <c r="R477" s="30">
        <v>0.79118092083131075</v>
      </c>
      <c r="S477" s="30">
        <v>3.1780538303479458</v>
      </c>
      <c r="T477" s="30">
        <v>3.1822118404966093</v>
      </c>
      <c r="U477" s="31">
        <v>2.5877640352277083</v>
      </c>
      <c r="W477" s="8">
        <v>428</v>
      </c>
      <c r="X477" s="1">
        <v>2.388762789235098</v>
      </c>
      <c r="Y477" s="1">
        <v>2.3620530233791257</v>
      </c>
      <c r="Z477" s="1">
        <v>2.6709765855972289E-2</v>
      </c>
      <c r="AA477" s="15">
        <f t="shared" si="18"/>
        <v>10.61271725858219</v>
      </c>
      <c r="AB477" s="1">
        <f t="shared" si="19"/>
        <v>10.9</v>
      </c>
      <c r="AC477" s="35">
        <f t="shared" si="20"/>
        <v>0.28728274141781007</v>
      </c>
    </row>
    <row r="478" spans="1:29" ht="15" customHeight="1" x14ac:dyDescent="0.25">
      <c r="A478" s="29">
        <v>477</v>
      </c>
      <c r="B478" s="30">
        <v>4.87141</v>
      </c>
      <c r="C478" s="30">
        <v>0</v>
      </c>
      <c r="D478" s="30">
        <v>18.100000000000001</v>
      </c>
      <c r="E478" s="30">
        <v>0</v>
      </c>
      <c r="F478" s="30">
        <v>0.61399999999999999</v>
      </c>
      <c r="G478" s="30">
        <v>6.484</v>
      </c>
      <c r="H478" s="30">
        <v>93.6</v>
      </c>
      <c r="I478" s="30">
        <v>2.3052999999999999</v>
      </c>
      <c r="J478" s="30">
        <v>24</v>
      </c>
      <c r="K478" s="30">
        <v>666</v>
      </c>
      <c r="L478" s="30">
        <v>20.2</v>
      </c>
      <c r="M478" s="30">
        <v>396.21</v>
      </c>
      <c r="N478" s="30">
        <v>18.68</v>
      </c>
      <c r="O478" s="30">
        <v>16.7</v>
      </c>
      <c r="P478" s="30">
        <v>0.376996</v>
      </c>
      <c r="Q478" s="30">
        <v>42.042256000000002</v>
      </c>
      <c r="R478" s="30">
        <v>0.83521081982341316</v>
      </c>
      <c r="S478" s="30">
        <v>3.1780538303479458</v>
      </c>
      <c r="T478" s="30">
        <v>2.9274534328006965</v>
      </c>
      <c r="U478" s="31">
        <v>2.8154087194227095</v>
      </c>
      <c r="W478" s="8">
        <v>429</v>
      </c>
      <c r="X478" s="1">
        <v>2.3978952727983707</v>
      </c>
      <c r="Y478" s="1">
        <v>2.5957032555886159</v>
      </c>
      <c r="Z478" s="1">
        <v>-0.19780798279024525</v>
      </c>
      <c r="AA478" s="15">
        <f t="shared" si="18"/>
        <v>13.406011899879388</v>
      </c>
      <c r="AB478" s="1">
        <f t="shared" si="19"/>
        <v>11</v>
      </c>
      <c r="AC478" s="35">
        <f t="shared" si="20"/>
        <v>-2.4060118998793882</v>
      </c>
    </row>
    <row r="479" spans="1:29" ht="15" customHeight="1" x14ac:dyDescent="0.25">
      <c r="A479" s="29">
        <v>478</v>
      </c>
      <c r="B479" s="30">
        <v>15.023400000000001</v>
      </c>
      <c r="C479" s="30">
        <v>0</v>
      </c>
      <c r="D479" s="30">
        <v>18.100000000000001</v>
      </c>
      <c r="E479" s="30">
        <v>0</v>
      </c>
      <c r="F479" s="30">
        <v>0.61399999999999999</v>
      </c>
      <c r="G479" s="30">
        <v>5.3040000000000003</v>
      </c>
      <c r="H479" s="30">
        <v>97.3</v>
      </c>
      <c r="I479" s="30">
        <v>2.1006999999999998</v>
      </c>
      <c r="J479" s="30">
        <v>24</v>
      </c>
      <c r="K479" s="30">
        <v>666</v>
      </c>
      <c r="L479" s="30">
        <v>20.2</v>
      </c>
      <c r="M479" s="30">
        <v>349.48</v>
      </c>
      <c r="N479" s="30">
        <v>24.91</v>
      </c>
      <c r="O479" s="30">
        <v>12</v>
      </c>
      <c r="P479" s="30">
        <v>0.376996</v>
      </c>
      <c r="Q479" s="30">
        <v>28.132416000000003</v>
      </c>
      <c r="R479" s="30">
        <v>0.7422706225194976</v>
      </c>
      <c r="S479" s="30">
        <v>3.1780538303479458</v>
      </c>
      <c r="T479" s="30">
        <v>3.215269329274089</v>
      </c>
      <c r="U479" s="31">
        <v>2.4849066497880004</v>
      </c>
      <c r="W479" s="8">
        <v>430</v>
      </c>
      <c r="X479" s="1">
        <v>2.2512917986064953</v>
      </c>
      <c r="Y479" s="1">
        <v>2.5307675129187905</v>
      </c>
      <c r="Z479" s="1">
        <v>-0.27947571431229523</v>
      </c>
      <c r="AA479" s="15">
        <f t="shared" si="18"/>
        <v>12.563144813235473</v>
      </c>
      <c r="AB479" s="1">
        <f t="shared" si="19"/>
        <v>9.5</v>
      </c>
      <c r="AC479" s="35">
        <f t="shared" si="20"/>
        <v>-3.0631448132354731</v>
      </c>
    </row>
    <row r="480" spans="1:29" ht="15" customHeight="1" x14ac:dyDescent="0.25">
      <c r="A480" s="29">
        <v>479</v>
      </c>
      <c r="B480" s="30">
        <v>10.233000000000001</v>
      </c>
      <c r="C480" s="30">
        <v>0</v>
      </c>
      <c r="D480" s="30">
        <v>18.100000000000001</v>
      </c>
      <c r="E480" s="30">
        <v>0</v>
      </c>
      <c r="F480" s="30">
        <v>0.61399999999999999</v>
      </c>
      <c r="G480" s="30">
        <v>6.1849999999999996</v>
      </c>
      <c r="H480" s="30">
        <v>96.7</v>
      </c>
      <c r="I480" s="30">
        <v>2.1705000000000001</v>
      </c>
      <c r="J480" s="30">
        <v>24</v>
      </c>
      <c r="K480" s="30">
        <v>666</v>
      </c>
      <c r="L480" s="30">
        <v>20.2</v>
      </c>
      <c r="M480" s="30">
        <v>379.7</v>
      </c>
      <c r="N480" s="30">
        <v>18.03</v>
      </c>
      <c r="O480" s="30">
        <v>14.6</v>
      </c>
      <c r="P480" s="30">
        <v>0.376996</v>
      </c>
      <c r="Q480" s="30">
        <v>38.254224999999998</v>
      </c>
      <c r="R480" s="30">
        <v>0.77495755575751124</v>
      </c>
      <c r="S480" s="30">
        <v>3.1780538303479458</v>
      </c>
      <c r="T480" s="30">
        <v>2.8920370372152258</v>
      </c>
      <c r="U480" s="31">
        <v>2.6810215287142909</v>
      </c>
      <c r="W480" s="8">
        <v>431</v>
      </c>
      <c r="X480" s="1">
        <v>2.6741486494265287</v>
      </c>
      <c r="Y480" s="1">
        <v>2.7296665408878447</v>
      </c>
      <c r="Z480" s="1">
        <v>-5.5517891461315916E-2</v>
      </c>
      <c r="AA480" s="15">
        <f t="shared" si="18"/>
        <v>15.327774981390041</v>
      </c>
      <c r="AB480" s="1">
        <f t="shared" si="19"/>
        <v>14.5</v>
      </c>
      <c r="AC480" s="35">
        <f t="shared" si="20"/>
        <v>-0.82777498139004102</v>
      </c>
    </row>
    <row r="481" spans="1:29" ht="15" customHeight="1" x14ac:dyDescent="0.25">
      <c r="A481" s="29">
        <v>480</v>
      </c>
      <c r="B481" s="30">
        <v>14.3337</v>
      </c>
      <c r="C481" s="30">
        <v>0</v>
      </c>
      <c r="D481" s="30">
        <v>18.100000000000001</v>
      </c>
      <c r="E481" s="30">
        <v>0</v>
      </c>
      <c r="F481" s="30">
        <v>0.61399999999999999</v>
      </c>
      <c r="G481" s="30">
        <v>6.2290000000000001</v>
      </c>
      <c r="H481" s="30">
        <v>88</v>
      </c>
      <c r="I481" s="30">
        <v>1.9512</v>
      </c>
      <c r="J481" s="30">
        <v>24</v>
      </c>
      <c r="K481" s="30">
        <v>666</v>
      </c>
      <c r="L481" s="30">
        <v>20.2</v>
      </c>
      <c r="M481" s="30">
        <v>383.32</v>
      </c>
      <c r="N481" s="30">
        <v>13.11</v>
      </c>
      <c r="O481" s="30">
        <v>21.4</v>
      </c>
      <c r="P481" s="30">
        <v>0.376996</v>
      </c>
      <c r="Q481" s="30">
        <v>38.800440999999999</v>
      </c>
      <c r="R481" s="30">
        <v>0.66844456791957352</v>
      </c>
      <c r="S481" s="30">
        <v>3.1780538303479458</v>
      </c>
      <c r="T481" s="30">
        <v>2.5733752977756086</v>
      </c>
      <c r="U481" s="31">
        <v>3.0633909220278057</v>
      </c>
      <c r="W481" s="8">
        <v>432</v>
      </c>
      <c r="X481" s="1">
        <v>2.6461747973841225</v>
      </c>
      <c r="Y481" s="1">
        <v>2.707381899950517</v>
      </c>
      <c r="Z481" s="1">
        <v>-6.12071025663945E-2</v>
      </c>
      <c r="AA481" s="15">
        <f t="shared" si="18"/>
        <v>14.989978831676748</v>
      </c>
      <c r="AB481" s="1">
        <f t="shared" si="19"/>
        <v>14.1</v>
      </c>
      <c r="AC481" s="35">
        <f t="shared" si="20"/>
        <v>-0.88997883167674807</v>
      </c>
    </row>
    <row r="482" spans="1:29" ht="15" customHeight="1" x14ac:dyDescent="0.25">
      <c r="A482" s="29">
        <v>481</v>
      </c>
      <c r="B482" s="30">
        <v>5.8240100000000004</v>
      </c>
      <c r="C482" s="30">
        <v>0</v>
      </c>
      <c r="D482" s="30">
        <v>18.100000000000001</v>
      </c>
      <c r="E482" s="30">
        <v>0</v>
      </c>
      <c r="F482" s="30">
        <v>0.53200000000000003</v>
      </c>
      <c r="G482" s="30">
        <v>6.242</v>
      </c>
      <c r="H482" s="30">
        <v>64.7</v>
      </c>
      <c r="I482" s="30">
        <v>3.4241999999999999</v>
      </c>
      <c r="J482" s="30">
        <v>24</v>
      </c>
      <c r="K482" s="30">
        <v>666</v>
      </c>
      <c r="L482" s="30">
        <v>20.2</v>
      </c>
      <c r="M482" s="30">
        <v>396.9</v>
      </c>
      <c r="N482" s="30">
        <v>10.74</v>
      </c>
      <c r="O482" s="30">
        <v>23</v>
      </c>
      <c r="P482" s="30">
        <v>0.28302400000000005</v>
      </c>
      <c r="Q482" s="30">
        <v>38.962564</v>
      </c>
      <c r="R482" s="30">
        <v>1.2308678677885803</v>
      </c>
      <c r="S482" s="30">
        <v>3.1780538303479458</v>
      </c>
      <c r="T482" s="30">
        <v>2.3739750890807185</v>
      </c>
      <c r="U482" s="31">
        <v>3.1354942159291497</v>
      </c>
      <c r="W482" s="8">
        <v>433</v>
      </c>
      <c r="X482" s="1">
        <v>2.7788192719904172</v>
      </c>
      <c r="Y482" s="1">
        <v>2.8932155548804017</v>
      </c>
      <c r="Z482" s="1">
        <v>-0.11439628288998449</v>
      </c>
      <c r="AA482" s="15">
        <f t="shared" si="18"/>
        <v>18.051261199391838</v>
      </c>
      <c r="AB482" s="1">
        <f t="shared" si="19"/>
        <v>16.100000000000001</v>
      </c>
      <c r="AC482" s="35">
        <f t="shared" si="20"/>
        <v>-1.951261199391837</v>
      </c>
    </row>
    <row r="483" spans="1:29" ht="15" customHeight="1" x14ac:dyDescent="0.25">
      <c r="A483" s="29">
        <v>482</v>
      </c>
      <c r="B483" s="30">
        <v>5.7081799999999996</v>
      </c>
      <c r="C483" s="30">
        <v>0</v>
      </c>
      <c r="D483" s="30">
        <v>18.100000000000001</v>
      </c>
      <c r="E483" s="30">
        <v>0</v>
      </c>
      <c r="F483" s="30">
        <v>0.53200000000000003</v>
      </c>
      <c r="G483" s="30">
        <v>6.75</v>
      </c>
      <c r="H483" s="30">
        <v>74.900000000000006</v>
      </c>
      <c r="I483" s="30">
        <v>3.3317000000000001</v>
      </c>
      <c r="J483" s="30">
        <v>24</v>
      </c>
      <c r="K483" s="30">
        <v>666</v>
      </c>
      <c r="L483" s="30">
        <v>20.2</v>
      </c>
      <c r="M483" s="30">
        <v>393.07</v>
      </c>
      <c r="N483" s="30">
        <v>7.74</v>
      </c>
      <c r="O483" s="30">
        <v>23.7</v>
      </c>
      <c r="P483" s="30">
        <v>0.28302400000000005</v>
      </c>
      <c r="Q483" s="30">
        <v>45.5625</v>
      </c>
      <c r="R483" s="30">
        <v>1.2034826842367052</v>
      </c>
      <c r="S483" s="30">
        <v>3.1780538303479458</v>
      </c>
      <c r="T483" s="30">
        <v>2.046401687601636</v>
      </c>
      <c r="U483" s="31">
        <v>3.1654750481410856</v>
      </c>
      <c r="W483" s="8">
        <v>434</v>
      </c>
      <c r="X483" s="1">
        <v>2.6602595372658615</v>
      </c>
      <c r="Y483" s="1">
        <v>2.678905703710345</v>
      </c>
      <c r="Z483" s="1">
        <v>-1.864616644448347E-2</v>
      </c>
      <c r="AA483" s="15">
        <f t="shared" si="18"/>
        <v>14.56914161192894</v>
      </c>
      <c r="AB483" s="1">
        <f t="shared" si="19"/>
        <v>14.3</v>
      </c>
      <c r="AC483" s="35">
        <f t="shared" si="20"/>
        <v>-0.26914161192893893</v>
      </c>
    </row>
    <row r="484" spans="1:29" ht="15" customHeight="1" x14ac:dyDescent="0.25">
      <c r="A484" s="29">
        <v>483</v>
      </c>
      <c r="B484" s="30">
        <v>5.73116</v>
      </c>
      <c r="C484" s="30">
        <v>0</v>
      </c>
      <c r="D484" s="30">
        <v>18.100000000000001</v>
      </c>
      <c r="E484" s="30">
        <v>0</v>
      </c>
      <c r="F484" s="30">
        <v>0.53200000000000003</v>
      </c>
      <c r="G484" s="30">
        <v>7.0609999999999999</v>
      </c>
      <c r="H484" s="30">
        <v>77</v>
      </c>
      <c r="I484" s="30">
        <v>3.4106000000000001</v>
      </c>
      <c r="J484" s="30">
        <v>24</v>
      </c>
      <c r="K484" s="30">
        <v>666</v>
      </c>
      <c r="L484" s="30">
        <v>20.2</v>
      </c>
      <c r="M484" s="30">
        <v>395.28</v>
      </c>
      <c r="N484" s="30">
        <v>7.01</v>
      </c>
      <c r="O484" s="30">
        <v>25</v>
      </c>
      <c r="P484" s="30">
        <v>0.28302400000000005</v>
      </c>
      <c r="Q484" s="30">
        <v>49.857720999999998</v>
      </c>
      <c r="R484" s="30">
        <v>1.2268882288966769</v>
      </c>
      <c r="S484" s="30">
        <v>3.1780538303479458</v>
      </c>
      <c r="T484" s="30">
        <v>1.9473377010464987</v>
      </c>
      <c r="U484" s="31">
        <v>3.2188758248682006</v>
      </c>
      <c r="W484" s="8">
        <v>435</v>
      </c>
      <c r="X484" s="1">
        <v>2.4595888418037104</v>
      </c>
      <c r="Y484" s="1">
        <v>2.5953381342024007</v>
      </c>
      <c r="Z484" s="1">
        <v>-0.13574929239869027</v>
      </c>
      <c r="AA484" s="15">
        <f t="shared" si="18"/>
        <v>13.401117971724171</v>
      </c>
      <c r="AB484" s="1">
        <f t="shared" si="19"/>
        <v>11.7</v>
      </c>
      <c r="AC484" s="35">
        <f t="shared" si="20"/>
        <v>-1.7011179717241713</v>
      </c>
    </row>
    <row r="485" spans="1:29" ht="15" customHeight="1" x14ac:dyDescent="0.25">
      <c r="A485" s="29">
        <v>484</v>
      </c>
      <c r="B485" s="30">
        <v>2.8183799999999999</v>
      </c>
      <c r="C485" s="30">
        <v>0</v>
      </c>
      <c r="D485" s="30">
        <v>18.100000000000001</v>
      </c>
      <c r="E485" s="30">
        <v>0</v>
      </c>
      <c r="F485" s="30">
        <v>0.53200000000000003</v>
      </c>
      <c r="G485" s="30">
        <v>5.7619999999999996</v>
      </c>
      <c r="H485" s="30">
        <v>40.299999999999997</v>
      </c>
      <c r="I485" s="30">
        <v>4.0983000000000001</v>
      </c>
      <c r="J485" s="30">
        <v>24</v>
      </c>
      <c r="K485" s="30">
        <v>666</v>
      </c>
      <c r="L485" s="30">
        <v>20.2</v>
      </c>
      <c r="M485" s="30">
        <v>392.92</v>
      </c>
      <c r="N485" s="30">
        <v>10.42</v>
      </c>
      <c r="O485" s="30">
        <v>21.8</v>
      </c>
      <c r="P485" s="30">
        <v>0.28302400000000005</v>
      </c>
      <c r="Q485" s="30">
        <v>33.200643999999997</v>
      </c>
      <c r="R485" s="30">
        <v>1.4105722535794141</v>
      </c>
      <c r="S485" s="30">
        <v>3.1780538303479458</v>
      </c>
      <c r="T485" s="30">
        <v>2.3437270363252209</v>
      </c>
      <c r="U485" s="31">
        <v>3.0819099697950434</v>
      </c>
      <c r="W485" s="8">
        <v>436</v>
      </c>
      <c r="X485" s="1">
        <v>2.5952547069568657</v>
      </c>
      <c r="Y485" s="1">
        <v>2.4902712996623846</v>
      </c>
      <c r="Z485" s="1">
        <v>0.10498340729448108</v>
      </c>
      <c r="AA485" s="15">
        <f t="shared" si="18"/>
        <v>12.064548784500374</v>
      </c>
      <c r="AB485" s="1">
        <f t="shared" si="19"/>
        <v>13.4</v>
      </c>
      <c r="AC485" s="35">
        <f t="shared" si="20"/>
        <v>1.3354512154996261</v>
      </c>
    </row>
    <row r="486" spans="1:29" ht="15" customHeight="1" x14ac:dyDescent="0.25">
      <c r="A486" s="29">
        <v>485</v>
      </c>
      <c r="B486" s="30">
        <v>2.3785699999999999</v>
      </c>
      <c r="C486" s="30">
        <v>0</v>
      </c>
      <c r="D486" s="30">
        <v>18.100000000000001</v>
      </c>
      <c r="E486" s="30">
        <v>0</v>
      </c>
      <c r="F486" s="30">
        <v>0.58299999999999996</v>
      </c>
      <c r="G486" s="30">
        <v>5.8710000000000004</v>
      </c>
      <c r="H486" s="30">
        <v>41.9</v>
      </c>
      <c r="I486" s="30">
        <v>3.7240000000000002</v>
      </c>
      <c r="J486" s="30">
        <v>24</v>
      </c>
      <c r="K486" s="30">
        <v>666</v>
      </c>
      <c r="L486" s="30">
        <v>20.2</v>
      </c>
      <c r="M486" s="30">
        <v>370.73</v>
      </c>
      <c r="N486" s="30">
        <v>13.34</v>
      </c>
      <c r="O486" s="30">
        <v>20.6</v>
      </c>
      <c r="P486" s="30">
        <v>0.33988899999999994</v>
      </c>
      <c r="Q486" s="30">
        <v>34.468641000000005</v>
      </c>
      <c r="R486" s="30">
        <v>1.3147983594148207</v>
      </c>
      <c r="S486" s="30">
        <v>3.1780538303479458</v>
      </c>
      <c r="T486" s="30">
        <v>2.5907670404874779</v>
      </c>
      <c r="U486" s="31">
        <v>3.0252910757955354</v>
      </c>
      <c r="W486" s="8">
        <v>437</v>
      </c>
      <c r="X486" s="1">
        <v>2.2617630984737906</v>
      </c>
      <c r="Y486" s="1">
        <v>2.5131996312708416</v>
      </c>
      <c r="Z486" s="1">
        <v>-0.25143653279705092</v>
      </c>
      <c r="AA486" s="15">
        <f t="shared" si="18"/>
        <v>12.344364353473157</v>
      </c>
      <c r="AB486" s="1">
        <f t="shared" si="19"/>
        <v>9.6</v>
      </c>
      <c r="AC486" s="35">
        <f t="shared" si="20"/>
        <v>-2.7443643534731574</v>
      </c>
    </row>
    <row r="487" spans="1:29" ht="15" customHeight="1" x14ac:dyDescent="0.25">
      <c r="A487" s="29">
        <v>486</v>
      </c>
      <c r="B487" s="30">
        <v>3.67367</v>
      </c>
      <c r="C487" s="30">
        <v>0</v>
      </c>
      <c r="D487" s="30">
        <v>18.100000000000001</v>
      </c>
      <c r="E487" s="30">
        <v>0</v>
      </c>
      <c r="F487" s="30">
        <v>0.58299999999999996</v>
      </c>
      <c r="G487" s="30">
        <v>6.3120000000000003</v>
      </c>
      <c r="H487" s="30">
        <v>51.9</v>
      </c>
      <c r="I487" s="30">
        <v>3.9916999999999998</v>
      </c>
      <c r="J487" s="30">
        <v>24</v>
      </c>
      <c r="K487" s="30">
        <v>666</v>
      </c>
      <c r="L487" s="30">
        <v>20.2</v>
      </c>
      <c r="M487" s="30">
        <v>388.62</v>
      </c>
      <c r="N487" s="30">
        <v>10.58</v>
      </c>
      <c r="O487" s="30">
        <v>21.2</v>
      </c>
      <c r="P487" s="30">
        <v>0.33988899999999994</v>
      </c>
      <c r="Q487" s="30">
        <v>39.841344000000007</v>
      </c>
      <c r="R487" s="30">
        <v>1.3842172053246911</v>
      </c>
      <c r="S487" s="30">
        <v>3.1780538303479458</v>
      </c>
      <c r="T487" s="30">
        <v>2.3589654264301534</v>
      </c>
      <c r="U487" s="31">
        <v>3.0540011816779669</v>
      </c>
      <c r="W487" s="8">
        <v>438</v>
      </c>
      <c r="X487" s="1">
        <v>2.1633230256605378</v>
      </c>
      <c r="Y487" s="1">
        <v>2.3403716031920911</v>
      </c>
      <c r="Z487" s="1">
        <v>-0.17704857753155334</v>
      </c>
      <c r="AA487" s="15">
        <f t="shared" si="18"/>
        <v>10.385094980232138</v>
      </c>
      <c r="AB487" s="1">
        <f t="shared" si="19"/>
        <v>8.6999999999999993</v>
      </c>
      <c r="AC487" s="35">
        <f t="shared" si="20"/>
        <v>-1.6850949802321384</v>
      </c>
    </row>
    <row r="488" spans="1:29" ht="15" customHeight="1" x14ac:dyDescent="0.25">
      <c r="A488" s="29">
        <v>487</v>
      </c>
      <c r="B488" s="30">
        <v>5.6917499999999999</v>
      </c>
      <c r="C488" s="30">
        <v>0</v>
      </c>
      <c r="D488" s="30">
        <v>18.100000000000001</v>
      </c>
      <c r="E488" s="30">
        <v>0</v>
      </c>
      <c r="F488" s="30">
        <v>0.58299999999999996</v>
      </c>
      <c r="G488" s="30">
        <v>6.1139999999999999</v>
      </c>
      <c r="H488" s="30">
        <v>79.8</v>
      </c>
      <c r="I488" s="30">
        <v>3.5459000000000001</v>
      </c>
      <c r="J488" s="30">
        <v>24</v>
      </c>
      <c r="K488" s="30">
        <v>666</v>
      </c>
      <c r="L488" s="30">
        <v>20.2</v>
      </c>
      <c r="M488" s="30">
        <v>392.68</v>
      </c>
      <c r="N488" s="30">
        <v>14.98</v>
      </c>
      <c r="O488" s="30">
        <v>19.100000000000001</v>
      </c>
      <c r="P488" s="30">
        <v>0.33988899999999994</v>
      </c>
      <c r="Q488" s="30">
        <v>37.380995999999996</v>
      </c>
      <c r="R488" s="30">
        <v>1.2657920064647443</v>
      </c>
      <c r="S488" s="30">
        <v>3.1780538303479458</v>
      </c>
      <c r="T488" s="30">
        <v>2.7067159780890733</v>
      </c>
      <c r="U488" s="31">
        <v>2.9496883350525844</v>
      </c>
      <c r="W488" s="8">
        <v>439</v>
      </c>
      <c r="X488" s="1">
        <v>2.1282317058492679</v>
      </c>
      <c r="Y488" s="1">
        <v>2.2783189952607392</v>
      </c>
      <c r="Z488" s="1">
        <v>-0.15008728941147131</v>
      </c>
      <c r="AA488" s="15">
        <f t="shared" si="18"/>
        <v>9.7602595690483867</v>
      </c>
      <c r="AB488" s="1">
        <f t="shared" si="19"/>
        <v>8.4</v>
      </c>
      <c r="AC488" s="35">
        <f t="shared" si="20"/>
        <v>-1.3602595690483863</v>
      </c>
    </row>
    <row r="489" spans="1:29" ht="15" customHeight="1" x14ac:dyDescent="0.25">
      <c r="A489" s="29">
        <v>488</v>
      </c>
      <c r="B489" s="30">
        <v>4.8356700000000004</v>
      </c>
      <c r="C489" s="30">
        <v>0</v>
      </c>
      <c r="D489" s="30">
        <v>18.100000000000001</v>
      </c>
      <c r="E489" s="30">
        <v>0</v>
      </c>
      <c r="F489" s="30">
        <v>0.58299999999999996</v>
      </c>
      <c r="G489" s="30">
        <v>5.9050000000000002</v>
      </c>
      <c r="H489" s="30">
        <v>53.2</v>
      </c>
      <c r="I489" s="30">
        <v>3.1522999999999999</v>
      </c>
      <c r="J489" s="30">
        <v>24</v>
      </c>
      <c r="K489" s="30">
        <v>666</v>
      </c>
      <c r="L489" s="30">
        <v>20.2</v>
      </c>
      <c r="M489" s="30">
        <v>388.22</v>
      </c>
      <c r="N489" s="30">
        <v>11.45</v>
      </c>
      <c r="O489" s="30">
        <v>20.6</v>
      </c>
      <c r="P489" s="30">
        <v>0.33988899999999994</v>
      </c>
      <c r="Q489" s="30">
        <v>34.869025000000001</v>
      </c>
      <c r="R489" s="30">
        <v>1.1481323451315006</v>
      </c>
      <c r="S489" s="30">
        <v>3.1780538303479458</v>
      </c>
      <c r="T489" s="30">
        <v>2.4379897300002487</v>
      </c>
      <c r="U489" s="31">
        <v>3.0252910757955354</v>
      </c>
      <c r="W489" s="8">
        <v>440</v>
      </c>
      <c r="X489" s="1">
        <v>2.5494451709255714</v>
      </c>
      <c r="Y489" s="1">
        <v>2.5740607604816894</v>
      </c>
      <c r="Z489" s="1">
        <v>-2.4615589556117978E-2</v>
      </c>
      <c r="AA489" s="15">
        <f t="shared" si="18"/>
        <v>13.118989496707108</v>
      </c>
      <c r="AB489" s="1">
        <f t="shared" si="19"/>
        <v>12.8</v>
      </c>
      <c r="AC489" s="35">
        <f t="shared" si="20"/>
        <v>-0.31898949670710763</v>
      </c>
    </row>
    <row r="490" spans="1:29" ht="15" customHeight="1" x14ac:dyDescent="0.25">
      <c r="A490" s="29">
        <v>489</v>
      </c>
      <c r="B490" s="30">
        <v>0.15085999999999999</v>
      </c>
      <c r="C490" s="30">
        <v>0</v>
      </c>
      <c r="D490" s="30">
        <v>27.74</v>
      </c>
      <c r="E490" s="30">
        <v>0</v>
      </c>
      <c r="F490" s="30">
        <v>0.60899999999999999</v>
      </c>
      <c r="G490" s="30">
        <v>5.4539999999999997</v>
      </c>
      <c r="H490" s="30">
        <v>92.7</v>
      </c>
      <c r="I490" s="30">
        <v>1.8209</v>
      </c>
      <c r="J490" s="30">
        <v>4</v>
      </c>
      <c r="K490" s="30">
        <v>711</v>
      </c>
      <c r="L490" s="30">
        <v>20.100000000000001</v>
      </c>
      <c r="M490" s="30">
        <v>395.09</v>
      </c>
      <c r="N490" s="30">
        <v>18.059999999999999</v>
      </c>
      <c r="O490" s="30">
        <v>15.2</v>
      </c>
      <c r="P490" s="30">
        <v>0.37088099999999996</v>
      </c>
      <c r="Q490" s="30">
        <v>29.746115999999997</v>
      </c>
      <c r="R490" s="30">
        <v>0.59933088435566051</v>
      </c>
      <c r="S490" s="30">
        <v>1.3862943611198906</v>
      </c>
      <c r="T490" s="30">
        <v>2.8936995479888394</v>
      </c>
      <c r="U490" s="31">
        <v>2.7212954278522306</v>
      </c>
      <c r="W490" s="8">
        <v>441</v>
      </c>
      <c r="X490" s="1">
        <v>2.3513752571634776</v>
      </c>
      <c r="Y490" s="1">
        <v>2.4431842369832806</v>
      </c>
      <c r="Z490" s="1">
        <v>-9.1808979819802961E-2</v>
      </c>
      <c r="AA490" s="15">
        <f t="shared" si="18"/>
        <v>11.509631849899431</v>
      </c>
      <c r="AB490" s="1">
        <f t="shared" si="19"/>
        <v>10.5</v>
      </c>
      <c r="AC490" s="35">
        <f t="shared" si="20"/>
        <v>-1.0096318498994314</v>
      </c>
    </row>
    <row r="491" spans="1:29" ht="15" customHeight="1" x14ac:dyDescent="0.25">
      <c r="A491" s="29">
        <v>490</v>
      </c>
      <c r="B491" s="30">
        <v>0.18337000000000001</v>
      </c>
      <c r="C491" s="30">
        <v>0</v>
      </c>
      <c r="D491" s="30">
        <v>27.74</v>
      </c>
      <c r="E491" s="30">
        <v>0</v>
      </c>
      <c r="F491" s="30">
        <v>0.60899999999999999</v>
      </c>
      <c r="G491" s="30">
        <v>5.4139999999999997</v>
      </c>
      <c r="H491" s="30">
        <v>98.3</v>
      </c>
      <c r="I491" s="30">
        <v>1.7554000000000001</v>
      </c>
      <c r="J491" s="30">
        <v>4</v>
      </c>
      <c r="K491" s="30">
        <v>711</v>
      </c>
      <c r="L491" s="30">
        <v>20.100000000000001</v>
      </c>
      <c r="M491" s="30">
        <v>344.05</v>
      </c>
      <c r="N491" s="30">
        <v>23.97</v>
      </c>
      <c r="O491" s="30">
        <v>7</v>
      </c>
      <c r="P491" s="30">
        <v>0.37088099999999996</v>
      </c>
      <c r="Q491" s="30">
        <v>29.311395999999998</v>
      </c>
      <c r="R491" s="30">
        <v>0.56269675117588025</v>
      </c>
      <c r="S491" s="30">
        <v>1.3862943611198906</v>
      </c>
      <c r="T491" s="30">
        <v>3.1768030484462928</v>
      </c>
      <c r="U491" s="31">
        <v>1.9459101490553132</v>
      </c>
      <c r="W491" s="8">
        <v>442</v>
      </c>
      <c r="X491" s="1">
        <v>2.8390784635086144</v>
      </c>
      <c r="Y491" s="1">
        <v>2.6602357367234566</v>
      </c>
      <c r="Z491" s="1">
        <v>0.17884272678515778</v>
      </c>
      <c r="AA491" s="15">
        <f t="shared" si="18"/>
        <v>14.299659656293807</v>
      </c>
      <c r="AB491" s="1">
        <f t="shared" si="19"/>
        <v>17.100000000000001</v>
      </c>
      <c r="AC491" s="35">
        <f t="shared" si="20"/>
        <v>2.8003403437061944</v>
      </c>
    </row>
    <row r="492" spans="1:29" ht="15" customHeight="1" x14ac:dyDescent="0.25">
      <c r="A492" s="29">
        <v>491</v>
      </c>
      <c r="B492" s="30">
        <v>0.20746000000000001</v>
      </c>
      <c r="C492" s="30">
        <v>0</v>
      </c>
      <c r="D492" s="30">
        <v>27.74</v>
      </c>
      <c r="E492" s="30">
        <v>0</v>
      </c>
      <c r="F492" s="30">
        <v>0.60899999999999999</v>
      </c>
      <c r="G492" s="30">
        <v>5.093</v>
      </c>
      <c r="H492" s="30">
        <v>98</v>
      </c>
      <c r="I492" s="30">
        <v>1.8226</v>
      </c>
      <c r="J492" s="30">
        <v>4</v>
      </c>
      <c r="K492" s="30">
        <v>711</v>
      </c>
      <c r="L492" s="30">
        <v>20.100000000000001</v>
      </c>
      <c r="M492" s="30">
        <v>318.43</v>
      </c>
      <c r="N492" s="30">
        <v>29.68</v>
      </c>
      <c r="O492" s="30">
        <v>8.1</v>
      </c>
      <c r="P492" s="30">
        <v>0.37088099999999996</v>
      </c>
      <c r="Q492" s="30">
        <v>25.938648999999998</v>
      </c>
      <c r="R492" s="30">
        <v>0.60026405307988939</v>
      </c>
      <c r="S492" s="30">
        <v>1.3862943611198906</v>
      </c>
      <c r="T492" s="30">
        <v>3.3904734182991798</v>
      </c>
      <c r="U492" s="31">
        <v>2.0918640616783932</v>
      </c>
      <c r="W492" s="8">
        <v>443</v>
      </c>
      <c r="X492" s="1">
        <v>2.91235066461494</v>
      </c>
      <c r="Y492" s="1">
        <v>2.7632640419374455</v>
      </c>
      <c r="Z492" s="1">
        <v>0.14908662267749451</v>
      </c>
      <c r="AA492" s="15">
        <f t="shared" si="18"/>
        <v>15.851498555421179</v>
      </c>
      <c r="AB492" s="1">
        <f t="shared" si="19"/>
        <v>18.399999999999999</v>
      </c>
      <c r="AC492" s="35">
        <f t="shared" si="20"/>
        <v>2.5485014445788199</v>
      </c>
    </row>
    <row r="493" spans="1:29" ht="15" customHeight="1" x14ac:dyDescent="0.25">
      <c r="A493" s="29">
        <v>492</v>
      </c>
      <c r="B493" s="30">
        <v>0.10574</v>
      </c>
      <c r="C493" s="30">
        <v>0</v>
      </c>
      <c r="D493" s="30">
        <v>27.74</v>
      </c>
      <c r="E493" s="30">
        <v>0</v>
      </c>
      <c r="F493" s="30">
        <v>0.60899999999999999</v>
      </c>
      <c r="G493" s="30">
        <v>5.9829999999999997</v>
      </c>
      <c r="H493" s="30">
        <v>98.8</v>
      </c>
      <c r="I493" s="30">
        <v>1.8681000000000001</v>
      </c>
      <c r="J493" s="30">
        <v>4</v>
      </c>
      <c r="K493" s="30">
        <v>711</v>
      </c>
      <c r="L493" s="30">
        <v>20.100000000000001</v>
      </c>
      <c r="M493" s="30">
        <v>390.11</v>
      </c>
      <c r="N493" s="30">
        <v>18.07</v>
      </c>
      <c r="O493" s="30">
        <v>13.6</v>
      </c>
      <c r="P493" s="30">
        <v>0.37088099999999996</v>
      </c>
      <c r="Q493" s="30">
        <v>35.796288999999994</v>
      </c>
      <c r="R493" s="30">
        <v>0.62492187156437895</v>
      </c>
      <c r="S493" s="30">
        <v>1.3862943611198906</v>
      </c>
      <c r="T493" s="30">
        <v>2.8942531046041373</v>
      </c>
      <c r="U493" s="31">
        <v>2.6100697927420065</v>
      </c>
      <c r="W493" s="8">
        <v>444</v>
      </c>
      <c r="X493" s="1">
        <v>2.7343675094195836</v>
      </c>
      <c r="Y493" s="1">
        <v>2.6855054998720389</v>
      </c>
      <c r="Z493" s="1">
        <v>4.8862009547544716E-2</v>
      </c>
      <c r="AA493" s="15">
        <f t="shared" si="18"/>
        <v>14.665612972306338</v>
      </c>
      <c r="AB493" s="1">
        <f t="shared" si="19"/>
        <v>15.4</v>
      </c>
      <c r="AC493" s="35">
        <f t="shared" si="20"/>
        <v>0.73438702769366238</v>
      </c>
    </row>
    <row r="494" spans="1:29" ht="15" customHeight="1" x14ac:dyDescent="0.25">
      <c r="A494" s="29">
        <v>493</v>
      </c>
      <c r="B494" s="30">
        <v>0.11132</v>
      </c>
      <c r="C494" s="30">
        <v>0</v>
      </c>
      <c r="D494" s="30">
        <v>27.74</v>
      </c>
      <c r="E494" s="30">
        <v>0</v>
      </c>
      <c r="F494" s="30">
        <v>0.60899999999999999</v>
      </c>
      <c r="G494" s="30">
        <v>5.9829999999999997</v>
      </c>
      <c r="H494" s="30">
        <v>83.5</v>
      </c>
      <c r="I494" s="30">
        <v>2.1099000000000001</v>
      </c>
      <c r="J494" s="30">
        <v>4</v>
      </c>
      <c r="K494" s="30">
        <v>711</v>
      </c>
      <c r="L494" s="30">
        <v>20.100000000000001</v>
      </c>
      <c r="M494" s="30">
        <v>396.9</v>
      </c>
      <c r="N494" s="30">
        <v>13.35</v>
      </c>
      <c r="O494" s="30">
        <v>20.100000000000001</v>
      </c>
      <c r="P494" s="30">
        <v>0.37088099999999996</v>
      </c>
      <c r="Q494" s="30">
        <v>35.796288999999994</v>
      </c>
      <c r="R494" s="30">
        <v>0.74664055299994525</v>
      </c>
      <c r="S494" s="30">
        <v>1.3862943611198906</v>
      </c>
      <c r="T494" s="30">
        <v>2.5915163848462583</v>
      </c>
      <c r="U494" s="31">
        <v>3.0007198150650303</v>
      </c>
      <c r="W494" s="8">
        <v>445</v>
      </c>
      <c r="X494" s="1">
        <v>2.379546134130174</v>
      </c>
      <c r="Y494" s="1">
        <v>2.4708919130390194</v>
      </c>
      <c r="Z494" s="1">
        <v>-9.1345778908845432E-2</v>
      </c>
      <c r="AA494" s="15">
        <f t="shared" si="18"/>
        <v>11.832996149975486</v>
      </c>
      <c r="AB494" s="1">
        <f t="shared" si="19"/>
        <v>10.8</v>
      </c>
      <c r="AC494" s="35">
        <f t="shared" si="20"/>
        <v>-1.0329961499754852</v>
      </c>
    </row>
    <row r="495" spans="1:29" ht="15" customHeight="1" x14ac:dyDescent="0.25">
      <c r="A495" s="29">
        <v>494</v>
      </c>
      <c r="B495" s="30">
        <v>0.17330999999999999</v>
      </c>
      <c r="C495" s="30">
        <v>0</v>
      </c>
      <c r="D495" s="30">
        <v>9.69</v>
      </c>
      <c r="E495" s="30">
        <v>0</v>
      </c>
      <c r="F495" s="30">
        <v>0.58499999999999996</v>
      </c>
      <c r="G495" s="30">
        <v>5.7069999999999999</v>
      </c>
      <c r="H495" s="30">
        <v>54</v>
      </c>
      <c r="I495" s="30">
        <v>2.3816999999999999</v>
      </c>
      <c r="J495" s="30">
        <v>6</v>
      </c>
      <c r="K495" s="30">
        <v>391</v>
      </c>
      <c r="L495" s="30">
        <v>19.2</v>
      </c>
      <c r="M495" s="30">
        <v>396.9</v>
      </c>
      <c r="N495" s="30">
        <v>12.01</v>
      </c>
      <c r="O495" s="30">
        <v>21.8</v>
      </c>
      <c r="P495" s="30">
        <v>0.34222499999999995</v>
      </c>
      <c r="Q495" s="30">
        <v>32.569848999999998</v>
      </c>
      <c r="R495" s="30">
        <v>0.86781451841704027</v>
      </c>
      <c r="S495" s="30">
        <v>1.791759469228055</v>
      </c>
      <c r="T495" s="30">
        <v>2.4857396360918922</v>
      </c>
      <c r="U495" s="31">
        <v>3.0819099697950434</v>
      </c>
      <c r="W495" s="8">
        <v>446</v>
      </c>
      <c r="X495" s="1">
        <v>2.4680995314716192</v>
      </c>
      <c r="Y495" s="1">
        <v>2.4592875365943132</v>
      </c>
      <c r="Z495" s="1">
        <v>8.8119948773059953E-3</v>
      </c>
      <c r="AA495" s="15">
        <f t="shared" si="18"/>
        <v>11.696475260087967</v>
      </c>
      <c r="AB495" s="1">
        <f t="shared" si="19"/>
        <v>11.8</v>
      </c>
      <c r="AC495" s="35">
        <f t="shared" si="20"/>
        <v>0.10352473991203404</v>
      </c>
    </row>
    <row r="496" spans="1:29" ht="15" customHeight="1" x14ac:dyDescent="0.25">
      <c r="A496" s="29">
        <v>495</v>
      </c>
      <c r="B496" s="30">
        <v>0.27956999999999999</v>
      </c>
      <c r="C496" s="30">
        <v>0</v>
      </c>
      <c r="D496" s="30">
        <v>9.69</v>
      </c>
      <c r="E496" s="30">
        <v>0</v>
      </c>
      <c r="F496" s="30">
        <v>0.58499999999999996</v>
      </c>
      <c r="G496" s="30">
        <v>5.9260000000000002</v>
      </c>
      <c r="H496" s="30">
        <v>42.6</v>
      </c>
      <c r="I496" s="30">
        <v>2.3816999999999999</v>
      </c>
      <c r="J496" s="30">
        <v>6</v>
      </c>
      <c r="K496" s="30">
        <v>391</v>
      </c>
      <c r="L496" s="30">
        <v>19.2</v>
      </c>
      <c r="M496" s="30">
        <v>396.9</v>
      </c>
      <c r="N496" s="30">
        <v>13.59</v>
      </c>
      <c r="O496" s="30">
        <v>24.5</v>
      </c>
      <c r="P496" s="30">
        <v>0.34222499999999995</v>
      </c>
      <c r="Q496" s="30">
        <v>35.117476000000003</v>
      </c>
      <c r="R496" s="30">
        <v>0.86781451841704027</v>
      </c>
      <c r="S496" s="30">
        <v>1.791759469228055</v>
      </c>
      <c r="T496" s="30">
        <v>2.6093342281630525</v>
      </c>
      <c r="U496" s="31">
        <v>3.1986731175506815</v>
      </c>
      <c r="W496" s="8">
        <v>447</v>
      </c>
      <c r="X496" s="1">
        <v>2.7013612129514133</v>
      </c>
      <c r="Y496" s="1">
        <v>2.7047804167734917</v>
      </c>
      <c r="Z496" s="1">
        <v>-3.4192038220783871E-3</v>
      </c>
      <c r="AA496" s="15">
        <f t="shared" si="18"/>
        <v>14.951033333915129</v>
      </c>
      <c r="AB496" s="1">
        <f t="shared" si="19"/>
        <v>14.9</v>
      </c>
      <c r="AC496" s="35">
        <f t="shared" si="20"/>
        <v>-5.1033333915128765E-2</v>
      </c>
    </row>
    <row r="497" spans="1:29" ht="15" customHeight="1" x14ac:dyDescent="0.25">
      <c r="A497" s="29">
        <v>496</v>
      </c>
      <c r="B497" s="30">
        <v>0.17899000000000001</v>
      </c>
      <c r="C497" s="30">
        <v>0</v>
      </c>
      <c r="D497" s="30">
        <v>9.69</v>
      </c>
      <c r="E497" s="30">
        <v>0</v>
      </c>
      <c r="F497" s="30">
        <v>0.58499999999999996</v>
      </c>
      <c r="G497" s="30">
        <v>5.67</v>
      </c>
      <c r="H497" s="30">
        <v>28.8</v>
      </c>
      <c r="I497" s="30">
        <v>2.7986</v>
      </c>
      <c r="J497" s="30">
        <v>6</v>
      </c>
      <c r="K497" s="30">
        <v>391</v>
      </c>
      <c r="L497" s="30">
        <v>19.2</v>
      </c>
      <c r="M497" s="30">
        <v>393.29</v>
      </c>
      <c r="N497" s="30">
        <v>17.600000000000001</v>
      </c>
      <c r="O497" s="30">
        <v>23.1</v>
      </c>
      <c r="P497" s="30">
        <v>0.34222499999999995</v>
      </c>
      <c r="Q497" s="30">
        <v>32.148899999999998</v>
      </c>
      <c r="R497" s="30">
        <v>1.0291192921394758</v>
      </c>
      <c r="S497" s="30">
        <v>1.791759469228055</v>
      </c>
      <c r="T497" s="30">
        <v>2.8678989020441064</v>
      </c>
      <c r="U497" s="31">
        <v>3.1398326175277478</v>
      </c>
      <c r="W497" s="8">
        <v>448</v>
      </c>
      <c r="X497" s="1">
        <v>2.5336968139574321</v>
      </c>
      <c r="Y497" s="1">
        <v>2.6981236220596259</v>
      </c>
      <c r="Z497" s="1">
        <v>-0.16442680810219379</v>
      </c>
      <c r="AA497" s="15">
        <f t="shared" si="18"/>
        <v>14.851837902366244</v>
      </c>
      <c r="AB497" s="1">
        <f t="shared" si="19"/>
        <v>12.6</v>
      </c>
      <c r="AC497" s="35">
        <f t="shared" si="20"/>
        <v>-2.251837902366244</v>
      </c>
    </row>
    <row r="498" spans="1:29" ht="15" customHeight="1" x14ac:dyDescent="0.25">
      <c r="A498" s="29">
        <v>497</v>
      </c>
      <c r="B498" s="30">
        <v>0.28960000000000002</v>
      </c>
      <c r="C498" s="30">
        <v>0</v>
      </c>
      <c r="D498" s="30">
        <v>9.69</v>
      </c>
      <c r="E498" s="30">
        <v>0</v>
      </c>
      <c r="F498" s="30">
        <v>0.58499999999999996</v>
      </c>
      <c r="G498" s="30">
        <v>5.39</v>
      </c>
      <c r="H498" s="30">
        <v>72.900000000000006</v>
      </c>
      <c r="I498" s="30">
        <v>2.7986</v>
      </c>
      <c r="J498" s="30">
        <v>6</v>
      </c>
      <c r="K498" s="30">
        <v>391</v>
      </c>
      <c r="L498" s="30">
        <v>19.2</v>
      </c>
      <c r="M498" s="30">
        <v>396.9</v>
      </c>
      <c r="N498" s="30">
        <v>21.14</v>
      </c>
      <c r="O498" s="30">
        <v>19.7</v>
      </c>
      <c r="P498" s="30">
        <v>0.34222499999999995</v>
      </c>
      <c r="Q498" s="30">
        <v>29.052099999999996</v>
      </c>
      <c r="R498" s="30">
        <v>1.0291192921394758</v>
      </c>
      <c r="S498" s="30">
        <v>1.791759469228055</v>
      </c>
      <c r="T498" s="30">
        <v>3.0511669804420918</v>
      </c>
      <c r="U498" s="31">
        <v>2.9806186357439426</v>
      </c>
      <c r="W498" s="8">
        <v>449</v>
      </c>
      <c r="X498" s="1">
        <v>2.6461747973841225</v>
      </c>
      <c r="Y498" s="1">
        <v>2.6864938893461323</v>
      </c>
      <c r="Z498" s="1">
        <v>-4.0319091962009779E-2</v>
      </c>
      <c r="AA498" s="15">
        <f t="shared" si="18"/>
        <v>14.680115475679493</v>
      </c>
      <c r="AB498" s="1">
        <f t="shared" si="19"/>
        <v>14.1</v>
      </c>
      <c r="AC498" s="35">
        <f t="shared" si="20"/>
        <v>-0.58011547567949329</v>
      </c>
    </row>
    <row r="499" spans="1:29" ht="15" customHeight="1" x14ac:dyDescent="0.25">
      <c r="A499" s="29">
        <v>498</v>
      </c>
      <c r="B499" s="30">
        <v>0.26838000000000001</v>
      </c>
      <c r="C499" s="30">
        <v>0</v>
      </c>
      <c r="D499" s="30">
        <v>9.69</v>
      </c>
      <c r="E499" s="30">
        <v>0</v>
      </c>
      <c r="F499" s="30">
        <v>0.58499999999999996</v>
      </c>
      <c r="G499" s="30">
        <v>5.7939999999999996</v>
      </c>
      <c r="H499" s="30">
        <v>70.599999999999994</v>
      </c>
      <c r="I499" s="30">
        <v>2.8927</v>
      </c>
      <c r="J499" s="30">
        <v>6</v>
      </c>
      <c r="K499" s="30">
        <v>391</v>
      </c>
      <c r="L499" s="30">
        <v>19.2</v>
      </c>
      <c r="M499" s="30">
        <v>396.9</v>
      </c>
      <c r="N499" s="30">
        <v>14.1</v>
      </c>
      <c r="O499" s="30">
        <v>18.3</v>
      </c>
      <c r="P499" s="30">
        <v>0.34222499999999995</v>
      </c>
      <c r="Q499" s="30">
        <v>33.570435999999994</v>
      </c>
      <c r="R499" s="30">
        <v>1.0621903220341422</v>
      </c>
      <c r="S499" s="30">
        <v>1.791759469228055</v>
      </c>
      <c r="T499" s="30">
        <v>2.6461747973841225</v>
      </c>
      <c r="U499" s="31">
        <v>2.9069010598473755</v>
      </c>
      <c r="W499" s="8">
        <v>450</v>
      </c>
      <c r="X499" s="1">
        <v>2.5649493574615367</v>
      </c>
      <c r="Y499" s="1">
        <v>2.6758278920942931</v>
      </c>
      <c r="Z499" s="1">
        <v>-0.11087853463275632</v>
      </c>
      <c r="AA499" s="15">
        <f t="shared" ref="AA499:AA555" si="21">EXP(Y499)</f>
        <v>14.524369474086388</v>
      </c>
      <c r="AB499" s="1">
        <f t="shared" ref="AB499:AB555" si="22">O451</f>
        <v>13</v>
      </c>
      <c r="AC499" s="35">
        <f t="shared" ref="AC499:AC555" si="23">AB499-AA499</f>
        <v>-1.524369474086388</v>
      </c>
    </row>
    <row r="500" spans="1:29" ht="15" customHeight="1" x14ac:dyDescent="0.25">
      <c r="A500" s="29">
        <v>499</v>
      </c>
      <c r="B500" s="30">
        <v>0.23912</v>
      </c>
      <c r="C500" s="30">
        <v>0</v>
      </c>
      <c r="D500" s="30">
        <v>9.69</v>
      </c>
      <c r="E500" s="30">
        <v>0</v>
      </c>
      <c r="F500" s="30">
        <v>0.58499999999999996</v>
      </c>
      <c r="G500" s="30">
        <v>6.0190000000000001</v>
      </c>
      <c r="H500" s="30">
        <v>65.3</v>
      </c>
      <c r="I500" s="30">
        <v>2.4091</v>
      </c>
      <c r="J500" s="30">
        <v>6</v>
      </c>
      <c r="K500" s="30">
        <v>391</v>
      </c>
      <c r="L500" s="30">
        <v>19.2</v>
      </c>
      <c r="M500" s="30">
        <v>396.9</v>
      </c>
      <c r="N500" s="30">
        <v>12.92</v>
      </c>
      <c r="O500" s="30">
        <v>21.2</v>
      </c>
      <c r="P500" s="30">
        <v>0.34222499999999995</v>
      </c>
      <c r="Q500" s="30">
        <v>36.228361</v>
      </c>
      <c r="R500" s="30">
        <v>0.8792532337715917</v>
      </c>
      <c r="S500" s="30">
        <v>1.791759469228055</v>
      </c>
      <c r="T500" s="30">
        <v>2.5587764983544559</v>
      </c>
      <c r="U500" s="31">
        <v>3.0540011816779669</v>
      </c>
      <c r="W500" s="8">
        <v>451</v>
      </c>
      <c r="X500" s="1">
        <v>2.5952547069568657</v>
      </c>
      <c r="Y500" s="1">
        <v>2.6280809551857929</v>
      </c>
      <c r="Z500" s="1">
        <v>-3.2826248228927213E-2</v>
      </c>
      <c r="AA500" s="15">
        <f t="shared" si="21"/>
        <v>13.847171046306926</v>
      </c>
      <c r="AB500" s="1">
        <f t="shared" si="22"/>
        <v>13.4</v>
      </c>
      <c r="AC500" s="35">
        <f t="shared" si="23"/>
        <v>-0.44717104630692539</v>
      </c>
    </row>
    <row r="501" spans="1:29" ht="15" customHeight="1" x14ac:dyDescent="0.25">
      <c r="A501" s="29">
        <v>500</v>
      </c>
      <c r="B501" s="30">
        <v>0.17782999999999999</v>
      </c>
      <c r="C501" s="30">
        <v>0</v>
      </c>
      <c r="D501" s="30">
        <v>9.69</v>
      </c>
      <c r="E501" s="30">
        <v>0</v>
      </c>
      <c r="F501" s="30">
        <v>0.58499999999999996</v>
      </c>
      <c r="G501" s="30">
        <v>5.569</v>
      </c>
      <c r="H501" s="30">
        <v>73.5</v>
      </c>
      <c r="I501" s="30">
        <v>2.3999000000000001</v>
      </c>
      <c r="J501" s="30">
        <v>6</v>
      </c>
      <c r="K501" s="30">
        <v>391</v>
      </c>
      <c r="L501" s="30">
        <v>19.2</v>
      </c>
      <c r="M501" s="30">
        <v>395.77</v>
      </c>
      <c r="N501" s="30">
        <v>15.1</v>
      </c>
      <c r="O501" s="30">
        <v>17.5</v>
      </c>
      <c r="P501" s="30">
        <v>0.34222499999999995</v>
      </c>
      <c r="Q501" s="30">
        <v>31.013760999999999</v>
      </c>
      <c r="R501" s="30">
        <v>0.87542706981915364</v>
      </c>
      <c r="S501" s="30">
        <v>1.791759469228055</v>
      </c>
      <c r="T501" s="30">
        <v>2.7146947438208788</v>
      </c>
      <c r="U501" s="31">
        <v>2.8622008809294686</v>
      </c>
      <c r="W501" s="8">
        <v>452</v>
      </c>
      <c r="X501" s="1">
        <v>2.7212954278522306</v>
      </c>
      <c r="Y501" s="1">
        <v>2.7561589437261338</v>
      </c>
      <c r="Z501" s="1">
        <v>-3.4863515873903239E-2</v>
      </c>
      <c r="AA501" s="15">
        <f t="shared" si="21"/>
        <v>15.739271266468482</v>
      </c>
      <c r="AB501" s="1">
        <f t="shared" si="22"/>
        <v>15.2</v>
      </c>
      <c r="AC501" s="35">
        <f t="shared" si="23"/>
        <v>-0.53927126646848222</v>
      </c>
    </row>
    <row r="502" spans="1:29" ht="15" customHeight="1" x14ac:dyDescent="0.25">
      <c r="A502" s="29">
        <v>501</v>
      </c>
      <c r="B502" s="30">
        <v>0.22438</v>
      </c>
      <c r="C502" s="30">
        <v>0</v>
      </c>
      <c r="D502" s="30">
        <v>9.69</v>
      </c>
      <c r="E502" s="30">
        <v>0</v>
      </c>
      <c r="F502" s="30">
        <v>0.58499999999999996</v>
      </c>
      <c r="G502" s="30">
        <v>6.0270000000000001</v>
      </c>
      <c r="H502" s="30">
        <v>79.7</v>
      </c>
      <c r="I502" s="30">
        <v>2.4982000000000002</v>
      </c>
      <c r="J502" s="30">
        <v>6</v>
      </c>
      <c r="K502" s="30">
        <v>391</v>
      </c>
      <c r="L502" s="30">
        <v>19.2</v>
      </c>
      <c r="M502" s="30">
        <v>396.9</v>
      </c>
      <c r="N502" s="30">
        <v>14.33</v>
      </c>
      <c r="O502" s="30">
        <v>16.8</v>
      </c>
      <c r="P502" s="30">
        <v>0.34222499999999995</v>
      </c>
      <c r="Q502" s="30">
        <v>36.324729000000005</v>
      </c>
      <c r="R502" s="30">
        <v>0.91557047254967194</v>
      </c>
      <c r="S502" s="30">
        <v>1.791759469228055</v>
      </c>
      <c r="T502" s="30">
        <v>2.6623552418400807</v>
      </c>
      <c r="U502" s="31">
        <v>2.8213788864092133</v>
      </c>
      <c r="W502" s="8">
        <v>453</v>
      </c>
      <c r="X502" s="1">
        <v>2.7788192719904172</v>
      </c>
      <c r="Y502" s="1">
        <v>2.7499404456412631</v>
      </c>
      <c r="Z502" s="1">
        <v>2.8878826349154174E-2</v>
      </c>
      <c r="AA502" s="15">
        <f t="shared" si="21"/>
        <v>15.641700325016831</v>
      </c>
      <c r="AB502" s="1">
        <f t="shared" si="22"/>
        <v>16.100000000000001</v>
      </c>
      <c r="AC502" s="35">
        <f t="shared" si="23"/>
        <v>0.45829967498317004</v>
      </c>
    </row>
    <row r="503" spans="1:29" ht="15" customHeight="1" x14ac:dyDescent="0.25">
      <c r="A503" s="29">
        <v>502</v>
      </c>
      <c r="B503" s="30">
        <v>6.2630000000000005E-2</v>
      </c>
      <c r="C503" s="30">
        <v>0</v>
      </c>
      <c r="D503" s="30">
        <v>11.93</v>
      </c>
      <c r="E503" s="30">
        <v>0</v>
      </c>
      <c r="F503" s="30">
        <v>0.57299999999999995</v>
      </c>
      <c r="G503" s="30">
        <v>6.593</v>
      </c>
      <c r="H503" s="30">
        <v>69.099999999999994</v>
      </c>
      <c r="I503" s="30">
        <v>2.4786000000000001</v>
      </c>
      <c r="J503" s="30">
        <v>1</v>
      </c>
      <c r="K503" s="30">
        <v>273</v>
      </c>
      <c r="L503" s="30">
        <v>21</v>
      </c>
      <c r="M503" s="30">
        <v>391.99</v>
      </c>
      <c r="N503" s="30">
        <v>9.67</v>
      </c>
      <c r="O503" s="30">
        <v>22.4</v>
      </c>
      <c r="P503" s="30">
        <v>0.32832899999999993</v>
      </c>
      <c r="Q503" s="30">
        <v>43.467649000000002</v>
      </c>
      <c r="R503" s="30">
        <v>0.90769388464863687</v>
      </c>
      <c r="S503" s="30">
        <v>0</v>
      </c>
      <c r="T503" s="30">
        <v>2.2690283094652028</v>
      </c>
      <c r="U503" s="31">
        <v>3.1090609588609941</v>
      </c>
      <c r="W503" s="8">
        <v>454</v>
      </c>
      <c r="X503" s="1">
        <v>2.8791984572980396</v>
      </c>
      <c r="Y503" s="1">
        <v>2.8096183699010151</v>
      </c>
      <c r="Z503" s="1">
        <v>6.9580087397024482E-2</v>
      </c>
      <c r="AA503" s="15">
        <f t="shared" si="21"/>
        <v>16.603580583445854</v>
      </c>
      <c r="AB503" s="1">
        <f t="shared" si="22"/>
        <v>17.8</v>
      </c>
      <c r="AC503" s="35">
        <f t="shared" si="23"/>
        <v>1.1964194165541464</v>
      </c>
    </row>
    <row r="504" spans="1:29" ht="15" customHeight="1" x14ac:dyDescent="0.25">
      <c r="A504" s="29">
        <v>503</v>
      </c>
      <c r="B504" s="30">
        <v>4.5269999999999998E-2</v>
      </c>
      <c r="C504" s="30">
        <v>0</v>
      </c>
      <c r="D504" s="30">
        <v>11.93</v>
      </c>
      <c r="E504" s="30">
        <v>0</v>
      </c>
      <c r="F504" s="30">
        <v>0.57299999999999995</v>
      </c>
      <c r="G504" s="30">
        <v>6.12</v>
      </c>
      <c r="H504" s="30">
        <v>76.7</v>
      </c>
      <c r="I504" s="30">
        <v>2.2875000000000001</v>
      </c>
      <c r="J504" s="30">
        <v>1</v>
      </c>
      <c r="K504" s="30">
        <v>273</v>
      </c>
      <c r="L504" s="30">
        <v>21</v>
      </c>
      <c r="M504" s="30">
        <v>396.9</v>
      </c>
      <c r="N504" s="30">
        <v>9.08</v>
      </c>
      <c r="O504" s="30">
        <v>20.6</v>
      </c>
      <c r="P504" s="30">
        <v>0.32832899999999993</v>
      </c>
      <c r="Q504" s="30">
        <v>37.4544</v>
      </c>
      <c r="R504" s="30">
        <v>0.82745951816753938</v>
      </c>
      <c r="S504" s="30">
        <v>0</v>
      </c>
      <c r="T504" s="30">
        <v>2.2060741926132019</v>
      </c>
      <c r="U504" s="31">
        <v>3.0252910757955354</v>
      </c>
      <c r="W504" s="8">
        <v>455</v>
      </c>
      <c r="X504" s="1">
        <v>2.7013612129514133</v>
      </c>
      <c r="Y504" s="1">
        <v>2.5557818102574776</v>
      </c>
      <c r="Z504" s="1">
        <v>0.14557940269393566</v>
      </c>
      <c r="AA504" s="15">
        <f t="shared" si="21"/>
        <v>12.881366506291517</v>
      </c>
      <c r="AB504" s="1">
        <f t="shared" si="22"/>
        <v>14.9</v>
      </c>
      <c r="AC504" s="35">
        <f t="shared" si="23"/>
        <v>2.0186334937084833</v>
      </c>
    </row>
    <row r="505" spans="1:29" ht="15" customHeight="1" x14ac:dyDescent="0.25">
      <c r="A505" s="29">
        <v>504</v>
      </c>
      <c r="B505" s="30">
        <v>6.0760000000000002E-2</v>
      </c>
      <c r="C505" s="30">
        <v>0</v>
      </c>
      <c r="D505" s="30">
        <v>11.93</v>
      </c>
      <c r="E505" s="30">
        <v>0</v>
      </c>
      <c r="F505" s="30">
        <v>0.57299999999999995</v>
      </c>
      <c r="G505" s="30">
        <v>6.976</v>
      </c>
      <c r="H505" s="30">
        <v>91</v>
      </c>
      <c r="I505" s="30">
        <v>2.1675</v>
      </c>
      <c r="J505" s="30">
        <v>1</v>
      </c>
      <c r="K505" s="30">
        <v>273</v>
      </c>
      <c r="L505" s="30">
        <v>21</v>
      </c>
      <c r="M505" s="30">
        <v>396.9</v>
      </c>
      <c r="N505" s="30">
        <v>5.64</v>
      </c>
      <c r="O505" s="30">
        <v>23.9</v>
      </c>
      <c r="P505" s="30">
        <v>0.32832899999999993</v>
      </c>
      <c r="Q505" s="30">
        <v>48.664575999999997</v>
      </c>
      <c r="R505" s="30">
        <v>0.77357442967255985</v>
      </c>
      <c r="S505" s="30">
        <v>0</v>
      </c>
      <c r="T505" s="30">
        <v>1.7298840655099674</v>
      </c>
      <c r="U505" s="31">
        <v>3.1738784589374651</v>
      </c>
      <c r="W505" s="8">
        <v>456</v>
      </c>
      <c r="X505" s="1">
        <v>2.6461747973841225</v>
      </c>
      <c r="Y505" s="1">
        <v>2.6270108181105023</v>
      </c>
      <c r="Z505" s="1">
        <v>1.9163979273620235E-2</v>
      </c>
      <c r="AA505" s="15">
        <f t="shared" si="21"/>
        <v>13.832360601198991</v>
      </c>
      <c r="AB505" s="1">
        <f t="shared" si="22"/>
        <v>14.1</v>
      </c>
      <c r="AC505" s="35">
        <f t="shared" si="23"/>
        <v>0.26763939880100907</v>
      </c>
    </row>
    <row r="506" spans="1:29" ht="15" customHeight="1" x14ac:dyDescent="0.25">
      <c r="A506" s="29">
        <v>505</v>
      </c>
      <c r="B506" s="30">
        <v>0.10959000000000001</v>
      </c>
      <c r="C506" s="30">
        <v>0</v>
      </c>
      <c r="D506" s="30">
        <v>11.93</v>
      </c>
      <c r="E506" s="30">
        <v>0</v>
      </c>
      <c r="F506" s="30">
        <v>0.57299999999999995</v>
      </c>
      <c r="G506" s="30">
        <v>6.7939999999999996</v>
      </c>
      <c r="H506" s="30">
        <v>89.3</v>
      </c>
      <c r="I506" s="30">
        <v>2.3889</v>
      </c>
      <c r="J506" s="30">
        <v>1</v>
      </c>
      <c r="K506" s="30">
        <v>273</v>
      </c>
      <c r="L506" s="30">
        <v>21</v>
      </c>
      <c r="M506" s="30">
        <v>393.45</v>
      </c>
      <c r="N506" s="30">
        <v>6.48</v>
      </c>
      <c r="O506" s="30">
        <v>22</v>
      </c>
      <c r="P506" s="30">
        <v>0.32832899999999993</v>
      </c>
      <c r="Q506" s="30">
        <v>46.158435999999995</v>
      </c>
      <c r="R506" s="30">
        <v>0.87083300894937177</v>
      </c>
      <c r="S506" s="30">
        <v>0</v>
      </c>
      <c r="T506" s="30">
        <v>1.8687205103641833</v>
      </c>
      <c r="U506" s="31">
        <v>3.0910424533583161</v>
      </c>
      <c r="W506" s="8">
        <v>457</v>
      </c>
      <c r="X506" s="1">
        <v>2.5416019934645457</v>
      </c>
      <c r="Y506" s="1">
        <v>2.5413522421224553</v>
      </c>
      <c r="Z506" s="1">
        <v>2.4975134209048733E-4</v>
      </c>
      <c r="AA506" s="15">
        <f t="shared" si="21"/>
        <v>12.696828554008384</v>
      </c>
      <c r="AB506" s="1">
        <f t="shared" si="22"/>
        <v>12.7</v>
      </c>
      <c r="AC506" s="35">
        <f t="shared" si="23"/>
        <v>3.1714459916152293E-3</v>
      </c>
    </row>
    <row r="507" spans="1:29" ht="15" customHeight="1" thickBot="1" x14ac:dyDescent="0.3">
      <c r="A507" s="32">
        <v>506</v>
      </c>
      <c r="B507" s="33">
        <v>4.7410000000000001E-2</v>
      </c>
      <c r="C507" s="33">
        <v>0</v>
      </c>
      <c r="D507" s="33">
        <v>11.93</v>
      </c>
      <c r="E507" s="33">
        <v>0</v>
      </c>
      <c r="F507" s="33">
        <v>0.57299999999999995</v>
      </c>
      <c r="G507" s="33">
        <v>6.03</v>
      </c>
      <c r="H507" s="33">
        <v>80.8</v>
      </c>
      <c r="I507" s="33">
        <v>2.5049999999999999</v>
      </c>
      <c r="J507" s="33">
        <v>1</v>
      </c>
      <c r="K507" s="33">
        <v>273</v>
      </c>
      <c r="L507" s="33">
        <v>21</v>
      </c>
      <c r="M507" s="33">
        <v>396.9</v>
      </c>
      <c r="N507" s="33">
        <v>7.88</v>
      </c>
      <c r="O507" s="33">
        <v>11.9</v>
      </c>
      <c r="P507" s="33">
        <v>0.32832899999999993</v>
      </c>
      <c r="Q507" s="33">
        <v>36.360900000000001</v>
      </c>
      <c r="R507" s="33">
        <v>0.91828873453682813</v>
      </c>
      <c r="S507" s="33">
        <v>0</v>
      </c>
      <c r="T507" s="33">
        <v>2.0643279038697879</v>
      </c>
      <c r="U507" s="34">
        <v>2.4765384001174837</v>
      </c>
      <c r="W507" s="8">
        <v>458</v>
      </c>
      <c r="X507" s="1">
        <v>2.6026896854443837</v>
      </c>
      <c r="Y507" s="1">
        <v>2.5218162972103011</v>
      </c>
      <c r="Z507" s="1">
        <v>8.0873388234082633E-2</v>
      </c>
      <c r="AA507" s="15">
        <f t="shared" si="21"/>
        <v>12.451191202012627</v>
      </c>
      <c r="AB507" s="1">
        <f t="shared" si="22"/>
        <v>13.5</v>
      </c>
      <c r="AC507" s="35">
        <f t="shared" si="23"/>
        <v>1.0488087979873733</v>
      </c>
    </row>
    <row r="508" spans="1:29" ht="15" customHeight="1" thickTop="1" x14ac:dyDescent="0.25">
      <c r="W508" s="8">
        <v>459</v>
      </c>
      <c r="X508" s="1">
        <v>2.7013612129514133</v>
      </c>
      <c r="Y508" s="1">
        <v>2.6690632920922974</v>
      </c>
      <c r="Z508" s="1">
        <v>3.229792085911587E-2</v>
      </c>
      <c r="AA508" s="15">
        <f t="shared" si="21"/>
        <v>14.426449492466649</v>
      </c>
      <c r="AB508" s="1">
        <f t="shared" si="22"/>
        <v>14.9</v>
      </c>
      <c r="AC508" s="35">
        <f t="shared" si="23"/>
        <v>0.47355050753335171</v>
      </c>
    </row>
    <row r="509" spans="1:29" ht="15" customHeight="1" x14ac:dyDescent="0.25">
      <c r="W509" s="8">
        <v>460</v>
      </c>
      <c r="X509" s="1">
        <v>2.9957322735539909</v>
      </c>
      <c r="Y509" s="1">
        <v>2.7498329298658359</v>
      </c>
      <c r="Z509" s="1">
        <v>0.24589934368815491</v>
      </c>
      <c r="AA509" s="15">
        <f t="shared" si="21"/>
        <v>15.640018685880376</v>
      </c>
      <c r="AB509" s="1">
        <f t="shared" si="22"/>
        <v>20</v>
      </c>
      <c r="AC509" s="35">
        <f t="shared" si="23"/>
        <v>4.359981314119624</v>
      </c>
    </row>
    <row r="510" spans="1:29" ht="15" customHeight="1" x14ac:dyDescent="0.25">
      <c r="W510" s="8">
        <v>461</v>
      </c>
      <c r="X510" s="1">
        <v>2.7972813348301528</v>
      </c>
      <c r="Y510" s="1">
        <v>2.7401349776901327</v>
      </c>
      <c r="Z510" s="1">
        <v>5.7146357140020143E-2</v>
      </c>
      <c r="AA510" s="15">
        <f t="shared" si="21"/>
        <v>15.489075634900217</v>
      </c>
      <c r="AB510" s="1">
        <f t="shared" si="22"/>
        <v>16.399999999999999</v>
      </c>
      <c r="AC510" s="35">
        <f t="shared" si="23"/>
        <v>0.91092436509978114</v>
      </c>
    </row>
    <row r="511" spans="1:29" ht="15" customHeight="1" x14ac:dyDescent="0.25">
      <c r="W511" s="8">
        <v>462</v>
      </c>
      <c r="X511" s="1">
        <v>2.8735646395797834</v>
      </c>
      <c r="Y511" s="1">
        <v>2.820491613280744</v>
      </c>
      <c r="Z511" s="1">
        <v>5.3073026299039316E-2</v>
      </c>
      <c r="AA511" s="15">
        <f t="shared" si="21"/>
        <v>16.785100422416605</v>
      </c>
      <c r="AB511" s="1">
        <f t="shared" si="22"/>
        <v>17.7</v>
      </c>
      <c r="AC511" s="35">
        <f t="shared" si="23"/>
        <v>0.91489957758339457</v>
      </c>
    </row>
    <row r="512" spans="1:29" ht="15" customHeight="1" x14ac:dyDescent="0.25">
      <c r="W512" s="8">
        <v>463</v>
      </c>
      <c r="X512" s="1">
        <v>2.9704144655697009</v>
      </c>
      <c r="Y512" s="1">
        <v>2.7871460490408868</v>
      </c>
      <c r="Z512" s="1">
        <v>0.18326841652881409</v>
      </c>
      <c r="AA512" s="15">
        <f t="shared" si="21"/>
        <v>16.234620811424747</v>
      </c>
      <c r="AB512" s="1">
        <f t="shared" si="22"/>
        <v>19.5</v>
      </c>
      <c r="AC512" s="35">
        <f t="shared" si="23"/>
        <v>3.2653791885752526</v>
      </c>
    </row>
    <row r="513" spans="23:29" ht="15" customHeight="1" x14ac:dyDescent="0.25">
      <c r="W513" s="8">
        <v>464</v>
      </c>
      <c r="X513" s="1">
        <v>3.0056826044071592</v>
      </c>
      <c r="Y513" s="1">
        <v>2.921823335853301</v>
      </c>
      <c r="Z513" s="1">
        <v>8.3859268553858168E-2</v>
      </c>
      <c r="AA513" s="15">
        <f t="shared" si="21"/>
        <v>18.575125293431626</v>
      </c>
      <c r="AB513" s="1">
        <f t="shared" si="22"/>
        <v>20.2</v>
      </c>
      <c r="AC513" s="35">
        <f t="shared" si="23"/>
        <v>1.6248747065683737</v>
      </c>
    </row>
    <row r="514" spans="23:29" ht="15" customHeight="1" x14ac:dyDescent="0.25">
      <c r="W514" s="8">
        <v>465</v>
      </c>
      <c r="X514" s="1">
        <v>3.0633909220278057</v>
      </c>
      <c r="Y514" s="1">
        <v>2.8191911434042884</v>
      </c>
      <c r="Z514" s="1">
        <v>0.24419977862351727</v>
      </c>
      <c r="AA514" s="15">
        <f t="shared" si="21"/>
        <v>16.763286092457868</v>
      </c>
      <c r="AB514" s="1">
        <f t="shared" si="22"/>
        <v>21.4</v>
      </c>
      <c r="AC514" s="35">
        <f t="shared" si="23"/>
        <v>4.6367139075421306</v>
      </c>
    </row>
    <row r="515" spans="23:29" ht="15" customHeight="1" x14ac:dyDescent="0.25">
      <c r="W515" s="8">
        <v>466</v>
      </c>
      <c r="X515" s="1">
        <v>2.9907197317304468</v>
      </c>
      <c r="Y515" s="1">
        <v>2.785042852828024</v>
      </c>
      <c r="Z515" s="1">
        <v>0.20567687890242281</v>
      </c>
      <c r="AA515" s="15">
        <f t="shared" si="21"/>
        <v>16.200512099646751</v>
      </c>
      <c r="AB515" s="1">
        <f t="shared" si="22"/>
        <v>19.899999999999999</v>
      </c>
      <c r="AC515" s="35">
        <f t="shared" si="23"/>
        <v>3.6994879003532475</v>
      </c>
    </row>
    <row r="516" spans="23:29" ht="15" customHeight="1" x14ac:dyDescent="0.25">
      <c r="W516" s="8">
        <v>467</v>
      </c>
      <c r="X516" s="1">
        <v>2.9444389791664403</v>
      </c>
      <c r="Y516" s="1">
        <v>2.6224625293585921</v>
      </c>
      <c r="Z516" s="1">
        <v>0.32197644980784812</v>
      </c>
      <c r="AA516" s="15">
        <f t="shared" si="21"/>
        <v>13.769589888937531</v>
      </c>
      <c r="AB516" s="1">
        <f t="shared" si="22"/>
        <v>19</v>
      </c>
      <c r="AC516" s="35">
        <f t="shared" si="23"/>
        <v>5.2304101110624686</v>
      </c>
    </row>
    <row r="517" spans="23:29" ht="15" customHeight="1" x14ac:dyDescent="0.25">
      <c r="W517" s="8">
        <v>468</v>
      </c>
      <c r="X517" s="1">
        <v>2.9496883350525844</v>
      </c>
      <c r="Y517" s="1">
        <v>2.7308010190773482</v>
      </c>
      <c r="Z517" s="1">
        <v>0.21888731597523625</v>
      </c>
      <c r="AA517" s="15">
        <f t="shared" si="21"/>
        <v>15.345173875266768</v>
      </c>
      <c r="AB517" s="1">
        <f t="shared" si="22"/>
        <v>19.100000000000001</v>
      </c>
      <c r="AC517" s="35">
        <f t="shared" si="23"/>
        <v>3.7548261247332331</v>
      </c>
    </row>
    <row r="518" spans="23:29" ht="15" customHeight="1" x14ac:dyDescent="0.25">
      <c r="W518" s="8">
        <v>469</v>
      </c>
      <c r="X518" s="1">
        <v>2.9496883350525844</v>
      </c>
      <c r="Y518" s="1">
        <v>2.6413934186438892</v>
      </c>
      <c r="Z518" s="1">
        <v>0.30829491640869522</v>
      </c>
      <c r="AA518" s="15">
        <f t="shared" si="21"/>
        <v>14.03274347734898</v>
      </c>
      <c r="AB518" s="1">
        <f t="shared" si="22"/>
        <v>19.100000000000001</v>
      </c>
      <c r="AC518" s="35">
        <f t="shared" si="23"/>
        <v>5.0672565226510216</v>
      </c>
    </row>
    <row r="519" spans="23:29" ht="15" customHeight="1" x14ac:dyDescent="0.25">
      <c r="W519" s="8">
        <v>470</v>
      </c>
      <c r="X519" s="1">
        <v>3.0007198150650303</v>
      </c>
      <c r="Y519" s="1">
        <v>2.7462968677381046</v>
      </c>
      <c r="Z519" s="1">
        <v>0.25442294732692572</v>
      </c>
      <c r="AA519" s="15">
        <f t="shared" si="21"/>
        <v>15.5848122723062</v>
      </c>
      <c r="AB519" s="1">
        <f t="shared" si="22"/>
        <v>20.100000000000001</v>
      </c>
      <c r="AC519" s="35">
        <f t="shared" si="23"/>
        <v>4.5151877276938013</v>
      </c>
    </row>
    <row r="520" spans="23:29" ht="15" customHeight="1" x14ac:dyDescent="0.25">
      <c r="W520" s="8">
        <v>471</v>
      </c>
      <c r="X520" s="1">
        <v>2.9907197317304468</v>
      </c>
      <c r="Y520" s="1">
        <v>2.8361313505223622</v>
      </c>
      <c r="Z520" s="1">
        <v>0.1545883812080846</v>
      </c>
      <c r="AA520" s="15">
        <f t="shared" si="21"/>
        <v>17.049678555847997</v>
      </c>
      <c r="AB520" s="1">
        <f t="shared" si="22"/>
        <v>19.899999999999999</v>
      </c>
      <c r="AC520" s="35">
        <f t="shared" si="23"/>
        <v>2.8503214441520015</v>
      </c>
    </row>
    <row r="521" spans="23:29" ht="15" customHeight="1" x14ac:dyDescent="0.25">
      <c r="W521" s="8">
        <v>472</v>
      </c>
      <c r="X521" s="1">
        <v>2.9755295662364718</v>
      </c>
      <c r="Y521" s="1">
        <v>2.9621246661075094</v>
      </c>
      <c r="Z521" s="1">
        <v>1.3404900128962449E-2</v>
      </c>
      <c r="AA521" s="15">
        <f t="shared" si="21"/>
        <v>19.339017090410731</v>
      </c>
      <c r="AB521" s="1">
        <f t="shared" si="22"/>
        <v>19.600000000000001</v>
      </c>
      <c r="AC521" s="35">
        <f t="shared" si="23"/>
        <v>0.26098290958926995</v>
      </c>
    </row>
    <row r="522" spans="23:29" ht="15" customHeight="1" x14ac:dyDescent="0.25">
      <c r="W522" s="8">
        <v>473</v>
      </c>
      <c r="X522" s="1">
        <v>3.1441522786722644</v>
      </c>
      <c r="Y522" s="1">
        <v>2.920459815717134</v>
      </c>
      <c r="Z522" s="1">
        <v>0.22369246295513046</v>
      </c>
      <c r="AA522" s="15">
        <f t="shared" si="21"/>
        <v>18.549814995534003</v>
      </c>
      <c r="AB522" s="1">
        <f t="shared" si="22"/>
        <v>23.2</v>
      </c>
      <c r="AC522" s="35">
        <f t="shared" si="23"/>
        <v>4.650185004465996</v>
      </c>
    </row>
    <row r="523" spans="23:29" ht="15" customHeight="1" x14ac:dyDescent="0.25">
      <c r="W523" s="8">
        <v>474</v>
      </c>
      <c r="X523" s="1">
        <v>3.3945083935113587</v>
      </c>
      <c r="Y523" s="1">
        <v>3.0233620633197331</v>
      </c>
      <c r="Z523" s="1">
        <v>0.37114633019162557</v>
      </c>
      <c r="AA523" s="15">
        <f t="shared" si="21"/>
        <v>20.560300645583851</v>
      </c>
      <c r="AB523" s="1">
        <f t="shared" si="22"/>
        <v>29.8</v>
      </c>
      <c r="AC523" s="35">
        <f t="shared" si="23"/>
        <v>9.2396993544161496</v>
      </c>
    </row>
    <row r="524" spans="23:29" ht="15" customHeight="1" x14ac:dyDescent="0.25">
      <c r="W524" s="8">
        <v>475</v>
      </c>
      <c r="X524" s="1">
        <v>2.6246685921631592</v>
      </c>
      <c r="Y524" s="1">
        <v>2.7223089580097852</v>
      </c>
      <c r="Z524" s="1">
        <v>-9.7640365846626054E-2</v>
      </c>
      <c r="AA524" s="15">
        <f t="shared" si="21"/>
        <v>15.215413468082748</v>
      </c>
      <c r="AB524" s="1">
        <f t="shared" si="22"/>
        <v>13.8</v>
      </c>
      <c r="AC524" s="35">
        <f t="shared" si="23"/>
        <v>-1.4154134680827468</v>
      </c>
    </row>
    <row r="525" spans="23:29" ht="15" customHeight="1" x14ac:dyDescent="0.25">
      <c r="W525" s="8">
        <v>476</v>
      </c>
      <c r="X525" s="1">
        <v>2.5877640352277083</v>
      </c>
      <c r="Y525" s="1">
        <v>2.6910406614132105</v>
      </c>
      <c r="Z525" s="1">
        <v>-0.10327662618550226</v>
      </c>
      <c r="AA525" s="15">
        <f t="shared" si="21"/>
        <v>14.74701458691978</v>
      </c>
      <c r="AB525" s="1">
        <f t="shared" si="22"/>
        <v>13.3</v>
      </c>
      <c r="AC525" s="35">
        <f t="shared" si="23"/>
        <v>-1.4470145869197797</v>
      </c>
    </row>
    <row r="526" spans="23:29" ht="15" customHeight="1" x14ac:dyDescent="0.25">
      <c r="W526" s="8">
        <v>477</v>
      </c>
      <c r="X526" s="1">
        <v>2.8154087194227095</v>
      </c>
      <c r="Y526" s="1">
        <v>2.8317104078865794</v>
      </c>
      <c r="Z526" s="1">
        <v>-1.6301688463869812E-2</v>
      </c>
      <c r="AA526" s="15">
        <f t="shared" si="21"/>
        <v>16.97446927544663</v>
      </c>
      <c r="AB526" s="1">
        <f t="shared" si="22"/>
        <v>16.7</v>
      </c>
      <c r="AC526" s="35">
        <f t="shared" si="23"/>
        <v>-0.27446927544663069</v>
      </c>
    </row>
    <row r="527" spans="23:29" ht="15" customHeight="1" x14ac:dyDescent="0.25">
      <c r="W527" s="8">
        <v>478</v>
      </c>
      <c r="X527" s="1">
        <v>2.4849066497880004</v>
      </c>
      <c r="Y527" s="1">
        <v>2.5175250410545207</v>
      </c>
      <c r="Z527" s="1">
        <v>-3.261839126652033E-2</v>
      </c>
      <c r="AA527" s="15">
        <f t="shared" si="21"/>
        <v>12.397874430899781</v>
      </c>
      <c r="AB527" s="1">
        <f t="shared" si="22"/>
        <v>12</v>
      </c>
      <c r="AC527" s="35">
        <f t="shared" si="23"/>
        <v>-0.39787443089978147</v>
      </c>
    </row>
    <row r="528" spans="23:29" ht="15" customHeight="1" x14ac:dyDescent="0.25">
      <c r="W528" s="8">
        <v>479</v>
      </c>
      <c r="X528" s="1">
        <v>2.6810215287142909</v>
      </c>
      <c r="Y528" s="1">
        <v>2.7630711093550753</v>
      </c>
      <c r="Z528" s="1">
        <v>-8.2049580640784381E-2</v>
      </c>
      <c r="AA528" s="15">
        <f t="shared" si="21"/>
        <v>15.84844057987149</v>
      </c>
      <c r="AB528" s="1">
        <f t="shared" si="22"/>
        <v>14.6</v>
      </c>
      <c r="AC528" s="35">
        <f t="shared" si="23"/>
        <v>-1.2484405798714899</v>
      </c>
    </row>
    <row r="529" spans="23:29" ht="15" customHeight="1" x14ac:dyDescent="0.25">
      <c r="W529" s="8">
        <v>480</v>
      </c>
      <c r="X529" s="1">
        <v>3.0633909220278057</v>
      </c>
      <c r="Y529" s="1">
        <v>2.8570472751757063</v>
      </c>
      <c r="Z529" s="1">
        <v>0.20634364685209938</v>
      </c>
      <c r="AA529" s="15">
        <f t="shared" si="21"/>
        <v>17.410043897552889</v>
      </c>
      <c r="AB529" s="1">
        <f t="shared" si="22"/>
        <v>21.4</v>
      </c>
      <c r="AC529" s="35">
        <f t="shared" si="23"/>
        <v>3.9899561024471097</v>
      </c>
    </row>
    <row r="530" spans="23:29" ht="15" customHeight="1" x14ac:dyDescent="0.25">
      <c r="W530" s="8">
        <v>481</v>
      </c>
      <c r="X530" s="1">
        <v>3.1354942159291497</v>
      </c>
      <c r="Y530" s="1">
        <v>2.9882620330504821</v>
      </c>
      <c r="Z530" s="1">
        <v>0.14723218287866757</v>
      </c>
      <c r="AA530" s="15">
        <f t="shared" si="21"/>
        <v>19.851151847876253</v>
      </c>
      <c r="AB530" s="1">
        <f t="shared" si="22"/>
        <v>23</v>
      </c>
      <c r="AC530" s="35">
        <f t="shared" si="23"/>
        <v>3.1488481521237475</v>
      </c>
    </row>
    <row r="531" spans="23:29" ht="15" customHeight="1" x14ac:dyDescent="0.25">
      <c r="W531" s="8">
        <v>482</v>
      </c>
      <c r="X531" s="1">
        <v>3.1654750481410856</v>
      </c>
      <c r="Y531" s="1">
        <v>3.1577552319073945</v>
      </c>
      <c r="Z531" s="1">
        <v>7.7198162336911125E-3</v>
      </c>
      <c r="AA531" s="15">
        <f t="shared" si="21"/>
        <v>23.517744748917302</v>
      </c>
      <c r="AB531" s="1">
        <f t="shared" si="22"/>
        <v>23.7</v>
      </c>
      <c r="AC531" s="35">
        <f t="shared" si="23"/>
        <v>0.18225525108269736</v>
      </c>
    </row>
    <row r="532" spans="23:29" ht="15" customHeight="1" x14ac:dyDescent="0.25">
      <c r="W532" s="8">
        <v>483</v>
      </c>
      <c r="X532" s="1">
        <v>3.2188758248682006</v>
      </c>
      <c r="Y532" s="1">
        <v>3.2179510167331875</v>
      </c>
      <c r="Z532" s="1">
        <v>9.2480813501305548E-4</v>
      </c>
      <c r="AA532" s="15">
        <f t="shared" si="21"/>
        <v>24.976890484205843</v>
      </c>
      <c r="AB532" s="1">
        <f t="shared" si="22"/>
        <v>25</v>
      </c>
      <c r="AC532" s="35">
        <f t="shared" si="23"/>
        <v>2.3109515794157431E-2</v>
      </c>
    </row>
    <row r="533" spans="23:29" ht="15" customHeight="1" x14ac:dyDescent="0.25">
      <c r="W533" s="8">
        <v>484</v>
      </c>
      <c r="X533" s="1">
        <v>3.0819099697950434</v>
      </c>
      <c r="Y533" s="1">
        <v>2.9606538249393837</v>
      </c>
      <c r="Z533" s="1">
        <v>0.12125614485565972</v>
      </c>
      <c r="AA533" s="15">
        <f t="shared" si="21"/>
        <v>19.310593376431665</v>
      </c>
      <c r="AB533" s="1">
        <f t="shared" si="22"/>
        <v>21.8</v>
      </c>
      <c r="AC533" s="35">
        <f t="shared" si="23"/>
        <v>2.4894066235683354</v>
      </c>
    </row>
    <row r="534" spans="23:29" ht="15" customHeight="1" x14ac:dyDescent="0.25">
      <c r="W534" s="8">
        <v>485</v>
      </c>
      <c r="X534" s="1">
        <v>3.0252910757955354</v>
      </c>
      <c r="Y534" s="1">
        <v>2.8563150070450982</v>
      </c>
      <c r="Z534" s="1">
        <v>0.16897606875043714</v>
      </c>
      <c r="AA534" s="15">
        <f t="shared" si="21"/>
        <v>17.397299743892479</v>
      </c>
      <c r="AB534" s="1">
        <f t="shared" si="22"/>
        <v>20.6</v>
      </c>
      <c r="AC534" s="35">
        <f t="shared" si="23"/>
        <v>3.2027002561075228</v>
      </c>
    </row>
    <row r="535" spans="23:29" ht="15" customHeight="1" x14ac:dyDescent="0.25">
      <c r="W535" s="8">
        <v>486</v>
      </c>
      <c r="X535" s="1">
        <v>3.0540011816779669</v>
      </c>
      <c r="Y535" s="1">
        <v>2.9551225245123014</v>
      </c>
      <c r="Z535" s="1">
        <v>9.8878657165665462E-2</v>
      </c>
      <c r="AA535" s="15">
        <f t="shared" si="21"/>
        <v>19.204075545681231</v>
      </c>
      <c r="AB535" s="1">
        <f t="shared" si="22"/>
        <v>21.2</v>
      </c>
      <c r="AC535" s="35">
        <f t="shared" si="23"/>
        <v>1.995924454318768</v>
      </c>
    </row>
    <row r="536" spans="23:29" ht="15" customHeight="1" x14ac:dyDescent="0.25">
      <c r="W536" s="8">
        <v>487</v>
      </c>
      <c r="X536" s="1">
        <v>2.9496883350525844</v>
      </c>
      <c r="Y536" s="1">
        <v>2.8131963699044422</v>
      </c>
      <c r="Z536" s="1">
        <v>0.13649196514814221</v>
      </c>
      <c r="AA536" s="15">
        <f t="shared" si="21"/>
        <v>16.663094601917532</v>
      </c>
      <c r="AB536" s="1">
        <f t="shared" si="22"/>
        <v>19.100000000000001</v>
      </c>
      <c r="AC536" s="35">
        <f t="shared" si="23"/>
        <v>2.4369053980824695</v>
      </c>
    </row>
    <row r="537" spans="23:29" ht="15" customHeight="1" x14ac:dyDescent="0.25">
      <c r="W537" s="8">
        <v>488</v>
      </c>
      <c r="X537" s="1">
        <v>3.0252910757955354</v>
      </c>
      <c r="Y537" s="1">
        <v>2.9256632995454135</v>
      </c>
      <c r="Z537" s="1">
        <v>9.9627776250121869E-2</v>
      </c>
      <c r="AA537" s="15">
        <f t="shared" si="21"/>
        <v>18.646590223689142</v>
      </c>
      <c r="AB537" s="1">
        <f t="shared" si="22"/>
        <v>20.6</v>
      </c>
      <c r="AC537" s="35">
        <f t="shared" si="23"/>
        <v>1.9534097763108598</v>
      </c>
    </row>
    <row r="538" spans="23:29" ht="15" customHeight="1" x14ac:dyDescent="0.25">
      <c r="W538" s="8">
        <v>489</v>
      </c>
      <c r="X538" s="1">
        <v>2.7212954278522306</v>
      </c>
      <c r="Y538" s="1">
        <v>2.6859715408755509</v>
      </c>
      <c r="Z538" s="1">
        <v>3.5323886976679653E-2</v>
      </c>
      <c r="AA538" s="15">
        <f t="shared" si="21"/>
        <v>14.672449342183674</v>
      </c>
      <c r="AB538" s="1">
        <f t="shared" si="22"/>
        <v>15.2</v>
      </c>
      <c r="AC538" s="35">
        <f t="shared" si="23"/>
        <v>0.5275506578163256</v>
      </c>
    </row>
    <row r="539" spans="23:29" ht="15" customHeight="1" x14ac:dyDescent="0.25">
      <c r="W539" s="8">
        <v>490</v>
      </c>
      <c r="X539" s="1">
        <v>1.9459101490553132</v>
      </c>
      <c r="Y539" s="1">
        <v>2.5667101881312653</v>
      </c>
      <c r="Z539" s="1">
        <v>-0.62080003907595205</v>
      </c>
      <c r="AA539" s="15">
        <f t="shared" si="21"/>
        <v>13.022910963950803</v>
      </c>
      <c r="AB539" s="1">
        <f t="shared" si="22"/>
        <v>7</v>
      </c>
      <c r="AC539" s="35">
        <f t="shared" si="23"/>
        <v>-6.0229109639508032</v>
      </c>
    </row>
    <row r="540" spans="23:29" ht="15" customHeight="1" x14ac:dyDescent="0.25">
      <c r="W540" s="8">
        <v>491</v>
      </c>
      <c r="X540" s="1">
        <v>2.0918640616783932</v>
      </c>
      <c r="Y540" s="1">
        <v>2.4492445753332159</v>
      </c>
      <c r="Z540" s="1">
        <v>-0.35738051365482271</v>
      </c>
      <c r="AA540" s="15">
        <f t="shared" si="21"/>
        <v>11.579595901972194</v>
      </c>
      <c r="AB540" s="1">
        <f t="shared" si="22"/>
        <v>8.1</v>
      </c>
      <c r="AC540" s="35">
        <f t="shared" si="23"/>
        <v>-3.4795959019721945</v>
      </c>
    </row>
    <row r="541" spans="23:29" ht="15" customHeight="1" x14ac:dyDescent="0.25">
      <c r="W541" s="8">
        <v>492</v>
      </c>
      <c r="X541" s="1">
        <v>2.6100697927420065</v>
      </c>
      <c r="Y541" s="1">
        <v>2.7184376700968871</v>
      </c>
      <c r="Z541" s="1">
        <v>-0.10836787735488063</v>
      </c>
      <c r="AA541" s="15">
        <f t="shared" si="21"/>
        <v>15.156624090559696</v>
      </c>
      <c r="AB541" s="1">
        <f t="shared" si="22"/>
        <v>13.6</v>
      </c>
      <c r="AC541" s="35">
        <f t="shared" si="23"/>
        <v>-1.556624090559696</v>
      </c>
    </row>
    <row r="542" spans="23:29" ht="15" customHeight="1" x14ac:dyDescent="0.25">
      <c r="W542" s="8">
        <v>493</v>
      </c>
      <c r="X542" s="1">
        <v>3.0007198150650303</v>
      </c>
      <c r="Y542" s="1">
        <v>2.8085363137769219</v>
      </c>
      <c r="Z542" s="1">
        <v>0.19218350128810835</v>
      </c>
      <c r="AA542" s="15">
        <f t="shared" si="21"/>
        <v>16.585624294002145</v>
      </c>
      <c r="AB542" s="1">
        <f t="shared" si="22"/>
        <v>20.100000000000001</v>
      </c>
      <c r="AC542" s="35">
        <f t="shared" si="23"/>
        <v>3.5143757059978569</v>
      </c>
    </row>
    <row r="543" spans="23:29" ht="15" customHeight="1" x14ac:dyDescent="0.25">
      <c r="W543" s="8">
        <v>494</v>
      </c>
      <c r="X543" s="1">
        <v>3.0819099697950434</v>
      </c>
      <c r="Y543" s="1">
        <v>3.0160717818654064</v>
      </c>
      <c r="Z543" s="1">
        <v>6.5838187929637026E-2</v>
      </c>
      <c r="AA543" s="15">
        <f t="shared" si="21"/>
        <v>20.410955313297521</v>
      </c>
      <c r="AB543" s="1">
        <f t="shared" si="22"/>
        <v>21.8</v>
      </c>
      <c r="AC543" s="35">
        <f t="shared" si="23"/>
        <v>1.3890446867024799</v>
      </c>
    </row>
    <row r="544" spans="23:29" ht="15" customHeight="1" x14ac:dyDescent="0.25">
      <c r="W544" s="8">
        <v>495</v>
      </c>
      <c r="X544" s="1">
        <v>3.1986731175506815</v>
      </c>
      <c r="Y544" s="1">
        <v>2.9840262013865213</v>
      </c>
      <c r="Z544" s="1">
        <v>0.21464691616416021</v>
      </c>
      <c r="AA544" s="15">
        <f t="shared" si="21"/>
        <v>19.767243546491606</v>
      </c>
      <c r="AB544" s="1">
        <f t="shared" si="22"/>
        <v>24.5</v>
      </c>
      <c r="AC544" s="35">
        <f t="shared" si="23"/>
        <v>4.7327564535083937</v>
      </c>
    </row>
    <row r="545" spans="23:29" ht="15" customHeight="1" x14ac:dyDescent="0.25">
      <c r="W545" s="8">
        <v>496</v>
      </c>
      <c r="X545" s="1">
        <v>3.1398326175277478</v>
      </c>
      <c r="Y545" s="1">
        <v>2.8370492789348134</v>
      </c>
      <c r="Z545" s="1">
        <v>0.30278333859293438</v>
      </c>
      <c r="AA545" s="15">
        <f t="shared" si="21"/>
        <v>17.065336125382128</v>
      </c>
      <c r="AB545" s="1">
        <f t="shared" si="22"/>
        <v>23.1</v>
      </c>
      <c r="AC545" s="35">
        <f t="shared" si="23"/>
        <v>6.0346638746178733</v>
      </c>
    </row>
    <row r="546" spans="23:29" ht="15" customHeight="1" x14ac:dyDescent="0.25">
      <c r="W546" s="8">
        <v>497</v>
      </c>
      <c r="X546" s="1">
        <v>2.9806186357439426</v>
      </c>
      <c r="Y546" s="1">
        <v>2.7534321761469824</v>
      </c>
      <c r="Z546" s="1">
        <v>0.22718645959696016</v>
      </c>
      <c r="AA546" s="15">
        <f t="shared" si="21"/>
        <v>15.696412391510538</v>
      </c>
      <c r="AB546" s="1">
        <f t="shared" si="22"/>
        <v>19.7</v>
      </c>
      <c r="AC546" s="35">
        <f t="shared" si="23"/>
        <v>4.003587608489461</v>
      </c>
    </row>
    <row r="547" spans="23:29" ht="15" customHeight="1" x14ac:dyDescent="0.25">
      <c r="W547" s="8">
        <v>498</v>
      </c>
      <c r="X547" s="1">
        <v>2.9069010598473755</v>
      </c>
      <c r="Y547" s="1">
        <v>2.9260602429201339</v>
      </c>
      <c r="Z547" s="1">
        <v>-1.9159183072758434E-2</v>
      </c>
      <c r="AA547" s="15">
        <f t="shared" si="21"/>
        <v>18.653993333350023</v>
      </c>
      <c r="AB547" s="1">
        <f t="shared" si="22"/>
        <v>18.3</v>
      </c>
      <c r="AC547" s="35">
        <f t="shared" si="23"/>
        <v>-0.35399333335002225</v>
      </c>
    </row>
    <row r="548" spans="23:29" ht="15" customHeight="1" x14ac:dyDescent="0.25">
      <c r="W548" s="8">
        <v>499</v>
      </c>
      <c r="X548" s="1">
        <v>3.0540011816779669</v>
      </c>
      <c r="Y548" s="1">
        <v>3.0101732631492628</v>
      </c>
      <c r="Z548" s="1">
        <v>4.3827918528704046E-2</v>
      </c>
      <c r="AA548" s="15">
        <f t="shared" si="21"/>
        <v>20.290915288575</v>
      </c>
      <c r="AB548" s="1">
        <f t="shared" si="22"/>
        <v>21.2</v>
      </c>
      <c r="AC548" s="35">
        <f t="shared" si="23"/>
        <v>0.90908471142499891</v>
      </c>
    </row>
    <row r="549" spans="23:29" ht="15" customHeight="1" x14ac:dyDescent="0.25">
      <c r="W549" s="8">
        <v>500</v>
      </c>
      <c r="X549" s="1">
        <v>2.8622008809294686</v>
      </c>
      <c r="Y549" s="1">
        <v>2.9210946111831877</v>
      </c>
      <c r="Z549" s="1">
        <v>-5.8893730253719134E-2</v>
      </c>
      <c r="AA549" s="15">
        <f t="shared" si="21"/>
        <v>18.561594072246002</v>
      </c>
      <c r="AB549" s="1">
        <f t="shared" si="22"/>
        <v>17.5</v>
      </c>
      <c r="AC549" s="35">
        <f t="shared" si="23"/>
        <v>-1.0615940722460024</v>
      </c>
    </row>
    <row r="550" spans="23:29" ht="15" customHeight="1" x14ac:dyDescent="0.25">
      <c r="W550" s="8">
        <v>501</v>
      </c>
      <c r="X550" s="1">
        <v>2.8213788864092133</v>
      </c>
      <c r="Y550" s="1">
        <v>2.9668747823693837</v>
      </c>
      <c r="Z550" s="1">
        <v>-0.14549589596017043</v>
      </c>
      <c r="AA550" s="15">
        <f t="shared" si="21"/>
        <v>19.431098194816215</v>
      </c>
      <c r="AB550" s="1">
        <f t="shared" si="22"/>
        <v>16.8</v>
      </c>
      <c r="AC550" s="35">
        <f t="shared" si="23"/>
        <v>-2.6310981948162144</v>
      </c>
    </row>
    <row r="551" spans="23:29" ht="15" customHeight="1" x14ac:dyDescent="0.25">
      <c r="W551" s="8">
        <v>502</v>
      </c>
      <c r="X551" s="1">
        <v>3.1090609588609941</v>
      </c>
      <c r="Y551" s="1">
        <v>2.9902330301826474</v>
      </c>
      <c r="Z551" s="1">
        <v>0.11882792867834668</v>
      </c>
      <c r="AA551" s="15">
        <f t="shared" si="21"/>
        <v>19.89031699575651</v>
      </c>
      <c r="AB551" s="1">
        <f t="shared" si="22"/>
        <v>22.4</v>
      </c>
      <c r="AC551" s="35">
        <f t="shared" si="23"/>
        <v>2.5096830042434881</v>
      </c>
    </row>
    <row r="552" spans="23:29" ht="15" customHeight="1" x14ac:dyDescent="0.25">
      <c r="W552" s="8">
        <v>503</v>
      </c>
      <c r="X552" s="1">
        <v>3.0252910757955354</v>
      </c>
      <c r="Y552" s="1">
        <v>2.9935707782926588</v>
      </c>
      <c r="Z552" s="1">
        <v>3.1720297502876527E-2</v>
      </c>
      <c r="AA552" s="15">
        <f t="shared" si="21"/>
        <v>19.956816781747055</v>
      </c>
      <c r="AB552" s="1">
        <f t="shared" si="22"/>
        <v>20.6</v>
      </c>
      <c r="AC552" s="35">
        <f t="shared" si="23"/>
        <v>0.64318321825294689</v>
      </c>
    </row>
    <row r="553" spans="23:29" ht="15" customHeight="1" x14ac:dyDescent="0.25">
      <c r="W553" s="8">
        <v>504</v>
      </c>
      <c r="X553" s="1">
        <v>3.1738784589374651</v>
      </c>
      <c r="Y553" s="1">
        <v>3.2526751623331362</v>
      </c>
      <c r="Z553" s="1">
        <v>-7.879670339567113E-2</v>
      </c>
      <c r="AA553" s="15">
        <f t="shared" si="21"/>
        <v>25.859425629645223</v>
      </c>
      <c r="AB553" s="1">
        <f t="shared" si="22"/>
        <v>23.9</v>
      </c>
      <c r="AC553" s="35">
        <f t="shared" si="23"/>
        <v>-1.9594256296452244</v>
      </c>
    </row>
    <row r="554" spans="23:29" ht="15" customHeight="1" x14ac:dyDescent="0.25">
      <c r="W554" s="8">
        <v>505</v>
      </c>
      <c r="X554" s="1">
        <v>3.0910424533583161</v>
      </c>
      <c r="Y554" s="1">
        <v>3.1646953936003794</v>
      </c>
      <c r="Z554" s="1">
        <v>-7.3652940242063369E-2</v>
      </c>
      <c r="AA554" s="15">
        <f t="shared" si="21"/>
        <v>23.681529388668896</v>
      </c>
      <c r="AB554" s="1">
        <f t="shared" si="22"/>
        <v>22</v>
      </c>
      <c r="AC554" s="35">
        <f t="shared" si="23"/>
        <v>-1.6815293886688956</v>
      </c>
    </row>
    <row r="555" spans="23:29" ht="15" customHeight="1" x14ac:dyDescent="0.25">
      <c r="W555" s="8">
        <v>506</v>
      </c>
      <c r="X555" s="1">
        <v>2.4765384001174837</v>
      </c>
      <c r="Y555" s="1">
        <v>3.0222358551719961</v>
      </c>
      <c r="Z555" s="1">
        <v>-0.54569745505451239</v>
      </c>
      <c r="AA555" s="15">
        <f t="shared" si="21"/>
        <v>20.537158501358579</v>
      </c>
      <c r="AB555" s="1">
        <f t="shared" si="22"/>
        <v>11.9</v>
      </c>
      <c r="AC555" s="35">
        <f t="shared" si="23"/>
        <v>-8.637158501358579</v>
      </c>
    </row>
  </sheetData>
  <mergeCells count="7">
    <mergeCell ref="Y1:Y2"/>
    <mergeCell ref="AA5:AA6"/>
    <mergeCell ref="AB5:AB6"/>
    <mergeCell ref="X10:X11"/>
    <mergeCell ref="Z10:Z11"/>
    <mergeCell ref="AA10:AA11"/>
    <mergeCell ref="AB10:AC10"/>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2"/>
  <sheetViews>
    <sheetView workbookViewId="0"/>
  </sheetViews>
  <sheetFormatPr defaultColWidth="30.7109375" defaultRowHeight="15" x14ac:dyDescent="0.25"/>
  <cols>
    <col min="1" max="16384" width="30.7109375" style="4"/>
  </cols>
  <sheetData>
    <row r="1" spans="1:16" x14ac:dyDescent="0.25">
      <c r="A1" s="17" t="s">
        <v>180</v>
      </c>
      <c r="B1" s="16">
        <v>1</v>
      </c>
      <c r="C1" s="16" t="s">
        <v>181</v>
      </c>
      <c r="D1" s="16">
        <v>1</v>
      </c>
      <c r="E1" s="16" t="s">
        <v>182</v>
      </c>
      <c r="F1" s="16">
        <v>6</v>
      </c>
      <c r="G1" s="16" t="s">
        <v>183</v>
      </c>
      <c r="H1" s="16">
        <v>0</v>
      </c>
      <c r="I1" s="16" t="s">
        <v>184</v>
      </c>
      <c r="J1" s="16">
        <v>1</v>
      </c>
      <c r="K1" s="16" t="s">
        <v>185</v>
      </c>
      <c r="L1" s="16">
        <f>IF(B4&gt;256,1,0)</f>
        <v>0</v>
      </c>
      <c r="M1" s="16" t="s">
        <v>186</v>
      </c>
      <c r="N1" s="16">
        <v>1</v>
      </c>
      <c r="O1" s="16" t="s">
        <v>187</v>
      </c>
      <c r="P1" s="16">
        <v>0</v>
      </c>
    </row>
    <row r="2" spans="1:16" x14ac:dyDescent="0.25">
      <c r="A2" s="17" t="s">
        <v>38</v>
      </c>
      <c r="B2" s="16" t="s">
        <v>39</v>
      </c>
    </row>
    <row r="3" spans="1:16" x14ac:dyDescent="0.25">
      <c r="A3" s="17" t="s">
        <v>188</v>
      </c>
      <c r="B3" s="16">
        <v>0</v>
      </c>
    </row>
    <row r="4" spans="1:16" x14ac:dyDescent="0.25">
      <c r="A4" s="17" t="s">
        <v>189</v>
      </c>
      <c r="B4" s="16">
        <v>21</v>
      </c>
    </row>
    <row r="17" spans="1:23" s="18" customFormat="1" x14ac:dyDescent="0.25">
      <c r="A17" s="18" t="s">
        <v>236</v>
      </c>
      <c r="C17" s="18" t="s">
        <v>237</v>
      </c>
      <c r="D17" s="18">
        <v>3</v>
      </c>
      <c r="E17" s="18" t="s">
        <v>238</v>
      </c>
      <c r="F17" s="18">
        <v>104</v>
      </c>
      <c r="G17" s="18" t="s">
        <v>239</v>
      </c>
      <c r="I17" s="18" t="s">
        <v>240</v>
      </c>
    </row>
    <row r="18" spans="1:23" s="18" customFormat="1" x14ac:dyDescent="0.25">
      <c r="A18" s="18" t="s">
        <v>241</v>
      </c>
      <c r="C18" s="18" t="s">
        <v>242</v>
      </c>
      <c r="E18" s="18" t="s">
        <v>243</v>
      </c>
      <c r="G18" s="18" t="s">
        <v>244</v>
      </c>
      <c r="I18" s="18" t="s">
        <v>245</v>
      </c>
      <c r="K18" s="18" t="s">
        <v>246</v>
      </c>
      <c r="M18" s="18" t="s">
        <v>247</v>
      </c>
      <c r="O18" s="18" t="s">
        <v>248</v>
      </c>
      <c r="Q18" s="18" t="s">
        <v>249</v>
      </c>
    </row>
    <row r="19" spans="1:23" s="18" customFormat="1" x14ac:dyDescent="0.25">
      <c r="A19" s="18" t="s">
        <v>250</v>
      </c>
      <c r="C19" s="18" t="s">
        <v>251</v>
      </c>
      <c r="E19" s="18" t="s">
        <v>252</v>
      </c>
      <c r="G19" s="18" t="s">
        <v>253</v>
      </c>
      <c r="I19" s="18" t="s">
        <v>254</v>
      </c>
      <c r="K19" s="18" t="s">
        <v>255</v>
      </c>
      <c r="M19" s="18" t="s">
        <v>256</v>
      </c>
      <c r="O19" s="18" t="s">
        <v>257</v>
      </c>
      <c r="Q19" s="18" t="s">
        <v>258</v>
      </c>
      <c r="S19" s="18" t="s">
        <v>259</v>
      </c>
      <c r="U19" s="18" t="s">
        <v>260</v>
      </c>
    </row>
    <row r="20" spans="1:23" s="18" customFormat="1" x14ac:dyDescent="0.25">
      <c r="A20" s="18" t="s">
        <v>261</v>
      </c>
      <c r="C20" s="18" t="s">
        <v>262</v>
      </c>
      <c r="E20" s="18" t="s">
        <v>263</v>
      </c>
      <c r="G20" s="18" t="s">
        <v>264</v>
      </c>
      <c r="I20" s="18" t="s">
        <v>265</v>
      </c>
      <c r="K20" s="18" t="s">
        <v>266</v>
      </c>
      <c r="M20" s="18" t="s">
        <v>267</v>
      </c>
      <c r="O20" s="18" t="s">
        <v>268</v>
      </c>
    </row>
    <row r="21" spans="1:23" s="18" customFormat="1" x14ac:dyDescent="0.25">
      <c r="A21" s="18" t="s">
        <v>269</v>
      </c>
      <c r="C21" s="18" t="s">
        <v>270</v>
      </c>
      <c r="E21" s="18" t="s">
        <v>271</v>
      </c>
    </row>
    <row r="22" spans="1:23" s="18" customFormat="1" x14ac:dyDescent="0.25">
      <c r="A22" s="18" t="s">
        <v>272</v>
      </c>
      <c r="C22" s="18" t="s">
        <v>273</v>
      </c>
      <c r="E22" s="18" t="s">
        <v>274</v>
      </c>
      <c r="G22" s="18" t="s">
        <v>275</v>
      </c>
      <c r="I22" s="18" t="s">
        <v>276</v>
      </c>
      <c r="K22" s="18" t="s">
        <v>277</v>
      </c>
      <c r="M22" s="18" t="s">
        <v>278</v>
      </c>
    </row>
    <row r="23" spans="1:23" s="18" customFormat="1" x14ac:dyDescent="0.25">
      <c r="A23" s="18" t="s">
        <v>281</v>
      </c>
      <c r="C23" s="18" t="s">
        <v>282</v>
      </c>
      <c r="E23" s="18" t="s">
        <v>283</v>
      </c>
      <c r="G23" s="18" t="s">
        <v>284</v>
      </c>
      <c r="I23" s="18" t="s">
        <v>285</v>
      </c>
      <c r="K23" s="18" t="s">
        <v>286</v>
      </c>
      <c r="M23" s="18" t="s">
        <v>287</v>
      </c>
      <c r="O23" s="18" t="s">
        <v>288</v>
      </c>
      <c r="Q23" s="18" t="s">
        <v>289</v>
      </c>
      <c r="S23" s="18" t="s">
        <v>290</v>
      </c>
      <c r="U23" s="18" t="s">
        <v>291</v>
      </c>
      <c r="W23" s="18" t="s">
        <v>292</v>
      </c>
    </row>
    <row r="24" spans="1:23" s="18" customFormat="1" x14ac:dyDescent="0.25"/>
    <row r="25" spans="1:23" s="18" customFormat="1" x14ac:dyDescent="0.25">
      <c r="A25" s="18" t="s">
        <v>279</v>
      </c>
    </row>
    <row r="26" spans="1:23" s="18" customFormat="1" x14ac:dyDescent="0.25">
      <c r="A26" s="18" t="s">
        <v>280</v>
      </c>
    </row>
    <row r="27" spans="1:23" s="18" customFormat="1" x14ac:dyDescent="0.25">
      <c r="A27" s="18" t="s">
        <v>294</v>
      </c>
      <c r="C27" s="18" t="s">
        <v>295</v>
      </c>
      <c r="E27" s="18" t="s">
        <v>296</v>
      </c>
      <c r="G27" s="18" t="s">
        <v>243</v>
      </c>
      <c r="I27" s="18" t="s">
        <v>297</v>
      </c>
      <c r="K27" s="18" t="s">
        <v>298</v>
      </c>
      <c r="M27" s="18" t="s">
        <v>299</v>
      </c>
      <c r="O27" s="18" t="s">
        <v>300</v>
      </c>
    </row>
    <row r="28" spans="1:23" s="18" customFormat="1" x14ac:dyDescent="0.25"/>
    <row r="29" spans="1:23" s="18" customFormat="1" x14ac:dyDescent="0.25">
      <c r="A29" s="18" t="s">
        <v>293</v>
      </c>
    </row>
    <row r="30" spans="1:23" s="18" customFormat="1" x14ac:dyDescent="0.25"/>
    <row r="31" spans="1:23" s="18" customFormat="1" x14ac:dyDescent="0.25"/>
    <row r="32" spans="1:23" s="18" customFormat="1" x14ac:dyDescent="0.25"/>
    <row r="33" s="18" customFormat="1" x14ac:dyDescent="0.25"/>
    <row r="34" s="18" customFormat="1" x14ac:dyDescent="0.25"/>
    <row r="35" s="18" customFormat="1" x14ac:dyDescent="0.25"/>
    <row r="36" s="18" customFormat="1" x14ac:dyDescent="0.25"/>
    <row r="37" s="18" customFormat="1" x14ac:dyDescent="0.25"/>
    <row r="38" s="18" customFormat="1" x14ac:dyDescent="0.25"/>
    <row r="39" s="18" customFormat="1" x14ac:dyDescent="0.25"/>
    <row r="40" s="18" customFormat="1" x14ac:dyDescent="0.25"/>
    <row r="41" s="18" customFormat="1" x14ac:dyDescent="0.25"/>
    <row r="42" s="18" customFormat="1" x14ac:dyDescent="0.25"/>
    <row r="43" s="18" customFormat="1" x14ac:dyDescent="0.25"/>
    <row r="44" s="18" customFormat="1" x14ac:dyDescent="0.25"/>
    <row r="45" s="18" customFormat="1" x14ac:dyDescent="0.25"/>
    <row r="46" s="18" customFormat="1" x14ac:dyDescent="0.25"/>
    <row r="47" s="18" customFormat="1" x14ac:dyDescent="0.25"/>
    <row r="48" s="18" customFormat="1" x14ac:dyDescent="0.25"/>
    <row r="49" s="18" customFormat="1" x14ac:dyDescent="0.25"/>
    <row r="50" s="18" customFormat="1" x14ac:dyDescent="0.25"/>
    <row r="51" s="18" customFormat="1" x14ac:dyDescent="0.25"/>
    <row r="52" s="18" customFormat="1" x14ac:dyDescent="0.25"/>
    <row r="53" s="18" customFormat="1" x14ac:dyDescent="0.25"/>
    <row r="54" s="18" customFormat="1" x14ac:dyDescent="0.25"/>
    <row r="55" s="18" customFormat="1" x14ac:dyDescent="0.25"/>
    <row r="56" s="18" customFormat="1" x14ac:dyDescent="0.25"/>
    <row r="57" s="18" customFormat="1" x14ac:dyDescent="0.25"/>
    <row r="58" s="18" customFormat="1" x14ac:dyDescent="0.25"/>
    <row r="59" s="18" customFormat="1" x14ac:dyDescent="0.25"/>
    <row r="60" s="18" customFormat="1" x14ac:dyDescent="0.25"/>
    <row r="61" s="18" customFormat="1" x14ac:dyDescent="0.25"/>
    <row r="62" s="18" customFormat="1" x14ac:dyDescent="0.25"/>
    <row r="63" s="18" customFormat="1" x14ac:dyDescent="0.25"/>
    <row r="64" s="18" customFormat="1" x14ac:dyDescent="0.25"/>
    <row r="65" s="18" customFormat="1" x14ac:dyDescent="0.25"/>
    <row r="66" s="18" customFormat="1" x14ac:dyDescent="0.25"/>
    <row r="67" s="18" customFormat="1" x14ac:dyDescent="0.25"/>
    <row r="68" s="18" customFormat="1" x14ac:dyDescent="0.25"/>
    <row r="69" s="18" customFormat="1" x14ac:dyDescent="0.25"/>
    <row r="70" s="18" customFormat="1" x14ac:dyDescent="0.25"/>
    <row r="71" s="18" customFormat="1" x14ac:dyDescent="0.25"/>
    <row r="72" s="18" customFormat="1" x14ac:dyDescent="0.25"/>
    <row r="73" s="18" customFormat="1" x14ac:dyDescent="0.25"/>
    <row r="74" s="18" customFormat="1" x14ac:dyDescent="0.25"/>
    <row r="75" s="18" customFormat="1" x14ac:dyDescent="0.25"/>
    <row r="76" s="18" customFormat="1" x14ac:dyDescent="0.25"/>
    <row r="77" s="18" customFormat="1" x14ac:dyDescent="0.25"/>
    <row r="78" s="18" customFormat="1" x14ac:dyDescent="0.25"/>
    <row r="79" s="18" customFormat="1" x14ac:dyDescent="0.25"/>
    <row r="80" s="18" customFormat="1" x14ac:dyDescent="0.25"/>
    <row r="81" s="18" customFormat="1" x14ac:dyDescent="0.25"/>
    <row r="82" s="18" customFormat="1" x14ac:dyDescent="0.25"/>
    <row r="83" s="18" customFormat="1" x14ac:dyDescent="0.25"/>
    <row r="84" s="18" customFormat="1" x14ac:dyDescent="0.25"/>
    <row r="85" s="18" customFormat="1" x14ac:dyDescent="0.25"/>
    <row r="86" s="18" customFormat="1" x14ac:dyDescent="0.25"/>
    <row r="87" s="18" customFormat="1" x14ac:dyDescent="0.25"/>
    <row r="88" s="18" customFormat="1" x14ac:dyDescent="0.25"/>
    <row r="89" s="18" customFormat="1" x14ac:dyDescent="0.25"/>
    <row r="90" s="18" customFormat="1" x14ac:dyDescent="0.25"/>
    <row r="91" s="18" customFormat="1" x14ac:dyDescent="0.25"/>
    <row r="92" s="18" customFormat="1" x14ac:dyDescent="0.25"/>
    <row r="93" s="18" customFormat="1" x14ac:dyDescent="0.25"/>
    <row r="94" s="18" customFormat="1" x14ac:dyDescent="0.25"/>
    <row r="95" s="18" customFormat="1" x14ac:dyDescent="0.25"/>
    <row r="96" s="18" customFormat="1" x14ac:dyDescent="0.25"/>
    <row r="97" s="18" customFormat="1" x14ac:dyDescent="0.25"/>
    <row r="98" s="18" customFormat="1" x14ac:dyDescent="0.25"/>
    <row r="99" s="18" customFormat="1" x14ac:dyDescent="0.25"/>
    <row r="100" s="18" customFormat="1" x14ac:dyDescent="0.25"/>
    <row r="101" s="18" customFormat="1" x14ac:dyDescent="0.25"/>
    <row r="102" s="18" customFormat="1" x14ac:dyDescent="0.25"/>
    <row r="103" s="18" customFormat="1" x14ac:dyDescent="0.25"/>
    <row r="104" s="18" customFormat="1" x14ac:dyDescent="0.25"/>
    <row r="105" s="18" customFormat="1" x14ac:dyDescent="0.25"/>
    <row r="106" s="18" customFormat="1" x14ac:dyDescent="0.25"/>
    <row r="107" s="18" customFormat="1" x14ac:dyDescent="0.25"/>
    <row r="108" s="18" customFormat="1" x14ac:dyDescent="0.25"/>
    <row r="109" s="18" customFormat="1" x14ac:dyDescent="0.25"/>
    <row r="110" s="18" customFormat="1" x14ac:dyDescent="0.25"/>
    <row r="111" s="18" customFormat="1" x14ac:dyDescent="0.25"/>
    <row r="112" s="18" customFormat="1" x14ac:dyDescent="0.25"/>
    <row r="113" spans="1:9" s="18" customFormat="1" x14ac:dyDescent="0.25"/>
    <row r="114" spans="1:9" s="18" customFormat="1" x14ac:dyDescent="0.25"/>
    <row r="115" spans="1:9" s="18" customFormat="1" x14ac:dyDescent="0.25"/>
    <row r="116" spans="1:9" s="18" customFormat="1" x14ac:dyDescent="0.25"/>
    <row r="117" spans="1:9" s="18" customFormat="1" x14ac:dyDescent="0.25"/>
    <row r="118" spans="1:9" s="18" customFormat="1" x14ac:dyDescent="0.25"/>
    <row r="119" spans="1:9" s="18" customFormat="1" x14ac:dyDescent="0.25"/>
    <row r="120" spans="1:9" s="18" customFormat="1" ht="15.75" thickBot="1" x14ac:dyDescent="0.3"/>
    <row r="121" spans="1:9" s="19" customFormat="1" ht="15.75" thickTop="1" x14ac:dyDescent="0.25">
      <c r="A121" s="20" t="s">
        <v>190</v>
      </c>
      <c r="B121" s="21" t="s">
        <v>191</v>
      </c>
      <c r="C121" s="21" t="s">
        <v>195</v>
      </c>
      <c r="D121" s="21" t="s">
        <v>192</v>
      </c>
      <c r="E121" s="21" t="str">
        <f>'Original Analysis'!$A$1</f>
        <v>ID</v>
      </c>
      <c r="F121" s="21" t="s">
        <v>193</v>
      </c>
      <c r="G121" s="21">
        <v>1</v>
      </c>
      <c r="H121" s="21" t="s">
        <v>194</v>
      </c>
      <c r="I121" s="21">
        <v>0</v>
      </c>
    </row>
    <row r="128" spans="1:9" s="18" customFormat="1" x14ac:dyDescent="0.25">
      <c r="A128" s="18" t="s">
        <v>301</v>
      </c>
      <c r="C128" s="18" t="s">
        <v>302</v>
      </c>
      <c r="D128" s="18">
        <v>1</v>
      </c>
      <c r="E128" s="18" t="s">
        <v>303</v>
      </c>
      <c r="F128" s="18">
        <v>5</v>
      </c>
    </row>
    <row r="129" spans="1:9" s="18" customFormat="1" x14ac:dyDescent="0.25"/>
    <row r="130" spans="1:9" s="18" customFormat="1" x14ac:dyDescent="0.25"/>
    <row r="131" spans="1:9" s="18" customFormat="1" x14ac:dyDescent="0.25"/>
    <row r="132" spans="1:9" s="22" customFormat="1" x14ac:dyDescent="0.25"/>
    <row r="133" spans="1:9" x14ac:dyDescent="0.25">
      <c r="A133" s="17" t="s">
        <v>196</v>
      </c>
      <c r="B133" s="16" t="s">
        <v>191</v>
      </c>
      <c r="C133" s="16" t="s">
        <v>197</v>
      </c>
      <c r="D133" s="16" t="s">
        <v>192</v>
      </c>
      <c r="E133" s="16" t="str">
        <f>'Original Analysis'!$B$1</f>
        <v>CRIM</v>
      </c>
      <c r="F133" s="16" t="s">
        <v>193</v>
      </c>
      <c r="G133" s="16">
        <v>2</v>
      </c>
      <c r="H133" s="16" t="s">
        <v>194</v>
      </c>
      <c r="I133" s="16">
        <v>0</v>
      </c>
    </row>
    <row r="140" spans="1:9" s="18" customFormat="1" x14ac:dyDescent="0.25">
      <c r="A140" s="18" t="s">
        <v>301</v>
      </c>
      <c r="C140" s="18" t="s">
        <v>302</v>
      </c>
      <c r="D140" s="18">
        <v>1</v>
      </c>
      <c r="E140" s="18" t="s">
        <v>303</v>
      </c>
      <c r="F140" s="18">
        <v>5</v>
      </c>
    </row>
    <row r="141" spans="1:9" s="18" customFormat="1" x14ac:dyDescent="0.25"/>
    <row r="142" spans="1:9" s="18" customFormat="1" x14ac:dyDescent="0.25"/>
    <row r="143" spans="1:9" s="18" customFormat="1" x14ac:dyDescent="0.25"/>
    <row r="144" spans="1:9" s="22" customFormat="1" x14ac:dyDescent="0.25"/>
    <row r="145" spans="1:9" x14ac:dyDescent="0.25">
      <c r="A145" s="17" t="s">
        <v>198</v>
      </c>
      <c r="B145" s="16" t="s">
        <v>191</v>
      </c>
      <c r="C145" s="16" t="s">
        <v>199</v>
      </c>
      <c r="D145" s="16" t="s">
        <v>192</v>
      </c>
      <c r="E145" s="16" t="str">
        <f>'Original Analysis'!$C$1</f>
        <v>ZN</v>
      </c>
      <c r="F145" s="16" t="s">
        <v>193</v>
      </c>
      <c r="G145" s="16">
        <v>3</v>
      </c>
      <c r="H145" s="16" t="s">
        <v>194</v>
      </c>
      <c r="I145" s="16">
        <v>0</v>
      </c>
    </row>
    <row r="152" spans="1:9" s="18" customFormat="1" x14ac:dyDescent="0.25">
      <c r="A152" s="18" t="s">
        <v>301</v>
      </c>
      <c r="C152" s="18" t="s">
        <v>302</v>
      </c>
      <c r="D152" s="18">
        <v>1</v>
      </c>
      <c r="E152" s="18" t="s">
        <v>303</v>
      </c>
      <c r="F152" s="18">
        <v>5</v>
      </c>
    </row>
    <row r="153" spans="1:9" s="18" customFormat="1" x14ac:dyDescent="0.25"/>
    <row r="154" spans="1:9" s="18" customFormat="1" x14ac:dyDescent="0.25"/>
    <row r="155" spans="1:9" s="18" customFormat="1" x14ac:dyDescent="0.25"/>
    <row r="156" spans="1:9" s="22" customFormat="1" x14ac:dyDescent="0.25"/>
    <row r="157" spans="1:9" x14ac:dyDescent="0.25">
      <c r="A157" s="17" t="s">
        <v>200</v>
      </c>
      <c r="B157" s="16" t="s">
        <v>191</v>
      </c>
      <c r="C157" s="16" t="s">
        <v>201</v>
      </c>
      <c r="D157" s="16" t="s">
        <v>192</v>
      </c>
      <c r="E157" s="16" t="str">
        <f>'Original Analysis'!$D$1</f>
        <v>INDUS</v>
      </c>
      <c r="F157" s="16" t="s">
        <v>193</v>
      </c>
      <c r="G157" s="16">
        <v>4</v>
      </c>
      <c r="H157" s="16" t="s">
        <v>194</v>
      </c>
      <c r="I157" s="16">
        <v>0</v>
      </c>
    </row>
    <row r="164" spans="1:9" s="18" customFormat="1" x14ac:dyDescent="0.25">
      <c r="A164" s="18" t="s">
        <v>301</v>
      </c>
      <c r="C164" s="18" t="s">
        <v>302</v>
      </c>
      <c r="D164" s="18">
        <v>1</v>
      </c>
      <c r="E164" s="18" t="s">
        <v>303</v>
      </c>
      <c r="F164" s="18">
        <v>5</v>
      </c>
    </row>
    <row r="165" spans="1:9" s="18" customFormat="1" x14ac:dyDescent="0.25"/>
    <row r="166" spans="1:9" s="18" customFormat="1" x14ac:dyDescent="0.25"/>
    <row r="167" spans="1:9" s="18" customFormat="1" x14ac:dyDescent="0.25"/>
    <row r="168" spans="1:9" s="22" customFormat="1" x14ac:dyDescent="0.25"/>
    <row r="169" spans="1:9" x14ac:dyDescent="0.25">
      <c r="A169" s="17" t="s">
        <v>202</v>
      </c>
      <c r="B169" s="16" t="s">
        <v>191</v>
      </c>
      <c r="C169" s="16" t="s">
        <v>203</v>
      </c>
      <c r="D169" s="16" t="s">
        <v>192</v>
      </c>
      <c r="E169" s="16" t="str">
        <f>'Original Analysis'!$E$1</f>
        <v>CHAS</v>
      </c>
      <c r="F169" s="16" t="s">
        <v>193</v>
      </c>
      <c r="G169" s="16">
        <v>5</v>
      </c>
      <c r="H169" s="16" t="s">
        <v>194</v>
      </c>
      <c r="I169" s="16">
        <v>0</v>
      </c>
    </row>
    <row r="176" spans="1:9" s="18" customFormat="1" x14ac:dyDescent="0.25">
      <c r="A176" s="18" t="s">
        <v>301</v>
      </c>
      <c r="C176" s="18" t="s">
        <v>302</v>
      </c>
      <c r="D176" s="18">
        <v>1</v>
      </c>
      <c r="E176" s="18" t="s">
        <v>303</v>
      </c>
      <c r="F176" s="18">
        <v>5</v>
      </c>
    </row>
    <row r="177" spans="1:9" s="18" customFormat="1" x14ac:dyDescent="0.25"/>
    <row r="178" spans="1:9" s="18" customFormat="1" x14ac:dyDescent="0.25"/>
    <row r="179" spans="1:9" s="18" customFormat="1" x14ac:dyDescent="0.25"/>
    <row r="180" spans="1:9" s="22" customFormat="1" x14ac:dyDescent="0.25"/>
    <row r="181" spans="1:9" x14ac:dyDescent="0.25">
      <c r="A181" s="17" t="s">
        <v>204</v>
      </c>
      <c r="B181" s="16" t="s">
        <v>191</v>
      </c>
      <c r="C181" s="16" t="s">
        <v>205</v>
      </c>
      <c r="D181" s="16" t="s">
        <v>192</v>
      </c>
      <c r="E181" s="16" t="str">
        <f>'Original Analysis'!$F$1</f>
        <v>NOX</v>
      </c>
      <c r="F181" s="16" t="s">
        <v>193</v>
      </c>
      <c r="G181" s="16">
        <v>6</v>
      </c>
      <c r="H181" s="16" t="s">
        <v>194</v>
      </c>
      <c r="I181" s="16">
        <v>0</v>
      </c>
    </row>
    <row r="188" spans="1:9" s="18" customFormat="1" x14ac:dyDescent="0.25">
      <c r="A188" s="18" t="s">
        <v>301</v>
      </c>
      <c r="C188" s="18" t="s">
        <v>302</v>
      </c>
      <c r="D188" s="18">
        <v>1</v>
      </c>
      <c r="E188" s="18" t="s">
        <v>303</v>
      </c>
      <c r="F188" s="18">
        <v>5</v>
      </c>
    </row>
    <row r="189" spans="1:9" s="18" customFormat="1" x14ac:dyDescent="0.25"/>
    <row r="190" spans="1:9" s="18" customFormat="1" x14ac:dyDescent="0.25"/>
    <row r="191" spans="1:9" s="18" customFormat="1" x14ac:dyDescent="0.25"/>
    <row r="192" spans="1:9" s="22" customFormat="1" x14ac:dyDescent="0.25"/>
    <row r="193" spans="1:9" x14ac:dyDescent="0.25">
      <c r="A193" s="17" t="s">
        <v>206</v>
      </c>
      <c r="B193" s="16" t="s">
        <v>191</v>
      </c>
      <c r="C193" s="16" t="s">
        <v>207</v>
      </c>
      <c r="D193" s="16" t="s">
        <v>192</v>
      </c>
      <c r="E193" s="16" t="str">
        <f>'Original Analysis'!$G$1</f>
        <v>RM</v>
      </c>
      <c r="F193" s="16" t="s">
        <v>193</v>
      </c>
      <c r="G193" s="16">
        <v>7</v>
      </c>
      <c r="H193" s="16" t="s">
        <v>194</v>
      </c>
      <c r="I193" s="16">
        <v>0</v>
      </c>
    </row>
    <row r="200" spans="1:9" s="18" customFormat="1" x14ac:dyDescent="0.25">
      <c r="A200" s="18" t="s">
        <v>301</v>
      </c>
      <c r="C200" s="18" t="s">
        <v>302</v>
      </c>
      <c r="D200" s="18">
        <v>1</v>
      </c>
      <c r="E200" s="18" t="s">
        <v>303</v>
      </c>
      <c r="F200" s="18">
        <v>5</v>
      </c>
    </row>
    <row r="201" spans="1:9" s="18" customFormat="1" x14ac:dyDescent="0.25"/>
    <row r="202" spans="1:9" s="18" customFormat="1" x14ac:dyDescent="0.25"/>
    <row r="203" spans="1:9" s="18" customFormat="1" x14ac:dyDescent="0.25"/>
    <row r="204" spans="1:9" s="22" customFormat="1" x14ac:dyDescent="0.25"/>
    <row r="205" spans="1:9" x14ac:dyDescent="0.25">
      <c r="A205" s="17" t="s">
        <v>208</v>
      </c>
      <c r="B205" s="16" t="s">
        <v>191</v>
      </c>
      <c r="C205" s="16" t="s">
        <v>209</v>
      </c>
      <c r="D205" s="16" t="s">
        <v>192</v>
      </c>
      <c r="E205" s="16" t="str">
        <f>'Original Analysis'!$H$1</f>
        <v>AGE</v>
      </c>
      <c r="F205" s="16" t="s">
        <v>193</v>
      </c>
      <c r="G205" s="16">
        <v>8</v>
      </c>
      <c r="H205" s="16" t="s">
        <v>194</v>
      </c>
      <c r="I205" s="16">
        <v>0</v>
      </c>
    </row>
    <row r="212" spans="1:9" s="18" customFormat="1" x14ac:dyDescent="0.25">
      <c r="A212" s="18" t="s">
        <v>301</v>
      </c>
      <c r="C212" s="18" t="s">
        <v>302</v>
      </c>
      <c r="D212" s="18">
        <v>1</v>
      </c>
      <c r="E212" s="18" t="s">
        <v>303</v>
      </c>
      <c r="F212" s="18">
        <v>5</v>
      </c>
    </row>
    <row r="213" spans="1:9" s="18" customFormat="1" x14ac:dyDescent="0.25"/>
    <row r="214" spans="1:9" s="18" customFormat="1" x14ac:dyDescent="0.25"/>
    <row r="215" spans="1:9" s="18" customFormat="1" x14ac:dyDescent="0.25"/>
    <row r="216" spans="1:9" s="22" customFormat="1" x14ac:dyDescent="0.25"/>
    <row r="217" spans="1:9" x14ac:dyDescent="0.25">
      <c r="A217" s="17" t="s">
        <v>210</v>
      </c>
      <c r="B217" s="16" t="s">
        <v>191</v>
      </c>
      <c r="C217" s="16" t="s">
        <v>211</v>
      </c>
      <c r="D217" s="16" t="s">
        <v>192</v>
      </c>
      <c r="E217" s="16" t="str">
        <f>'Original Analysis'!$I$1</f>
        <v>DIS</v>
      </c>
      <c r="F217" s="16" t="s">
        <v>193</v>
      </c>
      <c r="G217" s="16">
        <v>9</v>
      </c>
      <c r="H217" s="16" t="s">
        <v>194</v>
      </c>
      <c r="I217" s="16">
        <v>0</v>
      </c>
    </row>
    <row r="224" spans="1:9" s="18" customFormat="1" x14ac:dyDescent="0.25">
      <c r="A224" s="18" t="s">
        <v>301</v>
      </c>
      <c r="C224" s="18" t="s">
        <v>302</v>
      </c>
      <c r="D224" s="18">
        <v>1</v>
      </c>
      <c r="E224" s="18" t="s">
        <v>303</v>
      </c>
      <c r="F224" s="18">
        <v>5</v>
      </c>
    </row>
    <row r="225" spans="1:9" s="18" customFormat="1" x14ac:dyDescent="0.25"/>
    <row r="226" spans="1:9" s="18" customFormat="1" x14ac:dyDescent="0.25"/>
    <row r="227" spans="1:9" s="18" customFormat="1" x14ac:dyDescent="0.25"/>
    <row r="228" spans="1:9" s="22" customFormat="1" x14ac:dyDescent="0.25"/>
    <row r="229" spans="1:9" x14ac:dyDescent="0.25">
      <c r="A229" s="17" t="s">
        <v>212</v>
      </c>
      <c r="B229" s="16" t="s">
        <v>191</v>
      </c>
      <c r="C229" s="16" t="s">
        <v>213</v>
      </c>
      <c r="D229" s="16" t="s">
        <v>192</v>
      </c>
      <c r="E229" s="16" t="str">
        <f>'Original Analysis'!$J$1</f>
        <v>RAD</v>
      </c>
      <c r="F229" s="16" t="s">
        <v>193</v>
      </c>
      <c r="G229" s="16">
        <v>10</v>
      </c>
      <c r="H229" s="16" t="s">
        <v>194</v>
      </c>
      <c r="I229" s="16">
        <v>0</v>
      </c>
    </row>
    <row r="236" spans="1:9" s="18" customFormat="1" x14ac:dyDescent="0.25">
      <c r="A236" s="18" t="s">
        <v>301</v>
      </c>
      <c r="C236" s="18" t="s">
        <v>302</v>
      </c>
      <c r="D236" s="18">
        <v>1</v>
      </c>
      <c r="E236" s="18" t="s">
        <v>303</v>
      </c>
      <c r="F236" s="18">
        <v>5</v>
      </c>
    </row>
    <row r="237" spans="1:9" s="18" customFormat="1" x14ac:dyDescent="0.25"/>
    <row r="238" spans="1:9" s="18" customFormat="1" x14ac:dyDescent="0.25"/>
    <row r="239" spans="1:9" s="18" customFormat="1" x14ac:dyDescent="0.25"/>
    <row r="240" spans="1:9" s="22" customFormat="1" x14ac:dyDescent="0.25"/>
    <row r="241" spans="1:9" x14ac:dyDescent="0.25">
      <c r="A241" s="17" t="s">
        <v>214</v>
      </c>
      <c r="B241" s="16" t="s">
        <v>191</v>
      </c>
      <c r="C241" s="16" t="s">
        <v>215</v>
      </c>
      <c r="D241" s="16" t="s">
        <v>192</v>
      </c>
      <c r="E241" s="16" t="str">
        <f>'Original Analysis'!$K$1</f>
        <v>TAX</v>
      </c>
      <c r="F241" s="16" t="s">
        <v>193</v>
      </c>
      <c r="G241" s="16">
        <v>11</v>
      </c>
      <c r="H241" s="16" t="s">
        <v>194</v>
      </c>
      <c r="I241" s="16">
        <v>0</v>
      </c>
    </row>
    <row r="248" spans="1:9" s="18" customFormat="1" x14ac:dyDescent="0.25">
      <c r="A248" s="18" t="s">
        <v>301</v>
      </c>
      <c r="C248" s="18" t="s">
        <v>302</v>
      </c>
      <c r="D248" s="18">
        <v>1</v>
      </c>
      <c r="E248" s="18" t="s">
        <v>303</v>
      </c>
      <c r="F248" s="18">
        <v>5</v>
      </c>
    </row>
    <row r="249" spans="1:9" s="18" customFormat="1" x14ac:dyDescent="0.25"/>
    <row r="250" spans="1:9" s="18" customFormat="1" x14ac:dyDescent="0.25"/>
    <row r="251" spans="1:9" s="18" customFormat="1" x14ac:dyDescent="0.25"/>
    <row r="252" spans="1:9" s="22" customFormat="1" x14ac:dyDescent="0.25"/>
    <row r="253" spans="1:9" x14ac:dyDescent="0.25">
      <c r="A253" s="17" t="s">
        <v>216</v>
      </c>
      <c r="B253" s="16" t="s">
        <v>191</v>
      </c>
      <c r="C253" s="16" t="s">
        <v>217</v>
      </c>
      <c r="D253" s="16" t="s">
        <v>192</v>
      </c>
      <c r="E253" s="16" t="str">
        <f>'Original Analysis'!$L$1</f>
        <v>PTRATIO</v>
      </c>
      <c r="F253" s="16" t="s">
        <v>193</v>
      </c>
      <c r="G253" s="16">
        <v>12</v>
      </c>
      <c r="H253" s="16" t="s">
        <v>194</v>
      </c>
      <c r="I253" s="16">
        <v>0</v>
      </c>
    </row>
    <row r="260" spans="1:9" s="18" customFormat="1" x14ac:dyDescent="0.25">
      <c r="A260" s="18" t="s">
        <v>301</v>
      </c>
      <c r="C260" s="18" t="s">
        <v>302</v>
      </c>
      <c r="D260" s="18">
        <v>1</v>
      </c>
      <c r="E260" s="18" t="s">
        <v>303</v>
      </c>
      <c r="F260" s="18">
        <v>5</v>
      </c>
    </row>
    <row r="261" spans="1:9" s="18" customFormat="1" x14ac:dyDescent="0.25"/>
    <row r="262" spans="1:9" s="18" customFormat="1" x14ac:dyDescent="0.25"/>
    <row r="263" spans="1:9" s="18" customFormat="1" x14ac:dyDescent="0.25"/>
    <row r="264" spans="1:9" s="22" customFormat="1" x14ac:dyDescent="0.25"/>
    <row r="265" spans="1:9" x14ac:dyDescent="0.25">
      <c r="A265" s="17" t="s">
        <v>218</v>
      </c>
      <c r="B265" s="16" t="s">
        <v>191</v>
      </c>
      <c r="C265" s="16" t="s">
        <v>219</v>
      </c>
      <c r="D265" s="16" t="s">
        <v>192</v>
      </c>
      <c r="E265" s="16" t="str">
        <f>'Original Analysis'!$M$1</f>
        <v>B</v>
      </c>
      <c r="F265" s="16" t="s">
        <v>193</v>
      </c>
      <c r="G265" s="16">
        <v>13</v>
      </c>
      <c r="H265" s="16" t="s">
        <v>194</v>
      </c>
      <c r="I265" s="16">
        <v>0</v>
      </c>
    </row>
    <row r="272" spans="1:9" s="18" customFormat="1" x14ac:dyDescent="0.25">
      <c r="A272" s="18" t="s">
        <v>301</v>
      </c>
      <c r="C272" s="18" t="s">
        <v>302</v>
      </c>
      <c r="D272" s="18">
        <v>1</v>
      </c>
      <c r="E272" s="18" t="s">
        <v>303</v>
      </c>
      <c r="F272" s="18">
        <v>5</v>
      </c>
    </row>
    <row r="273" spans="1:9" s="18" customFormat="1" x14ac:dyDescent="0.25"/>
    <row r="274" spans="1:9" s="18" customFormat="1" x14ac:dyDescent="0.25"/>
    <row r="275" spans="1:9" s="18" customFormat="1" x14ac:dyDescent="0.25"/>
    <row r="276" spans="1:9" s="22" customFormat="1" x14ac:dyDescent="0.25"/>
    <row r="277" spans="1:9" x14ac:dyDescent="0.25">
      <c r="A277" s="17" t="s">
        <v>220</v>
      </c>
      <c r="B277" s="16" t="s">
        <v>191</v>
      </c>
      <c r="C277" s="16" t="s">
        <v>221</v>
      </c>
      <c r="D277" s="16" t="s">
        <v>192</v>
      </c>
      <c r="E277" s="16" t="str">
        <f>'Original Analysis'!$N$1</f>
        <v>LSTAT</v>
      </c>
      <c r="F277" s="16" t="s">
        <v>193</v>
      </c>
      <c r="G277" s="16">
        <v>14</v>
      </c>
      <c r="H277" s="16" t="s">
        <v>194</v>
      </c>
      <c r="I277" s="16">
        <v>0</v>
      </c>
    </row>
    <row r="284" spans="1:9" s="18" customFormat="1" x14ac:dyDescent="0.25">
      <c r="A284" s="18" t="s">
        <v>301</v>
      </c>
      <c r="C284" s="18" t="s">
        <v>302</v>
      </c>
      <c r="D284" s="18">
        <v>1</v>
      </c>
      <c r="E284" s="18" t="s">
        <v>303</v>
      </c>
      <c r="F284" s="18">
        <v>5</v>
      </c>
    </row>
    <row r="285" spans="1:9" s="18" customFormat="1" x14ac:dyDescent="0.25"/>
    <row r="286" spans="1:9" s="18" customFormat="1" x14ac:dyDescent="0.25"/>
    <row r="287" spans="1:9" s="18" customFormat="1" x14ac:dyDescent="0.25"/>
    <row r="288" spans="1:9" s="22" customFormat="1" x14ac:dyDescent="0.25"/>
    <row r="289" spans="1:9" x14ac:dyDescent="0.25">
      <c r="A289" s="17" t="s">
        <v>222</v>
      </c>
      <c r="B289" s="16" t="s">
        <v>191</v>
      </c>
      <c r="C289" s="16" t="s">
        <v>223</v>
      </c>
      <c r="D289" s="16" t="s">
        <v>192</v>
      </c>
      <c r="E289" s="16" t="str">
        <f>'Original Analysis'!$O$1</f>
        <v>MEDV</v>
      </c>
      <c r="F289" s="16" t="s">
        <v>193</v>
      </c>
      <c r="G289" s="16">
        <v>15</v>
      </c>
      <c r="H289" s="16" t="s">
        <v>194</v>
      </c>
      <c r="I289" s="16">
        <v>0</v>
      </c>
    </row>
    <row r="296" spans="1:9" s="18" customFormat="1" x14ac:dyDescent="0.25">
      <c r="A296" s="18" t="s">
        <v>301</v>
      </c>
      <c r="C296" s="18" t="s">
        <v>302</v>
      </c>
      <c r="D296" s="18">
        <v>1</v>
      </c>
      <c r="E296" s="18" t="s">
        <v>303</v>
      </c>
      <c r="F296" s="18">
        <v>5</v>
      </c>
    </row>
    <row r="297" spans="1:9" s="18" customFormat="1" x14ac:dyDescent="0.25"/>
    <row r="298" spans="1:9" s="18" customFormat="1" x14ac:dyDescent="0.25"/>
    <row r="299" spans="1:9" s="18" customFormat="1" x14ac:dyDescent="0.25"/>
    <row r="300" spans="1:9" s="22" customFormat="1" x14ac:dyDescent="0.25"/>
    <row r="301" spans="1:9" x14ac:dyDescent="0.25">
      <c r="A301" s="17" t="s">
        <v>224</v>
      </c>
      <c r="B301" s="16" t="s">
        <v>191</v>
      </c>
      <c r="C301" s="16" t="s">
        <v>225</v>
      </c>
      <c r="D301" s="16" t="s">
        <v>192</v>
      </c>
      <c r="E301" s="16" t="str">
        <f>'Original Analysis'!$P$1</f>
        <v>Sqr(NOX)</v>
      </c>
      <c r="F301" s="16" t="s">
        <v>193</v>
      </c>
      <c r="G301" s="16">
        <v>16</v>
      </c>
      <c r="H301" s="16" t="s">
        <v>194</v>
      </c>
      <c r="I301" s="16">
        <v>0</v>
      </c>
    </row>
    <row r="308" spans="1:9" s="18" customFormat="1" x14ac:dyDescent="0.25">
      <c r="A308" s="18" t="s">
        <v>301</v>
      </c>
      <c r="C308" s="18" t="s">
        <v>302</v>
      </c>
      <c r="D308" s="18">
        <v>1</v>
      </c>
      <c r="E308" s="18" t="s">
        <v>303</v>
      </c>
      <c r="F308" s="18">
        <v>5</v>
      </c>
    </row>
    <row r="309" spans="1:9" s="18" customFormat="1" x14ac:dyDescent="0.25"/>
    <row r="310" spans="1:9" s="18" customFormat="1" x14ac:dyDescent="0.25"/>
    <row r="311" spans="1:9" s="18" customFormat="1" x14ac:dyDescent="0.25"/>
    <row r="312" spans="1:9" s="22" customFormat="1" x14ac:dyDescent="0.25"/>
    <row r="313" spans="1:9" x14ac:dyDescent="0.25">
      <c r="A313" s="17" t="s">
        <v>226</v>
      </c>
      <c r="B313" s="16" t="s">
        <v>191</v>
      </c>
      <c r="C313" s="16" t="s">
        <v>227</v>
      </c>
      <c r="D313" s="16" t="s">
        <v>192</v>
      </c>
      <c r="E313" s="16" t="str">
        <f>'Original Analysis'!$Q$1</f>
        <v>Sqr(RM)</v>
      </c>
      <c r="F313" s="16" t="s">
        <v>193</v>
      </c>
      <c r="G313" s="16">
        <v>17</v>
      </c>
      <c r="H313" s="16" t="s">
        <v>194</v>
      </c>
      <c r="I313" s="16">
        <v>0</v>
      </c>
    </row>
    <row r="320" spans="1:9" s="18" customFormat="1" x14ac:dyDescent="0.25">
      <c r="A320" s="18" t="s">
        <v>301</v>
      </c>
      <c r="C320" s="18" t="s">
        <v>302</v>
      </c>
      <c r="D320" s="18">
        <v>1</v>
      </c>
      <c r="E320" s="18" t="s">
        <v>303</v>
      </c>
      <c r="F320" s="18">
        <v>5</v>
      </c>
    </row>
    <row r="321" spans="1:9" s="18" customFormat="1" x14ac:dyDescent="0.25"/>
    <row r="322" spans="1:9" s="18" customFormat="1" x14ac:dyDescent="0.25"/>
    <row r="323" spans="1:9" s="18" customFormat="1" x14ac:dyDescent="0.25"/>
    <row r="324" spans="1:9" s="22" customFormat="1" x14ac:dyDescent="0.25"/>
    <row r="325" spans="1:9" x14ac:dyDescent="0.25">
      <c r="A325" s="17" t="s">
        <v>228</v>
      </c>
      <c r="B325" s="16" t="s">
        <v>191</v>
      </c>
      <c r="C325" s="16" t="s">
        <v>229</v>
      </c>
      <c r="D325" s="16" t="s">
        <v>192</v>
      </c>
      <c r="E325" s="16" t="str">
        <f>'Original Analysis'!$R$1</f>
        <v>Log(DIS)</v>
      </c>
      <c r="F325" s="16" t="s">
        <v>193</v>
      </c>
      <c r="G325" s="16">
        <v>18</v>
      </c>
      <c r="H325" s="16" t="s">
        <v>194</v>
      </c>
      <c r="I325" s="16">
        <v>0</v>
      </c>
    </row>
    <row r="332" spans="1:9" s="18" customFormat="1" x14ac:dyDescent="0.25">
      <c r="A332" s="18" t="s">
        <v>301</v>
      </c>
      <c r="C332" s="18" t="s">
        <v>302</v>
      </c>
      <c r="D332" s="18">
        <v>1</v>
      </c>
      <c r="E332" s="18" t="s">
        <v>303</v>
      </c>
      <c r="F332" s="18">
        <v>5</v>
      </c>
    </row>
    <row r="333" spans="1:9" s="18" customFormat="1" x14ac:dyDescent="0.25"/>
    <row r="334" spans="1:9" s="18" customFormat="1" x14ac:dyDescent="0.25"/>
    <row r="335" spans="1:9" s="18" customFormat="1" x14ac:dyDescent="0.25"/>
    <row r="336" spans="1:9" s="22" customFormat="1" x14ac:dyDescent="0.25"/>
    <row r="337" spans="1:9" x14ac:dyDescent="0.25">
      <c r="A337" s="17" t="s">
        <v>230</v>
      </c>
      <c r="B337" s="16" t="s">
        <v>191</v>
      </c>
      <c r="C337" s="16" t="s">
        <v>231</v>
      </c>
      <c r="D337" s="16" t="s">
        <v>192</v>
      </c>
      <c r="E337" s="16" t="str">
        <f>'Original Analysis'!$S$1</f>
        <v>Log(RAD)</v>
      </c>
      <c r="F337" s="16" t="s">
        <v>193</v>
      </c>
      <c r="G337" s="16">
        <v>19</v>
      </c>
      <c r="H337" s="16" t="s">
        <v>194</v>
      </c>
      <c r="I337" s="16">
        <v>0</v>
      </c>
    </row>
    <row r="344" spans="1:9" s="18" customFormat="1" x14ac:dyDescent="0.25">
      <c r="A344" s="18" t="s">
        <v>301</v>
      </c>
      <c r="C344" s="18" t="s">
        <v>302</v>
      </c>
      <c r="D344" s="18">
        <v>1</v>
      </c>
      <c r="E344" s="18" t="s">
        <v>303</v>
      </c>
      <c r="F344" s="18">
        <v>5</v>
      </c>
    </row>
    <row r="345" spans="1:9" s="18" customFormat="1" x14ac:dyDescent="0.25"/>
    <row r="346" spans="1:9" s="18" customFormat="1" x14ac:dyDescent="0.25"/>
    <row r="347" spans="1:9" s="18" customFormat="1" x14ac:dyDescent="0.25"/>
    <row r="348" spans="1:9" s="22" customFormat="1" x14ac:dyDescent="0.25"/>
    <row r="349" spans="1:9" x14ac:dyDescent="0.25">
      <c r="A349" s="17" t="s">
        <v>232</v>
      </c>
      <c r="B349" s="16" t="s">
        <v>191</v>
      </c>
      <c r="C349" s="16" t="s">
        <v>233</v>
      </c>
      <c r="D349" s="16" t="s">
        <v>192</v>
      </c>
      <c r="E349" s="16" t="str">
        <f>'Original Analysis'!$T$1</f>
        <v>Log(LSTAT)</v>
      </c>
      <c r="F349" s="16" t="s">
        <v>193</v>
      </c>
      <c r="G349" s="16">
        <v>20</v>
      </c>
      <c r="H349" s="16" t="s">
        <v>194</v>
      </c>
      <c r="I349" s="16">
        <v>0</v>
      </c>
    </row>
    <row r="356" spans="1:9" s="18" customFormat="1" x14ac:dyDescent="0.25">
      <c r="A356" s="18" t="s">
        <v>301</v>
      </c>
      <c r="C356" s="18" t="s">
        <v>302</v>
      </c>
      <c r="D356" s="18">
        <v>1</v>
      </c>
      <c r="E356" s="18" t="s">
        <v>303</v>
      </c>
      <c r="F356" s="18">
        <v>5</v>
      </c>
    </row>
    <row r="357" spans="1:9" s="18" customFormat="1" x14ac:dyDescent="0.25"/>
    <row r="358" spans="1:9" s="18" customFormat="1" x14ac:dyDescent="0.25"/>
    <row r="359" spans="1:9" s="18" customFormat="1" x14ac:dyDescent="0.25"/>
    <row r="360" spans="1:9" s="22" customFormat="1" x14ac:dyDescent="0.25"/>
    <row r="361" spans="1:9" x14ac:dyDescent="0.25">
      <c r="A361" s="17" t="s">
        <v>234</v>
      </c>
      <c r="B361" s="16" t="s">
        <v>191</v>
      </c>
      <c r="C361" s="16" t="s">
        <v>235</v>
      </c>
      <c r="D361" s="16" t="s">
        <v>192</v>
      </c>
      <c r="E361" s="16" t="str">
        <f>'Original Analysis'!$U$1</f>
        <v>Log(MEDV)</v>
      </c>
      <c r="F361" s="16" t="s">
        <v>193</v>
      </c>
      <c r="G361" s="16">
        <v>21</v>
      </c>
      <c r="H361" s="16" t="s">
        <v>194</v>
      </c>
      <c r="I361" s="16">
        <v>0</v>
      </c>
    </row>
    <row r="368" spans="1:9" s="18" customFormat="1" x14ac:dyDescent="0.25">
      <c r="A368" s="18" t="s">
        <v>301</v>
      </c>
      <c r="C368" s="18" t="s">
        <v>302</v>
      </c>
      <c r="D368" s="18">
        <v>1</v>
      </c>
      <c r="E368" s="18" t="s">
        <v>303</v>
      </c>
      <c r="F368" s="18">
        <v>5</v>
      </c>
    </row>
    <row r="369" s="18" customFormat="1" x14ac:dyDescent="0.25"/>
    <row r="370" s="18" customFormat="1" x14ac:dyDescent="0.25"/>
    <row r="371" s="18" customFormat="1" x14ac:dyDescent="0.25"/>
    <row r="372" s="22"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workbookViewId="0"/>
  </sheetViews>
  <sheetFormatPr defaultColWidth="30.7109375" defaultRowHeight="15" x14ac:dyDescent="0.25"/>
  <cols>
    <col min="1" max="1" width="30.7109375" style="5"/>
    <col min="2" max="16384" width="30.7109375" style="4"/>
  </cols>
  <sheetData>
    <row r="1" spans="1:20" x14ac:dyDescent="0.25">
      <c r="A1" s="5" t="s">
        <v>36</v>
      </c>
      <c r="B1" s="4" t="s">
        <v>37</v>
      </c>
      <c r="C1" s="4" t="s">
        <v>27</v>
      </c>
      <c r="D1" s="4">
        <v>6</v>
      </c>
      <c r="E1" s="4" t="s">
        <v>28</v>
      </c>
      <c r="F1" s="4">
        <v>0</v>
      </c>
      <c r="G1" s="4" t="s">
        <v>29</v>
      </c>
      <c r="H1" s="4">
        <v>1</v>
      </c>
      <c r="I1" s="4" t="s">
        <v>30</v>
      </c>
      <c r="J1" s="4">
        <v>1</v>
      </c>
      <c r="K1" s="4" t="s">
        <v>31</v>
      </c>
      <c r="L1" s="4">
        <v>0</v>
      </c>
      <c r="M1" s="4" t="s">
        <v>32</v>
      </c>
      <c r="N1" s="4">
        <v>0</v>
      </c>
      <c r="O1" s="4" t="s">
        <v>33</v>
      </c>
      <c r="P1" s="4">
        <v>1</v>
      </c>
      <c r="Q1" s="4" t="s">
        <v>34</v>
      </c>
      <c r="R1" s="4">
        <v>0</v>
      </c>
      <c r="S1" s="4" t="s">
        <v>35</v>
      </c>
      <c r="T1" s="4">
        <v>0</v>
      </c>
    </row>
    <row r="2" spans="1:20" x14ac:dyDescent="0.25">
      <c r="A2" s="5" t="s">
        <v>38</v>
      </c>
      <c r="B2" s="4" t="s">
        <v>39</v>
      </c>
    </row>
    <row r="3" spans="1:20" x14ac:dyDescent="0.25">
      <c r="A3" s="5" t="s">
        <v>40</v>
      </c>
      <c r="B3" s="4" t="b">
        <f>IF(B10&gt;256,"TripUpST110AndEarlier",TRUE)</f>
        <v>1</v>
      </c>
    </row>
    <row r="4" spans="1:20" x14ac:dyDescent="0.25">
      <c r="A4" s="5" t="s">
        <v>41</v>
      </c>
      <c r="B4" s="4" t="s">
        <v>42</v>
      </c>
    </row>
    <row r="5" spans="1:20" x14ac:dyDescent="0.25">
      <c r="A5" s="5" t="s">
        <v>43</v>
      </c>
      <c r="B5" s="4" t="b">
        <v>1</v>
      </c>
    </row>
    <row r="6" spans="1:20" x14ac:dyDescent="0.25">
      <c r="A6" s="5" t="s">
        <v>44</v>
      </c>
      <c r="B6" s="4" t="b">
        <v>1</v>
      </c>
    </row>
    <row r="7" spans="1:20" x14ac:dyDescent="0.25">
      <c r="A7" s="5" t="s">
        <v>45</v>
      </c>
      <c r="B7" s="4">
        <f>'Original Analysis'!$A$1:$U$507</f>
        <v>2.9850000000000002E-2</v>
      </c>
    </row>
    <row r="8" spans="1:20" x14ac:dyDescent="0.25">
      <c r="A8" s="5" t="s">
        <v>46</v>
      </c>
      <c r="B8" s="4">
        <v>1</v>
      </c>
      <c r="D8" s="4" t="s">
        <v>179</v>
      </c>
    </row>
    <row r="9" spans="1:20" x14ac:dyDescent="0.25">
      <c r="A9" s="5" t="s">
        <v>47</v>
      </c>
      <c r="B9" s="4">
        <f>1</f>
        <v>1</v>
      </c>
    </row>
    <row r="10" spans="1:20" x14ac:dyDescent="0.25">
      <c r="A10" s="5" t="s">
        <v>48</v>
      </c>
      <c r="B10" s="4">
        <v>21</v>
      </c>
    </row>
    <row r="12" spans="1:20" x14ac:dyDescent="0.25">
      <c r="A12" s="5" t="s">
        <v>49</v>
      </c>
      <c r="B12" s="4" t="s">
        <v>50</v>
      </c>
      <c r="C12" s="4" t="s">
        <v>0</v>
      </c>
      <c r="D12" s="4" t="s">
        <v>51</v>
      </c>
      <c r="E12" s="4" t="b">
        <v>1</v>
      </c>
      <c r="F12" s="4">
        <v>0</v>
      </c>
      <c r="G12" s="4">
        <v>4</v>
      </c>
    </row>
    <row r="13" spans="1:20" x14ac:dyDescent="0.25">
      <c r="A13" s="5" t="s">
        <v>52</v>
      </c>
      <c r="B13" s="4">
        <f>'Original Analysis'!$A$1:$A$507</f>
        <v>12</v>
      </c>
    </row>
    <row r="14" spans="1:20" x14ac:dyDescent="0.25">
      <c r="A14" s="5" t="s">
        <v>53</v>
      </c>
    </row>
    <row r="15" spans="1:20" x14ac:dyDescent="0.25">
      <c r="A15" s="5" t="s">
        <v>54</v>
      </c>
      <c r="B15" s="4" t="s">
        <v>55</v>
      </c>
      <c r="C15" s="4" t="s">
        <v>1</v>
      </c>
      <c r="D15" s="4" t="s">
        <v>56</v>
      </c>
      <c r="E15" s="4" t="b">
        <v>1</v>
      </c>
      <c r="F15" s="4">
        <v>0</v>
      </c>
      <c r="G15" s="4">
        <v>4</v>
      </c>
    </row>
    <row r="16" spans="1:20" x14ac:dyDescent="0.25">
      <c r="A16" s="5" t="s">
        <v>57</v>
      </c>
      <c r="B16" s="4">
        <f>'Original Analysis'!$B$1:$B$507</f>
        <v>0.63795999999999997</v>
      </c>
    </row>
    <row r="17" spans="1:7" x14ac:dyDescent="0.25">
      <c r="A17" s="5" t="s">
        <v>58</v>
      </c>
    </row>
    <row r="18" spans="1:7" x14ac:dyDescent="0.25">
      <c r="A18" s="5" t="s">
        <v>59</v>
      </c>
      <c r="B18" s="4" t="s">
        <v>60</v>
      </c>
      <c r="C18" s="4" t="s">
        <v>2</v>
      </c>
      <c r="D18" s="4" t="s">
        <v>61</v>
      </c>
      <c r="E18" s="4" t="b">
        <v>1</v>
      </c>
      <c r="F18" s="4">
        <v>0</v>
      </c>
      <c r="G18" s="4">
        <v>4</v>
      </c>
    </row>
    <row r="19" spans="1:7" x14ac:dyDescent="0.25">
      <c r="A19" s="5" t="s">
        <v>62</v>
      </c>
      <c r="B19" s="4">
        <f>'Original Analysis'!$C$1:$C$507</f>
        <v>0</v>
      </c>
    </row>
    <row r="20" spans="1:7" x14ac:dyDescent="0.25">
      <c r="A20" s="5" t="s">
        <v>63</v>
      </c>
    </row>
    <row r="21" spans="1:7" x14ac:dyDescent="0.25">
      <c r="A21" s="5" t="s">
        <v>64</v>
      </c>
      <c r="B21" s="4" t="s">
        <v>65</v>
      </c>
      <c r="C21" s="4" t="s">
        <v>3</v>
      </c>
      <c r="D21" s="4" t="s">
        <v>66</v>
      </c>
      <c r="E21" s="4" t="b">
        <v>1</v>
      </c>
      <c r="F21" s="4">
        <v>0</v>
      </c>
      <c r="G21" s="4">
        <v>4</v>
      </c>
    </row>
    <row r="22" spans="1:7" x14ac:dyDescent="0.25">
      <c r="A22" s="5" t="s">
        <v>67</v>
      </c>
      <c r="B22" s="4">
        <f>'Original Analysis'!$D$1:$D$507</f>
        <v>8.14</v>
      </c>
    </row>
    <row r="23" spans="1:7" x14ac:dyDescent="0.25">
      <c r="A23" s="5" t="s">
        <v>68</v>
      </c>
    </row>
    <row r="24" spans="1:7" x14ac:dyDescent="0.25">
      <c r="A24" s="5" t="s">
        <v>69</v>
      </c>
      <c r="B24" s="4" t="s">
        <v>70</v>
      </c>
      <c r="C24" s="4" t="s">
        <v>4</v>
      </c>
      <c r="D24" s="4" t="s">
        <v>71</v>
      </c>
      <c r="E24" s="4" t="b">
        <v>1</v>
      </c>
      <c r="F24" s="4">
        <v>0</v>
      </c>
      <c r="G24" s="4">
        <v>4</v>
      </c>
    </row>
    <row r="25" spans="1:7" x14ac:dyDescent="0.25">
      <c r="A25" s="5" t="s">
        <v>72</v>
      </c>
      <c r="B25" s="4">
        <f>'Original Analysis'!$E$1:$E$507</f>
        <v>0</v>
      </c>
    </row>
    <row r="26" spans="1:7" x14ac:dyDescent="0.25">
      <c r="A26" s="5" t="s">
        <v>73</v>
      </c>
    </row>
    <row r="27" spans="1:7" x14ac:dyDescent="0.25">
      <c r="A27" s="5" t="s">
        <v>74</v>
      </c>
      <c r="B27" s="4" t="s">
        <v>75</v>
      </c>
      <c r="C27" s="4" t="s">
        <v>5</v>
      </c>
      <c r="D27" s="4" t="s">
        <v>76</v>
      </c>
      <c r="E27" s="4" t="b">
        <v>1</v>
      </c>
      <c r="F27" s="4">
        <v>0</v>
      </c>
      <c r="G27" s="4">
        <v>4</v>
      </c>
    </row>
    <row r="28" spans="1:7" x14ac:dyDescent="0.25">
      <c r="A28" s="5" t="s">
        <v>77</v>
      </c>
      <c r="B28" s="4">
        <f>'Original Analysis'!$F$1:$F$507</f>
        <v>0.53800000000000003</v>
      </c>
    </row>
    <row r="29" spans="1:7" x14ac:dyDescent="0.25">
      <c r="A29" s="5" t="s">
        <v>78</v>
      </c>
    </row>
    <row r="30" spans="1:7" x14ac:dyDescent="0.25">
      <c r="A30" s="5" t="s">
        <v>79</v>
      </c>
      <c r="B30" s="4" t="s">
        <v>80</v>
      </c>
      <c r="C30" s="4" t="s">
        <v>6</v>
      </c>
      <c r="D30" s="4" t="s">
        <v>81</v>
      </c>
      <c r="E30" s="4" t="b">
        <v>1</v>
      </c>
      <c r="F30" s="4">
        <v>0</v>
      </c>
      <c r="G30" s="4">
        <v>4</v>
      </c>
    </row>
    <row r="31" spans="1:7" x14ac:dyDescent="0.25">
      <c r="A31" s="5" t="s">
        <v>82</v>
      </c>
      <c r="B31" s="4">
        <f>'Original Analysis'!$G$1:$G$507</f>
        <v>6.6740000000000004</v>
      </c>
    </row>
    <row r="32" spans="1:7" x14ac:dyDescent="0.25">
      <c r="A32" s="5" t="s">
        <v>83</v>
      </c>
    </row>
    <row r="33" spans="1:7" x14ac:dyDescent="0.25">
      <c r="A33" s="5" t="s">
        <v>84</v>
      </c>
      <c r="B33" s="4" t="s">
        <v>85</v>
      </c>
      <c r="C33" s="4" t="s">
        <v>7</v>
      </c>
      <c r="D33" s="4" t="s">
        <v>86</v>
      </c>
      <c r="E33" s="4" t="b">
        <v>1</v>
      </c>
      <c r="F33" s="4">
        <v>0</v>
      </c>
      <c r="G33" s="4">
        <v>4</v>
      </c>
    </row>
    <row r="34" spans="1:7" x14ac:dyDescent="0.25">
      <c r="A34" s="5" t="s">
        <v>87</v>
      </c>
      <c r="B34" s="4">
        <f>'Original Analysis'!$H$1:$H$507</f>
        <v>82</v>
      </c>
    </row>
    <row r="35" spans="1:7" x14ac:dyDescent="0.25">
      <c r="A35" s="5" t="s">
        <v>88</v>
      </c>
    </row>
    <row r="36" spans="1:7" x14ac:dyDescent="0.25">
      <c r="A36" s="5" t="s">
        <v>89</v>
      </c>
      <c r="B36" s="4" t="s">
        <v>90</v>
      </c>
      <c r="C36" s="4" t="s">
        <v>8</v>
      </c>
      <c r="D36" s="4" t="s">
        <v>91</v>
      </c>
      <c r="E36" s="4" t="b">
        <v>1</v>
      </c>
      <c r="F36" s="4">
        <v>0</v>
      </c>
      <c r="G36" s="4">
        <v>4</v>
      </c>
    </row>
    <row r="37" spans="1:7" x14ac:dyDescent="0.25">
      <c r="A37" s="5" t="s">
        <v>92</v>
      </c>
      <c r="B37" s="4">
        <f>'Original Analysis'!$I$1:$I$507</f>
        <v>3.3603000000000001</v>
      </c>
    </row>
    <row r="38" spans="1:7" x14ac:dyDescent="0.25">
      <c r="A38" s="5" t="s">
        <v>93</v>
      </c>
    </row>
    <row r="39" spans="1:7" x14ac:dyDescent="0.25">
      <c r="A39" s="5" t="s">
        <v>94</v>
      </c>
      <c r="B39" s="4" t="s">
        <v>95</v>
      </c>
      <c r="C39" s="4" t="s">
        <v>9</v>
      </c>
      <c r="D39" s="4" t="s">
        <v>96</v>
      </c>
      <c r="E39" s="4" t="b">
        <v>1</v>
      </c>
      <c r="F39" s="4">
        <v>0</v>
      </c>
      <c r="G39" s="4">
        <v>4</v>
      </c>
    </row>
    <row r="40" spans="1:7" x14ac:dyDescent="0.25">
      <c r="A40" s="5" t="s">
        <v>97</v>
      </c>
      <c r="B40" s="4">
        <f>'Original Analysis'!$J$1:$J$507</f>
        <v>5</v>
      </c>
    </row>
    <row r="41" spans="1:7" x14ac:dyDescent="0.25">
      <c r="A41" s="5" t="s">
        <v>98</v>
      </c>
    </row>
    <row r="42" spans="1:7" x14ac:dyDescent="0.25">
      <c r="A42" s="5" t="s">
        <v>99</v>
      </c>
      <c r="B42" s="4" t="s">
        <v>100</v>
      </c>
      <c r="C42" s="4" t="s">
        <v>10</v>
      </c>
      <c r="D42" s="4" t="s">
        <v>101</v>
      </c>
      <c r="E42" s="4" t="b">
        <v>1</v>
      </c>
      <c r="F42" s="4">
        <v>0</v>
      </c>
      <c r="G42" s="4">
        <v>4</v>
      </c>
    </row>
    <row r="43" spans="1:7" x14ac:dyDescent="0.25">
      <c r="A43" s="5" t="s">
        <v>102</v>
      </c>
      <c r="B43" s="4">
        <f>'Original Analysis'!$K$1:$K$507</f>
        <v>233</v>
      </c>
    </row>
    <row r="44" spans="1:7" x14ac:dyDescent="0.25">
      <c r="A44" s="5" t="s">
        <v>103</v>
      </c>
    </row>
    <row r="45" spans="1:7" x14ac:dyDescent="0.25">
      <c r="A45" s="5" t="s">
        <v>104</v>
      </c>
      <c r="B45" s="4" t="s">
        <v>105</v>
      </c>
      <c r="C45" s="4" t="s">
        <v>11</v>
      </c>
      <c r="D45" s="4" t="s">
        <v>106</v>
      </c>
      <c r="E45" s="4" t="b">
        <v>1</v>
      </c>
      <c r="F45" s="4">
        <v>0</v>
      </c>
      <c r="G45" s="4">
        <v>4</v>
      </c>
    </row>
    <row r="46" spans="1:7" x14ac:dyDescent="0.25">
      <c r="A46" s="5" t="s">
        <v>107</v>
      </c>
      <c r="B46" s="4">
        <f>'Original Analysis'!$L$1:$L$507</f>
        <v>17.899999999999999</v>
      </c>
    </row>
    <row r="47" spans="1:7" x14ac:dyDescent="0.25">
      <c r="A47" s="5" t="s">
        <v>108</v>
      </c>
    </row>
    <row r="48" spans="1:7" x14ac:dyDescent="0.25">
      <c r="A48" s="5" t="s">
        <v>109</v>
      </c>
      <c r="B48" s="4" t="s">
        <v>110</v>
      </c>
      <c r="C48" s="4" t="s">
        <v>12</v>
      </c>
      <c r="D48" s="4" t="s">
        <v>111</v>
      </c>
      <c r="E48" s="4" t="b">
        <v>1</v>
      </c>
      <c r="F48" s="4">
        <v>0</v>
      </c>
      <c r="G48" s="4">
        <v>4</v>
      </c>
    </row>
    <row r="49" spans="1:7" x14ac:dyDescent="0.25">
      <c r="A49" s="5" t="s">
        <v>112</v>
      </c>
      <c r="B49" s="4">
        <f>'Original Analysis'!$M$1:$M$507</f>
        <v>392.74</v>
      </c>
    </row>
    <row r="50" spans="1:7" x14ac:dyDescent="0.25">
      <c r="A50" s="5" t="s">
        <v>113</v>
      </c>
    </row>
    <row r="51" spans="1:7" x14ac:dyDescent="0.25">
      <c r="A51" s="5" t="s">
        <v>114</v>
      </c>
      <c r="B51" s="4" t="s">
        <v>115</v>
      </c>
      <c r="C51" s="4" t="s">
        <v>13</v>
      </c>
      <c r="D51" s="4" t="s">
        <v>116</v>
      </c>
      <c r="E51" s="4" t="b">
        <v>1</v>
      </c>
      <c r="F51" s="4">
        <v>0</v>
      </c>
      <c r="G51" s="4">
        <v>4</v>
      </c>
    </row>
    <row r="52" spans="1:7" x14ac:dyDescent="0.25">
      <c r="A52" s="5" t="s">
        <v>117</v>
      </c>
      <c r="B52" s="4">
        <f>'Original Analysis'!$N$1:$N$507</f>
        <v>13.45</v>
      </c>
    </row>
    <row r="53" spans="1:7" x14ac:dyDescent="0.25">
      <c r="A53" s="5" t="s">
        <v>118</v>
      </c>
    </row>
    <row r="54" spans="1:7" x14ac:dyDescent="0.25">
      <c r="A54" s="5" t="s">
        <v>119</v>
      </c>
      <c r="B54" s="4" t="s">
        <v>120</v>
      </c>
      <c r="C54" s="4" t="s">
        <v>14</v>
      </c>
      <c r="D54" s="4" t="s">
        <v>121</v>
      </c>
      <c r="E54" s="4" t="b">
        <v>1</v>
      </c>
      <c r="F54" s="4">
        <v>0</v>
      </c>
      <c r="G54" s="4">
        <v>4</v>
      </c>
    </row>
    <row r="55" spans="1:7" x14ac:dyDescent="0.25">
      <c r="A55" s="5" t="s">
        <v>122</v>
      </c>
      <c r="B55" s="4">
        <f>'Original Analysis'!$O$1:$O$507</f>
        <v>23.4</v>
      </c>
    </row>
    <row r="56" spans="1:7" x14ac:dyDescent="0.25">
      <c r="A56" s="5" t="s">
        <v>123</v>
      </c>
    </row>
    <row r="57" spans="1:7" x14ac:dyDescent="0.25">
      <c r="A57" s="5" t="s">
        <v>124</v>
      </c>
      <c r="B57" s="4" t="s">
        <v>125</v>
      </c>
      <c r="C57" s="4" t="s">
        <v>15</v>
      </c>
      <c r="D57" s="4" t="s">
        <v>126</v>
      </c>
      <c r="E57" s="4" t="b">
        <v>1</v>
      </c>
      <c r="F57" s="4">
        <v>0</v>
      </c>
      <c r="G57" s="4">
        <v>4</v>
      </c>
    </row>
    <row r="58" spans="1:7" x14ac:dyDescent="0.25">
      <c r="A58" s="5" t="s">
        <v>127</v>
      </c>
      <c r="B58" s="4">
        <f>'Original Analysis'!$P$1:$P$507</f>
        <v>0.16809999999999997</v>
      </c>
    </row>
    <row r="59" spans="1:7" x14ac:dyDescent="0.25">
      <c r="A59" s="5" t="s">
        <v>128</v>
      </c>
    </row>
    <row r="60" spans="1:7" x14ac:dyDescent="0.25">
      <c r="A60" s="5" t="s">
        <v>129</v>
      </c>
      <c r="B60" s="4" t="s">
        <v>130</v>
      </c>
      <c r="C60" s="4" t="s">
        <v>16</v>
      </c>
      <c r="D60" s="4" t="s">
        <v>131</v>
      </c>
      <c r="E60" s="4" t="b">
        <v>1</v>
      </c>
      <c r="F60" s="4">
        <v>0</v>
      </c>
      <c r="G60" s="4">
        <v>4</v>
      </c>
    </row>
    <row r="61" spans="1:7" x14ac:dyDescent="0.25">
      <c r="A61" s="5" t="s">
        <v>132</v>
      </c>
      <c r="B61" s="4">
        <f>'Original Analysis'!$Q$1:$Q$507</f>
        <v>35.129328999999998</v>
      </c>
    </row>
    <row r="62" spans="1:7" x14ac:dyDescent="0.25">
      <c r="A62" s="5" t="s">
        <v>133</v>
      </c>
    </row>
    <row r="63" spans="1:7" x14ac:dyDescent="0.25">
      <c r="A63" s="5" t="s">
        <v>134</v>
      </c>
      <c r="B63" s="4" t="s">
        <v>135</v>
      </c>
      <c r="C63" s="4" t="s">
        <v>17</v>
      </c>
      <c r="D63" s="4" t="s">
        <v>136</v>
      </c>
      <c r="E63" s="4" t="b">
        <v>1</v>
      </c>
      <c r="F63" s="4">
        <v>0</v>
      </c>
      <c r="G63" s="4">
        <v>4</v>
      </c>
    </row>
    <row r="64" spans="1:7" x14ac:dyDescent="0.25">
      <c r="A64" s="5" t="s">
        <v>137</v>
      </c>
      <c r="B64" s="4">
        <f>'Original Analysis'!$R$1:$R$507</f>
        <v>1.9776164357562482</v>
      </c>
    </row>
    <row r="65" spans="1:7" x14ac:dyDescent="0.25">
      <c r="A65" s="5" t="s">
        <v>138</v>
      </c>
    </row>
    <row r="66" spans="1:7" x14ac:dyDescent="0.25">
      <c r="A66" s="5" t="s">
        <v>139</v>
      </c>
      <c r="B66" s="4" t="s">
        <v>140</v>
      </c>
      <c r="C66" s="4" t="s">
        <v>18</v>
      </c>
      <c r="D66" s="4" t="s">
        <v>141</v>
      </c>
      <c r="E66" s="4" t="b">
        <v>1</v>
      </c>
      <c r="F66" s="4">
        <v>0</v>
      </c>
      <c r="G66" s="4">
        <v>4</v>
      </c>
    </row>
    <row r="67" spans="1:7" x14ac:dyDescent="0.25">
      <c r="A67" s="5" t="s">
        <v>142</v>
      </c>
      <c r="B67" s="4">
        <f>'Original Analysis'!$S$1:$S$507</f>
        <v>1.3862943611198906</v>
      </c>
    </row>
    <row r="68" spans="1:7" x14ac:dyDescent="0.25">
      <c r="A68" s="5" t="s">
        <v>143</v>
      </c>
    </row>
    <row r="69" spans="1:7" x14ac:dyDescent="0.25">
      <c r="A69" s="5" t="s">
        <v>144</v>
      </c>
      <c r="B69" s="4" t="s">
        <v>145</v>
      </c>
      <c r="C69" s="4" t="s">
        <v>19</v>
      </c>
      <c r="D69" s="4" t="s">
        <v>146</v>
      </c>
      <c r="E69" s="4" t="b">
        <v>1</v>
      </c>
      <c r="F69" s="4">
        <v>0</v>
      </c>
      <c r="G69" s="4">
        <v>4</v>
      </c>
    </row>
    <row r="70" spans="1:7" x14ac:dyDescent="0.25">
      <c r="A70" s="5" t="s">
        <v>147</v>
      </c>
      <c r="B70" s="4">
        <f>'Original Analysis'!$T$1:$T$507</f>
        <v>2.5718485799218085</v>
      </c>
    </row>
    <row r="71" spans="1:7" x14ac:dyDescent="0.25">
      <c r="A71" s="5" t="s">
        <v>148</v>
      </c>
    </row>
    <row r="72" spans="1:7" x14ac:dyDescent="0.25">
      <c r="A72" s="5" t="s">
        <v>149</v>
      </c>
      <c r="B72" s="4" t="s">
        <v>150</v>
      </c>
      <c r="C72" s="4" t="s">
        <v>20</v>
      </c>
      <c r="D72" s="4" t="s">
        <v>151</v>
      </c>
      <c r="E72" s="4" t="b">
        <v>1</v>
      </c>
      <c r="F72" s="4">
        <v>0</v>
      </c>
      <c r="G72" s="4">
        <v>4</v>
      </c>
    </row>
    <row r="73" spans="1:7" x14ac:dyDescent="0.25">
      <c r="A73" s="5" t="s">
        <v>152</v>
      </c>
      <c r="B73" s="4">
        <f>'Original Analysis'!$U$1:$U$507</f>
        <v>3.0773122605464138</v>
      </c>
    </row>
    <row r="74" spans="1:7" x14ac:dyDescent="0.25">
      <c r="A74" s="5"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Source</vt:lpstr>
      <vt:lpstr>Data</vt:lpstr>
      <vt:lpstr>Original Analysis</vt:lpstr>
      <vt:lpstr>_DSET_DG2F379489</vt:lpstr>
      <vt:lpstr>_STDS_DG2F379489</vt:lpstr>
      <vt:lpstr>ST_AGE</vt:lpstr>
      <vt:lpstr>ST_B</vt:lpstr>
      <vt:lpstr>ST_CHAS</vt:lpstr>
      <vt:lpstr>ST_CRIM</vt:lpstr>
      <vt:lpstr>ST_DIS</vt:lpstr>
      <vt:lpstr>ST_ID</vt:lpstr>
      <vt:lpstr>ST_INDUS</vt:lpstr>
      <vt:lpstr>ST_LogDIS</vt:lpstr>
      <vt:lpstr>ST_LogLSTAT</vt:lpstr>
      <vt:lpstr>ST_LogMEDV</vt:lpstr>
      <vt:lpstr>ST_LogRAD</vt:lpstr>
      <vt:lpstr>ST_LSTAT</vt:lpstr>
      <vt:lpstr>ST_MEDV</vt:lpstr>
      <vt:lpstr>ST_NOX</vt:lpstr>
      <vt:lpstr>ST_PTRATIO</vt:lpstr>
      <vt:lpstr>ST_RAD</vt:lpstr>
      <vt:lpstr>ST_RM</vt:lpstr>
      <vt:lpstr>ST_SqrNOX</vt:lpstr>
      <vt:lpstr>ST_SqrRM</vt:lpstr>
      <vt:lpstr>ST_TAX</vt:lpstr>
      <vt:lpstr>ST_ZN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 Albright</cp:lastModifiedBy>
  <dcterms:created xsi:type="dcterms:W3CDTF">2012-09-19T14:05:59Z</dcterms:created>
  <dcterms:modified xsi:type="dcterms:W3CDTF">2015-09-10T21:23:46Z</dcterms:modified>
</cp:coreProperties>
</file>