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charts/chart15.xml" ContentType="application/vnd.openxmlformats-officedocument.drawingml.chart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115" windowHeight="8010"/>
  </bookViews>
  <sheets>
    <sheet name="SitRep" sheetId="6" r:id="rId1"/>
    <sheet name="RawData" sheetId="23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Data" sheetId="1" state="hidden" r:id="rId10"/>
    <sheet name="b_demo" sheetId="9" state="hidden" r:id="rId11"/>
    <sheet name="c_cccm_esnfi" sheetId="8" state="hidden" r:id="rId12"/>
    <sheet name="wash" sheetId="11" state="hidden" r:id="rId13"/>
    <sheet name="pro" sheetId="12" state="hidden" r:id="rId14"/>
    <sheet name="edu" sheetId="13" state="hidden" r:id="rId15"/>
    <sheet name="health_nut" sheetId="14" state="hidden" r:id="rId16"/>
  </sheets>
  <definedNames>
    <definedName name="_xlnm._FilterDatabase" localSheetId="1" hidden="1">RawData!$A$3:$AB$16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5" r:id="rId17"/>
    <pivotCache cacheId="13" r:id="rId18"/>
    <pivotCache cacheId="22" r:id="rId19"/>
  </pivotCaches>
</workbook>
</file>

<file path=xl/calcChain.xml><?xml version="1.0" encoding="utf-8"?>
<calcChain xmlns="http://schemas.openxmlformats.org/spreadsheetml/2006/main">
  <c r="B5" i="9"/>
  <c r="C5"/>
  <c r="D5" s="1"/>
  <c r="B6"/>
  <c r="C6"/>
  <c r="F47" i="6" s="1"/>
  <c r="B7" i="9"/>
  <c r="C7"/>
  <c r="B8"/>
  <c r="C8"/>
  <c r="D8" s="1"/>
  <c r="B9"/>
  <c r="C9"/>
  <c r="B10"/>
  <c r="C10"/>
  <c r="J47" i="6" s="1"/>
  <c r="A2" i="11"/>
  <c r="E115" i="6" s="1"/>
  <c r="D2" i="11"/>
  <c r="E120" i="6" s="1"/>
  <c r="E2" i="11"/>
  <c r="E123" i="6" s="1"/>
  <c r="J9" i="11"/>
  <c r="J10"/>
  <c r="J11"/>
  <c r="A36" i="12"/>
  <c r="E164" i="6" s="1"/>
  <c r="B36" i="12"/>
  <c r="F164" i="6" s="1"/>
  <c r="C36" i="12"/>
  <c r="G164" i="6" s="1"/>
  <c r="D36" i="12"/>
  <c r="H164" i="6" s="1"/>
  <c r="E36" i="12"/>
  <c r="I164" i="6" s="1"/>
  <c r="F36" i="12"/>
  <c r="J164" i="6" s="1"/>
  <c r="C19" i="14"/>
  <c r="C20"/>
  <c r="F2" i="11"/>
  <c r="E124" i="6" s="1"/>
  <c r="C2" i="11"/>
  <c r="E119" i="6" s="1"/>
  <c r="B2" i="11"/>
  <c r="E116" i="6" s="1"/>
  <c r="B2" i="9"/>
  <c r="K47" i="6" s="1"/>
  <c r="A2" i="9"/>
  <c r="B47" i="6" s="1"/>
  <c r="J48"/>
  <c r="I48"/>
  <c r="H48"/>
  <c r="G48"/>
  <c r="E48"/>
  <c r="I47"/>
  <c r="G47"/>
  <c r="G49" s="1"/>
  <c r="E42"/>
  <c r="K5"/>
  <c r="B11" i="9" l="1"/>
  <c r="I49" i="6"/>
  <c r="H47"/>
  <c r="H49" s="1"/>
  <c r="C21" i="14"/>
  <c r="D19" s="1"/>
  <c r="H38" i="6" s="1"/>
  <c r="D9" i="9"/>
  <c r="E47" i="6"/>
  <c r="E49" s="1"/>
  <c r="F48"/>
  <c r="F49" s="1"/>
  <c r="C11" i="9"/>
  <c r="J49" i="6"/>
  <c r="J12" i="11"/>
  <c r="J13" s="1"/>
  <c r="K9" s="1"/>
  <c r="E128" i="6" s="1"/>
  <c r="D10" i="9"/>
  <c r="E125" i="6"/>
  <c r="F124" s="1"/>
  <c r="I36" s="1"/>
  <c r="E121"/>
  <c r="F119" s="1"/>
  <c r="H30"/>
  <c r="D164"/>
  <c r="E117"/>
  <c r="D21" i="14"/>
  <c r="D7" i="9"/>
  <c r="D6"/>
  <c r="K11" i="11" l="1"/>
  <c r="E130" i="6" s="1"/>
  <c r="F125"/>
  <c r="F121"/>
  <c r="F120"/>
  <c r="I35" s="1"/>
  <c r="F123"/>
  <c r="D20" i="14"/>
  <c r="K13" i="11"/>
  <c r="K12"/>
  <c r="E131" i="6" s="1"/>
  <c r="D11" i="9"/>
  <c r="I11" s="1"/>
  <c r="K10" i="11"/>
  <c r="E129" i="6" s="1"/>
  <c r="H6" i="9"/>
  <c r="G10"/>
  <c r="F117" i="6"/>
  <c r="F116"/>
  <c r="I34" s="1"/>
  <c r="F115"/>
  <c r="D165"/>
  <c r="J165"/>
  <c r="I165"/>
  <c r="H165"/>
  <c r="G165"/>
  <c r="F165"/>
  <c r="E165"/>
  <c r="H5" i="9" l="1"/>
  <c r="G9"/>
  <c r="I8"/>
  <c r="G11"/>
  <c r="H11"/>
  <c r="H9"/>
  <c r="I10"/>
  <c r="G6"/>
  <c r="I6"/>
  <c r="H8"/>
  <c r="H7"/>
  <c r="G5"/>
  <c r="G8"/>
  <c r="G7"/>
  <c r="I9"/>
  <c r="H10"/>
  <c r="I7"/>
  <c r="I5"/>
</calcChain>
</file>

<file path=xl/sharedStrings.xml><?xml version="1.0" encoding="utf-8"?>
<sst xmlns="http://schemas.openxmlformats.org/spreadsheetml/2006/main" count="507" uniqueCount="312">
  <si>
    <t>Date of report</t>
  </si>
  <si>
    <t>15 to 21 February 2016</t>
  </si>
  <si>
    <t>PUT ONE OR TWO PHOTOS OF ACTIVITIES HERE</t>
  </si>
  <si>
    <t>Summary on population demographic</t>
  </si>
  <si>
    <t>Number of Households</t>
  </si>
  <si>
    <r>
      <rPr>
        <sz val="8"/>
        <color theme="1"/>
        <rFont val="Calibri"/>
        <family val="2"/>
      </rPr>
      <t>Breakdown</t>
    </r>
  </si>
  <si>
    <t>Infants</t>
  </si>
  <si>
    <t xml:space="preserve"> Children</t>
  </si>
  <si>
    <t>Pre-Teens</t>
  </si>
  <si>
    <t xml:space="preserve">    Teens</t>
  </si>
  <si>
    <t xml:space="preserve">    Adults</t>
  </si>
  <si>
    <t>Elderly</t>
  </si>
  <si>
    <t>Number of Individuals</t>
  </si>
  <si>
    <t>Gender/age</t>
  </si>
  <si>
    <t>Less than 1</t>
  </si>
  <si>
    <t>(1-5)</t>
  </si>
  <si>
    <t xml:space="preserve"> (6-12)</t>
  </si>
  <si>
    <t>(13-17)</t>
  </si>
  <si>
    <t>(18-59)</t>
  </si>
  <si>
    <t>(60+)</t>
  </si>
  <si>
    <t>Male</t>
  </si>
  <si>
    <t>Female</t>
  </si>
  <si>
    <t>Total</t>
  </si>
  <si>
    <t>Page 1</t>
  </si>
  <si>
    <t>CCCM - NIGERIA weekly report</t>
  </si>
  <si>
    <t>Gaps identified on sites</t>
  </si>
  <si>
    <t>Frequency of evacuation of toilets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</si>
  <si>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</si>
  <si>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</si>
  <si>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</si>
  <si>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</si>
  <si>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</si>
  <si>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</si>
  <si>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Common means of disposal</t>
  </si>
  <si>
    <t>%</t>
  </si>
  <si>
    <t>Burning</t>
  </si>
  <si>
    <t>Land fill</t>
  </si>
  <si>
    <t>Burying</t>
  </si>
  <si>
    <t>Other</t>
  </si>
  <si>
    <t>Page 2</t>
  </si>
  <si>
    <t>Unaccompanied/Separated Children</t>
  </si>
  <si>
    <t>Unaccompanied Children</t>
  </si>
  <si>
    <t>Separated Children</t>
  </si>
  <si>
    <t>Unaccompanied Children In Foster</t>
  </si>
  <si>
    <t>#</t>
  </si>
  <si>
    <t>Page 3</t>
  </si>
  <si>
    <t>SurveyID</t>
  </si>
  <si>
    <t>SurveyDate</t>
  </si>
  <si>
    <t>WeekNo</t>
  </si>
  <si>
    <t>SSID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</si>
  <si>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</si>
  <si>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</si>
  <si>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</si>
  <si>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</si>
  <si>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</si>
  <si>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</si>
  <si>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</si>
  <si>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</si>
  <si>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</si>
  <si>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</si>
  <si>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</si>
  <si>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</si>
  <si>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</si>
  <si>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</si>
  <si>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</si>
  <si>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</si>
  <si>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</si>
  <si>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</si>
  <si>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</si>
  <si>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</si>
  <si>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</si>
  <si>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</si>
  <si>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</si>
  <si>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</si>
  <si>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</si>
  <si>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</si>
  <si>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</si>
  <si>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</si>
  <si>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</si>
  <si>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</si>
  <si>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</si>
  <si>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</si>
  <si>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</si>
  <si>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</si>
  <si>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</si>
  <si>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</si>
  <si>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</si>
  <si>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</si>
  <si>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</si>
  <si>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</si>
  <si>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</si>
  <si>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</si>
  <si>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</si>
  <si>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</si>
  <si>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</si>
  <si>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</si>
  <si>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</si>
  <si>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</si>
  <si>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</si>
  <si>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</si>
  <si>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</si>
  <si>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</si>
  <si>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</si>
  <si>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</si>
  <si>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</si>
  <si>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</si>
  <si>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</si>
  <si>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</si>
  <si>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</si>
  <si>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</si>
  <si>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</si>
  <si>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</si>
  <si>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</si>
  <si>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</si>
  <si>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</si>
  <si>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</si>
  <si>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</si>
  <si>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</si>
  <si>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</si>
  <si>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</si>
  <si>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</si>
  <si>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</si>
  <si>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</si>
  <si>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</si>
  <si>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</si>
  <si>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</si>
  <si>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</si>
  <si>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</si>
  <si>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</si>
  <si>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</si>
  <si>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</si>
  <si>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</si>
  <si>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</si>
  <si>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</si>
  <si>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</si>
  <si>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</si>
  <si>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</si>
  <si>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</si>
  <si>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</si>
  <si>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</si>
  <si>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</si>
  <si>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</si>
  <si>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</si>
  <si>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</si>
  <si>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</si>
  <si>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</si>
  <si>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</si>
  <si>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</si>
  <si>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</si>
  <si>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</si>
  <si>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</si>
  <si>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</si>
  <si>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</si>
  <si>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</si>
  <si>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</si>
  <si>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</si>
  <si>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</si>
  <si>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</si>
  <si>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</si>
  <si>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</si>
  <si>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Yes</t>
  </si>
  <si>
    <t>No</t>
  </si>
  <si>
    <t>Sub-Category</t>
  </si>
  <si>
    <t>Description</t>
  </si>
  <si>
    <t>QTTY</t>
  </si>
  <si>
    <t>Provider</t>
  </si>
  <si>
    <t>Remark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</si>
  <si>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</si>
  <si>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</si>
  <si>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</si>
  <si>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</si>
  <si>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</si>
  <si>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</si>
  <si>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Shelter/NFI section</t>
  </si>
  <si>
    <t>Comments on WASH section</t>
  </si>
  <si>
    <t>Comments on Education section</t>
  </si>
  <si>
    <t>Comments on Protection section</t>
  </si>
  <si>
    <t>Comments on Health &amp; Nutition section</t>
  </si>
  <si>
    <t>sum_hhs</t>
  </si>
  <si>
    <t>sum_inds</t>
  </si>
  <si>
    <t>Age group</t>
  </si>
  <si>
    <t>F</t>
  </si>
  <si>
    <t>M</t>
  </si>
  <si>
    <t>1)less than 1</t>
  </si>
  <si>
    <t>2)1-5</t>
  </si>
  <si>
    <t>3)6-12</t>
  </si>
  <si>
    <t>4)13-17</t>
  </si>
  <si>
    <t>4)18-59</t>
  </si>
  <si>
    <t>5)60+</t>
  </si>
  <si>
    <t>Row Labels</t>
  </si>
  <si>
    <t>Nombre de SSID</t>
  </si>
  <si>
    <t>Grand Total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</si>
  <si>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</si>
  <si>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</si>
  <si>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</si>
  <si>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</si>
  <si>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</si>
  <si>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</si>
  <si>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Disposal means</t>
  </si>
  <si>
    <t>Number</t>
  </si>
  <si>
    <t>DiseaseOutBreak</t>
  </si>
  <si>
    <t>#sites</t>
  </si>
  <si>
    <t>CCCM Multi Sector Tracker / Section A - General Information</t>
  </si>
  <si>
    <t>Section B - Population Demographic - Sex / Age group Breakdown</t>
  </si>
  <si>
    <t>Population Movement</t>
  </si>
  <si>
    <t>Section C - CCCM/ES/NFI</t>
  </si>
  <si>
    <t>Section D - WASH</t>
  </si>
  <si>
    <t>Section E - Protection</t>
  </si>
  <si>
    <t>E.1.c. Unaccompanied / Separated Children</t>
  </si>
  <si>
    <t>Section F - Education</t>
  </si>
  <si>
    <t>Section G - HEALTH / NUTRITION</t>
  </si>
  <si>
    <t>#HHs</t>
  </si>
  <si>
    <t>#INDs</t>
  </si>
  <si>
    <t>Less than 1 y</t>
  </si>
  <si>
    <t>1 - 5 y</t>
  </si>
  <si>
    <t>6 - 12 y</t>
  </si>
  <si>
    <t>13 - 17 y</t>
  </si>
  <si>
    <t>18 - 59 y</t>
  </si>
  <si>
    <t>60+ y</t>
  </si>
  <si>
    <t>Population change</t>
  </si>
  <si>
    <t>Reason change</t>
  </si>
  <si>
    <t>if ARRIVALS:</t>
  </si>
  <si>
    <t>if DEPARURES:</t>
  </si>
  <si>
    <t>C.1.a. activities carried out during the week</t>
  </si>
  <si>
    <t>C.1.b. Gaps identified on site</t>
  </si>
  <si>
    <t>C.3. (refer to ES &amp; NFI services)</t>
  </si>
  <si>
    <t>D.1.a. Activities carried out during the week</t>
  </si>
  <si>
    <t>D1.b. (refer to WASH gaps)</t>
  </si>
  <si>
    <t>D.1.c. Toilets Evacuation Frequency</t>
  </si>
  <si>
    <t>D.1.d. Waste Disposal</t>
  </si>
  <si>
    <t>D.3. (refer to WASH services)</t>
  </si>
  <si>
    <t>E.1.a Activities carried out during the week</t>
  </si>
  <si>
    <t>Separated</t>
  </si>
  <si>
    <t>UAC in Foster</t>
  </si>
  <si>
    <t>Protection cases referred</t>
  </si>
  <si>
    <t>Sexual Abuse</t>
  </si>
  <si>
    <t>GBV cases frequency</t>
  </si>
  <si>
    <t>E.3. (refer to Protection services)</t>
  </si>
  <si>
    <t>F.1.a. Activities carried out during the week</t>
  </si>
  <si>
    <t>F.1.b. Gaps identified on sites</t>
  </si>
  <si>
    <t>F.3. (refer to Education services)</t>
  </si>
  <si>
    <t>H.1.a. Activities carried out during the week in review</t>
  </si>
  <si>
    <t>G.1.b. Gaps requiring intervention under week in review</t>
  </si>
  <si>
    <t>G.3. (refer to Health &amp; Nutrition services)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</si>
  <si>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</si>
  <si>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</si>
  <si>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</si>
  <si>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</si>
  <si>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</si>
  <si>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Independent return to place of origin</t>
  </si>
  <si>
    <t>Independent move to another camp</t>
  </si>
  <si>
    <t>Independent move to host community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</si>
  <si>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</si>
  <si>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</si>
  <si>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</si>
  <si>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</si>
  <si>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</si>
  <si>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Other activity</t>
  </si>
  <si>
    <t>Most needed NFI</t>
  </si>
  <si>
    <t>2nd Most needed NFI</t>
  </si>
  <si>
    <t>% of HHs living outside (no shelter)</t>
  </si>
  <si>
    <t>Distribution of water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</si>
  <si>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</si>
  <si>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</si>
  <si>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</si>
  <si>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</si>
  <si>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</si>
  <si>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</si>
  <si>
    <t>Solid Waste Disposal</t>
  </si>
  <si>
    <t>Most Common Means of Disposal</t>
  </si>
  <si>
    <t>Protection monitoring</t>
  </si>
  <si>
    <t>Focus group discussion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</si>
  <si>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</si>
  <si>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</si>
  <si>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</si>
  <si>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</si>
  <si>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</si>
  <si>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</si>
  <si>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</si>
  <si>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</si>
  <si>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</si>
  <si>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</si>
  <si>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</si>
  <si>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</si>
  <si>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</si>
  <si>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</si>
  <si>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</si>
  <si>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</si>
  <si>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</si>
  <si>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</si>
  <si>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</si>
  <si>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</si>
  <si>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</si>
  <si>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</si>
  <si>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</si>
  <si>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</si>
  <si>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</si>
  <si>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</si>
  <si>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</si>
  <si>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</si>
  <si>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</si>
  <si>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</si>
  <si>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</si>
  <si>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</si>
  <si>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</si>
  <si>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</si>
  <si>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</si>
  <si>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</si>
  <si>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</si>
  <si>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</si>
  <si>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</si>
  <si>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(blank)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</si>
</sst>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2">
    <xf numFmtId="0" fontId="0" fillId="0" borderId="0" xfId="0"/>
    <xf numFmtId="0" fontId="36" fillId="19" borderId="23" xfId="0" applyFont="1" applyFill="1" applyBorder="1" applyAlignment="1"/>
    <xf numFmtId="0" fontId="36" fillId="19" borderId="2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14" fontId="10" fillId="0" borderId="0" xfId="0" applyNumberFormat="1" applyFont="1"/>
    <xf numFmtId="10" fontId="0" fillId="0" borderId="0" xfId="0" applyNumberFormat="1"/>
    <xf numFmtId="167" fontId="0" fillId="0" borderId="0" xfId="0" applyNumberFormat="1"/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3" fillId="0" borderId="1" xfId="0" applyNumberFormat="1" applyFont="1" applyFill="1" applyBorder="1" applyAlignment="1" applyProtection="1"/>
    <xf numFmtId="22" fontId="3" fillId="0" borderId="0" xfId="0" applyNumberFormat="1" applyFont="1" applyFill="1" applyAlignment="1" applyProtection="1"/>
    <xf numFmtId="0" fontId="3" fillId="4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9" fontId="33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9" fontId="19" fillId="0" borderId="0" xfId="0" applyNumberFormat="1" applyFont="1" applyFill="1" applyAlignment="1" applyProtection="1">
      <alignment vertical="center"/>
    </xf>
    <xf numFmtId="0" fontId="16" fillId="6" borderId="2" xfId="0" applyNumberFormat="1" applyFont="1" applyFill="1" applyBorder="1" applyAlignment="1" applyProtection="1">
      <alignment vertical="center" wrapText="1"/>
    </xf>
    <xf numFmtId="0" fontId="16" fillId="6" borderId="2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0" fillId="0" borderId="2" xfId="0" applyNumberForma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 applyProtection="1">
      <alignment vertical="center"/>
    </xf>
    <xf numFmtId="0" fontId="11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165" fontId="34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 wrapText="1"/>
    </xf>
    <xf numFmtId="10" fontId="34" fillId="0" borderId="0" xfId="0" applyNumberFormat="1" applyFont="1" applyFill="1" applyAlignment="1" applyProtection="1">
      <alignment vertical="center"/>
    </xf>
    <xf numFmtId="10" fontId="34" fillId="0" borderId="14" xfId="0" applyNumberFormat="1" applyFont="1" applyFill="1" applyBorder="1" applyAlignment="1" applyProtection="1">
      <alignment vertical="center"/>
    </xf>
    <xf numFmtId="10" fontId="34" fillId="0" borderId="9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4" fillId="8" borderId="10" xfId="0" applyNumberFormat="1" applyFont="1" applyFill="1" applyBorder="1" applyAlignment="1" applyProtection="1">
      <alignment vertical="center"/>
    </xf>
    <xf numFmtId="0" fontId="4" fillId="8" borderId="11" xfId="0" applyNumberFormat="1" applyFont="1" applyFill="1" applyBorder="1" applyAlignment="1" applyProtection="1">
      <alignment vertical="center"/>
    </xf>
    <xf numFmtId="165" fontId="34" fillId="9" borderId="8" xfId="0" applyNumberFormat="1" applyFont="1" applyFill="1" applyBorder="1" applyAlignment="1" applyProtection="1">
      <alignment vertical="center"/>
    </xf>
    <xf numFmtId="167" fontId="22" fillId="12" borderId="10" xfId="0" applyNumberFormat="1" applyFont="1" applyFill="1" applyBorder="1" applyAlignment="1" applyProtection="1">
      <alignment horizontal="center" vertical="center"/>
    </xf>
    <xf numFmtId="166" fontId="34" fillId="10" borderId="8" xfId="0" applyNumberFormat="1" applyFont="1" applyFill="1" applyBorder="1" applyAlignment="1" applyProtection="1">
      <alignment vertical="center"/>
    </xf>
    <xf numFmtId="167" fontId="20" fillId="11" borderId="10" xfId="0" applyNumberFormat="1" applyFont="1" applyFill="1" applyBorder="1" applyAlignment="1" applyProtection="1">
      <alignment horizontal="center" vertical="center"/>
    </xf>
    <xf numFmtId="0" fontId="4" fillId="8" borderId="10" xfId="0" applyNumberFormat="1" applyFont="1" applyFill="1" applyBorder="1" applyAlignment="1" applyProtection="1">
      <alignment vertical="center" wrapText="1"/>
    </xf>
    <xf numFmtId="0" fontId="4" fillId="8" borderId="11" xfId="0" applyNumberFormat="1" applyFont="1" applyFill="1" applyBorder="1" applyAlignment="1" applyProtection="1">
      <alignment vertical="center" wrapText="1"/>
    </xf>
    <xf numFmtId="166" fontId="34" fillId="8" borderId="8" xfId="0" applyNumberFormat="1" applyFont="1" applyFill="1" applyBorder="1" applyAlignment="1" applyProtection="1">
      <alignment vertical="center"/>
    </xf>
    <xf numFmtId="167" fontId="22" fillId="13" borderId="10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Alignment="1" applyProtection="1"/>
    <xf numFmtId="0" fontId="22" fillId="8" borderId="10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 vertical="center" wrapText="1"/>
    </xf>
    <xf numFmtId="167" fontId="4" fillId="12" borderId="10" xfId="0" applyNumberFormat="1" applyFont="1" applyFill="1" applyBorder="1" applyAlignment="1" applyProtection="1">
      <alignment horizontal="center" vertical="center" wrapText="1"/>
    </xf>
    <xf numFmtId="9" fontId="4" fillId="0" borderId="0" xfId="0" applyNumberFormat="1" applyFont="1" applyFill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vertical="center" wrapText="1"/>
    </xf>
    <xf numFmtId="41" fontId="24" fillId="12" borderId="2" xfId="0" applyNumberFormat="1" applyFont="1" applyFill="1" applyBorder="1" applyAlignment="1" applyProtection="1">
      <alignment horizontal="center" vertical="center" wrapText="1"/>
    </xf>
    <xf numFmtId="41" fontId="23" fillId="0" borderId="2" xfId="0" applyNumberFormat="1" applyFont="1" applyFill="1" applyBorder="1" applyAlignment="1" applyProtection="1">
      <alignment horizontal="center" vertical="center" wrapText="1"/>
    </xf>
    <xf numFmtId="0" fontId="23" fillId="14" borderId="15" xfId="0" applyNumberFormat="1" applyFont="1" applyFill="1" applyBorder="1" applyAlignment="1" applyProtection="1">
      <alignment horizontal="center" vertical="center" wrapText="1"/>
    </xf>
    <xf numFmtId="9" fontId="24" fillId="12" borderId="2" xfId="0" applyNumberFormat="1" applyFont="1" applyFill="1" applyBorder="1" applyAlignment="1" applyProtection="1">
      <alignment horizontal="center" vertical="center" wrapText="1"/>
    </xf>
    <xf numFmtId="167" fontId="23" fillId="0" borderId="2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4" fillId="2" borderId="0" xfId="0" applyNumberFormat="1" applyFont="1" applyFill="1" applyAlignment="1" applyProtection="1"/>
    <xf numFmtId="0" fontId="14" fillId="2" borderId="0" xfId="0" applyNumberFormat="1" applyFont="1" applyFill="1" applyAlignment="1" applyProtection="1">
      <alignment horizontal="center"/>
    </xf>
    <xf numFmtId="0" fontId="30" fillId="2" borderId="0" xfId="0" applyNumberFormat="1" applyFont="1" applyFill="1" applyAlignment="1" applyProtection="1">
      <alignment horizontal="center"/>
    </xf>
    <xf numFmtId="14" fontId="10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28" fillId="2" borderId="0" xfId="0" applyNumberFormat="1" applyFont="1" applyFill="1" applyAlignment="1" applyProtection="1">
      <alignment horizontal="center"/>
    </xf>
    <xf numFmtId="0" fontId="27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vertical="center" wrapText="1"/>
    </xf>
    <xf numFmtId="0" fontId="30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top"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67" fontId="10" fillId="0" borderId="0" xfId="0" applyNumberFormat="1" applyFont="1" applyFill="1" applyAlignment="1" applyProtection="1"/>
    <xf numFmtId="167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vertical="center" wrapText="1"/>
    </xf>
    <xf numFmtId="41" fontId="14" fillId="18" borderId="38" xfId="0" applyNumberFormat="1" applyFont="1" applyFill="1" applyBorder="1" applyAlignment="1">
      <alignment horizontal="center" vertical="center" wrapText="1"/>
    </xf>
    <xf numFmtId="41" fontId="14" fillId="11" borderId="38" xfId="0" applyNumberFormat="1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9" borderId="2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41" fontId="14" fillId="2" borderId="38" xfId="0" applyNumberFormat="1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6" fontId="28" fillId="0" borderId="0" xfId="3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4" fillId="2" borderId="1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>
      <alignment vertical="center" wrapText="1"/>
    </xf>
    <xf numFmtId="0" fontId="12" fillId="4" borderId="0" xfId="0" applyNumberFormat="1" applyFont="1" applyFill="1" applyAlignment="1" applyProtection="1">
      <alignment horizontal="right" wrapText="1"/>
    </xf>
    <xf numFmtId="165" fontId="5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/>
    </xf>
    <xf numFmtId="0" fontId="8" fillId="5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18" fillId="7" borderId="3" xfId="0" applyNumberFormat="1" applyFont="1" applyFill="1" applyBorder="1" applyAlignment="1" applyProtection="1">
      <alignment horizontal="center" vertical="center" wrapText="1"/>
    </xf>
    <xf numFmtId="0" fontId="18" fillId="7" borderId="4" xfId="0" applyNumberFormat="1" applyFont="1" applyFill="1" applyBorder="1" applyAlignment="1" applyProtection="1">
      <alignment horizontal="center" vertical="center" wrapText="1"/>
    </xf>
    <xf numFmtId="0" fontId="18" fillId="7" borderId="5" xfId="0" applyNumberFormat="1" applyFont="1" applyFill="1" applyBorder="1" applyAlignment="1" applyProtection="1">
      <alignment horizontal="center" vertical="center" wrapText="1"/>
    </xf>
    <xf numFmtId="0" fontId="15" fillId="6" borderId="2" xfId="0" applyNumberFormat="1" applyFont="1" applyFill="1" applyBorder="1" applyAlignment="1" applyProtection="1">
      <alignment horizontal="center" vertical="center" wrapText="1"/>
    </xf>
    <xf numFmtId="166" fontId="17" fillId="0" borderId="2" xfId="0" applyNumberFormat="1" applyFont="1" applyFill="1" applyBorder="1" applyAlignment="1" applyProtection="1">
      <alignment horizontal="left" vertical="center" wrapText="1"/>
    </xf>
    <xf numFmtId="0" fontId="22" fillId="8" borderId="12" xfId="0" applyNumberFormat="1" applyFont="1" applyFill="1" applyBorder="1" applyAlignment="1" applyProtection="1">
      <alignment horizontal="left" vertical="center" wrapText="1"/>
    </xf>
    <xf numFmtId="0" fontId="22" fillId="8" borderId="0" xfId="0" applyNumberFormat="1" applyFont="1" applyFill="1" applyAlignment="1" applyProtection="1">
      <alignment horizontal="left" vertical="center" wrapText="1"/>
    </xf>
    <xf numFmtId="0" fontId="22" fillId="8" borderId="13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Alignment="1" applyProtection="1">
      <alignment horizontal="left" vertical="center" wrapText="1"/>
    </xf>
    <xf numFmtId="9" fontId="32" fillId="0" borderId="0" xfId="0" applyNumberFormat="1" applyFont="1" applyFill="1" applyAlignment="1" applyProtection="1">
      <alignment horizontal="right" vertical="center" indent="1"/>
    </xf>
    <xf numFmtId="0" fontId="13" fillId="4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165" fontId="32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26" fillId="4" borderId="0" xfId="0" applyNumberFormat="1" applyFont="1" applyFill="1" applyAlignment="1" applyProtection="1">
      <alignment horizontal="center" vertical="center" wrapText="1"/>
    </xf>
    <xf numFmtId="0" fontId="31" fillId="0" borderId="0" xfId="0" applyNumberFormat="1" applyFont="1" applyFill="1" applyAlignment="1" applyProtection="1">
      <alignment horizontal="center" vertical="center"/>
    </xf>
    <xf numFmtId="0" fontId="31" fillId="0" borderId="18" xfId="0" applyNumberFormat="1" applyFont="1" applyFill="1" applyBorder="1" applyAlignment="1" applyProtection="1">
      <alignment horizontal="center" vertical="center"/>
    </xf>
    <xf numFmtId="0" fontId="23" fillId="14" borderId="17" xfId="0" applyNumberFormat="1" applyFont="1" applyFill="1" applyBorder="1" applyAlignment="1" applyProtection="1">
      <alignment horizontal="center" vertical="center" wrapText="1"/>
    </xf>
    <xf numFmtId="0" fontId="23" fillId="14" borderId="16" xfId="0" applyNumberFormat="1" applyFont="1" applyFill="1" applyBorder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horizontal="center" vertical="center" wrapText="1"/>
    </xf>
    <xf numFmtId="0" fontId="24" fillId="7" borderId="2" xfId="0" applyNumberFormat="1" applyFont="1" applyFill="1" applyBorder="1" applyAlignment="1" applyProtection="1">
      <alignment horizontal="center" vertical="center" wrapText="1"/>
    </xf>
    <xf numFmtId="0" fontId="36" fillId="15" borderId="19" xfId="0" applyFont="1" applyFill="1" applyBorder="1" applyAlignment="1">
      <alignment horizontal="center" vertical="center"/>
    </xf>
    <xf numFmtId="0" fontId="36" fillId="15" borderId="20" xfId="0" applyFont="1" applyFill="1" applyBorder="1" applyAlignment="1">
      <alignment horizontal="center" vertical="center"/>
    </xf>
    <xf numFmtId="0" fontId="36" fillId="15" borderId="21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center" vertical="center"/>
    </xf>
    <xf numFmtId="0" fontId="36" fillId="15" borderId="18" xfId="0" applyFont="1" applyFill="1" applyBorder="1" applyAlignment="1">
      <alignment horizontal="center" vertical="center"/>
    </xf>
    <xf numFmtId="0" fontId="36" fillId="15" borderId="30" xfId="0" applyFont="1" applyFill="1" applyBorder="1" applyAlignment="1">
      <alignment horizontal="center" vertical="center"/>
    </xf>
    <xf numFmtId="0" fontId="36" fillId="16" borderId="22" xfId="0" applyFont="1" applyFill="1" applyBorder="1" applyAlignment="1">
      <alignment horizontal="center"/>
    </xf>
    <xf numFmtId="0" fontId="36" fillId="16" borderId="23" xfId="0" applyFont="1" applyFill="1" applyBorder="1" applyAlignment="1">
      <alignment horizontal="center"/>
    </xf>
    <xf numFmtId="0" fontId="36" fillId="16" borderId="24" xfId="0" applyFont="1" applyFill="1" applyBorder="1" applyAlignment="1">
      <alignment horizontal="center"/>
    </xf>
    <xf numFmtId="0" fontId="36" fillId="16" borderId="25" xfId="0" applyFont="1" applyFill="1" applyBorder="1" applyAlignment="1">
      <alignment horizontal="center"/>
    </xf>
    <xf numFmtId="0" fontId="36" fillId="16" borderId="26" xfId="0" applyFont="1" applyFill="1" applyBorder="1" applyAlignment="1">
      <alignment horizontal="center"/>
    </xf>
    <xf numFmtId="0" fontId="36" fillId="17" borderId="19" xfId="0" applyFont="1" applyFill="1" applyBorder="1" applyAlignment="1">
      <alignment horizontal="center"/>
    </xf>
    <xf numFmtId="0" fontId="36" fillId="17" borderId="20" xfId="0" applyFont="1" applyFill="1" applyBorder="1" applyAlignment="1">
      <alignment horizontal="center"/>
    </xf>
    <xf numFmtId="0" fontId="36" fillId="18" borderId="27" xfId="0" applyFont="1" applyFill="1" applyBorder="1" applyAlignment="1">
      <alignment horizontal="center"/>
    </xf>
    <xf numFmtId="0" fontId="36" fillId="18" borderId="28" xfId="0" applyFont="1" applyFill="1" applyBorder="1" applyAlignment="1">
      <alignment horizontal="center"/>
    </xf>
    <xf numFmtId="0" fontId="36" fillId="18" borderId="25" xfId="0" applyFont="1" applyFill="1" applyBorder="1" applyAlignment="1">
      <alignment horizontal="center"/>
    </xf>
    <xf numFmtId="41" fontId="37" fillId="16" borderId="3" xfId="0" applyNumberFormat="1" applyFont="1" applyFill="1" applyBorder="1" applyAlignment="1">
      <alignment horizontal="center" vertical="center"/>
    </xf>
    <xf numFmtId="41" fontId="37" fillId="16" borderId="5" xfId="0" applyNumberFormat="1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36" fillId="23" borderId="18" xfId="0" applyFont="1" applyFill="1" applyBorder="1" applyAlignment="1">
      <alignment horizontal="center"/>
    </xf>
    <xf numFmtId="0" fontId="36" fillId="23" borderId="16" xfId="0" applyFont="1" applyFill="1" applyBorder="1" applyAlignment="1">
      <alignment horizontal="center"/>
    </xf>
    <xf numFmtId="0" fontId="36" fillId="15" borderId="3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14" fillId="25" borderId="32" xfId="0" applyFont="1" applyFill="1" applyBorder="1" applyAlignment="1">
      <alignment horizontal="center" vertical="center" wrapText="1"/>
    </xf>
    <xf numFmtId="0" fontId="14" fillId="25" borderId="41" xfId="0" applyFont="1" applyFill="1" applyBorder="1" applyAlignment="1">
      <alignment horizontal="center" vertical="center" wrapText="1"/>
    </xf>
    <xf numFmtId="0" fontId="14" fillId="26" borderId="32" xfId="0" applyFont="1" applyFill="1" applyBorder="1" applyAlignment="1">
      <alignment horizontal="center" wrapText="1"/>
    </xf>
    <xf numFmtId="0" fontId="14" fillId="26" borderId="41" xfId="0" applyFont="1" applyFill="1" applyBorder="1" applyAlignment="1">
      <alignment horizontal="center" wrapText="1"/>
    </xf>
    <xf numFmtId="0" fontId="36" fillId="16" borderId="3" xfId="0" applyFont="1" applyFill="1" applyBorder="1" applyAlignment="1">
      <alignment horizontal="center"/>
    </xf>
    <xf numFmtId="0" fontId="36" fillId="16" borderId="5" xfId="0" applyFont="1" applyFill="1" applyBorder="1" applyAlignment="1">
      <alignment horizontal="center"/>
    </xf>
    <xf numFmtId="0" fontId="14" fillId="25" borderId="35" xfId="0" applyFont="1" applyFill="1" applyBorder="1" applyAlignment="1">
      <alignment horizontal="center" vertical="center" wrapText="1"/>
    </xf>
    <xf numFmtId="0" fontId="14" fillId="25" borderId="43" xfId="0" applyFont="1" applyFill="1" applyBorder="1" applyAlignment="1">
      <alignment horizontal="center" vertical="center" wrapText="1"/>
    </xf>
    <xf numFmtId="41" fontId="36" fillId="20" borderId="2" xfId="0" applyNumberFormat="1" applyFont="1" applyFill="1" applyBorder="1" applyAlignment="1">
      <alignment horizontal="center"/>
    </xf>
    <xf numFmtId="0" fontId="36" fillId="21" borderId="22" xfId="0" applyFont="1" applyFill="1" applyBorder="1" applyAlignment="1">
      <alignment horizontal="center"/>
    </xf>
    <xf numFmtId="0" fontId="36" fillId="21" borderId="23" xfId="0" applyFont="1" applyFill="1" applyBorder="1" applyAlignment="1">
      <alignment horizontal="center"/>
    </xf>
    <xf numFmtId="0" fontId="36" fillId="21" borderId="26" xfId="0" applyFont="1" applyFill="1" applyBorder="1" applyAlignment="1">
      <alignment horizontal="center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3" xfId="0" applyFont="1" applyFill="1" applyBorder="1" applyAlignment="1">
      <alignment horizontal="center" vertical="center" wrapText="1"/>
    </xf>
    <xf numFmtId="0" fontId="36" fillId="22" borderId="26" xfId="0" applyFont="1" applyFill="1" applyBorder="1" applyAlignment="1">
      <alignment horizontal="center" vertical="center" wrapText="1"/>
    </xf>
    <xf numFmtId="166" fontId="28" fillId="16" borderId="31" xfId="3" applyNumberFormat="1" applyFont="1" applyFill="1" applyBorder="1" applyAlignment="1">
      <alignment horizontal="center" vertical="center"/>
    </xf>
    <xf numFmtId="166" fontId="28" fillId="16" borderId="40" xfId="3" applyNumberFormat="1" applyFont="1" applyFill="1" applyBorder="1" applyAlignment="1">
      <alignment horizontal="center" vertical="center"/>
    </xf>
    <xf numFmtId="166" fontId="28" fillId="16" borderId="32" xfId="3" applyNumberFormat="1" applyFont="1" applyFill="1" applyBorder="1" applyAlignment="1">
      <alignment horizontal="center" vertical="center"/>
    </xf>
    <xf numFmtId="166" fontId="28" fillId="16" borderId="41" xfId="3" applyNumberFormat="1" applyFont="1" applyFill="1" applyBorder="1" applyAlignment="1">
      <alignment horizontal="center" vertical="center"/>
    </xf>
    <xf numFmtId="0" fontId="36" fillId="19" borderId="22" xfId="0" applyFont="1" applyFill="1" applyBorder="1" applyAlignment="1">
      <alignment horizontal="center"/>
    </xf>
    <xf numFmtId="0" fontId="36" fillId="19" borderId="23" xfId="0" applyFont="1" applyFill="1" applyBorder="1" applyAlignment="1">
      <alignment horizontal="center"/>
    </xf>
    <xf numFmtId="0" fontId="36" fillId="19" borderId="24" xfId="0" applyFont="1" applyFill="1" applyBorder="1" applyAlignment="1">
      <alignment horizontal="center"/>
    </xf>
    <xf numFmtId="41" fontId="36" fillId="15" borderId="2" xfId="0" applyNumberFormat="1" applyFont="1" applyFill="1" applyBorder="1" applyAlignment="1">
      <alignment horizontal="center"/>
    </xf>
    <xf numFmtId="0" fontId="36" fillId="24" borderId="3" xfId="0" applyFont="1" applyFill="1" applyBorder="1" applyAlignment="1">
      <alignment horizontal="center"/>
    </xf>
    <xf numFmtId="0" fontId="36" fillId="24" borderId="4" xfId="0" applyFont="1" applyFill="1" applyBorder="1" applyAlignment="1">
      <alignment horizontal="center"/>
    </xf>
    <xf numFmtId="0" fontId="36" fillId="24" borderId="33" xfId="0" applyFont="1" applyFill="1" applyBorder="1" applyAlignment="1">
      <alignment horizontal="center"/>
    </xf>
    <xf numFmtId="0" fontId="36" fillId="15" borderId="5" xfId="0" applyFont="1" applyFill="1" applyBorder="1" applyAlignment="1">
      <alignment horizontal="center" vertical="center"/>
    </xf>
    <xf numFmtId="0" fontId="36" fillId="20" borderId="3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20" borderId="5" xfId="0" applyFont="1" applyFill="1" applyBorder="1" applyAlignment="1">
      <alignment horizontal="center" vertical="center"/>
    </xf>
    <xf numFmtId="0" fontId="36" fillId="15" borderId="34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/>
    </xf>
    <xf numFmtId="0" fontId="36" fillId="15" borderId="5" xfId="0" applyFont="1" applyFill="1" applyBorder="1" applyAlignment="1">
      <alignment horizontal="center"/>
    </xf>
    <xf numFmtId="0" fontId="36" fillId="27" borderId="4" xfId="0" applyFont="1" applyFill="1" applyBorder="1" applyAlignment="1">
      <alignment horizontal="center"/>
    </xf>
    <xf numFmtId="0" fontId="36" fillId="27" borderId="5" xfId="0" applyFont="1" applyFill="1" applyBorder="1" applyAlignment="1">
      <alignment horizontal="center"/>
    </xf>
    <xf numFmtId="0" fontId="36" fillId="28" borderId="2" xfId="0" applyFont="1" applyFill="1" applyBorder="1" applyAlignment="1">
      <alignment horizontal="center"/>
    </xf>
    <xf numFmtId="0" fontId="36" fillId="17" borderId="2" xfId="0" applyFont="1" applyFill="1" applyBorder="1" applyAlignment="1">
      <alignment horizontal="center"/>
    </xf>
    <xf numFmtId="0" fontId="14" fillId="23" borderId="32" xfId="0" applyFont="1" applyFill="1" applyBorder="1" applyAlignment="1">
      <alignment horizontal="center" vertical="center" wrapText="1"/>
    </xf>
    <xf numFmtId="0" fontId="14" fillId="23" borderId="41" xfId="0" applyFont="1" applyFill="1" applyBorder="1" applyAlignment="1">
      <alignment horizontal="center" vertical="center" wrapText="1"/>
    </xf>
    <xf numFmtId="0" fontId="36" fillId="15" borderId="36" xfId="0" applyFont="1" applyFill="1" applyBorder="1" applyAlignment="1">
      <alignment horizontal="center"/>
    </xf>
    <xf numFmtId="0" fontId="36" fillId="15" borderId="2" xfId="0" applyFont="1" applyFill="1" applyBorder="1" applyAlignment="1">
      <alignment horizontal="center"/>
    </xf>
    <xf numFmtId="0" fontId="36" fillId="27" borderId="2" xfId="0" applyFont="1" applyFill="1" applyBorder="1" applyAlignment="1">
      <alignment horizontal="center"/>
    </xf>
    <xf numFmtId="0" fontId="36" fillId="15" borderId="36" xfId="0" applyFont="1" applyFill="1" applyBorder="1" applyAlignment="1">
      <alignment horizontal="center" vertical="center" wrapText="1"/>
    </xf>
    <xf numFmtId="0" fontId="36" fillId="15" borderId="2" xfId="0" applyFont="1" applyFill="1" applyBorder="1" applyAlignment="1">
      <alignment horizontal="center" vertical="center" wrapText="1"/>
    </xf>
    <xf numFmtId="0" fontId="36" fillId="27" borderId="2" xfId="0" applyFont="1" applyFill="1" applyBorder="1" applyAlignment="1">
      <alignment horizontal="center" vertical="center"/>
    </xf>
  </cellXfs>
  <cellStyles count="4">
    <cellStyle name="Comma" xfId="3" builtinId="3"/>
    <cellStyle name="Milliers 2" xfId="2"/>
    <cellStyle name="Normal" xfId="0" builtinId="0"/>
    <cellStyle name="Normal 2" xfId="1"/>
  </cellStyles>
  <dxfs count="36"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7553536"/>
        <c:axId val="87555072"/>
      </c:barChart>
      <c:catAx>
        <c:axId val="875535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87555072"/>
        <c:crosses val="autoZero"/>
        <c:auto val="1"/>
        <c:lblAlgn val="ctr"/>
        <c:lblOffset val="100"/>
      </c:catAx>
      <c:valAx>
        <c:axId val="87555072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7553536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287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489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87406464"/>
        <c:axId val="87408000"/>
      </c:barChart>
      <c:catAx>
        <c:axId val="874064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7408000"/>
        <c:crosses val="autoZero"/>
        <c:auto val="1"/>
        <c:lblAlgn val="ctr"/>
        <c:lblOffset val="100"/>
      </c:catAx>
      <c:valAx>
        <c:axId val="87408000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7406464"/>
        <c:crosses val="autoZero"/>
        <c:crossBetween val="between"/>
      </c:valAx>
    </c:plotArea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904"/>
          <c:h val="0.74339728660678683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89385600"/>
        <c:axId val="89915776"/>
      </c:barChart>
      <c:catAx>
        <c:axId val="893856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9915776"/>
        <c:crosses val="autoZero"/>
        <c:auto val="1"/>
        <c:lblAlgn val="ctr"/>
        <c:lblOffset val="100"/>
      </c:catAx>
      <c:valAx>
        <c:axId val="89915776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9385600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91506176"/>
        <c:axId val="91507712"/>
      </c:barChart>
      <c:catAx>
        <c:axId val="915061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507712"/>
        <c:crosses val="autoZero"/>
        <c:auto val="1"/>
        <c:lblAlgn val="ctr"/>
        <c:lblOffset val="100"/>
      </c:catAx>
      <c:valAx>
        <c:axId val="91507712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506176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88140416"/>
        <c:axId val="88420736"/>
      </c:barChart>
      <c:catAx>
        <c:axId val="88140416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8420736"/>
        <c:crosses val="autoZero"/>
        <c:auto val="1"/>
        <c:lblAlgn val="ctr"/>
        <c:lblOffset val="100"/>
      </c:catAx>
      <c:valAx>
        <c:axId val="88420736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88140416"/>
        <c:crosses val="autoZero"/>
        <c:crossBetween val="between"/>
      </c:valAx>
    </c:plotArea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554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76"/>
          <c:w val="0.39285318954696191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gapWidth val="223"/>
        <c:axId val="88565632"/>
        <c:axId val="88567168"/>
      </c:barChart>
      <c:catAx>
        <c:axId val="885656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8567168"/>
        <c:crosses val="autoZero"/>
        <c:auto val="1"/>
        <c:lblAlgn val="ctr"/>
        <c:lblOffset val="100"/>
      </c:catAx>
      <c:valAx>
        <c:axId val="88567168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8565632"/>
        <c:crosses val="autoZero"/>
        <c:crossBetween val="between"/>
      </c:valAx>
    </c:plotArea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151"/>
          <c:w val="0.5488132820606727"/>
          <c:h val="0.66289244743284104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489"/>
          <c:h val="0.64973821093999995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5</xdr:row>
      <xdr:rowOff>161924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620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123824</xdr:rowOff>
    </xdr:from>
    <xdr:to>
      <xdr:col>11</xdr:col>
      <xdr:colOff>590550</xdr:colOff>
      <xdr:row>204</xdr:row>
      <xdr:rowOff>114300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480374"/>
          <a:ext cx="7315200" cy="11239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196</xdr:row>
      <xdr:rowOff>19050</xdr:rowOff>
    </xdr:from>
    <xdr:to>
      <xdr:col>11</xdr:col>
      <xdr:colOff>542925</xdr:colOff>
      <xdr:row>197</xdr:row>
      <xdr:rowOff>85724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213675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assessed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mentioned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lc="http://schemas.openxmlformats.org/drawingml/2006/lockedCanvas" xmlns="" xmlns:a14="http://schemas.microsoft.com/office/drawing/2010/main" xmlns:xdr="http://schemas.openxmlformats.org/drawingml/2006/spreadsheetDrawing">
              <a:solidFill>
                <a:srgbClr val="FFFFFF"/>
              </a:solidFill>
            </a14:hiddenFill>
          </a:ext>
          <a:ext uri="{91240B29-F687-4F45-9708-019B960494DF}">
            <a14:hiddenLine xmlns:lc="http://schemas.openxmlformats.org/drawingml/2006/lockedCanvas" xmlns="" xmlns:a14="http://schemas.microsoft.com/office/drawing/2010/main" xmlns:xdr="http://schemas.openxmlformats.org/drawingml/2006/spreadsheetDrawing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xdr="http://schemas.openxmlformats.org/drawingml/2006/spreadsheetDrawing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17</xdr:row>
      <xdr:rowOff>142875</xdr:rowOff>
    </xdr:from>
    <xdr:to>
      <xdr:col>9</xdr:col>
      <xdr:colOff>619125</xdr:colOff>
      <xdr:row>32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21</xdr:row>
      <xdr:rowOff>142875</xdr:rowOff>
    </xdr:from>
    <xdr:to>
      <xdr:col>9</xdr:col>
      <xdr:colOff>714375</xdr:colOff>
      <xdr:row>36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41</xdr:row>
      <xdr:rowOff>38100</xdr:rowOff>
    </xdr:from>
    <xdr:to>
      <xdr:col>8</xdr:col>
      <xdr:colOff>619125</xdr:colOff>
      <xdr:row>55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TM" refreshedDate="42458.515529629629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EMA" u="1"/>
        <s v="UNICEF" u="1"/>
        <s v="ACF" u="1"/>
        <s v="MSF" u="1"/>
        <s v="IRC" u="1"/>
        <s v="OXFAM" u="1"/>
        <s v="BOSEPA" u="1"/>
        <s v="ICRC" u="1"/>
        <s v="Save the Children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TM" refreshedDate="42458.515529745368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None" u="1"/>
        <s v="Perc_child_att_sch" u="1"/>
        <s v="&lt;50%" u="1"/>
        <s v="&gt;75%" u="1"/>
      </sharedItems>
    </cacheField>
    <cacheField name="Perc_avail_instruct_mat" numFmtId="0">
      <sharedItems containsNonDate="0" containsBlank="1" count="5">
        <m/>
        <s v="&lt;75%" u="1"/>
        <s v="Perc_avail_instruct_mat" u="1"/>
        <s v="&lt;25%" u="1"/>
        <s v="&lt;50%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Very Good" u="1"/>
        <s v="NULL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Twice a day" u="1"/>
        <s v="Every 2 days" u="1"/>
        <s v="Thrice a day" u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DTM" refreshedDate="42458.515530092591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None" u="1"/>
        <s v="&lt;25%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Very Good" u="1"/>
        <s v="NULL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7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1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13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4"/>
        <item m="1" x="1"/>
        <item m="1" x="5"/>
        <item m="1" x="2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15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14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16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h="1" x="0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8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2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17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6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h="1" x="0"/>
        <item h="1" m="1" x="3"/>
        <item h="1"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3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7" cacheId="5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7"/>
        <item m="1" x="8"/>
        <item m="1" x="5"/>
        <item m="1" x="4"/>
        <item m="1" x="6"/>
        <item m="1" x="9"/>
        <item m="1" x="1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8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9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zoomScaleSheetLayoutView="100" workbookViewId="0">
      <selection activeCell="A8" sqref="A8"/>
    </sheetView>
  </sheetViews>
  <sheetFormatPr defaultColWidth="9.140625" defaultRowHeight="12.75"/>
  <cols>
    <col min="1" max="1" width="9.140625" style="16" customWidth="1"/>
    <col min="2" max="2" width="6.42578125" style="16" customWidth="1"/>
    <col min="3" max="3" width="5.85546875" style="16" customWidth="1"/>
    <col min="4" max="4" width="9" style="16" bestFit="1" customWidth="1"/>
    <col min="5" max="5" width="11.42578125" style="16" bestFit="1" customWidth="1"/>
    <col min="6" max="6" width="10.140625" style="16" bestFit="1" customWidth="1"/>
    <col min="7" max="9" width="9.140625" style="16" customWidth="1"/>
    <col min="10" max="10" width="9.5703125" style="16" customWidth="1"/>
    <col min="11" max="11" width="12.28515625" style="16" customWidth="1"/>
    <col min="12" max="12" width="9.140625" style="16" customWidth="1"/>
    <col min="13" max="16384" width="9.140625" style="16"/>
  </cols>
  <sheetData>
    <row r="1" spans="1:12" customFormat="1" ht="10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32" t="s">
        <v>0</v>
      </c>
      <c r="L4" s="132"/>
    </row>
    <row r="5" spans="1:12" customFormat="1" ht="15" customHeight="1">
      <c r="A5" s="19"/>
      <c r="B5" s="19"/>
      <c r="C5" s="19"/>
      <c r="D5" s="19"/>
      <c r="E5" s="136" t="s">
        <v>1</v>
      </c>
      <c r="F5" s="136" t="s">
        <v>1</v>
      </c>
      <c r="G5" s="136" t="s">
        <v>1</v>
      </c>
      <c r="H5" s="136" t="s">
        <v>1</v>
      </c>
      <c r="I5" s="136" t="s">
        <v>1</v>
      </c>
      <c r="J5" s="19"/>
      <c r="K5" s="135" t="str">
        <f ca="1">TEXT(TODAY(),"dd-MMM-yyyy")</f>
        <v>29-Mar-2016</v>
      </c>
      <c r="L5" s="135"/>
    </row>
    <row r="6" spans="1:12" customFormat="1" ht="12.75" customHeight="1">
      <c r="A6" s="19"/>
      <c r="B6" s="19"/>
      <c r="C6" s="19"/>
      <c r="D6" s="19"/>
      <c r="E6" s="136" t="s">
        <v>1</v>
      </c>
      <c r="F6" s="136" t="s">
        <v>1</v>
      </c>
      <c r="G6" s="136" t="s">
        <v>1</v>
      </c>
      <c r="H6" s="136" t="s">
        <v>1</v>
      </c>
      <c r="I6" s="136" t="s">
        <v>1</v>
      </c>
      <c r="J6" s="19"/>
      <c r="K6" s="19"/>
      <c r="L6" s="19"/>
    </row>
    <row r="7" spans="1:1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>
      <c r="F8" s="17"/>
    </row>
    <row r="9" spans="1:12">
      <c r="F9" s="17"/>
      <c r="J9" s="18"/>
    </row>
    <row r="10" spans="1:12">
      <c r="F10" s="17"/>
    </row>
    <row r="11" spans="1:12">
      <c r="F11" s="17"/>
    </row>
    <row r="12" spans="1:12">
      <c r="D12" s="118" t="s">
        <v>2</v>
      </c>
      <c r="E12" s="118"/>
      <c r="F12" s="118"/>
      <c r="G12" s="118"/>
      <c r="H12" s="118"/>
      <c r="I12" s="118"/>
    </row>
    <row r="13" spans="1:12" customFormat="1" ht="13.5" customHeight="1">
      <c r="A13" s="16"/>
      <c r="B13" s="16"/>
      <c r="C13" s="16"/>
      <c r="D13" s="16"/>
      <c r="E13" s="16"/>
      <c r="F13" s="17"/>
      <c r="G13" s="16"/>
      <c r="H13" s="16"/>
      <c r="I13" s="16"/>
      <c r="J13" s="16"/>
      <c r="K13" s="16"/>
      <c r="L13" s="16"/>
    </row>
    <row r="14" spans="1:12" customFormat="1" ht="16.5" customHeight="1">
      <c r="A14" s="16"/>
      <c r="B14" s="16"/>
      <c r="C14" s="16"/>
      <c r="D14" s="16"/>
      <c r="E14" s="16"/>
      <c r="F14" s="17"/>
      <c r="G14" s="16"/>
      <c r="H14" s="16"/>
      <c r="I14" s="16"/>
      <c r="J14" s="16"/>
      <c r="K14" s="16"/>
      <c r="L14" s="16"/>
    </row>
    <row r="15" spans="1:12">
      <c r="F15" s="17"/>
    </row>
    <row r="16" spans="1:12">
      <c r="F16" s="17"/>
    </row>
    <row r="20" spans="8:11">
      <c r="H20" s="116"/>
      <c r="I20" s="116"/>
    </row>
    <row r="21" spans="8:11">
      <c r="H21" s="116"/>
      <c r="I21" s="116"/>
    </row>
    <row r="22" spans="8:11">
      <c r="H22" s="116"/>
      <c r="I22" s="116"/>
    </row>
    <row r="23" spans="8:11" customFormat="1" ht="23.25" customHeight="1">
      <c r="H23" s="21"/>
      <c r="I23" s="21"/>
    </row>
    <row r="24" spans="8:11">
      <c r="H24" s="117"/>
      <c r="I24" s="117"/>
    </row>
    <row r="25" spans="8:11">
      <c r="H25" s="117"/>
      <c r="I25" s="117"/>
    </row>
    <row r="26" spans="8:11">
      <c r="H26" s="117"/>
      <c r="I26" s="117"/>
    </row>
    <row r="28" spans="8:11" customFormat="1" ht="12.75" customHeight="1"/>
    <row r="30" spans="8:11" customFormat="1" ht="12.75" customHeight="1">
      <c r="H30" s="134">
        <f>b_demo!B2</f>
        <v>0</v>
      </c>
      <c r="I30" s="134"/>
      <c r="J30" s="15"/>
      <c r="K30" s="15"/>
    </row>
    <row r="31" spans="8:11" customFormat="1" ht="12.75" customHeight="1">
      <c r="H31" s="134"/>
      <c r="I31" s="134"/>
      <c r="J31" s="15"/>
      <c r="K31" s="15"/>
    </row>
    <row r="32" spans="8:11" customFormat="1" ht="15" customHeight="1">
      <c r="H32" s="134"/>
      <c r="I32" s="134"/>
      <c r="J32" s="15"/>
      <c r="K32" s="15"/>
    </row>
    <row r="33" spans="2:12" customFormat="1" ht="23.25" customHeight="1">
      <c r="H33" s="21"/>
      <c r="J33" s="15"/>
      <c r="K33" s="15"/>
    </row>
    <row r="34" spans="2:12" customFormat="1" ht="15" customHeight="1">
      <c r="I34" s="22" t="str">
        <f>F116</f>
        <v/>
      </c>
      <c r="J34" s="15"/>
      <c r="K34" s="15"/>
    </row>
    <row r="35" spans="2:12" customFormat="1" ht="15" customHeight="1">
      <c r="H35" s="23"/>
      <c r="I35" s="22" t="str">
        <f>F120</f>
        <v/>
      </c>
      <c r="J35" s="15"/>
      <c r="K35" s="15"/>
    </row>
    <row r="36" spans="2:12" customFormat="1" ht="15" customHeight="1">
      <c r="H36" s="23"/>
      <c r="I36" s="22" t="str">
        <f>F124</f>
        <v/>
      </c>
      <c r="J36" s="15"/>
      <c r="K36" s="15"/>
    </row>
    <row r="37" spans="2:12" customFormat="1" ht="15" customHeight="1">
      <c r="H37" s="24"/>
      <c r="I37" s="24"/>
      <c r="J37" s="15"/>
      <c r="K37" s="15"/>
    </row>
    <row r="38" spans="2:12" customFormat="1" ht="21" customHeight="1">
      <c r="H38" s="131" t="str">
        <f>health_nut!D19</f>
        <v/>
      </c>
      <c r="I38" s="131"/>
      <c r="J38" s="25"/>
      <c r="K38" s="25"/>
    </row>
    <row r="39" spans="2:12" customFormat="1" ht="21" customHeight="1">
      <c r="H39" s="131"/>
      <c r="I39" s="131"/>
      <c r="J39" s="25"/>
      <c r="K39" s="25"/>
    </row>
    <row r="40" spans="2:12" customFormat="1" ht="21" customHeight="1">
      <c r="H40" s="131"/>
      <c r="I40" s="131"/>
      <c r="J40" s="25"/>
      <c r="K40" s="25"/>
    </row>
    <row r="42" spans="2:12">
      <c r="E42" s="137" t="str">
        <f>CONCATENATE("Week in review (", E5,")")</f>
        <v>Week in review (15 to 21 February 2016)</v>
      </c>
      <c r="F42" s="137"/>
      <c r="G42" s="137"/>
      <c r="H42" s="137"/>
      <c r="I42" s="137"/>
    </row>
    <row r="43" spans="2:12">
      <c r="E43" s="138"/>
      <c r="F43" s="138"/>
      <c r="G43" s="138"/>
      <c r="H43" s="138"/>
      <c r="I43" s="138"/>
    </row>
    <row r="44" spans="2:12" customFormat="1" ht="13.5" customHeight="1">
      <c r="B44" s="122" t="s">
        <v>3</v>
      </c>
      <c r="C44" s="123"/>
      <c r="D44" s="123"/>
      <c r="E44" s="123"/>
      <c r="F44" s="123"/>
      <c r="G44" s="123"/>
      <c r="H44" s="123"/>
      <c r="I44" s="123"/>
      <c r="J44" s="123"/>
      <c r="K44" s="124"/>
      <c r="L44" s="16"/>
    </row>
    <row r="45" spans="2:12" customFormat="1" ht="15" customHeight="1">
      <c r="B45" s="125" t="s">
        <v>4</v>
      </c>
      <c r="C45" s="125"/>
      <c r="D45" s="26" t="s">
        <v>5</v>
      </c>
      <c r="E45" s="26" t="s">
        <v>6</v>
      </c>
      <c r="F45" s="27" t="s">
        <v>7</v>
      </c>
      <c r="G45" s="27" t="s">
        <v>8</v>
      </c>
      <c r="H45" s="27" t="s">
        <v>9</v>
      </c>
      <c r="I45" s="27" t="s">
        <v>10</v>
      </c>
      <c r="J45" s="27" t="s">
        <v>11</v>
      </c>
      <c r="K45" s="125" t="s">
        <v>12</v>
      </c>
    </row>
    <row r="46" spans="2:12" customFormat="1" ht="17.25" customHeight="1">
      <c r="B46" s="125"/>
      <c r="C46" s="125"/>
      <c r="D46" s="26" t="s">
        <v>13</v>
      </c>
      <c r="E46" s="26" t="s">
        <v>14</v>
      </c>
      <c r="F46" s="27" t="s">
        <v>15</v>
      </c>
      <c r="G46" s="27" t="s">
        <v>16</v>
      </c>
      <c r="H46" s="27" t="s">
        <v>17</v>
      </c>
      <c r="I46" s="27" t="s">
        <v>18</v>
      </c>
      <c r="J46" s="27" t="s">
        <v>19</v>
      </c>
      <c r="K46" s="125"/>
    </row>
    <row r="47" spans="2:12" customFormat="1" ht="12.75" customHeight="1">
      <c r="B47" s="126">
        <f>b_demo!A2</f>
        <v>0</v>
      </c>
      <c r="C47" s="126"/>
      <c r="D47" s="28" t="s">
        <v>20</v>
      </c>
      <c r="E47" s="29">
        <f>b_demo!C5</f>
        <v>0</v>
      </c>
      <c r="F47" s="29">
        <f>b_demo!C6</f>
        <v>0</v>
      </c>
      <c r="G47" s="29">
        <f>b_demo!C7</f>
        <v>0</v>
      </c>
      <c r="H47" s="29">
        <f>b_demo!C8</f>
        <v>0</v>
      </c>
      <c r="I47" s="29">
        <f>b_demo!C9</f>
        <v>0</v>
      </c>
      <c r="J47" s="29">
        <f>b_demo!C10</f>
        <v>0</v>
      </c>
      <c r="K47" s="126">
        <f>b_demo!B2</f>
        <v>0</v>
      </c>
    </row>
    <row r="48" spans="2:12" customFormat="1" ht="12.75" customHeight="1">
      <c r="B48" s="126"/>
      <c r="C48" s="126"/>
      <c r="D48" s="28" t="s">
        <v>21</v>
      </c>
      <c r="E48" s="29">
        <f>b_demo!B5</f>
        <v>0</v>
      </c>
      <c r="F48" s="29">
        <f>b_demo!B6</f>
        <v>0</v>
      </c>
      <c r="G48" s="29">
        <f>b_demo!B7</f>
        <v>0</v>
      </c>
      <c r="H48" s="29">
        <f>b_demo!B8</f>
        <v>0</v>
      </c>
      <c r="I48" s="29">
        <f>b_demo!B9</f>
        <v>0</v>
      </c>
      <c r="J48" s="29">
        <f>b_demo!B10</f>
        <v>0</v>
      </c>
      <c r="K48" s="126"/>
    </row>
    <row r="49" spans="1:12" customFormat="1" ht="12.75" customHeight="1">
      <c r="B49" s="126"/>
      <c r="C49" s="126"/>
      <c r="D49" s="28" t="s">
        <v>22</v>
      </c>
      <c r="E49" s="29">
        <f t="shared" ref="E49:J49" si="0">SUM(E47:E48)</f>
        <v>0</v>
      </c>
      <c r="F49" s="29">
        <f t="shared" si="0"/>
        <v>0</v>
      </c>
      <c r="G49" s="29">
        <f t="shared" si="0"/>
        <v>0</v>
      </c>
      <c r="H49" s="29">
        <f t="shared" si="0"/>
        <v>0</v>
      </c>
      <c r="I49" s="29">
        <f t="shared" si="0"/>
        <v>0</v>
      </c>
      <c r="J49" s="29">
        <f t="shared" si="0"/>
        <v>0</v>
      </c>
      <c r="K49" s="126"/>
    </row>
    <row r="62" spans="1:1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5" spans="1:12">
      <c r="A65" s="120" t="s">
        <v>23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</row>
    <row r="66" spans="1:12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</row>
    <row r="68" spans="1:12" customFormat="1" ht="12.75" customHeight="1">
      <c r="A68" s="119" t="s">
        <v>24</v>
      </c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 customFormat="1" ht="12.7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 customFormat="1" ht="12.75" customHeight="1">
      <c r="A70" s="32"/>
      <c r="L70" s="32"/>
    </row>
    <row r="71" spans="1:12" customFormat="1" ht="12.75" customHeight="1">
      <c r="A71" s="32"/>
      <c r="L71" s="32"/>
    </row>
    <row r="76" spans="1:12" customFormat="1" ht="12.75" customHeight="1"/>
    <row r="77" spans="1:12" customFormat="1" ht="12.75" customHeight="1"/>
    <row r="78" spans="1:12" customFormat="1" ht="12.75" customHeight="1"/>
    <row r="79" spans="1:12" customFormat="1" ht="12.75" customHeight="1"/>
    <row r="80" spans="1:12" customFormat="1" ht="12.75" customHeight="1"/>
    <row r="81" spans="7:12" customFormat="1" ht="12.75" customHeight="1"/>
    <row r="82" spans="7:12" customFormat="1" ht="12.75" customHeight="1"/>
    <row r="83" spans="7:12" customFormat="1" ht="12.75" customHeight="1">
      <c r="G83" s="33"/>
      <c r="H83" s="33"/>
      <c r="I83" s="33"/>
      <c r="J83" s="33"/>
      <c r="K83" s="33"/>
      <c r="L83" s="34"/>
    </row>
    <row r="84" spans="7:12" customFormat="1" ht="12.75" customHeight="1">
      <c r="G84" s="35"/>
      <c r="H84" s="35"/>
      <c r="I84" s="35"/>
      <c r="J84" s="35"/>
      <c r="K84" s="35"/>
      <c r="L84" s="36"/>
    </row>
    <row r="85" spans="7:12" customFormat="1" ht="12.75" customHeight="1">
      <c r="G85" s="12"/>
      <c r="H85" s="35"/>
      <c r="I85" s="35"/>
      <c r="J85" s="35"/>
      <c r="K85" s="35"/>
      <c r="L85" s="37"/>
    </row>
    <row r="86" spans="7:12" customFormat="1" ht="12.75" customHeight="1">
      <c r="G86" s="10"/>
      <c r="H86" s="11"/>
      <c r="I86" s="11"/>
      <c r="J86" s="11"/>
      <c r="K86" s="11"/>
      <c r="L86" s="38"/>
    </row>
    <row r="87" spans="7:12" customFormat="1" ht="12.75" customHeight="1"/>
    <row r="99" spans="9:9">
      <c r="I99" s="39"/>
    </row>
    <row r="114" spans="1:13">
      <c r="A114" s="133" t="s">
        <v>25</v>
      </c>
      <c r="B114" s="133"/>
      <c r="C114" s="133"/>
      <c r="D114" s="133"/>
      <c r="E114" s="133"/>
      <c r="F114" s="133"/>
      <c r="H114" s="133" t="s">
        <v>26</v>
      </c>
      <c r="I114" s="133"/>
      <c r="J114" s="133"/>
      <c r="K114" s="133"/>
      <c r="L114" s="133"/>
      <c r="M114" s="40"/>
    </row>
    <row r="115" spans="1:13" customFormat="1" ht="15" customHeight="1">
      <c r="A115" s="41" t="s">
        <v>27</v>
      </c>
      <c r="B115" s="42"/>
      <c r="C115" s="42"/>
      <c r="D115" s="42"/>
      <c r="E115" s="43">
        <f>wash!A2</f>
        <v>0</v>
      </c>
      <c r="F115" s="44" t="str">
        <f>IF(E$117=0,"",E115/E$117)</f>
        <v/>
      </c>
    </row>
    <row r="116" spans="1:13" customFormat="1" ht="15" customHeight="1">
      <c r="A116" s="41" t="s">
        <v>28</v>
      </c>
      <c r="B116" s="42"/>
      <c r="C116" s="42"/>
      <c r="D116" s="42"/>
      <c r="E116" s="45">
        <f>wash!B2</f>
        <v>0</v>
      </c>
      <c r="F116" s="46" t="str">
        <f>IF(E$117=0,"",E116/E$117)</f>
        <v/>
      </c>
    </row>
    <row r="117" spans="1:13" customFormat="1" ht="15" customHeight="1">
      <c r="A117" s="47" t="s">
        <v>22</v>
      </c>
      <c r="B117" s="48"/>
      <c r="C117" s="48"/>
      <c r="D117" s="48"/>
      <c r="E117" s="49">
        <f>SUM(E115:E116)</f>
        <v>0</v>
      </c>
      <c r="F117" s="50" t="str">
        <f>IF(E$117=0,"",E117/E$117)</f>
        <v/>
      </c>
    </row>
    <row r="118" spans="1:13">
      <c r="F118" s="51"/>
    </row>
    <row r="119" spans="1:13" customFormat="1" ht="15" customHeight="1">
      <c r="A119" s="41" t="s">
        <v>29</v>
      </c>
      <c r="B119" s="42"/>
      <c r="C119" s="42"/>
      <c r="D119" s="42"/>
      <c r="E119" s="43">
        <f>wash!C2</f>
        <v>0</v>
      </c>
      <c r="F119" s="44" t="str">
        <f>IF(E$121=0,"",E119/E$121)</f>
        <v/>
      </c>
    </row>
    <row r="120" spans="1:13" customFormat="1" ht="15" customHeight="1">
      <c r="A120" s="41" t="s">
        <v>30</v>
      </c>
      <c r="B120" s="42"/>
      <c r="C120" s="42"/>
      <c r="D120" s="42"/>
      <c r="E120" s="45">
        <f>wash!D2</f>
        <v>0</v>
      </c>
      <c r="F120" s="46" t="str">
        <f>IF(E$121=0,"",E120/E$121)</f>
        <v/>
      </c>
    </row>
    <row r="121" spans="1:13" customFormat="1" ht="15" customHeight="1">
      <c r="A121" s="47" t="s">
        <v>22</v>
      </c>
      <c r="B121" s="48"/>
      <c r="C121" s="48"/>
      <c r="D121" s="48"/>
      <c r="E121" s="49">
        <f>SUM(E119:E120)</f>
        <v>0</v>
      </c>
      <c r="F121" s="50" t="str">
        <f>IF(E$121=0,"",E121/E$121)</f>
        <v/>
      </c>
    </row>
    <row r="122" spans="1:13">
      <c r="F122" s="51"/>
    </row>
    <row r="123" spans="1:13" customFormat="1" ht="15" customHeight="1">
      <c r="A123" s="41" t="s">
        <v>31</v>
      </c>
      <c r="B123" s="42"/>
      <c r="C123" s="42"/>
      <c r="D123" s="42"/>
      <c r="E123" s="43">
        <f>wash!E2</f>
        <v>0</v>
      </c>
      <c r="F123" s="44" t="str">
        <f>IF(E$125=0,"",E123/E$125)</f>
        <v/>
      </c>
    </row>
    <row r="124" spans="1:13" customFormat="1" ht="15" customHeight="1">
      <c r="A124" s="41" t="s">
        <v>32</v>
      </c>
      <c r="B124" s="42"/>
      <c r="C124" s="42"/>
      <c r="D124" s="42"/>
      <c r="E124" s="45">
        <f>wash!F2</f>
        <v>0</v>
      </c>
      <c r="F124" s="46" t="str">
        <f>IF(E$125=0,"",E124/E$125)</f>
        <v/>
      </c>
    </row>
    <row r="125" spans="1:13" customFormat="1" ht="15" customHeight="1">
      <c r="A125" s="47" t="s">
        <v>22</v>
      </c>
      <c r="B125" s="48"/>
      <c r="C125" s="48"/>
      <c r="D125" s="48"/>
      <c r="E125" s="49">
        <f>SUM(E123:E124)</f>
        <v>0</v>
      </c>
      <c r="F125" s="50" t="str">
        <f>IF(E$125=0,"",E125/E$125)</f>
        <v/>
      </c>
    </row>
    <row r="127" spans="1:13" customFormat="1" ht="12.75" customHeight="1">
      <c r="A127" s="127" t="s">
        <v>33</v>
      </c>
      <c r="B127" s="128"/>
      <c r="C127" s="128"/>
      <c r="D127" s="129"/>
      <c r="E127" s="52" t="s">
        <v>34</v>
      </c>
      <c r="G127" s="130"/>
      <c r="H127" s="130"/>
      <c r="I127" s="130"/>
      <c r="J127" s="130"/>
      <c r="K127" s="53"/>
      <c r="L127" s="16"/>
    </row>
    <row r="128" spans="1:13" customFormat="1" ht="12.75" customHeight="1">
      <c r="A128" s="41" t="s">
        <v>35</v>
      </c>
      <c r="B128" s="42"/>
      <c r="C128" s="42"/>
      <c r="D128" s="42"/>
      <c r="E128" s="54" t="str">
        <f>wash!K9</f>
        <v/>
      </c>
      <c r="G128" s="33"/>
      <c r="H128" s="33"/>
      <c r="I128" s="33"/>
      <c r="J128" s="33"/>
      <c r="K128" s="55"/>
      <c r="L128" s="16"/>
    </row>
    <row r="129" spans="1:12" customFormat="1" ht="12.75" customHeight="1">
      <c r="A129" s="41" t="s">
        <v>36</v>
      </c>
      <c r="B129" s="42"/>
      <c r="C129" s="42"/>
      <c r="D129" s="42"/>
      <c r="E129" s="54" t="str">
        <f>wash!K10</f>
        <v/>
      </c>
      <c r="G129" s="33"/>
      <c r="H129" s="33"/>
      <c r="I129" s="33"/>
      <c r="J129" s="33"/>
      <c r="K129" s="55"/>
      <c r="L129" s="16"/>
    </row>
    <row r="130" spans="1:12" customFormat="1" ht="12.75" customHeight="1">
      <c r="A130" s="47" t="s">
        <v>37</v>
      </c>
      <c r="B130" s="48"/>
      <c r="C130" s="48"/>
      <c r="D130" s="48"/>
      <c r="E130" s="54" t="str">
        <f>wash!K11</f>
        <v/>
      </c>
      <c r="G130" s="35"/>
      <c r="H130" s="35"/>
      <c r="I130" s="35"/>
      <c r="J130" s="35"/>
      <c r="K130" s="55"/>
      <c r="L130" s="16"/>
    </row>
    <row r="131" spans="1:12" customFormat="1" ht="12.75" customHeight="1">
      <c r="A131" s="41" t="s">
        <v>38</v>
      </c>
      <c r="B131" s="42"/>
      <c r="C131" s="42"/>
      <c r="D131" s="42"/>
      <c r="E131" s="54" t="str">
        <f>wash!K12</f>
        <v/>
      </c>
      <c r="G131" s="33"/>
      <c r="H131" s="33"/>
      <c r="I131" s="33"/>
      <c r="J131" s="33"/>
      <c r="K131" s="55"/>
      <c r="L131" s="16"/>
    </row>
    <row r="132" spans="1:12">
      <c r="G132" s="33"/>
      <c r="H132" s="33"/>
      <c r="I132" s="33"/>
      <c r="J132" s="33"/>
      <c r="K132" s="55"/>
    </row>
    <row r="133" spans="1:12">
      <c r="A133" s="120" t="s">
        <v>39</v>
      </c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</row>
    <row r="134" spans="1:12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</row>
    <row r="135" spans="1:12" customFormat="1" ht="7.5" customHeight="1"/>
    <row r="136" spans="1:12">
      <c r="A136" s="119" t="s">
        <v>24</v>
      </c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</row>
    <row r="137" spans="1:1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</row>
    <row r="138" spans="1:12" customFormat="1" ht="8.25" customHeight="1">
      <c r="A138" s="32"/>
      <c r="L138" s="32"/>
    </row>
    <row r="139" spans="1:12" customFormat="1" ht="18.75" customHeight="1">
      <c r="A139" s="32"/>
      <c r="L139" s="32"/>
    </row>
    <row r="160" spans="11:11">
      <c r="K160" s="39"/>
    </row>
    <row r="161" spans="1:11" customFormat="1" ht="12.75" customHeight="1">
      <c r="C161" s="142" t="s">
        <v>40</v>
      </c>
      <c r="D161" s="142"/>
      <c r="E161" s="142"/>
      <c r="F161" s="142"/>
      <c r="G161" s="142"/>
      <c r="H161" s="142"/>
      <c r="I161" s="142"/>
      <c r="J161" s="142"/>
    </row>
    <row r="162" spans="1:11" customFormat="1" ht="30" customHeight="1">
      <c r="C162" s="141" t="s">
        <v>22</v>
      </c>
      <c r="D162" s="141"/>
      <c r="E162" s="139" t="s">
        <v>41</v>
      </c>
      <c r="F162" s="140"/>
      <c r="G162" s="139" t="s">
        <v>42</v>
      </c>
      <c r="H162" s="140"/>
      <c r="I162" s="139" t="s">
        <v>43</v>
      </c>
      <c r="J162" s="140"/>
    </row>
    <row r="163" spans="1:11">
      <c r="C163" s="141"/>
      <c r="D163" s="141"/>
      <c r="E163" s="57" t="s">
        <v>20</v>
      </c>
      <c r="F163" s="57" t="s">
        <v>21</v>
      </c>
      <c r="G163" s="57" t="s">
        <v>20</v>
      </c>
      <c r="H163" s="57" t="s">
        <v>21</v>
      </c>
      <c r="I163" s="57" t="s">
        <v>20</v>
      </c>
      <c r="J163" s="57" t="s">
        <v>21</v>
      </c>
    </row>
    <row r="164" spans="1:11">
      <c r="C164" s="56" t="s">
        <v>44</v>
      </c>
      <c r="D164" s="58">
        <f>SUM(E164:J164)</f>
        <v>0</v>
      </c>
      <c r="E164" s="59">
        <f>pro!A36</f>
        <v>0</v>
      </c>
      <c r="F164" s="59">
        <f>pro!B36</f>
        <v>0</v>
      </c>
      <c r="G164" s="59">
        <f>pro!C36</f>
        <v>0</v>
      </c>
      <c r="H164" s="59">
        <f>pro!D36</f>
        <v>0</v>
      </c>
      <c r="I164" s="59">
        <f>pro!E36</f>
        <v>0</v>
      </c>
      <c r="J164" s="59">
        <f>pro!F36</f>
        <v>0</v>
      </c>
    </row>
    <row r="165" spans="1:11">
      <c r="C165" s="60" t="s">
        <v>34</v>
      </c>
      <c r="D165" s="61" t="str">
        <f t="shared" ref="D165:J165" si="1">IF($D$164=0, "", D164/$D$164)</f>
        <v/>
      </c>
      <c r="E165" s="62" t="str">
        <f t="shared" si="1"/>
        <v/>
      </c>
      <c r="F165" s="62" t="str">
        <f t="shared" si="1"/>
        <v/>
      </c>
      <c r="G165" s="62" t="str">
        <f t="shared" si="1"/>
        <v/>
      </c>
      <c r="H165" s="62" t="str">
        <f t="shared" si="1"/>
        <v/>
      </c>
      <c r="I165" s="62" t="str">
        <f t="shared" si="1"/>
        <v/>
      </c>
      <c r="J165" s="62" t="str">
        <f t="shared" si="1"/>
        <v/>
      </c>
    </row>
    <row r="166" spans="1:11" customFormat="1" ht="6.75" customHeight="1"/>
    <row r="174" spans="1:11">
      <c r="A174" s="40"/>
      <c r="B174" s="40"/>
      <c r="C174" s="40"/>
      <c r="D174" s="40"/>
      <c r="E174" s="40"/>
      <c r="F174" s="40"/>
      <c r="G174" s="40"/>
      <c r="H174" s="40"/>
      <c r="I174" s="40"/>
      <c r="J174" s="40"/>
    </row>
    <row r="175" spans="1:1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63"/>
    </row>
    <row r="176" spans="1:1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64"/>
    </row>
    <row r="177" spans="1:10">
      <c r="A177" s="40"/>
      <c r="B177" s="40"/>
      <c r="C177" s="40"/>
      <c r="D177" s="40"/>
      <c r="E177" s="40"/>
      <c r="F177" s="40"/>
      <c r="G177" s="40"/>
      <c r="H177" s="40"/>
      <c r="I177" s="40"/>
      <c r="J177" s="40"/>
    </row>
    <row r="178" spans="1:10">
      <c r="A178" s="40"/>
      <c r="B178" s="40"/>
      <c r="C178" s="40"/>
      <c r="D178" s="40"/>
      <c r="E178" s="40"/>
      <c r="F178" s="40"/>
      <c r="G178" s="40"/>
      <c r="H178" s="40"/>
      <c r="I178" s="40"/>
      <c r="J178" s="40"/>
    </row>
    <row r="182" spans="1:10" customFormat="1" ht="15" customHeight="1">
      <c r="B182" s="15"/>
      <c r="C182" s="15"/>
    </row>
    <row r="183" spans="1:10" customFormat="1" ht="15" customHeight="1">
      <c r="B183" s="65"/>
      <c r="C183" s="15"/>
    </row>
    <row r="184" spans="1:10" customFormat="1" ht="15" customHeight="1">
      <c r="B184" s="65"/>
      <c r="C184" s="15"/>
    </row>
    <row r="185" spans="1:10" customFormat="1" ht="15" customHeight="1">
      <c r="B185" s="65"/>
      <c r="C185" s="15"/>
    </row>
    <row r="186" spans="1:10" customFormat="1" ht="15" customHeight="1">
      <c r="B186" s="65"/>
      <c r="C186" s="15"/>
    </row>
    <row r="187" spans="1:10" customFormat="1" ht="15" customHeight="1">
      <c r="B187" s="65"/>
      <c r="C187" s="15"/>
    </row>
    <row r="188" spans="1:10" customFormat="1" ht="15" customHeight="1">
      <c r="B188" s="65"/>
      <c r="C188" s="15"/>
    </row>
    <row r="189" spans="1:10" customFormat="1" ht="15" customHeight="1">
      <c r="B189" s="65"/>
      <c r="C189" s="15"/>
    </row>
    <row r="199" spans="1:12">
      <c r="A199" s="115" t="s">
        <v>45</v>
      </c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</row>
    <row r="200" spans="1:12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</row>
    <row r="201" spans="1:12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</row>
    <row r="202" spans="1:1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</row>
    <row r="203" spans="1:12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</row>
    <row r="204" spans="1:12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</row>
  </sheetData>
  <mergeCells count="28">
    <mergeCell ref="I162:J162"/>
    <mergeCell ref="G162:H162"/>
    <mergeCell ref="E162:F162"/>
    <mergeCell ref="C162:D163"/>
    <mergeCell ref="C161:J161"/>
    <mergeCell ref="K4:L4"/>
    <mergeCell ref="A114:F114"/>
    <mergeCell ref="H30:I32"/>
    <mergeCell ref="H114:L114"/>
    <mergeCell ref="K5:L5"/>
    <mergeCell ref="E5:I6"/>
    <mergeCell ref="E42:I43"/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</mergeCells>
  <pageMargins left="0.11811023622047245" right="0.11811023622047245" top="0.11811023622047245" bottom="0.11811023622047245" header="0.19685039370078741" footer="0.19685039370078741"/>
  <pageSetup paperSize="9" scale="91" orientation="portrait" r:id="rId1"/>
  <rowBreaks count="1" manualBreakCount="1">
    <brk id="134" max="10" man="1"/>
    <brk id="134" max="104857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4"/>
  <sheetViews>
    <sheetView workbookViewId="0">
      <selection activeCell="A2" sqref="A2"/>
    </sheetView>
  </sheetViews>
  <sheetFormatPr defaultColWidth="32.7109375" defaultRowHeight="15"/>
  <cols>
    <col min="1" max="1" width="8.85546875" style="70" bestFit="1" customWidth="1"/>
    <col min="2" max="2" width="13.42578125" style="15" bestFit="1" customWidth="1"/>
    <col min="3" max="3" width="8.85546875" style="71" bestFit="1" customWidth="1"/>
    <col min="4" max="4" width="8.5703125" style="15" bestFit="1" customWidth="1"/>
    <col min="5" max="5" width="34" style="15" customWidth="1"/>
    <col min="6" max="6" width="9" style="15" bestFit="1" customWidth="1"/>
    <col min="7" max="7" width="10" style="15" bestFit="1" customWidth="1"/>
    <col min="8" max="8" width="7.85546875" style="15" bestFit="1" customWidth="1"/>
    <col min="9" max="9" width="16.42578125" style="15" bestFit="1" customWidth="1"/>
    <col min="10" max="10" width="16.5703125" style="15" bestFit="1" customWidth="1"/>
    <col min="11" max="11" width="6.42578125" style="15" bestFit="1" customWidth="1"/>
    <col min="12" max="12" width="7" style="15" bestFit="1" customWidth="1"/>
    <col min="13" max="13" width="8.28515625" style="15" bestFit="1" customWidth="1"/>
    <col min="14" max="14" width="7.28515625" style="15" bestFit="1" customWidth="1"/>
    <col min="15" max="15" width="9" style="15" bestFit="1" customWidth="1"/>
    <col min="16" max="16" width="8" style="15" bestFit="1" customWidth="1"/>
    <col min="17" max="17" width="10" style="15" bestFit="1" customWidth="1"/>
    <col min="18" max="18" width="9" style="15" bestFit="1" customWidth="1"/>
    <col min="19" max="19" width="11" style="15" bestFit="1" customWidth="1"/>
    <col min="20" max="20" width="10" style="15" bestFit="1" customWidth="1"/>
    <col min="21" max="21" width="11" style="15" bestFit="1" customWidth="1"/>
    <col min="22" max="22" width="10" style="15" bestFit="1" customWidth="1"/>
    <col min="23" max="23" width="9.140625" style="15" bestFit="1" customWidth="1"/>
    <col min="24" max="24" width="8.140625" style="15" bestFit="1" customWidth="1"/>
    <col min="25" max="25" width="10.28515625" style="15" bestFit="1" customWidth="1"/>
    <col min="26" max="26" width="13" style="15" bestFit="1" customWidth="1"/>
    <col min="27" max="27" width="15.5703125" style="15" bestFit="1" customWidth="1"/>
    <col min="28" max="28" width="15.42578125" style="15" bestFit="1" customWidth="1"/>
    <col min="29" max="29" width="16.85546875" style="15" bestFit="1" customWidth="1"/>
    <col min="30" max="30" width="14.42578125" style="15" bestFit="1" customWidth="1"/>
    <col min="31" max="31" width="17.28515625" style="15" bestFit="1" customWidth="1"/>
    <col min="32" max="32" width="7.7109375" style="15" bestFit="1" customWidth="1"/>
    <col min="33" max="33" width="14.140625" style="15" bestFit="1" customWidth="1"/>
    <col min="34" max="34" width="14" style="15" bestFit="1" customWidth="1"/>
    <col min="35" max="35" width="18.28515625" style="15" bestFit="1" customWidth="1"/>
    <col min="36" max="36" width="24.42578125" style="15" bestFit="1" customWidth="1"/>
    <col min="37" max="37" width="18" style="15" bestFit="1" customWidth="1"/>
    <col min="38" max="38" width="8.5703125" style="15" bestFit="1" customWidth="1"/>
    <col min="39" max="39" width="15.7109375" style="15" bestFit="1" customWidth="1"/>
    <col min="40" max="40" width="9" style="15" bestFit="1" customWidth="1"/>
    <col min="41" max="41" width="7.7109375" style="15" bestFit="1" customWidth="1"/>
    <col min="42" max="42" width="12.5703125" style="15" bestFit="1" customWidth="1"/>
    <col min="43" max="43" width="14.42578125" style="15" bestFit="1" customWidth="1"/>
    <col min="44" max="44" width="15.42578125" style="15" bestFit="1" customWidth="1"/>
    <col min="45" max="45" width="15.7109375" style="15" bestFit="1" customWidth="1"/>
    <col min="46" max="46" width="19.140625" style="15" bestFit="1" customWidth="1"/>
    <col min="47" max="47" width="20.7109375" style="15" bestFit="1" customWidth="1"/>
    <col min="48" max="48" width="10.85546875" style="15" bestFit="1" customWidth="1"/>
    <col min="49" max="49" width="21.42578125" style="15" bestFit="1" customWidth="1"/>
    <col min="50" max="50" width="16.140625" style="15" bestFit="1" customWidth="1"/>
    <col min="51" max="51" width="24.85546875" style="15" bestFit="1" customWidth="1"/>
    <col min="52" max="52" width="25.7109375" style="15" bestFit="1" customWidth="1"/>
    <col min="53" max="53" width="26.140625" style="15" bestFit="1" customWidth="1"/>
    <col min="54" max="54" width="24.85546875" style="15" bestFit="1" customWidth="1"/>
    <col min="55" max="55" width="15.7109375" style="15" bestFit="1" customWidth="1"/>
    <col min="56" max="56" width="14.5703125" style="15" bestFit="1" customWidth="1"/>
    <col min="57" max="57" width="15" style="15" bestFit="1" customWidth="1"/>
    <col min="58" max="58" width="10" style="15" bestFit="1" customWidth="1"/>
    <col min="59" max="59" width="20.42578125" style="15" bestFit="1" customWidth="1"/>
    <col min="60" max="60" width="19" style="15" bestFit="1" customWidth="1"/>
    <col min="61" max="61" width="25" style="15" bestFit="1" customWidth="1"/>
    <col min="62" max="62" width="23.7109375" style="15" bestFit="1" customWidth="1"/>
    <col min="63" max="63" width="13.28515625" style="15" bestFit="1" customWidth="1"/>
    <col min="64" max="64" width="12" style="15" bestFit="1" customWidth="1"/>
    <col min="65" max="65" width="15.7109375" style="15" bestFit="1" customWidth="1"/>
    <col min="66" max="66" width="14.140625" style="15" bestFit="1" customWidth="1"/>
    <col min="67" max="67" width="11.85546875" style="15" bestFit="1" customWidth="1"/>
    <col min="68" max="68" width="10.7109375" style="15" bestFit="1" customWidth="1"/>
    <col min="69" max="69" width="14.140625" style="15" bestFit="1" customWidth="1"/>
    <col min="70" max="70" width="13.42578125" style="15" bestFit="1" customWidth="1"/>
    <col min="71" max="71" width="20.85546875" style="15" bestFit="1" customWidth="1"/>
    <col min="72" max="72" width="15.42578125" style="15" bestFit="1" customWidth="1"/>
    <col min="73" max="73" width="14.85546875" style="15" bestFit="1" customWidth="1"/>
    <col min="74" max="74" width="8.140625" style="15" bestFit="1" customWidth="1"/>
    <col min="75" max="75" width="19" style="15" bestFit="1" customWidth="1"/>
    <col min="76" max="76" width="7.5703125" style="15" bestFit="1" customWidth="1"/>
    <col min="77" max="77" width="6.5703125" style="15" bestFit="1" customWidth="1"/>
    <col min="78" max="78" width="8.85546875" style="15" bestFit="1" customWidth="1"/>
    <col min="79" max="79" width="7.85546875" style="15" bestFit="1" customWidth="1"/>
    <col min="80" max="80" width="13.85546875" style="15" bestFit="1" customWidth="1"/>
    <col min="81" max="81" width="12.85546875" style="15" bestFit="1" customWidth="1"/>
    <col min="82" max="82" width="11.140625" style="15" bestFit="1" customWidth="1"/>
    <col min="83" max="83" width="10.42578125" style="15" bestFit="1" customWidth="1"/>
    <col min="84" max="84" width="17.7109375" style="15" bestFit="1" customWidth="1"/>
    <col min="85" max="85" width="12.140625" style="15" bestFit="1" customWidth="1"/>
    <col min="86" max="86" width="11.85546875" style="15" bestFit="1" customWidth="1"/>
    <col min="87" max="87" width="4.85546875" style="15" bestFit="1" customWidth="1"/>
    <col min="88" max="88" width="16.140625" style="15" bestFit="1" customWidth="1"/>
    <col min="89" max="89" width="4.85546875" style="15" bestFit="1" customWidth="1"/>
    <col min="90" max="90" width="6.140625" style="15" bestFit="1" customWidth="1"/>
    <col min="91" max="91" width="16.5703125" style="15" bestFit="1" customWidth="1"/>
    <col min="92" max="92" width="9.85546875" style="15" bestFit="1" customWidth="1"/>
    <col min="93" max="93" width="10.85546875" style="15" bestFit="1" customWidth="1"/>
    <col min="94" max="94" width="19.5703125" style="15" bestFit="1" customWidth="1"/>
    <col min="95" max="95" width="19.28515625" style="15" bestFit="1" customWidth="1"/>
    <col min="96" max="96" width="19" style="15" bestFit="1" customWidth="1"/>
    <col min="97" max="97" width="15.28515625" style="15" bestFit="1" customWidth="1"/>
    <col min="98" max="98" width="17.5703125" style="15" bestFit="1" customWidth="1"/>
    <col min="99" max="99" width="22.42578125" style="15" bestFit="1" customWidth="1"/>
    <col min="100" max="101" width="25" style="15" bestFit="1" customWidth="1"/>
    <col min="102" max="102" width="25.85546875" style="15" bestFit="1" customWidth="1"/>
    <col min="103" max="103" width="11.28515625" style="15" bestFit="1" customWidth="1"/>
    <col min="104" max="104" width="28.28515625" style="15" bestFit="1" customWidth="1"/>
    <col min="105" max="105" width="16.28515625" style="15" bestFit="1" customWidth="1"/>
    <col min="106" max="106" width="16.140625" style="15" bestFit="1" customWidth="1"/>
    <col min="107" max="107" width="15.5703125" style="15" bestFit="1" customWidth="1"/>
    <col min="108" max="108" width="18.140625" style="15" bestFit="1" customWidth="1"/>
    <col min="109" max="109" width="16.28515625" style="15" bestFit="1" customWidth="1"/>
    <col min="110" max="110" width="12.140625" style="15" bestFit="1" customWidth="1"/>
    <col min="111" max="111" width="13.42578125" style="15" bestFit="1" customWidth="1"/>
    <col min="112" max="112" width="11.28515625" style="15" bestFit="1" customWidth="1"/>
    <col min="113" max="113" width="13.28515625" style="15" bestFit="1" customWidth="1"/>
    <col min="114" max="114" width="12.7109375" style="15" bestFit="1" customWidth="1"/>
    <col min="115" max="115" width="32.7109375" style="15" customWidth="1"/>
    <col min="116" max="16384" width="32.7109375" style="15"/>
  </cols>
  <sheetData>
    <row r="1" spans="1:114" s="66" customFormat="1">
      <c r="A1" s="67" t="s">
        <v>46</v>
      </c>
      <c r="B1" s="66" t="s">
        <v>47</v>
      </c>
      <c r="C1" s="68" t="s">
        <v>48</v>
      </c>
      <c r="D1" s="66" t="s">
        <v>49</v>
      </c>
      <c r="E1" s="66" t="s">
        <v>50</v>
      </c>
      <c r="F1" s="66" t="s">
        <v>51</v>
      </c>
      <c r="G1" s="66" t="s">
        <v>52</v>
      </c>
      <c r="H1" s="66" t="s">
        <v>53</v>
      </c>
      <c r="I1" s="66" t="s">
        <v>54</v>
      </c>
      <c r="J1" s="66" t="s">
        <v>55</v>
      </c>
      <c r="K1" s="66" t="s">
        <v>56</v>
      </c>
      <c r="L1" s="66" t="s">
        <v>57</v>
      </c>
      <c r="M1" s="66" t="s">
        <v>58</v>
      </c>
      <c r="N1" s="66" t="s">
        <v>59</v>
      </c>
      <c r="O1" s="66" t="s">
        <v>60</v>
      </c>
      <c r="P1" s="66" t="s">
        <v>61</v>
      </c>
      <c r="Q1" s="66" t="s">
        <v>62</v>
      </c>
      <c r="R1" s="66" t="s">
        <v>63</v>
      </c>
      <c r="S1" s="66" t="s">
        <v>64</v>
      </c>
      <c r="T1" s="66" t="s">
        <v>65</v>
      </c>
      <c r="U1" s="66" t="s">
        <v>66</v>
      </c>
      <c r="V1" s="66" t="s">
        <v>67</v>
      </c>
      <c r="W1" s="66" t="s">
        <v>68</v>
      </c>
      <c r="X1" s="66" t="s">
        <v>69</v>
      </c>
      <c r="Y1" s="66" t="s">
        <v>70</v>
      </c>
      <c r="Z1" s="66" t="s">
        <v>71</v>
      </c>
      <c r="AA1" s="66" t="s">
        <v>72</v>
      </c>
      <c r="AB1" s="66" t="s">
        <v>73</v>
      </c>
      <c r="AC1" s="66" t="s">
        <v>74</v>
      </c>
      <c r="AD1" s="66" t="s">
        <v>75</v>
      </c>
      <c r="AE1" s="66" t="s">
        <v>76</v>
      </c>
      <c r="AF1" s="66" t="s">
        <v>77</v>
      </c>
      <c r="AG1" s="66" t="s">
        <v>78</v>
      </c>
      <c r="AH1" s="66" t="s">
        <v>79</v>
      </c>
      <c r="AI1" s="66" t="s">
        <v>80</v>
      </c>
      <c r="AJ1" s="66" t="s">
        <v>81</v>
      </c>
      <c r="AK1" s="66" t="s">
        <v>82</v>
      </c>
      <c r="AL1" s="66" t="s">
        <v>83</v>
      </c>
      <c r="AM1" s="66" t="s">
        <v>84</v>
      </c>
      <c r="AN1" s="66" t="s">
        <v>85</v>
      </c>
      <c r="AO1" s="66" t="s">
        <v>86</v>
      </c>
      <c r="AP1" s="66" t="s">
        <v>87</v>
      </c>
      <c r="AQ1" s="66" t="s">
        <v>88</v>
      </c>
      <c r="AR1" s="66" t="s">
        <v>89</v>
      </c>
      <c r="AS1" s="66" t="s">
        <v>90</v>
      </c>
      <c r="AT1" s="66" t="s">
        <v>91</v>
      </c>
      <c r="AU1" s="66" t="s">
        <v>92</v>
      </c>
      <c r="AV1" s="66" t="s">
        <v>93</v>
      </c>
      <c r="AW1" s="66" t="s">
        <v>94</v>
      </c>
      <c r="AX1" s="66" t="s">
        <v>95</v>
      </c>
      <c r="AY1" s="66" t="s">
        <v>96</v>
      </c>
      <c r="AZ1" s="66" t="s">
        <v>97</v>
      </c>
      <c r="BA1" s="66" t="s">
        <v>98</v>
      </c>
      <c r="BB1" s="66" t="s">
        <v>99</v>
      </c>
      <c r="BC1" s="66" t="s">
        <v>100</v>
      </c>
      <c r="BD1" s="66" t="s">
        <v>101</v>
      </c>
      <c r="BE1" s="66" t="s">
        <v>102</v>
      </c>
      <c r="BF1" s="66" t="s">
        <v>103</v>
      </c>
      <c r="BG1" s="66" t="s">
        <v>104</v>
      </c>
      <c r="BH1" s="66" t="s">
        <v>105</v>
      </c>
      <c r="BI1" s="66" t="s">
        <v>106</v>
      </c>
      <c r="BJ1" s="66" t="s">
        <v>107</v>
      </c>
      <c r="BK1" s="66" t="s">
        <v>108</v>
      </c>
      <c r="BL1" s="66" t="s">
        <v>109</v>
      </c>
      <c r="BM1" s="66" t="s">
        <v>110</v>
      </c>
      <c r="BN1" s="66" t="s">
        <v>111</v>
      </c>
      <c r="BO1" s="66" t="s">
        <v>112</v>
      </c>
      <c r="BP1" s="66" t="s">
        <v>113</v>
      </c>
      <c r="BQ1" s="66" t="s">
        <v>114</v>
      </c>
      <c r="BR1" s="66" t="s">
        <v>115</v>
      </c>
      <c r="BS1" s="66" t="s">
        <v>116</v>
      </c>
      <c r="BT1" s="66" t="s">
        <v>117</v>
      </c>
      <c r="BU1" s="66" t="s">
        <v>118</v>
      </c>
      <c r="BV1" s="66" t="s">
        <v>119</v>
      </c>
      <c r="BW1" s="66" t="s">
        <v>120</v>
      </c>
      <c r="BX1" s="66" t="s">
        <v>121</v>
      </c>
      <c r="BY1" s="66" t="s">
        <v>122</v>
      </c>
      <c r="BZ1" s="66" t="s">
        <v>123</v>
      </c>
      <c r="CA1" s="66" t="s">
        <v>124</v>
      </c>
      <c r="CB1" s="66" t="s">
        <v>125</v>
      </c>
      <c r="CC1" s="66" t="s">
        <v>126</v>
      </c>
      <c r="CD1" s="66" t="s">
        <v>127</v>
      </c>
      <c r="CE1" s="66" t="s">
        <v>128</v>
      </c>
      <c r="CF1" s="66" t="s">
        <v>129</v>
      </c>
      <c r="CG1" s="66" t="s">
        <v>130</v>
      </c>
      <c r="CH1" s="66" t="s">
        <v>131</v>
      </c>
      <c r="CI1" s="66" t="s">
        <v>132</v>
      </c>
      <c r="CJ1" s="66" t="s">
        <v>133</v>
      </c>
      <c r="CK1" s="66" t="s">
        <v>134</v>
      </c>
      <c r="CL1" s="66" t="s">
        <v>135</v>
      </c>
      <c r="CM1" s="66" t="s">
        <v>136</v>
      </c>
      <c r="CN1" s="66" t="s">
        <v>137</v>
      </c>
      <c r="CO1" s="66" t="s">
        <v>138</v>
      </c>
      <c r="CP1" s="66" t="s">
        <v>139</v>
      </c>
      <c r="CQ1" s="66" t="s">
        <v>140</v>
      </c>
      <c r="CR1" s="66" t="s">
        <v>141</v>
      </c>
      <c r="CS1" s="66" t="s">
        <v>142</v>
      </c>
      <c r="CT1" s="66" t="s">
        <v>143</v>
      </c>
      <c r="CU1" s="66" t="s">
        <v>144</v>
      </c>
      <c r="CV1" s="66" t="s">
        <v>145</v>
      </c>
      <c r="CW1" s="66" t="s">
        <v>146</v>
      </c>
      <c r="CX1" s="66" t="s">
        <v>147</v>
      </c>
      <c r="CY1" s="66" t="s">
        <v>148</v>
      </c>
      <c r="CZ1" s="66" t="s">
        <v>149</v>
      </c>
      <c r="DA1" s="66" t="s">
        <v>150</v>
      </c>
      <c r="DB1" s="66" t="s">
        <v>151</v>
      </c>
      <c r="DC1" s="66" t="s">
        <v>152</v>
      </c>
      <c r="DD1" s="66" t="s">
        <v>153</v>
      </c>
      <c r="DE1" s="66" t="s">
        <v>154</v>
      </c>
      <c r="DF1" s="66" t="s">
        <v>155</v>
      </c>
      <c r="DG1" s="66" t="s">
        <v>156</v>
      </c>
      <c r="DH1" s="66" t="s">
        <v>157</v>
      </c>
      <c r="DI1" s="66" t="s">
        <v>158</v>
      </c>
      <c r="DJ1" s="66" t="s">
        <v>159</v>
      </c>
    </row>
    <row r="2" spans="1:114">
      <c r="B2" s="69"/>
    </row>
    <row r="3" spans="1:114">
      <c r="B3" s="69"/>
    </row>
    <row r="4" spans="1:114">
      <c r="B4" s="69"/>
    </row>
    <row r="5" spans="1:114">
      <c r="B5" s="69"/>
    </row>
    <row r="6" spans="1:114">
      <c r="B6" s="69"/>
    </row>
    <row r="7" spans="1:114">
      <c r="B7" s="69"/>
    </row>
    <row r="8" spans="1:114">
      <c r="B8" s="69"/>
    </row>
    <row r="9" spans="1:114">
      <c r="B9" s="69"/>
    </row>
    <row r="10" spans="1:114">
      <c r="B10" s="69"/>
    </row>
    <row r="11" spans="1:114">
      <c r="B11" s="69"/>
    </row>
    <row r="12" spans="1:114">
      <c r="B12" s="69"/>
    </row>
    <row r="13" spans="1:114">
      <c r="B13" s="69"/>
    </row>
    <row r="14" spans="1:114">
      <c r="B14" s="6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FormatPr defaultColWidth="12.140625" defaultRowHeight="15"/>
  <cols>
    <col min="1" max="1" width="12" style="15" bestFit="1" customWidth="1"/>
    <col min="2" max="2" width="9.42578125" style="15" customWidth="1"/>
    <col min="3" max="3" width="10.7109375" style="15" bestFit="1" customWidth="1"/>
    <col min="4" max="4" width="9.7109375" style="15" bestFit="1" customWidth="1"/>
    <col min="5" max="5" width="12.140625" style="15" customWidth="1"/>
    <col min="6" max="6" width="12" style="15" bestFit="1" customWidth="1"/>
    <col min="7" max="7" width="12.42578125" style="15" bestFit="1" customWidth="1"/>
    <col min="8" max="8" width="12.140625" style="15" customWidth="1"/>
    <col min="9" max="9" width="13.42578125" style="15" bestFit="1" customWidth="1"/>
    <col min="10" max="10" width="12.42578125" style="15" bestFit="1" customWidth="1"/>
    <col min="11" max="11" width="13.42578125" style="15" bestFit="1" customWidth="1"/>
    <col min="12" max="12" width="12.42578125" style="15" bestFit="1" customWidth="1"/>
    <col min="13" max="13" width="11.5703125" style="15" bestFit="1" customWidth="1"/>
    <col min="14" max="14" width="10.5703125" style="15" bestFit="1" customWidth="1"/>
    <col min="15" max="15" width="14.85546875" style="15" bestFit="1" customWidth="1"/>
    <col min="16" max="16" width="16.7109375" style="15" bestFit="1" customWidth="1"/>
    <col min="17" max="17" width="15.5703125" style="15" bestFit="1" customWidth="1"/>
    <col min="18" max="18" width="17.7109375" style="15" bestFit="1" customWidth="1"/>
    <col min="19" max="19" width="16.7109375" style="15" bestFit="1" customWidth="1"/>
    <col min="20" max="20" width="18.7109375" style="15" bestFit="1" customWidth="1"/>
    <col min="21" max="21" width="17.7109375" style="15" bestFit="1" customWidth="1"/>
    <col min="22" max="22" width="18.7109375" style="15" bestFit="1" customWidth="1"/>
    <col min="23" max="23" width="17.7109375" style="15" bestFit="1" customWidth="1"/>
    <col min="24" max="24" width="16.85546875" style="15" bestFit="1" customWidth="1"/>
    <col min="25" max="25" width="15.7109375" style="15" bestFit="1" customWidth="1"/>
  </cols>
  <sheetData>
    <row r="1" spans="1:9">
      <c r="A1" s="15" t="s">
        <v>178</v>
      </c>
      <c r="B1" s="15" t="s">
        <v>179</v>
      </c>
    </row>
    <row r="2" spans="1:9">
      <c r="A2" s="15">
        <f>SUMIF(Data!K:K,"&gt;0")</f>
        <v>0</v>
      </c>
      <c r="B2" s="15">
        <f>SUMIF(Data!L:L,"&gt;0")</f>
        <v>0</v>
      </c>
    </row>
    <row r="4" spans="1:9">
      <c r="A4" s="89" t="s">
        <v>180</v>
      </c>
      <c r="B4" s="66" t="s">
        <v>181</v>
      </c>
      <c r="C4" s="66" t="s">
        <v>182</v>
      </c>
      <c r="D4" s="89" t="s">
        <v>22</v>
      </c>
      <c r="F4" s="89" t="s">
        <v>180</v>
      </c>
      <c r="G4" s="66" t="s">
        <v>181</v>
      </c>
      <c r="H4" s="66" t="s">
        <v>182</v>
      </c>
      <c r="I4" s="89" t="s">
        <v>22</v>
      </c>
    </row>
    <row r="5" spans="1:9">
      <c r="A5" s="15" t="s">
        <v>183</v>
      </c>
      <c r="B5" s="15">
        <f>SUMIF(Data!N:N,"&gt;0")</f>
        <v>0</v>
      </c>
      <c r="C5" s="15">
        <f>SUMIF(Data!M:M,"&gt;0")</f>
        <v>0</v>
      </c>
      <c r="D5" s="15">
        <f t="shared" ref="D5:D10" si="0">C5+B5</f>
        <v>0</v>
      </c>
      <c r="F5" s="15" t="s">
        <v>183</v>
      </c>
      <c r="G5" s="90" t="e">
        <f t="shared" ref="G5:I11" si="1">B5/$D$11</f>
        <v>#DIV/0!</v>
      </c>
      <c r="H5" s="90" t="e">
        <f t="shared" si="1"/>
        <v>#DIV/0!</v>
      </c>
      <c r="I5" s="90" t="e">
        <f t="shared" si="1"/>
        <v>#DIV/0!</v>
      </c>
    </row>
    <row r="6" spans="1:9">
      <c r="A6" s="15" t="s">
        <v>184</v>
      </c>
      <c r="B6" s="15">
        <f>SUMIF(Data!P:P,"&gt;0")</f>
        <v>0</v>
      </c>
      <c r="C6" s="15">
        <f>SUMIF(Data!O:O,"&gt;0")</f>
        <v>0</v>
      </c>
      <c r="D6" s="15">
        <f t="shared" si="0"/>
        <v>0</v>
      </c>
      <c r="F6" s="15" t="s">
        <v>184</v>
      </c>
      <c r="G6" s="90" t="e">
        <f t="shared" si="1"/>
        <v>#DIV/0!</v>
      </c>
      <c r="H6" s="90" t="e">
        <f t="shared" si="1"/>
        <v>#DIV/0!</v>
      </c>
      <c r="I6" s="90" t="e">
        <f t="shared" si="1"/>
        <v>#DIV/0!</v>
      </c>
    </row>
    <row r="7" spans="1:9">
      <c r="A7" s="15" t="s">
        <v>185</v>
      </c>
      <c r="B7" s="15">
        <f>SUMIF(Data!R:R,"&gt;0")</f>
        <v>0</v>
      </c>
      <c r="C7" s="15">
        <f>SUMIF(Data!Q:Q,"&gt;0")</f>
        <v>0</v>
      </c>
      <c r="D7" s="15">
        <f t="shared" si="0"/>
        <v>0</v>
      </c>
      <c r="F7" s="15" t="s">
        <v>185</v>
      </c>
      <c r="G7" s="90" t="e">
        <f t="shared" si="1"/>
        <v>#DIV/0!</v>
      </c>
      <c r="H7" s="90" t="e">
        <f t="shared" si="1"/>
        <v>#DIV/0!</v>
      </c>
      <c r="I7" s="90" t="e">
        <f t="shared" si="1"/>
        <v>#DIV/0!</v>
      </c>
    </row>
    <row r="8" spans="1:9">
      <c r="A8" s="15" t="s">
        <v>186</v>
      </c>
      <c r="B8" s="15">
        <f>SUMIF(Data!T:T,"&gt;0")</f>
        <v>0</v>
      </c>
      <c r="C8" s="15">
        <f>SUMIF(Data!S:S,"&gt;0")</f>
        <v>0</v>
      </c>
      <c r="D8" s="15">
        <f t="shared" si="0"/>
        <v>0</v>
      </c>
      <c r="F8" s="15" t="s">
        <v>186</v>
      </c>
      <c r="G8" s="90" t="e">
        <f t="shared" si="1"/>
        <v>#DIV/0!</v>
      </c>
      <c r="H8" s="90" t="e">
        <f t="shared" si="1"/>
        <v>#DIV/0!</v>
      </c>
      <c r="I8" s="90" t="e">
        <f t="shared" si="1"/>
        <v>#DIV/0!</v>
      </c>
    </row>
    <row r="9" spans="1:9">
      <c r="A9" s="15" t="s">
        <v>187</v>
      </c>
      <c r="B9" s="15">
        <f>SUMIF(Data!V:V,"&gt;0")</f>
        <v>0</v>
      </c>
      <c r="C9" s="15">
        <f>SUMIF(Data!U:U,"&gt;0")</f>
        <v>0</v>
      </c>
      <c r="D9" s="15">
        <f t="shared" si="0"/>
        <v>0</v>
      </c>
      <c r="F9" s="15" t="s">
        <v>187</v>
      </c>
      <c r="G9" s="90" t="e">
        <f t="shared" si="1"/>
        <v>#DIV/0!</v>
      </c>
      <c r="H9" s="90" t="e">
        <f t="shared" si="1"/>
        <v>#DIV/0!</v>
      </c>
      <c r="I9" s="90" t="e">
        <f t="shared" si="1"/>
        <v>#DIV/0!</v>
      </c>
    </row>
    <row r="10" spans="1:9">
      <c r="A10" s="15" t="s">
        <v>188</v>
      </c>
      <c r="B10" s="15">
        <f>SUMIF(Data!X:X,"&gt;0")</f>
        <v>0</v>
      </c>
      <c r="C10" s="15">
        <f>SUMIF(Data!W:W,"&gt;0")</f>
        <v>0</v>
      </c>
      <c r="D10" s="15">
        <f t="shared" si="0"/>
        <v>0</v>
      </c>
      <c r="F10" s="15" t="s">
        <v>188</v>
      </c>
      <c r="G10" s="90" t="e">
        <f t="shared" si="1"/>
        <v>#DIV/0!</v>
      </c>
      <c r="H10" s="90" t="e">
        <f t="shared" si="1"/>
        <v>#DIV/0!</v>
      </c>
      <c r="I10" s="90" t="e">
        <f t="shared" si="1"/>
        <v>#DIV/0!</v>
      </c>
    </row>
    <row r="11" spans="1:9">
      <c r="A11" s="79" t="s">
        <v>22</v>
      </c>
      <c r="B11" s="79">
        <f>SUM(B5:B10)</f>
        <v>0</v>
      </c>
      <c r="C11" s="79">
        <f>SUM(C5:C10)</f>
        <v>0</v>
      </c>
      <c r="D11" s="79">
        <f>SUM(D5:D10)</f>
        <v>0</v>
      </c>
      <c r="E11" s="79"/>
      <c r="F11" s="79" t="s">
        <v>22</v>
      </c>
      <c r="G11" s="91" t="e">
        <f t="shared" si="1"/>
        <v>#DIV/0!</v>
      </c>
      <c r="H11" s="91" t="e">
        <f t="shared" si="1"/>
        <v>#DIV/0!</v>
      </c>
      <c r="I11" s="91" t="e">
        <f t="shared" si="1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17"/>
  <sheetViews>
    <sheetView workbookViewId="0"/>
  </sheetViews>
  <sheetFormatPr defaultColWidth="12.140625" defaultRowHeight="15"/>
  <cols>
    <col min="1" max="1" width="13.140625" style="15" customWidth="1"/>
    <col min="2" max="2" width="15.42578125" style="15" customWidth="1"/>
    <col min="3" max="6" width="12.140625" style="15" customWidth="1"/>
    <col min="7" max="7" width="6.85546875" style="15" customWidth="1"/>
    <col min="8" max="8" width="12.5703125" style="15" bestFit="1" customWidth="1"/>
  </cols>
  <sheetData>
    <row r="2" spans="1:2">
      <c r="A2" s="3" t="s">
        <v>189</v>
      </c>
      <c r="B2" t="s">
        <v>190</v>
      </c>
    </row>
    <row r="3" spans="1:2">
      <c r="A3" s="4" t="s">
        <v>191</v>
      </c>
      <c r="B3" s="5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11" spans="1:2">
      <c r="A11" s="3" t="s">
        <v>189</v>
      </c>
      <c r="B11" t="s">
        <v>190</v>
      </c>
    </row>
    <row r="12" spans="1:2">
      <c r="A12" s="4" t="s">
        <v>191</v>
      </c>
      <c r="B12" s="9" t="e">
        <v>#DIV/0!</v>
      </c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K8" sqref="K8 K8"/>
    </sheetView>
  </sheetViews>
  <sheetFormatPr defaultColWidth="12.140625" defaultRowHeight="15"/>
  <cols>
    <col min="1" max="2" width="13.140625" style="15" customWidth="1"/>
    <col min="3" max="3" width="15.42578125" style="15" customWidth="1"/>
    <col min="4" max="4" width="23.42578125" style="15" bestFit="1" customWidth="1"/>
    <col min="5" max="5" width="21" style="15" customWidth="1"/>
    <col min="6" max="6" width="13.140625" style="15" customWidth="1"/>
    <col min="7" max="7" width="15.42578125" style="15" bestFit="1" customWidth="1"/>
    <col min="8" max="8" width="12.140625" style="15" customWidth="1"/>
    <col min="9" max="9" width="14.85546875" style="15" bestFit="1" customWidth="1"/>
  </cols>
  <sheetData>
    <row r="1" spans="1:11">
      <c r="A1" s="79" t="s">
        <v>192</v>
      </c>
      <c r="B1" s="79" t="s">
        <v>193</v>
      </c>
      <c r="C1" s="79" t="s">
        <v>194</v>
      </c>
      <c r="D1" s="79" t="s">
        <v>195</v>
      </c>
      <c r="E1" s="79" t="s">
        <v>196</v>
      </c>
      <c r="F1" s="79" t="s">
        <v>197</v>
      </c>
    </row>
    <row r="2" spans="1:11">
      <c r="A2" s="15">
        <f>SUMIF('WASH gaps'!G:G,"&gt;0")</f>
        <v>0</v>
      </c>
      <c r="B2" s="15">
        <f>SUMIF('WASH gaps'!H:H,"&gt;0")</f>
        <v>0</v>
      </c>
      <c r="C2" s="15">
        <f>SUMIF('WASH gaps'!I:I,"&gt;0")</f>
        <v>0</v>
      </c>
      <c r="D2" s="15">
        <f>SUMIF('WASH gaps'!J:J,"&gt;0")</f>
        <v>0</v>
      </c>
      <c r="E2" s="15">
        <f>SUMIF('WASH gaps'!K:K,"&gt;0")</f>
        <v>0</v>
      </c>
      <c r="F2" s="15">
        <f>SUMIF('WASH gaps'!L:L,"&gt;0")</f>
        <v>0</v>
      </c>
    </row>
    <row r="8" spans="1:11">
      <c r="F8" s="3" t="s">
        <v>189</v>
      </c>
      <c r="G8" t="s">
        <v>190</v>
      </c>
      <c r="I8" s="79" t="s">
        <v>198</v>
      </c>
      <c r="J8" s="15" t="s">
        <v>199</v>
      </c>
      <c r="K8" s="15" t="s">
        <v>34</v>
      </c>
    </row>
    <row r="9" spans="1:11">
      <c r="F9" s="4" t="s">
        <v>191</v>
      </c>
      <c r="G9" s="9" t="e">
        <v>#DIV/0!</v>
      </c>
      <c r="I9" s="15" t="s">
        <v>35</v>
      </c>
      <c r="J9" s="15">
        <f>COUNTIF(Data!BF:BF,wash!I9)</f>
        <v>0</v>
      </c>
      <c r="K9" s="15" t="str">
        <f>IF(J$13=0,"",J9/J$13)</f>
        <v/>
      </c>
    </row>
    <row r="10" spans="1:11">
      <c r="F10"/>
      <c r="G10"/>
      <c r="I10" s="15" t="s">
        <v>36</v>
      </c>
      <c r="J10" s="15">
        <f>COUNTIF(Data!BF:BF,wash!I10)</f>
        <v>0</v>
      </c>
      <c r="K10" s="15" t="str">
        <f>IF(J$13=0,"",J10/J$13)</f>
        <v/>
      </c>
    </row>
    <row r="11" spans="1:11">
      <c r="A11" s="65"/>
      <c r="B11" s="3" t="s">
        <v>189</v>
      </c>
      <c r="C11" t="s">
        <v>190</v>
      </c>
      <c r="F11"/>
      <c r="G11"/>
      <c r="I11" s="15" t="s">
        <v>37</v>
      </c>
      <c r="J11" s="15">
        <f>COUNTIF(Data!BF:BF,wash!I11)</f>
        <v>0</v>
      </c>
      <c r="K11" s="15" t="str">
        <f>IF(J$13=0,"",J11/J$13)</f>
        <v/>
      </c>
    </row>
    <row r="12" spans="1:11">
      <c r="A12" s="65"/>
      <c r="B12" s="4" t="s">
        <v>191</v>
      </c>
      <c r="C12" s="9" t="e">
        <v>#DIV/0!</v>
      </c>
      <c r="F12"/>
      <c r="G12"/>
      <c r="I12" s="15" t="s">
        <v>38</v>
      </c>
      <c r="J12" s="15">
        <f>COUNTA(Data!BF:BF)-1-(J9+J10+J11)</f>
        <v>0</v>
      </c>
      <c r="K12" s="15" t="str">
        <f>IF(J$13=0,"",J12/J$13)</f>
        <v/>
      </c>
    </row>
    <row r="13" spans="1:11">
      <c r="A13" s="65"/>
      <c r="B13"/>
      <c r="C13"/>
      <c r="I13" s="79" t="s">
        <v>22</v>
      </c>
      <c r="J13" s="79">
        <f>SUM(J9:J12)</f>
        <v>0</v>
      </c>
      <c r="K13" s="15" t="str">
        <f>IF(J$13=0,"",J13/J$13)</f>
        <v/>
      </c>
    </row>
    <row r="14" spans="1:11">
      <c r="A14" s="65"/>
      <c r="B14"/>
      <c r="C14"/>
    </row>
    <row r="15" spans="1:11">
      <c r="B15"/>
      <c r="C15"/>
      <c r="F15" s="3" t="s">
        <v>189</v>
      </c>
      <c r="G15" t="s">
        <v>190</v>
      </c>
    </row>
    <row r="16" spans="1:11">
      <c r="F16" s="4" t="s">
        <v>191</v>
      </c>
      <c r="G16" s="9" t="e">
        <v>#DIV/0!</v>
      </c>
    </row>
    <row r="17" spans="1:7">
      <c r="F17"/>
      <c r="G17"/>
    </row>
    <row r="26" spans="1:7">
      <c r="A26" s="3" t="s">
        <v>189</v>
      </c>
      <c r="B26" t="s">
        <v>190</v>
      </c>
    </row>
    <row r="27" spans="1:7">
      <c r="A27" s="4" t="s">
        <v>311</v>
      </c>
      <c r="B27" s="5"/>
    </row>
    <row r="28" spans="1:7">
      <c r="A28" s="4" t="s">
        <v>191</v>
      </c>
      <c r="B28" s="5"/>
    </row>
    <row r="29" spans="1:7">
      <c r="A29"/>
      <c r="B29"/>
    </row>
    <row r="30" spans="1:7">
      <c r="A30"/>
      <c r="B30"/>
    </row>
    <row r="31" spans="1:7">
      <c r="A31"/>
      <c r="B31"/>
    </row>
    <row r="32" spans="1:7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</sheetData>
  <pageMargins left="0.7" right="0.7" top="0.75" bottom="0.75" header="0.3" footer="0.3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>
  <dimension ref="A2:G36"/>
  <sheetViews>
    <sheetView workbookViewId="0"/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  <col min="4" max="5" width="12.140625" style="15" customWidth="1"/>
    <col min="6" max="6" width="13.140625" style="15" customWidth="1"/>
    <col min="7" max="7" width="15.42578125" style="15" bestFit="1" customWidth="1"/>
  </cols>
  <sheetData>
    <row r="2" spans="2:7">
      <c r="B2" s="3" t="s">
        <v>189</v>
      </c>
      <c r="C2" t="s">
        <v>190</v>
      </c>
      <c r="F2" s="3" t="s">
        <v>189</v>
      </c>
      <c r="G2" t="s">
        <v>190</v>
      </c>
    </row>
    <row r="3" spans="2:7">
      <c r="B3" s="4" t="s">
        <v>191</v>
      </c>
      <c r="C3" s="5"/>
      <c r="F3" s="4" t="s">
        <v>191</v>
      </c>
      <c r="G3" s="8" t="e">
        <v>#DIV/0!</v>
      </c>
    </row>
    <row r="4" spans="2:7">
      <c r="B4"/>
      <c r="C4"/>
      <c r="F4"/>
      <c r="G4"/>
    </row>
    <row r="5" spans="2:7">
      <c r="B5"/>
      <c r="C5"/>
      <c r="F5"/>
      <c r="G5"/>
    </row>
    <row r="20" spans="6:7">
      <c r="F20" s="3" t="s">
        <v>189</v>
      </c>
      <c r="G20" t="s">
        <v>190</v>
      </c>
    </row>
    <row r="21" spans="6:7">
      <c r="F21" s="4" t="s">
        <v>191</v>
      </c>
      <c r="G21" s="9" t="e">
        <v>#DIV/0!</v>
      </c>
    </row>
    <row r="22" spans="6:7">
      <c r="F22"/>
      <c r="G22"/>
    </row>
    <row r="23" spans="6:7">
      <c r="F23"/>
      <c r="G23"/>
    </row>
    <row r="24" spans="6:7">
      <c r="F24"/>
      <c r="G24"/>
    </row>
    <row r="35" spans="1:6">
      <c r="A35" s="92" t="s">
        <v>121</v>
      </c>
      <c r="B35" s="92" t="s">
        <v>122</v>
      </c>
      <c r="C35" s="92" t="s">
        <v>123</v>
      </c>
      <c r="D35" s="92" t="s">
        <v>124</v>
      </c>
      <c r="E35" s="92" t="s">
        <v>125</v>
      </c>
      <c r="F35" s="92" t="s">
        <v>126</v>
      </c>
    </row>
    <row r="36" spans="1:6">
      <c r="A36" s="15">
        <f>SUMIF(Data!BX:BX,"&gt;0")</f>
        <v>0</v>
      </c>
      <c r="B36" s="15">
        <f>SUMIF(Data!BY:BY,"&gt;0")</f>
        <v>0</v>
      </c>
      <c r="C36" s="15">
        <f>SUMIF(Data!BZ:BZ,"&gt;0")</f>
        <v>0</v>
      </c>
      <c r="D36" s="15">
        <f>SUMIF(Data!CA:CA,"&gt;0")</f>
        <v>0</v>
      </c>
      <c r="E36" s="15">
        <f>SUMIF(Data!CB:CB,"&gt;0")</f>
        <v>0</v>
      </c>
      <c r="F36" s="15">
        <f>SUMIF(Data!CC:CC,"&gt;0")</f>
        <v>0</v>
      </c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54"/>
  <sheetViews>
    <sheetView workbookViewId="0"/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  <col min="4" max="4" width="12.140625" style="15" customWidth="1"/>
    <col min="5" max="5" width="13.140625" style="15" customWidth="1"/>
    <col min="6" max="6" width="15.42578125" style="15" bestFit="1" customWidth="1"/>
  </cols>
  <sheetData>
    <row r="2" spans="2:3">
      <c r="B2" s="3" t="s">
        <v>189</v>
      </c>
      <c r="C2" t="s">
        <v>190</v>
      </c>
    </row>
    <row r="3" spans="2:3">
      <c r="B3" s="4" t="s">
        <v>191</v>
      </c>
      <c r="C3" s="5"/>
    </row>
    <row r="4" spans="2:3">
      <c r="B4"/>
      <c r="C4"/>
    </row>
    <row r="5" spans="2:3">
      <c r="B5"/>
      <c r="C5"/>
    </row>
    <row r="6" spans="2:3">
      <c r="B6"/>
      <c r="C6"/>
    </row>
    <row r="7" spans="2:3">
      <c r="B7"/>
      <c r="C7"/>
    </row>
    <row r="26" spans="5:6">
      <c r="E26" s="3" t="s">
        <v>189</v>
      </c>
      <c r="F26" t="s">
        <v>190</v>
      </c>
    </row>
    <row r="27" spans="5:6">
      <c r="E27" s="4" t="s">
        <v>191</v>
      </c>
      <c r="F27" s="5"/>
    </row>
    <row r="28" spans="5:6">
      <c r="E28"/>
      <c r="F28"/>
    </row>
    <row r="29" spans="5:6">
      <c r="E29"/>
      <c r="F29"/>
    </row>
    <row r="30" spans="5:6">
      <c r="E30"/>
      <c r="F30"/>
    </row>
    <row r="49" spans="5:6">
      <c r="E49" s="3" t="s">
        <v>189</v>
      </c>
      <c r="F49" t="s">
        <v>190</v>
      </c>
    </row>
    <row r="50" spans="5:6">
      <c r="E50" s="4" t="s">
        <v>191</v>
      </c>
      <c r="F50" s="5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</sheetData>
  <pageMargins left="0.7" right="0.7" top="0.75" bottom="0.75" header="0.3" footer="0.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>
  <dimension ref="A2:D44"/>
  <sheetViews>
    <sheetView workbookViewId="0">
      <selection activeCell="D19" sqref="D19 D19"/>
    </sheetView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</cols>
  <sheetData>
    <row r="2" spans="2:3">
      <c r="B2" s="3" t="s">
        <v>189</v>
      </c>
      <c r="C2" t="s">
        <v>190</v>
      </c>
    </row>
    <row r="3" spans="2:3">
      <c r="B3" s="4" t="s">
        <v>191</v>
      </c>
      <c r="C3" s="9" t="e">
        <v>#DIV/0!</v>
      </c>
    </row>
    <row r="4" spans="2:3">
      <c r="B4"/>
      <c r="C4"/>
    </row>
    <row r="5" spans="2:3">
      <c r="B5"/>
      <c r="C5"/>
    </row>
    <row r="18" spans="2:4">
      <c r="B18" s="79" t="s">
        <v>200</v>
      </c>
      <c r="C18" s="79" t="s">
        <v>201</v>
      </c>
      <c r="D18" s="79" t="s">
        <v>34</v>
      </c>
    </row>
    <row r="19" spans="2:4">
      <c r="B19" s="15" t="s">
        <v>160</v>
      </c>
      <c r="C19" s="15">
        <f>COUNTIF(Data!DE:DE,B19)</f>
        <v>0</v>
      </c>
      <c r="D19" s="15" t="str">
        <f>IF(C$21=0,"",C19/C$21)</f>
        <v/>
      </c>
    </row>
    <row r="20" spans="2:4">
      <c r="B20" s="15" t="s">
        <v>161</v>
      </c>
      <c r="C20" s="15">
        <f>COUNTIF(Data!DE:DE,B20)</f>
        <v>0</v>
      </c>
      <c r="D20" s="15" t="str">
        <f>IF(C$21=0,"",C20/C$21)</f>
        <v/>
      </c>
    </row>
    <row r="21" spans="2:4">
      <c r="B21" s="79" t="s">
        <v>22</v>
      </c>
      <c r="C21" s="79">
        <f>SUM(C19:C20)</f>
        <v>0</v>
      </c>
      <c r="D21" s="15" t="str">
        <f>IF(C$21=0,"",C21/C$21)</f>
        <v/>
      </c>
    </row>
    <row r="25" spans="2:4">
      <c r="B25" s="3" t="s">
        <v>189</v>
      </c>
      <c r="C25" t="s">
        <v>190</v>
      </c>
    </row>
    <row r="26" spans="2:4">
      <c r="B26" s="4" t="s">
        <v>191</v>
      </c>
      <c r="C26" s="9" t="e">
        <v>#DIV/0!</v>
      </c>
    </row>
    <row r="27" spans="2:4">
      <c r="B27"/>
      <c r="C27"/>
    </row>
    <row r="28" spans="2:4">
      <c r="B28"/>
      <c r="C28"/>
    </row>
    <row r="40" spans="2:3">
      <c r="B40" s="3" t="s">
        <v>189</v>
      </c>
      <c r="C40" t="s">
        <v>190</v>
      </c>
    </row>
    <row r="41" spans="2:3">
      <c r="B41" s="4" t="s">
        <v>191</v>
      </c>
      <c r="C41" s="9" t="e">
        <v>#DIV/0!</v>
      </c>
    </row>
    <row r="42" spans="2:3">
      <c r="B42"/>
      <c r="C42"/>
    </row>
    <row r="43" spans="2:3">
      <c r="B43"/>
      <c r="C43"/>
    </row>
    <row r="44" spans="2:3">
      <c r="B44"/>
      <c r="C44"/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P99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4" sqref="A4"/>
    </sheetView>
  </sheetViews>
  <sheetFormatPr defaultColWidth="32.7109375" defaultRowHeight="15"/>
  <cols>
    <col min="1" max="1" width="8.85546875" style="13" bestFit="1" customWidth="1"/>
    <col min="2" max="2" width="13.42578125" style="6" bestFit="1" customWidth="1"/>
    <col min="3" max="3" width="8.85546875" style="14" bestFit="1" customWidth="1"/>
    <col min="4" max="4" width="8.5703125" style="6" bestFit="1" customWidth="1"/>
    <col min="5" max="5" width="34" style="6" customWidth="1"/>
    <col min="6" max="6" width="9" style="6" bestFit="1" customWidth="1"/>
    <col min="7" max="7" width="10" style="6" bestFit="1" customWidth="1"/>
    <col min="8" max="8" width="11.85546875" style="6" customWidth="1"/>
    <col min="9" max="9" width="16.140625" style="6" customWidth="1"/>
    <col min="10" max="10" width="17.28515625" style="6" customWidth="1"/>
    <col min="11" max="11" width="10.5703125" style="107" customWidth="1"/>
    <col min="12" max="12" width="9.7109375" style="107" customWidth="1"/>
    <col min="13" max="13" width="8.28515625" style="108" bestFit="1" customWidth="1"/>
    <col min="14" max="14" width="8.140625" style="108" customWidth="1"/>
    <col min="15" max="15" width="9" style="108" bestFit="1" customWidth="1"/>
    <col min="16" max="16" width="8" style="108" bestFit="1" customWidth="1"/>
    <col min="17" max="17" width="10" style="108" bestFit="1" customWidth="1"/>
    <col min="18" max="18" width="9" style="108" bestFit="1" customWidth="1"/>
    <col min="19" max="19" width="11" style="108" bestFit="1" customWidth="1"/>
    <col min="20" max="20" width="10" style="108" bestFit="1" customWidth="1"/>
    <col min="21" max="21" width="11" style="108" bestFit="1" customWidth="1"/>
    <col min="22" max="22" width="10" style="108" bestFit="1" customWidth="1"/>
    <col min="23" max="23" width="9.140625" style="108" bestFit="1" customWidth="1"/>
    <col min="24" max="24" width="8.140625" style="108" bestFit="1" customWidth="1"/>
    <col min="25" max="25" width="17.7109375" style="13" bestFit="1" customWidth="1"/>
    <col min="26" max="26" width="14.28515625" style="13" bestFit="1" customWidth="1"/>
    <col min="27" max="27" width="12.140625" style="13" customWidth="1"/>
    <col min="28" max="28" width="9.28515625" style="13" bestFit="1" customWidth="1"/>
    <col min="29" max="29" width="18.85546875" style="13" bestFit="1" customWidth="1"/>
    <col min="30" max="30" width="20.28515625" style="13" bestFit="1" customWidth="1"/>
    <col min="31" max="31" width="18.85546875" style="13" bestFit="1" customWidth="1"/>
    <col min="32" max="32" width="6.28515625" style="13" bestFit="1" customWidth="1"/>
    <col min="33" max="33" width="12.140625" style="13" bestFit="1" customWidth="1"/>
    <col min="34" max="34" width="9.28515625" style="13" bestFit="1" customWidth="1"/>
    <col min="35" max="35" width="18.85546875" style="13" bestFit="1" customWidth="1"/>
    <col min="36" max="36" width="18.28515625" style="13" bestFit="1" customWidth="1"/>
    <col min="37" max="37" width="18.28515625" style="13" customWidth="1"/>
    <col min="38" max="38" width="6.28515625" style="13" bestFit="1" customWidth="1"/>
    <col min="39" max="39" width="13.28515625" style="109" bestFit="1" customWidth="1"/>
    <col min="40" max="41" width="11.5703125" style="109" bestFit="1" customWidth="1"/>
    <col min="42" max="42" width="14" style="109" bestFit="1" customWidth="1"/>
    <col min="43" max="43" width="26.42578125" style="109" bestFit="1" customWidth="1"/>
    <col min="44" max="44" width="7.42578125" style="109" bestFit="1" customWidth="1"/>
    <col min="45" max="45" width="21.5703125" style="109" customWidth="1"/>
    <col min="46" max="46" width="20.85546875" style="109" customWidth="1"/>
    <col min="47" max="47" width="18.42578125" style="109" customWidth="1"/>
    <col min="48" max="48" width="28.85546875" style="6" bestFit="1" customWidth="1"/>
    <col min="49" max="49" width="11.42578125" style="109" customWidth="1"/>
    <col min="50" max="50" width="19.7109375" style="109" bestFit="1" customWidth="1"/>
    <col min="51" max="51" width="17" style="109" bestFit="1" customWidth="1"/>
    <col min="52" max="52" width="16.42578125" style="109" bestFit="1" customWidth="1"/>
    <col min="53" max="53" width="15.85546875" style="109" bestFit="1" customWidth="1"/>
    <col min="54" max="54" width="15.5703125" style="109" customWidth="1"/>
    <col min="55" max="55" width="18.42578125" style="109" bestFit="1" customWidth="1"/>
    <col min="56" max="56" width="7.42578125" style="109" bestFit="1" customWidth="1"/>
    <col min="57" max="57" width="25" style="6" bestFit="1" customWidth="1"/>
    <col min="58" max="58" width="14.7109375" style="13" customWidth="1"/>
    <col min="59" max="59" width="17.85546875" style="13" customWidth="1"/>
    <col min="60" max="60" width="17.42578125" style="13" bestFit="1" customWidth="1"/>
    <col min="61" max="61" width="27.140625" style="6" bestFit="1" customWidth="1"/>
    <col min="62" max="62" width="10.85546875" style="13" bestFit="1" customWidth="1"/>
    <col min="63" max="63" width="11.5703125" style="13" bestFit="1" customWidth="1"/>
    <col min="64" max="65" width="20.28515625" style="13" bestFit="1" customWidth="1"/>
    <col min="66" max="66" width="12" style="13" bestFit="1" customWidth="1"/>
    <col min="67" max="67" width="12" style="13" customWidth="1"/>
    <col min="68" max="68" width="7.42578125" style="13" bestFit="1" customWidth="1"/>
    <col min="69" max="69" width="17.42578125" style="13" bestFit="1" customWidth="1"/>
    <col min="70" max="70" width="16.140625" style="13" bestFit="1" customWidth="1"/>
    <col min="71" max="71" width="17.42578125" style="13" bestFit="1" customWidth="1"/>
    <col min="72" max="73" width="7.42578125" style="108" bestFit="1" customWidth="1"/>
    <col min="74" max="74" width="11.7109375" style="108" bestFit="1" customWidth="1"/>
    <col min="75" max="75" width="13.7109375" style="108" bestFit="1" customWidth="1"/>
    <col min="76" max="76" width="8.85546875" style="108" bestFit="1" customWidth="1"/>
    <col min="77" max="77" width="6.28515625" style="108" bestFit="1" customWidth="1"/>
    <col min="78" max="78" width="10.140625" style="108" customWidth="1"/>
    <col min="79" max="79" width="7.85546875" style="108" customWidth="1"/>
    <col min="80" max="80" width="7.5703125" style="108" bestFit="1" customWidth="1"/>
    <col min="81" max="81" width="8" style="108" customWidth="1"/>
    <col min="82" max="82" width="7.5703125" style="108" bestFit="1" customWidth="1"/>
    <col min="83" max="83" width="7.140625" style="108" customWidth="1"/>
    <col min="84" max="84" width="7.5703125" style="108" bestFit="1" customWidth="1"/>
    <col min="85" max="85" width="6.5703125" style="13" customWidth="1"/>
    <col min="86" max="86" width="5.85546875" style="13" customWidth="1"/>
    <col min="87" max="87" width="11.7109375" style="13" bestFit="1" customWidth="1"/>
    <col min="88" max="88" width="12.140625" style="13" bestFit="1" customWidth="1"/>
    <col min="89" max="89" width="7.5703125" style="13" customWidth="1"/>
    <col min="90" max="90" width="4.85546875" style="13" bestFit="1" customWidth="1"/>
    <col min="91" max="91" width="10.7109375" style="13" customWidth="1"/>
    <col min="92" max="92" width="4.85546875" style="13" bestFit="1" customWidth="1"/>
    <col min="93" max="93" width="11" style="13" customWidth="1"/>
    <col min="94" max="94" width="14.42578125" style="13" customWidth="1"/>
    <col min="95" max="95" width="9.85546875" style="13" bestFit="1" customWidth="1"/>
    <col min="96" max="96" width="16.85546875" style="13" customWidth="1"/>
    <col min="97" max="97" width="30.7109375" style="6" bestFit="1" customWidth="1"/>
    <col min="98" max="98" width="21.140625" style="13" customWidth="1"/>
    <col min="99" max="99" width="12" style="13" customWidth="1"/>
    <col min="100" max="100" width="23.140625" style="13" customWidth="1"/>
    <col min="101" max="101" width="7.7109375" style="13" customWidth="1"/>
    <col min="102" max="102" width="25.140625" style="13" customWidth="1"/>
    <col min="103" max="103" width="25.42578125" style="13" customWidth="1"/>
    <col min="104" max="104" width="28" style="13" customWidth="1"/>
    <col min="105" max="105" width="30.140625" style="6" bestFit="1" customWidth="1"/>
    <col min="106" max="106" width="18.85546875" style="111" bestFit="1" customWidth="1"/>
    <col min="107" max="107" width="28.7109375" style="111" bestFit="1" customWidth="1"/>
    <col min="108" max="108" width="11.28515625" style="111" bestFit="1" customWidth="1"/>
    <col min="109" max="109" width="16.5703125" style="111" customWidth="1"/>
    <col min="110" max="110" width="8.5703125" style="111" bestFit="1" customWidth="1"/>
    <col min="111" max="111" width="11.42578125" style="111" bestFit="1" customWidth="1"/>
    <col min="112" max="112" width="7.42578125" style="111" bestFit="1" customWidth="1"/>
    <col min="113" max="113" width="18.42578125" style="109" bestFit="1" customWidth="1"/>
    <col min="114" max="114" width="10" style="111" bestFit="1" customWidth="1"/>
    <col min="115" max="115" width="12" style="109" bestFit="1" customWidth="1"/>
    <col min="116" max="116" width="18.140625" style="109" bestFit="1" customWidth="1"/>
    <col min="117" max="117" width="14.85546875" style="109" bestFit="1" customWidth="1"/>
    <col min="118" max="118" width="10" style="111" bestFit="1" customWidth="1"/>
    <col min="119" max="119" width="14.5703125" style="109" customWidth="1"/>
    <col min="120" max="120" width="38.5703125" style="6" bestFit="1" customWidth="1"/>
    <col min="121" max="16384" width="32.7109375" style="6"/>
  </cols>
  <sheetData>
    <row r="1" spans="1:120" ht="15.75">
      <c r="A1" s="143" t="s">
        <v>202</v>
      </c>
      <c r="B1" s="144"/>
      <c r="C1" s="144"/>
      <c r="D1" s="144"/>
      <c r="E1" s="144"/>
      <c r="F1" s="144"/>
      <c r="G1" s="144"/>
      <c r="H1" s="144"/>
      <c r="I1" s="144"/>
      <c r="J1" s="145"/>
      <c r="K1" s="149" t="s">
        <v>203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1"/>
      <c r="Y1" s="152" t="s">
        <v>204</v>
      </c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3"/>
      <c r="AM1" s="154" t="s">
        <v>205</v>
      </c>
      <c r="AN1" s="155"/>
      <c r="AO1" s="155"/>
      <c r="AP1" s="155"/>
      <c r="AQ1" s="155"/>
      <c r="AR1" s="155"/>
      <c r="AS1" s="155"/>
      <c r="AT1" s="155"/>
      <c r="AU1" s="155"/>
      <c r="AV1" s="155"/>
      <c r="AW1" s="156" t="s">
        <v>206</v>
      </c>
      <c r="AX1" s="157"/>
      <c r="AY1" s="157"/>
      <c r="AZ1" s="157"/>
      <c r="BA1" s="157"/>
      <c r="BB1" s="157"/>
      <c r="BC1" s="157"/>
      <c r="BD1" s="157"/>
      <c r="BE1" s="157"/>
      <c r="BF1" s="157"/>
      <c r="BG1" s="158"/>
      <c r="BH1" s="158"/>
      <c r="BI1" s="158"/>
      <c r="BJ1" s="186" t="s">
        <v>207</v>
      </c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8"/>
      <c r="CA1" s="175" t="s">
        <v>208</v>
      </c>
      <c r="CB1" s="175"/>
      <c r="CC1" s="175"/>
      <c r="CD1" s="175"/>
      <c r="CE1" s="175"/>
      <c r="CF1" s="175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1"/>
      <c r="CT1" s="176" t="s">
        <v>209</v>
      </c>
      <c r="CU1" s="177"/>
      <c r="CV1" s="177"/>
      <c r="CW1" s="177"/>
      <c r="CX1" s="177"/>
      <c r="CY1" s="177"/>
      <c r="CZ1" s="177"/>
      <c r="DA1" s="178"/>
      <c r="DB1" s="179" t="s">
        <v>210</v>
      </c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1"/>
    </row>
    <row r="2" spans="1:120" ht="15.75" customHeight="1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82" t="s">
        <v>211</v>
      </c>
      <c r="L2" s="184" t="s">
        <v>212</v>
      </c>
      <c r="M2" s="159" t="s">
        <v>213</v>
      </c>
      <c r="N2" s="160"/>
      <c r="O2" s="159" t="s">
        <v>214</v>
      </c>
      <c r="P2" s="160"/>
      <c r="Q2" s="159" t="s">
        <v>215</v>
      </c>
      <c r="R2" s="160"/>
      <c r="S2" s="159" t="s">
        <v>216</v>
      </c>
      <c r="T2" s="160"/>
      <c r="U2" s="159" t="s">
        <v>217</v>
      </c>
      <c r="V2" s="160"/>
      <c r="W2" s="159" t="s">
        <v>218</v>
      </c>
      <c r="X2" s="160"/>
      <c r="Y2" s="161" t="s">
        <v>219</v>
      </c>
      <c r="Z2" s="161" t="s">
        <v>220</v>
      </c>
      <c r="AA2" s="163" t="s">
        <v>221</v>
      </c>
      <c r="AB2" s="163"/>
      <c r="AC2" s="163"/>
      <c r="AD2" s="163"/>
      <c r="AE2" s="163"/>
      <c r="AF2" s="164"/>
      <c r="AG2" s="190" t="s">
        <v>222</v>
      </c>
      <c r="AH2" s="191"/>
      <c r="AI2" s="191"/>
      <c r="AJ2" s="191"/>
      <c r="AK2" s="191"/>
      <c r="AL2" s="192"/>
      <c r="AM2" s="165" t="s">
        <v>223</v>
      </c>
      <c r="AN2" s="166"/>
      <c r="AO2" s="166"/>
      <c r="AP2" s="166"/>
      <c r="AQ2" s="166"/>
      <c r="AR2" s="193"/>
      <c r="AS2" s="194" t="s">
        <v>224</v>
      </c>
      <c r="AT2" s="195"/>
      <c r="AU2" s="196"/>
      <c r="AV2" s="173" t="s">
        <v>225</v>
      </c>
      <c r="AW2" s="165" t="s">
        <v>226</v>
      </c>
      <c r="AX2" s="166"/>
      <c r="AY2" s="166"/>
      <c r="AZ2" s="166"/>
      <c r="BA2" s="166"/>
      <c r="BB2" s="166"/>
      <c r="BC2" s="166"/>
      <c r="BD2" s="166"/>
      <c r="BE2" s="167" t="s">
        <v>227</v>
      </c>
      <c r="BF2" s="169" t="s">
        <v>228</v>
      </c>
      <c r="BG2" s="171" t="s">
        <v>229</v>
      </c>
      <c r="BH2" s="172"/>
      <c r="BI2" s="173" t="s">
        <v>230</v>
      </c>
      <c r="BJ2" s="197" t="s">
        <v>231</v>
      </c>
      <c r="BK2" s="198"/>
      <c r="BL2" s="198"/>
      <c r="BM2" s="198"/>
      <c r="BN2" s="198"/>
      <c r="BO2" s="198"/>
      <c r="BP2" s="199"/>
      <c r="BQ2" s="200"/>
      <c r="BR2" s="200"/>
      <c r="BS2" s="200"/>
      <c r="BT2" s="200"/>
      <c r="BU2" s="200"/>
      <c r="BV2" s="200"/>
      <c r="BW2" s="200"/>
      <c r="BX2" s="200"/>
      <c r="BY2" s="200"/>
      <c r="BZ2" s="201"/>
      <c r="CA2" s="189" t="s">
        <v>134</v>
      </c>
      <c r="CB2" s="189"/>
      <c r="CC2" s="189" t="s">
        <v>232</v>
      </c>
      <c r="CD2" s="189"/>
      <c r="CE2" s="189" t="s">
        <v>233</v>
      </c>
      <c r="CF2" s="189"/>
      <c r="CG2" s="202" t="s">
        <v>234</v>
      </c>
      <c r="CH2" s="202"/>
      <c r="CI2" s="202"/>
      <c r="CJ2" s="202"/>
      <c r="CK2" s="202"/>
      <c r="CL2" s="202"/>
      <c r="CM2" s="202"/>
      <c r="CN2" s="202"/>
      <c r="CO2" s="202"/>
      <c r="CP2" s="203" t="s">
        <v>235</v>
      </c>
      <c r="CQ2" s="203"/>
      <c r="CR2" s="204" t="s">
        <v>236</v>
      </c>
      <c r="CS2" s="173" t="s">
        <v>237</v>
      </c>
      <c r="CT2" s="206" t="s">
        <v>238</v>
      </c>
      <c r="CU2" s="207"/>
      <c r="CV2" s="207"/>
      <c r="CW2" s="207"/>
      <c r="CX2" s="208" t="s">
        <v>239</v>
      </c>
      <c r="CY2" s="208"/>
      <c r="CZ2" s="208"/>
      <c r="DA2" s="173" t="s">
        <v>240</v>
      </c>
      <c r="DB2" s="209" t="s">
        <v>241</v>
      </c>
      <c r="DC2" s="210"/>
      <c r="DD2" s="210"/>
      <c r="DE2" s="210"/>
      <c r="DF2" s="210"/>
      <c r="DG2" s="210"/>
      <c r="DH2" s="210"/>
      <c r="DI2" s="211" t="s">
        <v>242</v>
      </c>
      <c r="DJ2" s="211"/>
      <c r="DK2" s="211"/>
      <c r="DL2" s="211"/>
      <c r="DM2" s="211"/>
      <c r="DN2" s="211"/>
      <c r="DO2" s="211"/>
      <c r="DP2" s="173" t="s">
        <v>243</v>
      </c>
    </row>
    <row r="3" spans="1:120" s="106" customFormat="1" ht="33" customHeight="1" thickBot="1">
      <c r="A3" s="93" t="s">
        <v>46</v>
      </c>
      <c r="B3" s="94" t="s">
        <v>47</v>
      </c>
      <c r="C3" s="95" t="s">
        <v>48</v>
      </c>
      <c r="D3" s="94" t="s">
        <v>49</v>
      </c>
      <c r="E3" s="94" t="s">
        <v>50</v>
      </c>
      <c r="F3" s="94" t="s">
        <v>51</v>
      </c>
      <c r="G3" s="94" t="s">
        <v>52</v>
      </c>
      <c r="H3" s="94" t="s">
        <v>53</v>
      </c>
      <c r="I3" s="94" t="s">
        <v>54</v>
      </c>
      <c r="J3" s="96" t="s">
        <v>55</v>
      </c>
      <c r="K3" s="183"/>
      <c r="L3" s="185"/>
      <c r="M3" s="97" t="s">
        <v>20</v>
      </c>
      <c r="N3" s="98" t="s">
        <v>21</v>
      </c>
      <c r="O3" s="97" t="s">
        <v>20</v>
      </c>
      <c r="P3" s="98" t="s">
        <v>21</v>
      </c>
      <c r="Q3" s="97" t="s">
        <v>20</v>
      </c>
      <c r="R3" s="98" t="s">
        <v>21</v>
      </c>
      <c r="S3" s="97" t="s">
        <v>20</v>
      </c>
      <c r="T3" s="98" t="s">
        <v>21</v>
      </c>
      <c r="U3" s="97" t="s">
        <v>20</v>
      </c>
      <c r="V3" s="98" t="s">
        <v>21</v>
      </c>
      <c r="W3" s="97" t="s">
        <v>20</v>
      </c>
      <c r="X3" s="98" t="s">
        <v>21</v>
      </c>
      <c r="Y3" s="162"/>
      <c r="Z3" s="162"/>
      <c r="AA3" s="99" t="s">
        <v>244</v>
      </c>
      <c r="AB3" s="99" t="s">
        <v>245</v>
      </c>
      <c r="AC3" s="99" t="s">
        <v>246</v>
      </c>
      <c r="AD3" s="99" t="s">
        <v>247</v>
      </c>
      <c r="AE3" s="99" t="s">
        <v>248</v>
      </c>
      <c r="AF3" s="99" t="s">
        <v>38</v>
      </c>
      <c r="AG3" s="99" t="s">
        <v>244</v>
      </c>
      <c r="AH3" s="99" t="s">
        <v>245</v>
      </c>
      <c r="AI3" s="99" t="s">
        <v>249</v>
      </c>
      <c r="AJ3" s="99" t="s">
        <v>250</v>
      </c>
      <c r="AK3" s="99" t="s">
        <v>251</v>
      </c>
      <c r="AL3" s="100" t="s">
        <v>38</v>
      </c>
      <c r="AM3" s="93" t="s">
        <v>252</v>
      </c>
      <c r="AN3" s="99" t="s">
        <v>253</v>
      </c>
      <c r="AO3" s="99" t="s">
        <v>254</v>
      </c>
      <c r="AP3" s="99" t="s">
        <v>255</v>
      </c>
      <c r="AQ3" s="99" t="s">
        <v>256</v>
      </c>
      <c r="AR3" s="99" t="s">
        <v>257</v>
      </c>
      <c r="AS3" s="99" t="s">
        <v>258</v>
      </c>
      <c r="AT3" s="99" t="s">
        <v>259</v>
      </c>
      <c r="AU3" s="101" t="s">
        <v>260</v>
      </c>
      <c r="AV3" s="174"/>
      <c r="AW3" s="93" t="s">
        <v>261</v>
      </c>
      <c r="AX3" s="99" t="s">
        <v>262</v>
      </c>
      <c r="AY3" s="99" t="s">
        <v>263</v>
      </c>
      <c r="AZ3" s="99" t="s">
        <v>264</v>
      </c>
      <c r="BA3" s="99" t="s">
        <v>265</v>
      </c>
      <c r="BB3" s="99" t="s">
        <v>266</v>
      </c>
      <c r="BC3" s="99" t="s">
        <v>267</v>
      </c>
      <c r="BD3" s="99" t="s">
        <v>257</v>
      </c>
      <c r="BE3" s="168"/>
      <c r="BF3" s="170"/>
      <c r="BG3" s="102" t="s">
        <v>268</v>
      </c>
      <c r="BH3" s="103" t="s">
        <v>269</v>
      </c>
      <c r="BI3" s="174"/>
      <c r="BJ3" s="93" t="s">
        <v>270</v>
      </c>
      <c r="BK3" s="99" t="s">
        <v>271</v>
      </c>
      <c r="BL3" s="99" t="s">
        <v>272</v>
      </c>
      <c r="BM3" s="99" t="s">
        <v>273</v>
      </c>
      <c r="BN3" s="99" t="s">
        <v>274</v>
      </c>
      <c r="BO3" s="99" t="s">
        <v>275</v>
      </c>
      <c r="BP3" s="99" t="s">
        <v>257</v>
      </c>
      <c r="BQ3" s="99" t="s">
        <v>276</v>
      </c>
      <c r="BR3" s="99" t="s">
        <v>277</v>
      </c>
      <c r="BS3" s="99" t="s">
        <v>278</v>
      </c>
      <c r="BT3" s="104" t="s">
        <v>279</v>
      </c>
      <c r="BU3" s="104" t="s">
        <v>280</v>
      </c>
      <c r="BV3" s="104" t="s">
        <v>281</v>
      </c>
      <c r="BW3" s="104" t="s">
        <v>282</v>
      </c>
      <c r="BX3" s="104" t="s">
        <v>283</v>
      </c>
      <c r="BY3" s="104" t="s">
        <v>284</v>
      </c>
      <c r="BZ3" s="104" t="s">
        <v>285</v>
      </c>
      <c r="CA3" s="97" t="s">
        <v>20</v>
      </c>
      <c r="CB3" s="98" t="s">
        <v>21</v>
      </c>
      <c r="CC3" s="97" t="s">
        <v>20</v>
      </c>
      <c r="CD3" s="98" t="s">
        <v>21</v>
      </c>
      <c r="CE3" s="97" t="s">
        <v>20</v>
      </c>
      <c r="CF3" s="98" t="s">
        <v>21</v>
      </c>
      <c r="CG3" s="99" t="s">
        <v>286</v>
      </c>
      <c r="CH3" s="99" t="s">
        <v>287</v>
      </c>
      <c r="CI3" s="99" t="s">
        <v>288</v>
      </c>
      <c r="CJ3" s="99" t="s">
        <v>130</v>
      </c>
      <c r="CK3" s="99" t="s">
        <v>289</v>
      </c>
      <c r="CL3" s="99" t="s">
        <v>132</v>
      </c>
      <c r="CM3" s="99" t="s">
        <v>290</v>
      </c>
      <c r="CN3" s="99" t="s">
        <v>134</v>
      </c>
      <c r="CO3" s="99" t="s">
        <v>42</v>
      </c>
      <c r="CP3" s="99" t="s">
        <v>291</v>
      </c>
      <c r="CQ3" s="99" t="s">
        <v>292</v>
      </c>
      <c r="CR3" s="205"/>
      <c r="CS3" s="174"/>
      <c r="CT3" s="93" t="s">
        <v>293</v>
      </c>
      <c r="CU3" s="99" t="s">
        <v>294</v>
      </c>
      <c r="CV3" s="99" t="s">
        <v>295</v>
      </c>
      <c r="CW3" s="99" t="s">
        <v>257</v>
      </c>
      <c r="CX3" s="99" t="s">
        <v>296</v>
      </c>
      <c r="CY3" s="99" t="s">
        <v>297</v>
      </c>
      <c r="CZ3" s="99" t="s">
        <v>298</v>
      </c>
      <c r="DA3" s="174"/>
      <c r="DB3" s="93" t="s">
        <v>299</v>
      </c>
      <c r="DC3" s="105" t="s">
        <v>300</v>
      </c>
      <c r="DD3" s="99" t="s">
        <v>148</v>
      </c>
      <c r="DE3" s="99" t="s">
        <v>301</v>
      </c>
      <c r="DF3" s="99" t="s">
        <v>302</v>
      </c>
      <c r="DG3" s="99" t="s">
        <v>303</v>
      </c>
      <c r="DH3" s="99" t="s">
        <v>257</v>
      </c>
      <c r="DI3" s="99" t="s">
        <v>304</v>
      </c>
      <c r="DJ3" s="99" t="s">
        <v>305</v>
      </c>
      <c r="DK3" s="99" t="s">
        <v>306</v>
      </c>
      <c r="DL3" s="99" t="s">
        <v>307</v>
      </c>
      <c r="DM3" s="99" t="s">
        <v>308</v>
      </c>
      <c r="DN3" s="99" t="s">
        <v>309</v>
      </c>
      <c r="DO3" s="99" t="s">
        <v>310</v>
      </c>
      <c r="DP3" s="174"/>
    </row>
    <row r="4" spans="1:120">
      <c r="B4" s="7"/>
      <c r="AV4" s="110"/>
      <c r="BE4" s="110"/>
      <c r="BI4" s="110"/>
      <c r="CS4" s="110"/>
    </row>
    <row r="5" spans="1:120">
      <c r="B5" s="7"/>
      <c r="AV5" s="110"/>
      <c r="BE5" s="110"/>
      <c r="BI5" s="110"/>
      <c r="CS5" s="110"/>
    </row>
    <row r="6" spans="1:120">
      <c r="B6" s="7"/>
      <c r="AV6" s="110"/>
      <c r="BE6" s="110"/>
      <c r="BI6" s="110"/>
      <c r="CS6" s="110"/>
    </row>
    <row r="7" spans="1:120">
      <c r="B7" s="7"/>
      <c r="AV7" s="110"/>
      <c r="BE7" s="110"/>
      <c r="BI7" s="110"/>
      <c r="CS7" s="110"/>
    </row>
    <row r="8" spans="1:120">
      <c r="B8" s="7"/>
      <c r="AV8" s="110"/>
      <c r="BE8" s="110"/>
      <c r="BI8" s="110"/>
      <c r="CS8" s="110"/>
    </row>
    <row r="9" spans="1:120">
      <c r="B9" s="7"/>
      <c r="AV9" s="110"/>
      <c r="BE9" s="110"/>
      <c r="BI9" s="110"/>
      <c r="CS9" s="110"/>
    </row>
    <row r="10" spans="1:120">
      <c r="B10" s="7"/>
      <c r="AV10" s="110"/>
      <c r="BE10" s="110"/>
      <c r="BI10" s="110"/>
      <c r="CS10" s="110"/>
    </row>
    <row r="11" spans="1:120">
      <c r="B11" s="7"/>
      <c r="AV11" s="110"/>
      <c r="BE11" s="110"/>
      <c r="BI11" s="110"/>
      <c r="CS11" s="110"/>
    </row>
    <row r="12" spans="1:120">
      <c r="B12" s="7"/>
      <c r="AV12" s="110"/>
      <c r="BE12" s="110"/>
      <c r="BI12" s="110"/>
      <c r="CS12" s="110"/>
    </row>
    <row r="13" spans="1:120">
      <c r="B13" s="7"/>
      <c r="AV13" s="110"/>
      <c r="BE13" s="110"/>
      <c r="BI13" s="110"/>
      <c r="CS13" s="110"/>
    </row>
    <row r="14" spans="1:120">
      <c r="B14" s="7"/>
      <c r="AV14" s="110"/>
      <c r="BE14" s="110"/>
      <c r="BI14" s="110"/>
      <c r="CS14" s="110"/>
    </row>
    <row r="15" spans="1:120">
      <c r="B15" s="7"/>
      <c r="AV15" s="110"/>
      <c r="BE15" s="110"/>
      <c r="BI15" s="110"/>
      <c r="CS15" s="110"/>
    </row>
    <row r="16" spans="1:120">
      <c r="B16" s="7"/>
      <c r="AV16" s="110"/>
      <c r="BE16" s="110"/>
      <c r="BI16" s="110"/>
      <c r="CS16" s="110"/>
    </row>
    <row r="17" spans="48:97">
      <c r="AV17" s="110"/>
      <c r="BE17" s="110"/>
      <c r="BI17" s="110"/>
      <c r="CS17" s="110"/>
    </row>
    <row r="18" spans="48:97">
      <c r="AV18" s="110"/>
      <c r="BE18" s="110"/>
      <c r="BI18" s="110"/>
      <c r="CS18" s="110"/>
    </row>
    <row r="19" spans="48:97">
      <c r="AV19" s="110"/>
      <c r="BE19" s="110"/>
      <c r="BI19" s="110"/>
      <c r="CS19" s="112"/>
    </row>
    <row r="20" spans="48:97">
      <c r="AV20" s="110"/>
      <c r="BE20" s="110"/>
      <c r="BI20" s="110"/>
      <c r="CS20" s="110"/>
    </row>
    <row r="21" spans="48:97">
      <c r="AV21" s="110"/>
      <c r="BE21" s="110"/>
      <c r="BI21" s="110"/>
      <c r="CS21" s="110"/>
    </row>
    <row r="22" spans="48:97">
      <c r="AV22" s="110"/>
      <c r="BE22" s="110"/>
      <c r="BI22" s="110"/>
      <c r="CS22" s="110"/>
    </row>
    <row r="23" spans="48:97">
      <c r="AV23" s="110"/>
      <c r="BE23" s="110"/>
      <c r="BI23" s="110"/>
      <c r="CS23" s="110"/>
    </row>
    <row r="24" spans="48:97">
      <c r="AV24" s="110"/>
      <c r="BE24" s="110"/>
      <c r="BI24" s="110"/>
      <c r="CS24" s="110"/>
    </row>
    <row r="25" spans="48:97">
      <c r="AV25" s="110"/>
      <c r="BE25" s="110"/>
      <c r="BI25" s="110"/>
      <c r="CS25" s="110"/>
    </row>
    <row r="26" spans="48:97">
      <c r="AV26" s="110"/>
      <c r="BE26" s="110"/>
      <c r="BI26" s="110"/>
      <c r="CS26" s="110"/>
    </row>
    <row r="27" spans="48:97">
      <c r="AV27" s="110"/>
      <c r="BE27" s="110"/>
      <c r="BI27" s="110"/>
      <c r="CS27" s="110"/>
    </row>
    <row r="28" spans="48:97">
      <c r="AV28" s="110"/>
      <c r="BE28" s="110"/>
      <c r="BI28" s="110"/>
      <c r="CS28" s="110"/>
    </row>
    <row r="29" spans="48:97">
      <c r="AV29" s="110"/>
      <c r="BE29" s="110"/>
      <c r="BI29" s="110"/>
      <c r="CS29" s="110"/>
    </row>
    <row r="30" spans="48:97">
      <c r="AV30" s="110"/>
      <c r="BE30" s="110"/>
      <c r="BI30" s="110"/>
      <c r="CS30" s="110"/>
    </row>
    <row r="31" spans="48:97">
      <c r="AV31" s="110"/>
      <c r="BE31" s="110"/>
      <c r="BI31" s="110"/>
      <c r="CS31" s="110"/>
    </row>
    <row r="32" spans="48:97">
      <c r="AV32" s="110"/>
      <c r="BE32" s="110"/>
      <c r="BI32" s="110"/>
      <c r="CS32" s="110"/>
    </row>
    <row r="33" spans="48:97">
      <c r="AV33" s="110"/>
      <c r="BE33" s="110"/>
      <c r="BI33" s="110"/>
      <c r="CS33" s="110"/>
    </row>
    <row r="34" spans="48:97">
      <c r="AV34" s="110"/>
      <c r="BE34" s="110"/>
      <c r="BI34" s="110"/>
      <c r="CS34" s="110"/>
    </row>
    <row r="35" spans="48:97">
      <c r="AV35" s="110"/>
      <c r="BE35" s="110"/>
      <c r="BI35" s="110"/>
      <c r="CS35" s="110"/>
    </row>
    <row r="36" spans="48:97">
      <c r="AV36" s="110"/>
      <c r="BE36" s="110"/>
      <c r="BI36" s="110"/>
      <c r="CS36" s="110"/>
    </row>
    <row r="37" spans="48:97">
      <c r="AV37" s="110"/>
      <c r="BE37" s="110"/>
      <c r="BI37" s="110"/>
      <c r="CS37" s="110"/>
    </row>
    <row r="38" spans="48:97">
      <c r="AV38" s="110"/>
      <c r="BE38" s="110"/>
      <c r="BI38" s="110"/>
      <c r="CS38" s="110"/>
    </row>
    <row r="39" spans="48:97">
      <c r="AV39" s="110"/>
      <c r="BE39" s="110"/>
      <c r="BI39" s="110"/>
      <c r="CS39" s="110"/>
    </row>
    <row r="40" spans="48:97">
      <c r="AV40" s="110"/>
      <c r="BE40" s="110"/>
      <c r="BI40" s="110"/>
      <c r="CS40" s="110"/>
    </row>
    <row r="41" spans="48:97">
      <c r="AV41" s="110"/>
      <c r="BE41" s="110"/>
      <c r="BI41" s="110"/>
      <c r="CS41" s="110"/>
    </row>
    <row r="42" spans="48:97">
      <c r="AV42" s="110"/>
      <c r="BE42" s="110"/>
      <c r="BI42" s="110"/>
      <c r="CS42" s="110"/>
    </row>
    <row r="43" spans="48:97">
      <c r="AV43" s="110"/>
      <c r="BE43" s="110"/>
      <c r="BI43" s="110"/>
      <c r="CS43" s="110"/>
    </row>
    <row r="44" spans="48:97">
      <c r="AV44" s="110"/>
      <c r="BE44" s="110"/>
      <c r="BI44" s="110"/>
      <c r="CS44" s="110"/>
    </row>
    <row r="45" spans="48:97">
      <c r="AV45" s="110"/>
      <c r="BE45" s="110"/>
      <c r="BI45" s="110"/>
      <c r="CS45" s="110"/>
    </row>
    <row r="46" spans="48:97">
      <c r="AV46" s="110"/>
      <c r="BE46" s="110"/>
      <c r="BI46" s="110"/>
      <c r="CS46" s="110"/>
    </row>
    <row r="47" spans="48:97">
      <c r="AV47" s="110"/>
      <c r="BE47" s="110"/>
      <c r="BI47" s="110"/>
      <c r="CS47" s="110"/>
    </row>
    <row r="48" spans="48:97">
      <c r="AV48" s="110"/>
      <c r="BE48" s="110"/>
      <c r="BI48" s="110"/>
      <c r="CS48" s="110"/>
    </row>
    <row r="49" spans="48:97">
      <c r="AV49" s="110"/>
      <c r="BE49" s="110"/>
      <c r="BI49" s="110"/>
      <c r="CS49" s="110"/>
    </row>
    <row r="50" spans="48:97">
      <c r="AV50" s="110"/>
      <c r="BE50" s="110"/>
      <c r="BI50" s="110"/>
      <c r="CS50" s="110"/>
    </row>
    <row r="51" spans="48:97">
      <c r="AV51" s="110"/>
      <c r="BE51" s="110"/>
      <c r="BI51" s="110"/>
      <c r="CS51" s="110"/>
    </row>
    <row r="52" spans="48:97">
      <c r="AV52" s="110"/>
      <c r="BE52" s="110"/>
      <c r="BI52" s="110"/>
      <c r="CS52" s="110"/>
    </row>
    <row r="53" spans="48:97">
      <c r="AV53" s="110"/>
      <c r="BE53" s="110"/>
      <c r="BI53" s="110"/>
      <c r="CS53" s="110"/>
    </row>
    <row r="54" spans="48:97">
      <c r="AV54" s="110"/>
      <c r="BE54" s="110"/>
      <c r="BI54" s="110"/>
      <c r="CS54" s="110"/>
    </row>
    <row r="55" spans="48:97">
      <c r="AV55" s="110"/>
      <c r="BE55" s="110"/>
      <c r="BI55" s="110"/>
      <c r="CS55" s="110"/>
    </row>
    <row r="56" spans="48:97">
      <c r="AV56" s="110"/>
      <c r="BE56" s="110"/>
      <c r="BI56" s="110"/>
      <c r="CS56" s="110"/>
    </row>
    <row r="57" spans="48:97">
      <c r="AV57" s="110"/>
      <c r="BE57" s="110"/>
      <c r="BI57" s="110"/>
      <c r="CS57" s="110"/>
    </row>
    <row r="58" spans="48:97">
      <c r="AV58" s="110"/>
      <c r="BE58" s="110"/>
      <c r="BI58" s="110"/>
      <c r="CS58" s="110"/>
    </row>
    <row r="59" spans="48:97">
      <c r="AV59" s="110"/>
      <c r="BE59" s="110"/>
      <c r="BI59" s="110"/>
      <c r="CS59" s="110"/>
    </row>
    <row r="60" spans="48:97">
      <c r="AV60" s="110"/>
      <c r="BE60" s="110"/>
      <c r="BI60" s="110"/>
      <c r="CS60" s="110"/>
    </row>
    <row r="61" spans="48:97">
      <c r="AV61" s="110"/>
      <c r="BE61" s="110"/>
      <c r="BI61" s="110"/>
      <c r="CS61" s="110"/>
    </row>
    <row r="62" spans="48:97">
      <c r="AV62" s="110"/>
      <c r="BE62" s="110"/>
      <c r="BI62" s="110"/>
      <c r="CS62" s="110"/>
    </row>
    <row r="63" spans="48:97">
      <c r="AV63" s="110"/>
      <c r="BE63" s="110"/>
      <c r="BI63" s="110"/>
      <c r="CS63" s="110"/>
    </row>
    <row r="64" spans="48:97">
      <c r="AV64" s="110"/>
      <c r="BE64" s="110"/>
      <c r="BI64" s="110"/>
      <c r="CS64" s="110"/>
    </row>
    <row r="65" spans="48:97">
      <c r="AV65" s="110"/>
      <c r="BE65" s="110"/>
      <c r="BI65" s="110"/>
      <c r="CS65" s="110"/>
    </row>
    <row r="66" spans="48:97">
      <c r="AV66" s="110"/>
      <c r="BE66" s="110"/>
      <c r="BI66" s="110"/>
      <c r="CS66" s="110"/>
    </row>
    <row r="67" spans="48:97">
      <c r="AV67" s="110"/>
      <c r="BE67" s="110"/>
      <c r="BI67" s="110"/>
      <c r="CS67" s="110"/>
    </row>
    <row r="68" spans="48:97">
      <c r="AV68" s="110"/>
      <c r="BE68" s="110"/>
      <c r="BI68" s="110"/>
      <c r="CS68" s="110"/>
    </row>
    <row r="69" spans="48:97">
      <c r="AV69" s="110"/>
      <c r="BE69" s="110"/>
      <c r="BI69" s="110"/>
      <c r="CS69" s="110"/>
    </row>
    <row r="70" spans="48:97">
      <c r="AV70" s="110"/>
      <c r="BE70" s="110"/>
      <c r="BI70" s="110"/>
      <c r="CS70" s="110"/>
    </row>
    <row r="71" spans="48:97">
      <c r="AV71" s="110"/>
      <c r="BE71" s="110"/>
      <c r="BI71" s="110"/>
      <c r="CS71" s="110"/>
    </row>
    <row r="72" spans="48:97">
      <c r="AV72" s="110"/>
      <c r="BE72" s="110"/>
      <c r="BI72" s="110"/>
      <c r="CS72" s="110"/>
    </row>
    <row r="73" spans="48:97">
      <c r="AV73" s="110"/>
      <c r="BE73" s="110"/>
      <c r="BI73" s="110"/>
      <c r="CS73" s="110"/>
    </row>
    <row r="74" spans="48:97">
      <c r="AV74" s="110"/>
      <c r="BE74" s="110"/>
      <c r="BI74" s="110"/>
      <c r="CS74" s="110"/>
    </row>
    <row r="75" spans="48:97">
      <c r="AV75" s="110"/>
      <c r="BE75" s="110"/>
      <c r="BI75" s="110"/>
      <c r="CS75" s="110"/>
    </row>
    <row r="76" spans="48:97">
      <c r="AV76" s="110"/>
      <c r="BE76" s="110"/>
      <c r="BI76" s="110"/>
      <c r="CS76" s="110"/>
    </row>
    <row r="77" spans="48:97">
      <c r="AV77" s="110"/>
      <c r="BE77" s="110"/>
      <c r="BI77" s="110"/>
      <c r="CS77" s="110"/>
    </row>
    <row r="78" spans="48:97">
      <c r="AV78" s="110"/>
      <c r="BE78" s="110"/>
      <c r="BI78" s="110"/>
      <c r="CS78" s="110"/>
    </row>
    <row r="79" spans="48:97">
      <c r="AV79" s="110"/>
      <c r="BE79" s="110"/>
      <c r="BI79" s="110"/>
      <c r="CS79" s="110"/>
    </row>
    <row r="80" spans="48:97">
      <c r="AV80" s="110"/>
      <c r="BE80" s="110"/>
      <c r="BI80" s="110"/>
      <c r="CS80" s="110"/>
    </row>
    <row r="81" spans="48:97">
      <c r="AV81" s="110"/>
      <c r="BE81" s="110"/>
      <c r="BI81" s="110"/>
      <c r="CS81" s="110"/>
    </row>
    <row r="82" spans="48:97">
      <c r="AV82" s="110"/>
      <c r="BE82" s="110"/>
      <c r="BI82" s="110"/>
      <c r="CS82" s="110"/>
    </row>
    <row r="83" spans="48:97">
      <c r="AV83" s="110"/>
      <c r="BE83" s="110"/>
      <c r="BI83" s="110"/>
      <c r="CS83" s="110"/>
    </row>
    <row r="84" spans="48:97">
      <c r="AV84" s="110"/>
      <c r="BE84" s="110"/>
      <c r="BI84" s="110"/>
      <c r="CS84" s="110"/>
    </row>
    <row r="85" spans="48:97">
      <c r="AV85" s="110"/>
      <c r="BE85" s="110"/>
      <c r="BI85" s="110"/>
      <c r="CS85" s="110"/>
    </row>
    <row r="86" spans="48:97">
      <c r="AV86" s="110"/>
      <c r="BE86" s="110"/>
      <c r="BI86" s="110"/>
      <c r="CS86" s="110"/>
    </row>
    <row r="87" spans="48:97">
      <c r="AV87" s="110"/>
      <c r="BE87" s="110"/>
      <c r="BI87" s="110"/>
      <c r="CS87" s="110"/>
    </row>
    <row r="88" spans="48:97">
      <c r="AV88" s="110"/>
      <c r="BE88" s="110"/>
      <c r="BI88" s="110"/>
      <c r="CS88" s="110"/>
    </row>
    <row r="89" spans="48:97">
      <c r="AV89" s="110"/>
      <c r="BE89" s="110"/>
      <c r="BI89" s="110"/>
      <c r="CS89" s="110"/>
    </row>
    <row r="90" spans="48:97">
      <c r="AV90" s="110"/>
      <c r="BE90" s="110"/>
      <c r="BI90" s="110"/>
      <c r="CS90" s="110"/>
    </row>
    <row r="91" spans="48:97">
      <c r="AV91" s="110"/>
      <c r="BE91" s="110"/>
      <c r="BI91" s="110"/>
      <c r="CS91" s="110"/>
    </row>
    <row r="92" spans="48:97">
      <c r="AV92" s="110"/>
      <c r="BE92" s="110"/>
      <c r="BI92" s="110"/>
      <c r="CS92" s="110"/>
    </row>
    <row r="93" spans="48:97">
      <c r="AV93" s="110"/>
      <c r="BE93" s="110"/>
      <c r="BI93" s="110"/>
      <c r="CS93" s="110"/>
    </row>
    <row r="94" spans="48:97">
      <c r="AV94" s="110"/>
      <c r="BE94" s="110"/>
      <c r="BI94" s="110"/>
      <c r="CS94" s="110"/>
    </row>
    <row r="95" spans="48:97">
      <c r="AV95" s="110"/>
      <c r="BE95" s="110"/>
      <c r="BI95" s="110"/>
      <c r="CS95" s="110"/>
    </row>
    <row r="96" spans="48:97">
      <c r="AV96" s="110"/>
      <c r="BE96" s="110"/>
      <c r="BI96" s="110"/>
      <c r="CS96" s="110"/>
    </row>
    <row r="97" spans="48:97">
      <c r="AV97" s="110"/>
      <c r="BE97" s="110"/>
      <c r="BI97" s="110"/>
      <c r="CS97" s="110"/>
    </row>
    <row r="98" spans="48:97">
      <c r="AV98" s="110"/>
      <c r="BE98" s="110"/>
      <c r="BI98" s="110"/>
      <c r="CS98" s="110"/>
    </row>
    <row r="99" spans="48:97">
      <c r="AV99" s="110"/>
      <c r="BE99" s="110"/>
      <c r="BI99" s="110"/>
      <c r="CS99" s="110"/>
    </row>
  </sheetData>
  <mergeCells count="44">
    <mergeCell ref="BJ2:BP2"/>
    <mergeCell ref="BQ2:BZ2"/>
    <mergeCell ref="DP2:DP3"/>
    <mergeCell ref="CC2:CD2"/>
    <mergeCell ref="CE2:CF2"/>
    <mergeCell ref="CG2:CO2"/>
    <mergeCell ref="CP2:CQ2"/>
    <mergeCell ref="CR2:CR3"/>
    <mergeCell ref="CS2:CS3"/>
    <mergeCell ref="CT2:CW2"/>
    <mergeCell ref="CX2:CZ2"/>
    <mergeCell ref="DA2:DA3"/>
    <mergeCell ref="DB2:DH2"/>
    <mergeCell ref="DI2:DO2"/>
    <mergeCell ref="CA1:CF1"/>
    <mergeCell ref="CT1:DA1"/>
    <mergeCell ref="DB1:DP1"/>
    <mergeCell ref="K2:K3"/>
    <mergeCell ref="L2:L3"/>
    <mergeCell ref="M2:N2"/>
    <mergeCell ref="O2:P2"/>
    <mergeCell ref="Q2:R2"/>
    <mergeCell ref="S2:T2"/>
    <mergeCell ref="U2:V2"/>
    <mergeCell ref="BJ1:BZ1"/>
    <mergeCell ref="CA2:CB2"/>
    <mergeCell ref="AG2:AL2"/>
    <mergeCell ref="AM2:AR2"/>
    <mergeCell ref="AS2:AU2"/>
    <mergeCell ref="AV2:AV3"/>
    <mergeCell ref="A1:J2"/>
    <mergeCell ref="K1:X1"/>
    <mergeCell ref="Y1:AL1"/>
    <mergeCell ref="AM1:AV1"/>
    <mergeCell ref="AW1:BI1"/>
    <mergeCell ref="W2:X2"/>
    <mergeCell ref="Y2:Y3"/>
    <mergeCell ref="Z2:Z3"/>
    <mergeCell ref="AA2:AF2"/>
    <mergeCell ref="AW2:BD2"/>
    <mergeCell ref="BE2:BE3"/>
    <mergeCell ref="BF2:BF3"/>
    <mergeCell ref="BG2:BH2"/>
    <mergeCell ref="BI2:BI3"/>
  </mergeCells>
  <conditionalFormatting sqref="DJ3 DN3">
    <cfRule type="containsText" dxfId="35" priority="58" operator="containsText" text="Yes">
      <formula>NOT(ISERROR(SEARCH("Yes",DJ3)))</formula>
    </cfRule>
    <cfRule type="cellIs" dxfId="34" priority="59" operator="equal">
      <formula>"Yes"</formula>
    </cfRule>
    <cfRule type="cellIs" dxfId="33" priority="60" operator="equal">
      <formula>"Yes"</formula>
    </cfRule>
  </conditionalFormatting>
  <conditionalFormatting sqref="DM2:DN1048576 CT1:CW1048576">
    <cfRule type="containsText" dxfId="32" priority="56" operator="containsText" text="Yes">
      <formula>NOT(ISERROR(SEARCH("Yes",CT1)))</formula>
    </cfRule>
    <cfRule type="containsText" dxfId="31" priority="57" operator="containsText" text="Yes">
      <formula>NOT(ISERROR(SEARCH("Yes",CT1)))</formula>
    </cfRule>
  </conditionalFormatting>
  <conditionalFormatting sqref="DB1:DH1048576 DJ1:DJ1048576 DN1:DN1048576">
    <cfRule type="containsText" dxfId="30" priority="54" operator="containsText" text="Yes">
      <formula>NOT(ISERROR(SEARCH("Yes",DB1)))</formula>
    </cfRule>
    <cfRule type="containsText" dxfId="29" priority="55" operator="containsText" text="Yes">
      <formula>NOT(ISERROR(SEARCH("Yes",DB1)))</formula>
    </cfRule>
  </conditionalFormatting>
  <conditionalFormatting sqref="CT1:DP1048576">
    <cfRule type="cellIs" dxfId="28" priority="46" operator="equal">
      <formula>"No"</formula>
    </cfRule>
    <cfRule type="cellIs" priority="47" operator="equal">
      <formula>"No"</formula>
    </cfRule>
    <cfRule type="cellIs" dxfId="27" priority="48" operator="equal">
      <formula>"No"</formula>
    </cfRule>
    <cfRule type="cellIs" dxfId="26" priority="49" operator="equal">
      <formula>"No"</formula>
    </cfRule>
    <cfRule type="cellIs" dxfId="25" priority="50" operator="equal">
      <formula>"No"</formula>
    </cfRule>
    <cfRule type="cellIs" dxfId="24" priority="51" operator="equal">
      <formula>"No"</formula>
    </cfRule>
  </conditionalFormatting>
  <conditionalFormatting sqref="CG1:CO1048576 BQ1:BQ2 BQ4:BQ1048576 BS1:BS2 BS4:BS1048576">
    <cfRule type="cellIs" dxfId="23" priority="41" operator="equal">
      <formula>"No"</formula>
    </cfRule>
    <cfRule type="cellIs" dxfId="22" priority="42" operator="equal">
      <formula>"No"</formula>
    </cfRule>
    <cfRule type="cellIs" dxfId="21" priority="43" operator="equal">
      <formula>"No"</formula>
    </cfRule>
    <cfRule type="cellIs" dxfId="20" priority="44" operator="equal">
      <formula>"Yes"</formula>
    </cfRule>
    <cfRule type="cellIs" dxfId="19" priority="45" operator="equal">
      <formula>"Yes"</formula>
    </cfRule>
  </conditionalFormatting>
  <conditionalFormatting sqref="BR1:BR1048576">
    <cfRule type="cellIs" dxfId="18" priority="34" operator="equal">
      <formula>"very poor"</formula>
    </cfRule>
    <cfRule type="cellIs" dxfId="17" priority="35" operator="equal">
      <formula>"very poor"</formula>
    </cfRule>
    <cfRule type="cellIs" dxfId="16" priority="36" operator="equal">
      <formula>"poor"</formula>
    </cfRule>
    <cfRule type="cellIs" dxfId="15" priority="37" operator="equal">
      <formula>"Good"</formula>
    </cfRule>
    <cfRule type="cellIs" dxfId="14" priority="38" operator="equal">
      <formula>"Very good"</formula>
    </cfRule>
    <cfRule type="cellIs" dxfId="13" priority="39" operator="equal">
      <formula>"Excellent"</formula>
    </cfRule>
    <cfRule type="cellIs" dxfId="12" priority="40" operator="equal">
      <formula>"Excellent"</formula>
    </cfRule>
  </conditionalFormatting>
  <conditionalFormatting sqref="BJ1:BP1048576 AA1:AR1048576">
    <cfRule type="cellIs" dxfId="11" priority="30" operator="equal">
      <formula>"no"</formula>
    </cfRule>
    <cfRule type="cellIs" dxfId="10" priority="31" operator="equal">
      <formula>"no"</formula>
    </cfRule>
    <cfRule type="cellIs" dxfId="9" priority="32" operator="equal">
      <formula>"yes"</formula>
    </cfRule>
    <cfRule type="cellIs" dxfId="8" priority="33" operator="equal">
      <formula>"yes"</formula>
    </cfRule>
  </conditionalFormatting>
  <conditionalFormatting sqref="AW1:BD1048576">
    <cfRule type="cellIs" dxfId="7" priority="26" operator="equal">
      <formula>"no"</formula>
    </cfRule>
    <cfRule type="cellIs" dxfId="6" priority="27" operator="equal">
      <formula>"no"</formula>
    </cfRule>
    <cfRule type="cellIs" dxfId="5" priority="28" operator="equal">
      <formula>"yes"</formula>
    </cfRule>
    <cfRule type="cellIs" dxfId="4" priority="29" operator="equal">
      <formula>"Yes"</formula>
    </cfRule>
  </conditionalFormatting>
  <conditionalFormatting sqref="Y1:Y1048576">
    <cfRule type="cellIs" dxfId="3" priority="4" operator="equal">
      <formula>"Increase"</formula>
    </cfRule>
    <cfRule type="cellIs" dxfId="2" priority="3" operator="equal">
      <formula>"Increase"</formula>
    </cfRule>
    <cfRule type="cellIs" dxfId="1" priority="2" operator="equal">
      <formula>"decrease"</formula>
    </cfRule>
    <cfRule type="cellIs" dxfId="0" priority="1" operator="equal">
      <formula>"decrease"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8.71093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6.140625" style="15" bestFit="1" customWidth="1"/>
    <col min="6" max="6" width="27.85546875" style="15" customWidth="1"/>
    <col min="7" max="7" width="30.5703125" style="15" customWidth="1"/>
    <col min="8" max="8" width="10.28515625" style="74" customWidth="1"/>
    <col min="9" max="10" width="12.7109375" style="15" customWidth="1"/>
    <col min="11" max="11" width="13.28515625" style="15" customWidth="1"/>
    <col min="12" max="12" width="30" style="15" customWidth="1"/>
  </cols>
  <sheetData>
    <row r="1" spans="1:12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Split"/>
      <selection activeCell="G1" sqref="G1 G1"/>
      <selection pane="topRight"/>
      <selection pane="bottomLeft"/>
      <selection pane="bottomRight" activeCell="A2" sqref="A2"/>
    </sheetView>
  </sheetViews>
  <sheetFormatPr defaultColWidth="12.1406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6.42578125" style="15" customWidth="1"/>
    <col min="6" max="6" width="21.85546875" style="15" customWidth="1"/>
    <col min="7" max="7" width="14.140625" style="72" bestFit="1" customWidth="1"/>
    <col min="8" max="8" width="18.42578125" style="78" bestFit="1" customWidth="1"/>
    <col min="9" max="9" width="17" style="72" bestFit="1" customWidth="1"/>
    <col min="10" max="10" width="21.42578125" style="78" bestFit="1" customWidth="1"/>
    <col min="11" max="11" width="18.7109375" style="72" bestFit="1" customWidth="1"/>
    <col min="12" max="12" width="23" style="78" bestFit="1" customWidth="1"/>
  </cols>
  <sheetData>
    <row r="1" spans="1:12" s="79" customFormat="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165</v>
      </c>
      <c r="G1" s="75" t="s">
        <v>167</v>
      </c>
      <c r="H1" s="77" t="s">
        <v>168</v>
      </c>
      <c r="I1" s="75" t="s">
        <v>169</v>
      </c>
      <c r="J1" s="77" t="s">
        <v>170</v>
      </c>
      <c r="K1" s="75" t="s">
        <v>171</v>
      </c>
      <c r="L1" s="77" t="s">
        <v>172</v>
      </c>
    </row>
    <row r="2" spans="1:12">
      <c r="B2" s="73"/>
    </row>
    <row r="3" spans="1:12">
      <c r="B3" s="73"/>
    </row>
    <row r="4" spans="1:12">
      <c r="B4" s="73"/>
    </row>
    <row r="5" spans="1:12">
      <c r="B5" s="73"/>
    </row>
    <row r="6" spans="1:12">
      <c r="B6" s="73"/>
    </row>
    <row r="7" spans="1:12">
      <c r="B7" s="73"/>
    </row>
    <row r="8" spans="1:12">
      <c r="B8" s="73"/>
    </row>
    <row r="9" spans="1:12">
      <c r="B9" s="73"/>
    </row>
    <row r="10" spans="1:12">
      <c r="B10" s="73"/>
    </row>
    <row r="11" spans="1:12">
      <c r="B11" s="73"/>
    </row>
    <row r="12" spans="1:12">
      <c r="B12" s="73"/>
    </row>
    <row r="13" spans="1:12">
      <c r="B13" s="73"/>
    </row>
    <row r="14" spans="1:12">
      <c r="B14" s="73"/>
    </row>
    <row r="15" spans="1:12">
      <c r="B15" s="73"/>
    </row>
    <row r="16" spans="1:12">
      <c r="B16" s="73"/>
    </row>
    <row r="17" spans="2:2">
      <c r="B17" s="73"/>
    </row>
    <row r="18" spans="2:2">
      <c r="B18" s="73"/>
    </row>
    <row r="19" spans="2:2">
      <c r="B19" s="73"/>
    </row>
    <row r="20" spans="2:2">
      <c r="B20" s="73"/>
    </row>
    <row r="21" spans="2:2">
      <c r="B21" s="73"/>
    </row>
    <row r="22" spans="2:2">
      <c r="B22" s="73"/>
    </row>
    <row r="23" spans="2:2">
      <c r="B23" s="73"/>
    </row>
    <row r="24" spans="2:2">
      <c r="B24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855468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1.28515625" style="15" bestFit="1" customWidth="1"/>
    <col min="6" max="6" width="29.5703125" style="15" customWidth="1"/>
    <col min="7" max="7" width="30" style="15" customWidth="1"/>
    <col min="8" max="8" width="8.5703125" style="80" customWidth="1"/>
    <col min="9" max="9" width="11.7109375" style="15" customWidth="1"/>
    <col min="10" max="10" width="11.85546875" style="15" customWidth="1"/>
    <col min="11" max="11" width="16.28515625" style="15" customWidth="1"/>
    <col min="12" max="12" width="18.42578125" style="15" customWidth="1"/>
  </cols>
  <sheetData>
    <row r="1" spans="1:12" s="15" customFormat="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9.425781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1" style="15" customWidth="1"/>
    <col min="6" max="6" width="30.28515625" style="15" customWidth="1"/>
    <col min="7" max="7" width="7.42578125" style="74" customWidth="1"/>
    <col min="8" max="8" width="13.85546875" style="15" customWidth="1"/>
    <col min="9" max="9" width="12.42578125" style="15" customWidth="1"/>
    <col min="10" max="10" width="16.28515625" style="15" customWidth="1"/>
    <col min="11" max="11" width="26.5703125" style="15" customWidth="1"/>
  </cols>
  <sheetData>
    <row r="1" spans="1:1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163</v>
      </c>
      <c r="G1" s="77" t="s">
        <v>164</v>
      </c>
      <c r="H1" s="76" t="s">
        <v>51</v>
      </c>
      <c r="I1" s="76" t="s">
        <v>52</v>
      </c>
      <c r="J1" s="76" t="s">
        <v>165</v>
      </c>
      <c r="K1" s="76" t="s">
        <v>166</v>
      </c>
    </row>
    <row r="2" spans="1:11">
      <c r="B2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71093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8" style="15" customWidth="1"/>
    <col min="6" max="6" width="32.28515625" style="15" customWidth="1"/>
    <col min="7" max="7" width="8.85546875" style="80" customWidth="1"/>
    <col min="8" max="8" width="13.28515625" style="15" customWidth="1"/>
    <col min="9" max="9" width="13.7109375" style="15" customWidth="1"/>
    <col min="10" max="10" width="17.140625" style="15" customWidth="1"/>
    <col min="11" max="11" width="29.28515625" style="15" customWidth="1"/>
  </cols>
  <sheetData>
    <row r="1" spans="1:1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7" t="s">
        <v>164</v>
      </c>
      <c r="H1" s="76" t="s">
        <v>51</v>
      </c>
      <c r="I1" s="76" t="s">
        <v>52</v>
      </c>
      <c r="J1" s="76" t="s">
        <v>165</v>
      </c>
      <c r="K1" s="76" t="s">
        <v>166</v>
      </c>
    </row>
    <row r="2" spans="1:11">
      <c r="B2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1.425781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8.140625" style="15" customWidth="1"/>
    <col min="6" max="6" width="26.5703125" style="15" customWidth="1"/>
    <col min="7" max="7" width="34.85546875" style="15" customWidth="1"/>
    <col min="8" max="8" width="8.140625" style="80" customWidth="1"/>
    <col min="9" max="9" width="11.42578125" style="15" customWidth="1"/>
    <col min="10" max="10" width="11.28515625" style="15" customWidth="1"/>
    <col min="11" max="11" width="13.42578125" style="15" customWidth="1"/>
    <col min="12" max="12" width="30.5703125" style="15" customWidth="1"/>
  </cols>
  <sheetData>
    <row r="1" spans="1:12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31.140625" defaultRowHeight="15"/>
  <cols>
    <col min="1" max="1" width="8.85546875" style="83" bestFit="1" customWidth="1"/>
    <col min="2" max="2" width="11.140625" style="83" bestFit="1" customWidth="1"/>
    <col min="3" max="3" width="8.85546875" style="83" bestFit="1" customWidth="1"/>
    <col min="4" max="4" width="9" style="83" customWidth="1"/>
    <col min="5" max="5" width="28.140625" style="114" customWidth="1"/>
    <col min="6" max="6" width="31.5703125" style="15" bestFit="1" customWidth="1"/>
    <col min="7" max="7" width="26.7109375" style="15" bestFit="1" customWidth="1"/>
    <col min="8" max="8" width="30" style="15" bestFit="1" customWidth="1"/>
    <col min="9" max="9" width="30.5703125" style="15" bestFit="1" customWidth="1"/>
    <col min="10" max="10" width="37.140625" style="15" bestFit="1" customWidth="1"/>
  </cols>
  <sheetData>
    <row r="1" spans="1:10" s="88" customFormat="1" ht="16.5" customHeight="1">
      <c r="A1" s="84" t="s">
        <v>46</v>
      </c>
      <c r="B1" s="85" t="s">
        <v>47</v>
      </c>
      <c r="C1" s="86" t="s">
        <v>48</v>
      </c>
      <c r="D1" s="85" t="s">
        <v>49</v>
      </c>
      <c r="E1" s="85"/>
      <c r="F1" s="87" t="s">
        <v>173</v>
      </c>
      <c r="G1" s="87" t="s">
        <v>174</v>
      </c>
      <c r="H1" s="87" t="s">
        <v>175</v>
      </c>
      <c r="I1" s="87" t="s">
        <v>176</v>
      </c>
      <c r="J1" s="87" t="s">
        <v>177</v>
      </c>
    </row>
    <row r="2" spans="1:10">
      <c r="A2" s="24"/>
      <c r="B2" s="81"/>
      <c r="C2" s="24"/>
      <c r="E2" s="113"/>
      <c r="F2" s="82"/>
      <c r="G2" s="82"/>
      <c r="H2" s="82"/>
      <c r="I2" s="82"/>
      <c r="J2" s="82"/>
    </row>
    <row r="3" spans="1:10">
      <c r="A3" s="24"/>
      <c r="C3" s="24"/>
      <c r="E3" s="113"/>
      <c r="F3" s="82"/>
      <c r="G3" s="82"/>
      <c r="H3" s="82"/>
      <c r="I3" s="82"/>
      <c r="J3" s="82"/>
    </row>
    <row r="4" spans="1:10">
      <c r="A4" s="24"/>
      <c r="C4" s="24"/>
      <c r="E4" s="113"/>
      <c r="F4" s="82"/>
      <c r="G4" s="82"/>
      <c r="H4" s="82"/>
      <c r="I4" s="82"/>
      <c r="J4" s="82"/>
    </row>
    <row r="5" spans="1:10">
      <c r="A5" s="24"/>
      <c r="C5" s="24"/>
      <c r="E5" s="113"/>
      <c r="F5" s="82"/>
      <c r="G5" s="82"/>
      <c r="H5" s="82"/>
      <c r="I5" s="82"/>
      <c r="J5" s="82"/>
    </row>
    <row r="6" spans="1:10">
      <c r="A6" s="24"/>
      <c r="C6" s="24"/>
      <c r="E6" s="113"/>
      <c r="F6" s="82"/>
      <c r="G6" s="82"/>
      <c r="H6" s="82"/>
      <c r="I6" s="82"/>
      <c r="J6" s="82"/>
    </row>
    <row r="7" spans="1:10">
      <c r="A7" s="24"/>
      <c r="C7" s="24"/>
      <c r="E7" s="113"/>
      <c r="F7" s="82"/>
      <c r="G7" s="82"/>
      <c r="H7" s="82"/>
      <c r="I7" s="82"/>
      <c r="J7" s="82"/>
    </row>
    <row r="8" spans="1:10">
      <c r="A8" s="24"/>
      <c r="C8" s="24"/>
      <c r="E8" s="113"/>
      <c r="F8" s="82"/>
      <c r="G8" s="82"/>
      <c r="H8" s="82"/>
      <c r="I8" s="82"/>
      <c r="J8" s="82"/>
    </row>
    <row r="9" spans="1:10">
      <c r="A9" s="24"/>
      <c r="C9" s="24"/>
      <c r="E9" s="113"/>
      <c r="F9" s="82"/>
      <c r="G9" s="82"/>
      <c r="H9" s="82"/>
      <c r="I9" s="82"/>
      <c r="J9" s="82"/>
    </row>
    <row r="10" spans="1:10">
      <c r="A10" s="24"/>
      <c r="C10" s="24"/>
      <c r="E10" s="113"/>
      <c r="F10" s="82"/>
      <c r="G10" s="82"/>
      <c r="H10" s="82"/>
      <c r="I10" s="82"/>
      <c r="J10" s="82"/>
    </row>
    <row r="11" spans="1:10">
      <c r="A11" s="24"/>
      <c r="C11" s="24"/>
      <c r="E11" s="113"/>
      <c r="F11" s="82"/>
      <c r="G11" s="82"/>
      <c r="H11" s="82"/>
      <c r="I11" s="82"/>
      <c r="J11" s="82"/>
    </row>
    <row r="12" spans="1:10">
      <c r="A12" s="24"/>
      <c r="C12" s="24"/>
      <c r="E12" s="113"/>
      <c r="F12" s="82"/>
      <c r="G12" s="82"/>
      <c r="H12" s="82"/>
      <c r="I12" s="82"/>
      <c r="J12" s="82"/>
    </row>
    <row r="13" spans="1:10">
      <c r="A13" s="24"/>
      <c r="C13" s="24"/>
      <c r="E13" s="113"/>
      <c r="F13" s="82"/>
      <c r="G13" s="82"/>
      <c r="H13" s="82"/>
      <c r="I13" s="82"/>
      <c r="J13" s="82"/>
    </row>
    <row r="14" spans="1:10">
      <c r="A14" s="24"/>
      <c r="C14" s="24"/>
      <c r="E14" s="113"/>
      <c r="F14" s="82"/>
      <c r="G14" s="82"/>
      <c r="H14" s="82"/>
      <c r="I14" s="82"/>
      <c r="J14" s="82"/>
    </row>
    <row r="15" spans="1:10">
      <c r="A15" s="24"/>
      <c r="C15" s="24"/>
      <c r="E15" s="113"/>
      <c r="F15" s="82"/>
      <c r="G15" s="82"/>
      <c r="H15" s="82"/>
      <c r="I15" s="82"/>
      <c r="J15" s="82"/>
    </row>
    <row r="16" spans="1:10">
      <c r="A16" s="24"/>
      <c r="C16" s="24"/>
      <c r="E16" s="113"/>
      <c r="F16" s="82"/>
      <c r="G16" s="82"/>
      <c r="H16" s="82"/>
      <c r="I16" s="82"/>
      <c r="J16" s="82"/>
    </row>
    <row r="17" spans="1:10">
      <c r="A17" s="24"/>
      <c r="C17" s="24"/>
      <c r="E17" s="113"/>
      <c r="F17" s="82"/>
      <c r="G17" s="82"/>
      <c r="H17" s="82"/>
      <c r="I17" s="82"/>
      <c r="J17" s="82"/>
    </row>
    <row r="18" spans="1:10">
      <c r="A18" s="24"/>
      <c r="C18" s="24"/>
      <c r="E18" s="113"/>
      <c r="F18" s="82"/>
      <c r="G18" s="82"/>
      <c r="H18" s="82"/>
      <c r="I18" s="82"/>
      <c r="J18" s="82"/>
    </row>
    <row r="19" spans="1:10">
      <c r="A19" s="24"/>
      <c r="C19" s="24"/>
      <c r="E19" s="113"/>
      <c r="F19" s="82"/>
      <c r="G19" s="82"/>
      <c r="H19" s="82"/>
      <c r="I19" s="82"/>
      <c r="J19" s="82"/>
    </row>
    <row r="20" spans="1:10">
      <c r="A20" s="24"/>
      <c r="C20" s="24"/>
      <c r="E20" s="113"/>
      <c r="F20" s="82"/>
      <c r="G20" s="82"/>
      <c r="H20" s="82"/>
      <c r="I20" s="82"/>
      <c r="J20" s="82"/>
    </row>
    <row r="21" spans="1:10">
      <c r="A21" s="24"/>
      <c r="C21" s="24"/>
      <c r="E21" s="113"/>
      <c r="F21" s="82"/>
      <c r="G21" s="82"/>
      <c r="H21" s="82"/>
      <c r="I21" s="82"/>
      <c r="J21" s="82"/>
    </row>
    <row r="22" spans="1:10">
      <c r="A22" s="24"/>
      <c r="C22" s="24"/>
      <c r="E22" s="113"/>
      <c r="F22" s="82"/>
      <c r="G22" s="82"/>
      <c r="H22" s="82"/>
      <c r="I22" s="82"/>
      <c r="J22" s="82"/>
    </row>
    <row r="23" spans="1:10">
      <c r="A23" s="24"/>
      <c r="C23" s="24"/>
      <c r="E23" s="113"/>
      <c r="F23" s="82"/>
      <c r="G23" s="82"/>
      <c r="H23" s="82"/>
      <c r="I23" s="82"/>
      <c r="J23" s="82"/>
    </row>
    <row r="24" spans="1:10">
      <c r="A24" s="24"/>
      <c r="C24" s="24"/>
      <c r="E24" s="113"/>
      <c r="F24" s="82"/>
      <c r="G24" s="82"/>
      <c r="H24" s="82"/>
      <c r="I24" s="82"/>
      <c r="J24" s="82"/>
    </row>
    <row r="25" spans="1:10">
      <c r="A25" s="24"/>
      <c r="C25" s="24"/>
      <c r="E25" s="113"/>
      <c r="F25" s="82"/>
      <c r="G25" s="82"/>
      <c r="H25" s="82"/>
      <c r="I25" s="82"/>
      <c r="J25" s="82"/>
    </row>
    <row r="26" spans="1:10">
      <c r="A26" s="24"/>
      <c r="C26" s="24"/>
      <c r="E26" s="113"/>
      <c r="F26" s="82"/>
      <c r="G26" s="82"/>
      <c r="H26" s="82"/>
      <c r="I26" s="82"/>
      <c r="J26" s="82"/>
    </row>
    <row r="27" spans="1:10">
      <c r="A27" s="24"/>
      <c r="C27" s="24"/>
      <c r="E27" s="113"/>
      <c r="F27" s="82"/>
      <c r="G27" s="82"/>
      <c r="H27" s="82"/>
      <c r="I27" s="82"/>
      <c r="J27" s="82"/>
    </row>
    <row r="28" spans="1:10">
      <c r="A28" s="24"/>
      <c r="C28" s="24"/>
      <c r="E28" s="113"/>
      <c r="F28" s="82"/>
      <c r="G28" s="82"/>
      <c r="H28" s="82"/>
      <c r="I28" s="82"/>
      <c r="J28" s="82"/>
    </row>
    <row r="29" spans="1:10">
      <c r="A29" s="24"/>
      <c r="C29" s="24"/>
      <c r="E29" s="113"/>
      <c r="F29" s="82"/>
      <c r="G29" s="82"/>
      <c r="H29" s="82"/>
      <c r="I29" s="82"/>
      <c r="J29" s="82"/>
    </row>
    <row r="30" spans="1:10">
      <c r="A30" s="24"/>
      <c r="C30" s="24"/>
      <c r="E30" s="113"/>
      <c r="F30" s="82"/>
      <c r="G30" s="82"/>
      <c r="H30" s="82"/>
      <c r="I30" s="82"/>
      <c r="J30" s="82"/>
    </row>
    <row r="31" spans="1:10">
      <c r="A31" s="24"/>
      <c r="C31" s="24"/>
      <c r="E31" s="113"/>
      <c r="F31" s="82"/>
      <c r="G31" s="82"/>
      <c r="H31" s="82"/>
      <c r="I31" s="82"/>
      <c r="J31" s="82"/>
    </row>
    <row r="32" spans="1:10">
      <c r="A32" s="24"/>
      <c r="C32" s="24"/>
      <c r="E32" s="113"/>
      <c r="F32" s="82"/>
      <c r="G32" s="82"/>
      <c r="H32" s="82"/>
      <c r="I32" s="82"/>
      <c r="J32" s="82"/>
    </row>
    <row r="33" spans="1:10">
      <c r="A33" s="24"/>
      <c r="C33" s="24"/>
      <c r="E33" s="113"/>
      <c r="F33" s="82"/>
      <c r="G33" s="82"/>
      <c r="H33" s="82"/>
      <c r="I33" s="82"/>
      <c r="J33" s="82"/>
    </row>
    <row r="34" spans="1:10">
      <c r="A34" s="24"/>
      <c r="C34" s="24"/>
      <c r="E34" s="113"/>
      <c r="F34" s="82"/>
      <c r="G34" s="82"/>
      <c r="H34" s="82"/>
      <c r="I34" s="82"/>
      <c r="J34" s="82"/>
    </row>
    <row r="35" spans="1:10">
      <c r="A35" s="24"/>
      <c r="C35" s="24"/>
      <c r="E35" s="113"/>
      <c r="F35" s="82"/>
      <c r="G35" s="82"/>
      <c r="H35" s="82"/>
      <c r="I35" s="82"/>
      <c r="J35" s="82"/>
    </row>
    <row r="36" spans="1:10">
      <c r="A36" s="24"/>
      <c r="C36" s="24"/>
      <c r="E36" s="113"/>
      <c r="F36" s="82"/>
      <c r="G36" s="82"/>
      <c r="H36" s="82"/>
      <c r="I36" s="82"/>
      <c r="J36" s="82"/>
    </row>
    <row r="37" spans="1:10">
      <c r="A37" s="24"/>
      <c r="C37" s="24"/>
      <c r="E37" s="113"/>
      <c r="F37" s="82"/>
      <c r="G37" s="82"/>
      <c r="H37" s="82"/>
      <c r="I37" s="82"/>
      <c r="J37" s="82"/>
    </row>
    <row r="38" spans="1:10">
      <c r="A38" s="24"/>
      <c r="C38" s="24"/>
      <c r="E38" s="113"/>
      <c r="F38" s="82"/>
      <c r="G38" s="82"/>
      <c r="H38" s="82"/>
      <c r="I38" s="82"/>
      <c r="J38" s="82"/>
    </row>
    <row r="39" spans="1:10">
      <c r="A39" s="24"/>
      <c r="C39" s="24"/>
      <c r="E39" s="113"/>
      <c r="F39" s="82"/>
      <c r="G39" s="82"/>
      <c r="H39" s="82"/>
      <c r="I39" s="82"/>
      <c r="J39" s="82"/>
    </row>
    <row r="40" spans="1:10">
      <c r="A40" s="24"/>
      <c r="C40" s="24"/>
      <c r="E40" s="113"/>
      <c r="F40" s="82"/>
      <c r="G40" s="82"/>
      <c r="H40" s="82"/>
      <c r="I40" s="82"/>
      <c r="J40" s="82"/>
    </row>
    <row r="41" spans="1:10">
      <c r="A41" s="24"/>
      <c r="C41" s="24"/>
      <c r="E41" s="113"/>
      <c r="F41" s="82"/>
      <c r="G41" s="82"/>
      <c r="H41" s="82"/>
      <c r="I41" s="82"/>
      <c r="J41" s="82"/>
    </row>
    <row r="42" spans="1:10">
      <c r="A42" s="24"/>
      <c r="C42" s="24"/>
      <c r="E42" s="113"/>
      <c r="F42" s="82"/>
      <c r="G42" s="82"/>
      <c r="H42" s="82"/>
      <c r="I42" s="82"/>
      <c r="J42" s="82"/>
    </row>
    <row r="43" spans="1:10">
      <c r="A43" s="24"/>
      <c r="C43" s="24"/>
      <c r="E43" s="113"/>
      <c r="F43" s="82"/>
      <c r="G43" s="82"/>
      <c r="H43" s="82"/>
      <c r="I43" s="82"/>
      <c r="J43" s="82"/>
    </row>
    <row r="44" spans="1:10">
      <c r="A44" s="24"/>
      <c r="C44" s="24"/>
      <c r="E44" s="113"/>
      <c r="F44" s="82"/>
      <c r="G44" s="82"/>
      <c r="H44" s="82"/>
      <c r="I44" s="82"/>
      <c r="J44" s="82"/>
    </row>
    <row r="45" spans="1:10">
      <c r="A45" s="24"/>
      <c r="C45" s="24"/>
      <c r="E45" s="113"/>
      <c r="F45" s="82"/>
      <c r="G45" s="82"/>
      <c r="H45" s="82"/>
      <c r="I45" s="82"/>
      <c r="J45" s="82"/>
    </row>
    <row r="46" spans="1:10">
      <c r="A46" s="24"/>
      <c r="C46" s="24"/>
      <c r="E46" s="113"/>
      <c r="F46" s="82"/>
      <c r="G46" s="82"/>
      <c r="H46" s="82"/>
      <c r="I46" s="82"/>
      <c r="J46" s="82"/>
    </row>
    <row r="47" spans="1:10">
      <c r="A47" s="24"/>
      <c r="C47" s="24"/>
      <c r="E47" s="113"/>
      <c r="F47" s="82"/>
      <c r="G47" s="82"/>
      <c r="H47" s="82"/>
      <c r="I47" s="82"/>
      <c r="J47" s="82"/>
    </row>
    <row r="48" spans="1:10">
      <c r="A48" s="24"/>
      <c r="C48" s="24"/>
      <c r="E48" s="113"/>
      <c r="F48" s="82"/>
      <c r="G48" s="82"/>
      <c r="H48" s="82"/>
      <c r="I48" s="82"/>
      <c r="J48" s="82"/>
    </row>
    <row r="49" spans="1:10">
      <c r="A49" s="24"/>
      <c r="C49" s="24"/>
      <c r="E49" s="113"/>
      <c r="F49" s="82"/>
      <c r="G49" s="82"/>
      <c r="H49" s="82"/>
      <c r="I49" s="82"/>
      <c r="J49" s="82"/>
    </row>
    <row r="50" spans="1:10">
      <c r="A50" s="24"/>
      <c r="C50" s="24"/>
      <c r="E50" s="113"/>
      <c r="F50" s="82"/>
      <c r="G50" s="82"/>
      <c r="H50" s="82"/>
      <c r="I50" s="82"/>
      <c r="J50" s="82"/>
    </row>
    <row r="51" spans="1:10">
      <c r="A51" s="24"/>
      <c r="C51" s="24"/>
      <c r="E51" s="113"/>
      <c r="F51" s="82"/>
      <c r="G51" s="82"/>
      <c r="H51" s="82"/>
      <c r="I51" s="82"/>
      <c r="J51" s="82"/>
    </row>
    <row r="52" spans="1:10">
      <c r="A52" s="24"/>
      <c r="C52" s="24"/>
      <c r="E52" s="113"/>
      <c r="F52" s="82"/>
      <c r="G52" s="82"/>
      <c r="H52" s="82"/>
      <c r="I52" s="82"/>
      <c r="J52" s="82"/>
    </row>
    <row r="53" spans="1:10">
      <c r="A53" s="24"/>
      <c r="C53" s="24"/>
      <c r="E53" s="113"/>
      <c r="F53" s="82"/>
      <c r="G53" s="82"/>
      <c r="H53" s="82"/>
      <c r="I53" s="82"/>
      <c r="J53" s="82"/>
    </row>
    <row r="54" spans="1:10">
      <c r="A54" s="24"/>
      <c r="C54" s="24"/>
      <c r="E54" s="113"/>
      <c r="F54" s="82"/>
      <c r="G54" s="82"/>
      <c r="H54" s="82"/>
      <c r="I54" s="82"/>
      <c r="J54" s="82"/>
    </row>
    <row r="55" spans="1:10">
      <c r="A55" s="24"/>
      <c r="C55" s="24"/>
      <c r="E55" s="113"/>
      <c r="F55" s="82"/>
      <c r="G55" s="82"/>
      <c r="H55" s="82"/>
      <c r="I55" s="82"/>
      <c r="J55" s="82"/>
    </row>
    <row r="56" spans="1:10">
      <c r="A56" s="24"/>
      <c r="C56" s="24"/>
      <c r="E56" s="113"/>
      <c r="F56" s="82"/>
      <c r="G56" s="82"/>
      <c r="H56" s="82"/>
      <c r="I56" s="82"/>
      <c r="J56" s="82"/>
    </row>
    <row r="57" spans="1:10">
      <c r="A57" s="24"/>
      <c r="C57" s="24"/>
      <c r="E57" s="113"/>
      <c r="F57" s="82"/>
      <c r="G57" s="82"/>
      <c r="H57" s="82"/>
      <c r="I57" s="82"/>
      <c r="J57" s="82"/>
    </row>
    <row r="58" spans="1:10">
      <c r="A58" s="24"/>
      <c r="C58" s="24"/>
      <c r="E58" s="113"/>
      <c r="F58" s="82"/>
      <c r="G58" s="82"/>
      <c r="H58" s="82"/>
      <c r="I58" s="82"/>
      <c r="J58" s="82"/>
    </row>
    <row r="59" spans="1:10">
      <c r="A59" s="24"/>
      <c r="C59" s="24"/>
      <c r="E59" s="113"/>
      <c r="F59" s="82"/>
      <c r="G59" s="82"/>
      <c r="H59" s="82"/>
      <c r="I59" s="82"/>
      <c r="J59" s="82"/>
    </row>
    <row r="60" spans="1:10">
      <c r="A60" s="24"/>
      <c r="C60" s="24"/>
      <c r="E60" s="113"/>
      <c r="F60" s="82"/>
      <c r="G60" s="82"/>
      <c r="H60" s="82"/>
      <c r="I60" s="82"/>
      <c r="J60" s="82"/>
    </row>
    <row r="61" spans="1:10">
      <c r="A61" s="24"/>
      <c r="C61" s="24"/>
      <c r="E61" s="113"/>
      <c r="F61" s="82"/>
      <c r="G61" s="82"/>
      <c r="H61" s="82"/>
      <c r="I61" s="82"/>
      <c r="J61" s="82"/>
    </row>
    <row r="62" spans="1:10">
      <c r="A62" s="24"/>
      <c r="C62" s="24"/>
      <c r="E62" s="113"/>
      <c r="F62" s="82"/>
      <c r="G62" s="82"/>
      <c r="H62" s="82"/>
      <c r="I62" s="82"/>
      <c r="J62" s="82"/>
    </row>
    <row r="63" spans="1:10">
      <c r="A63" s="24"/>
      <c r="C63" s="24"/>
      <c r="E63" s="113"/>
      <c r="F63" s="82"/>
      <c r="G63" s="82"/>
      <c r="H63" s="82"/>
      <c r="I63" s="82"/>
      <c r="J63" s="82"/>
    </row>
    <row r="64" spans="1:10">
      <c r="A64" s="24"/>
      <c r="C64" s="24"/>
      <c r="E64" s="113"/>
      <c r="F64" s="82"/>
      <c r="G64" s="82"/>
      <c r="H64" s="82"/>
      <c r="I64" s="82"/>
      <c r="J64" s="82"/>
    </row>
    <row r="65" spans="1:10">
      <c r="A65" s="24"/>
      <c r="C65" s="24"/>
      <c r="E65" s="113"/>
      <c r="F65" s="82"/>
      <c r="G65" s="82"/>
      <c r="H65" s="82"/>
      <c r="I65" s="82"/>
      <c r="J65" s="82"/>
    </row>
    <row r="66" spans="1:10">
      <c r="A66" s="24"/>
      <c r="C66" s="24"/>
      <c r="E66" s="113"/>
      <c r="F66" s="82"/>
      <c r="G66" s="82"/>
      <c r="H66" s="82"/>
      <c r="I66" s="82"/>
      <c r="J66" s="82"/>
    </row>
    <row r="67" spans="1:10">
      <c r="A67" s="24"/>
      <c r="C67" s="24"/>
      <c r="E67" s="113"/>
      <c r="F67" s="82"/>
      <c r="G67" s="82"/>
      <c r="H67" s="82"/>
      <c r="I67" s="82"/>
      <c r="J67" s="82"/>
    </row>
    <row r="68" spans="1:10">
      <c r="A68" s="24"/>
      <c r="C68" s="24"/>
      <c r="E68" s="113"/>
      <c r="F68" s="82"/>
      <c r="G68" s="82"/>
      <c r="H68" s="82"/>
      <c r="I68" s="82"/>
      <c r="J68" s="82"/>
    </row>
    <row r="69" spans="1:10">
      <c r="A69" s="24"/>
      <c r="C69" s="24"/>
      <c r="E69" s="113"/>
      <c r="F69" s="82"/>
      <c r="G69" s="82"/>
      <c r="H69" s="82"/>
      <c r="I69" s="82"/>
      <c r="J69" s="82"/>
    </row>
    <row r="70" spans="1:10">
      <c r="A70" s="24"/>
      <c r="C70" s="24"/>
      <c r="E70" s="113"/>
      <c r="F70" s="82"/>
      <c r="G70" s="82"/>
      <c r="H70" s="82"/>
      <c r="I70" s="82"/>
      <c r="J70" s="82"/>
    </row>
    <row r="71" spans="1:10">
      <c r="A71" s="24"/>
      <c r="C71" s="24"/>
      <c r="E71" s="113"/>
      <c r="F71" s="82"/>
      <c r="G71" s="82"/>
      <c r="H71" s="82"/>
      <c r="I71" s="82"/>
      <c r="J71" s="82"/>
    </row>
    <row r="72" spans="1:10">
      <c r="A72" s="24"/>
      <c r="C72" s="24"/>
      <c r="E72" s="113"/>
      <c r="F72" s="82"/>
      <c r="G72" s="82"/>
      <c r="H72" s="82"/>
      <c r="I72" s="82"/>
      <c r="J72" s="82"/>
    </row>
    <row r="73" spans="1:10">
      <c r="A73" s="24"/>
      <c r="C73" s="24"/>
      <c r="E73" s="113"/>
      <c r="F73" s="82"/>
      <c r="G73" s="82"/>
      <c r="H73" s="82"/>
      <c r="I73" s="82"/>
      <c r="J73" s="82"/>
    </row>
    <row r="74" spans="1:10">
      <c r="A74" s="24"/>
      <c r="C74" s="24"/>
      <c r="E74" s="113"/>
      <c r="F74" s="82"/>
      <c r="G74" s="82"/>
      <c r="H74" s="82"/>
      <c r="I74" s="82"/>
      <c r="J74" s="82"/>
    </row>
    <row r="75" spans="1:10">
      <c r="A75" s="24"/>
      <c r="C75" s="24"/>
      <c r="E75" s="113"/>
      <c r="F75" s="82"/>
      <c r="G75" s="82"/>
      <c r="H75" s="82"/>
      <c r="I75" s="82"/>
      <c r="J75" s="82"/>
    </row>
    <row r="76" spans="1:10">
      <c r="A76" s="24"/>
      <c r="C76" s="24"/>
      <c r="E76" s="113"/>
      <c r="F76" s="82"/>
      <c r="G76" s="82"/>
      <c r="H76" s="82"/>
      <c r="I76" s="82"/>
      <c r="J76" s="82"/>
    </row>
    <row r="77" spans="1:10">
      <c r="A77" s="24"/>
      <c r="C77" s="24"/>
      <c r="E77" s="113"/>
      <c r="F77" s="82"/>
      <c r="G77" s="82"/>
      <c r="H77" s="82"/>
      <c r="I77" s="82"/>
      <c r="J77" s="82"/>
    </row>
    <row r="78" spans="1:10">
      <c r="A78" s="24"/>
      <c r="C78" s="24"/>
      <c r="E78" s="113"/>
      <c r="F78" s="82"/>
      <c r="G78" s="82"/>
      <c r="H78" s="82"/>
      <c r="I78" s="82"/>
      <c r="J78" s="82"/>
    </row>
    <row r="79" spans="1:10">
      <c r="A79" s="24"/>
      <c r="C79" s="24"/>
      <c r="E79" s="113"/>
      <c r="F79" s="82"/>
      <c r="G79" s="82"/>
      <c r="H79" s="82"/>
      <c r="I79" s="82"/>
      <c r="J79" s="82"/>
    </row>
    <row r="80" spans="1:10">
      <c r="A80" s="24"/>
      <c r="C80" s="24"/>
      <c r="E80" s="113"/>
      <c r="F80" s="82"/>
      <c r="G80" s="82"/>
      <c r="H80" s="82"/>
      <c r="I80" s="82"/>
      <c r="J80" s="82"/>
    </row>
    <row r="81" spans="1:10">
      <c r="A81" s="24"/>
      <c r="C81" s="24"/>
      <c r="E81" s="113"/>
      <c r="F81" s="82"/>
      <c r="G81" s="82"/>
      <c r="H81" s="82"/>
      <c r="I81" s="82"/>
      <c r="J81" s="82"/>
    </row>
    <row r="82" spans="1:10">
      <c r="A82" s="24"/>
      <c r="C82" s="24"/>
      <c r="E82" s="113"/>
      <c r="F82" s="82"/>
      <c r="G82" s="82"/>
      <c r="H82" s="82"/>
      <c r="I82" s="82"/>
      <c r="J82" s="82"/>
    </row>
    <row r="83" spans="1:10">
      <c r="A83" s="24"/>
      <c r="C83" s="24"/>
      <c r="E83" s="113"/>
      <c r="F83" s="82"/>
      <c r="G83" s="82"/>
      <c r="H83" s="82"/>
      <c r="I83" s="82"/>
      <c r="J83" s="82"/>
    </row>
    <row r="84" spans="1:10">
      <c r="A84" s="24"/>
      <c r="C84" s="24"/>
      <c r="E84" s="113"/>
      <c r="F84" s="82"/>
      <c r="G84" s="82"/>
      <c r="H84" s="82"/>
      <c r="I84" s="82"/>
      <c r="J84" s="82"/>
    </row>
    <row r="85" spans="1:10">
      <c r="A85" s="24"/>
      <c r="C85" s="24"/>
      <c r="E85" s="113"/>
      <c r="F85" s="82"/>
      <c r="G85" s="82"/>
      <c r="H85" s="82"/>
      <c r="I85" s="82"/>
      <c r="J85" s="82"/>
    </row>
    <row r="86" spans="1:10">
      <c r="A86" s="24"/>
      <c r="C86" s="24"/>
      <c r="E86" s="113"/>
      <c r="F86" s="82"/>
      <c r="G86" s="82"/>
      <c r="H86" s="82"/>
      <c r="I86" s="82"/>
      <c r="J86" s="82"/>
    </row>
    <row r="87" spans="1:10">
      <c r="A87" s="24"/>
      <c r="C87" s="24"/>
      <c r="E87" s="113"/>
      <c r="F87" s="82"/>
      <c r="G87" s="82"/>
      <c r="H87" s="82"/>
      <c r="I87" s="82"/>
      <c r="J87" s="82"/>
    </row>
    <row r="88" spans="1:10">
      <c r="A88" s="24"/>
      <c r="C88" s="24"/>
      <c r="E88" s="113"/>
      <c r="F88" s="82"/>
      <c r="G88" s="82"/>
      <c r="H88" s="82"/>
      <c r="I88" s="82"/>
      <c r="J88" s="82"/>
    </row>
    <row r="89" spans="1:10">
      <c r="A89" s="24"/>
      <c r="C89" s="24"/>
      <c r="E89" s="113"/>
      <c r="F89" s="82"/>
      <c r="G89" s="82"/>
      <c r="H89" s="82"/>
      <c r="I89" s="82"/>
      <c r="J89" s="82"/>
    </row>
    <row r="90" spans="1:10">
      <c r="A90" s="24"/>
      <c r="C90" s="24"/>
      <c r="E90" s="113"/>
      <c r="F90" s="82"/>
      <c r="G90" s="82"/>
      <c r="H90" s="82"/>
      <c r="I90" s="82"/>
      <c r="J90" s="82"/>
    </row>
    <row r="91" spans="1:10">
      <c r="A91" s="24"/>
      <c r="C91" s="24"/>
      <c r="E91" s="113"/>
      <c r="F91" s="82"/>
      <c r="G91" s="82"/>
      <c r="H91" s="82"/>
      <c r="I91" s="82"/>
      <c r="J91" s="82"/>
    </row>
    <row r="92" spans="1:10">
      <c r="A92" s="24"/>
      <c r="C92" s="24"/>
      <c r="E92" s="113"/>
      <c r="F92" s="82"/>
      <c r="G92" s="82"/>
      <c r="H92" s="82"/>
      <c r="I92" s="82"/>
      <c r="J92" s="82"/>
    </row>
    <row r="93" spans="1:10">
      <c r="A93" s="24"/>
      <c r="C93" s="24"/>
      <c r="E93" s="113"/>
      <c r="F93" s="82"/>
      <c r="G93" s="82"/>
      <c r="H93" s="82"/>
      <c r="I93" s="82"/>
      <c r="J93" s="82"/>
    </row>
    <row r="94" spans="1:10">
      <c r="A94" s="24"/>
      <c r="C94" s="24"/>
      <c r="E94" s="113"/>
      <c r="F94" s="82"/>
      <c r="G94" s="82"/>
      <c r="H94" s="82"/>
      <c r="I94" s="82"/>
      <c r="J94" s="82"/>
    </row>
    <row r="95" spans="1:10">
      <c r="A95" s="24"/>
      <c r="C95" s="24"/>
      <c r="E95" s="113"/>
      <c r="F95" s="82"/>
      <c r="G95" s="82"/>
      <c r="H95" s="82"/>
      <c r="I95" s="82"/>
      <c r="J95" s="82"/>
    </row>
    <row r="96" spans="1:10">
      <c r="A96" s="24"/>
      <c r="C96" s="24"/>
      <c r="E96" s="113"/>
      <c r="F96" s="82"/>
      <c r="G96" s="82"/>
      <c r="H96" s="82"/>
      <c r="I96" s="82"/>
      <c r="J96" s="82"/>
    </row>
    <row r="97" spans="1:10">
      <c r="A97" s="24"/>
      <c r="C97" s="24"/>
      <c r="E97" s="113"/>
      <c r="F97" s="82"/>
      <c r="G97" s="82"/>
      <c r="H97" s="82"/>
      <c r="I97" s="82"/>
      <c r="J97" s="82"/>
    </row>
    <row r="98" spans="1:10">
      <c r="A98" s="24"/>
      <c r="C98" s="24"/>
      <c r="E98" s="113"/>
      <c r="F98" s="82"/>
      <c r="G98" s="82"/>
      <c r="H98" s="82"/>
      <c r="I98" s="82"/>
      <c r="J98" s="82"/>
    </row>
    <row r="99" spans="1:10">
      <c r="A99" s="24"/>
      <c r="C99" s="24"/>
      <c r="E99" s="113"/>
      <c r="F99" s="82"/>
      <c r="G99" s="82"/>
      <c r="H99" s="82"/>
      <c r="I99" s="82"/>
      <c r="J99" s="82"/>
    </row>
    <row r="100" spans="1:10">
      <c r="A100" s="24"/>
      <c r="C100" s="24"/>
      <c r="E100" s="113"/>
      <c r="F100" s="82"/>
      <c r="G100" s="82"/>
      <c r="H100" s="82"/>
      <c r="I100" s="82"/>
      <c r="J100" s="8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Data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2016-03-16T08:26:44Z</cp:lastPrinted>
  <dcterms:created xsi:type="dcterms:W3CDTF">2015-06-18T08:51:35Z</dcterms:created>
  <dcterms:modified xsi:type="dcterms:W3CDTF">2016-03-29T11:22:27Z</dcterms:modified>
</cp:coreProperties>
</file>