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ir\YandexDisk\METU\Courses\400\ME462\2-Project\"/>
    </mc:Choice>
  </mc:AlternateContent>
  <xr:revisionPtr revIDLastSave="0" documentId="13_ncr:1_{0552510F-C2B1-4A88-A927-77FC64757D10}" xr6:coauthVersionLast="47" xr6:coauthVersionMax="47" xr10:uidLastSave="{00000000-0000-0000-0000-000000000000}"/>
  <bookViews>
    <workbookView xWindow="-108" yWindow="-108" windowWidth="23256" windowHeight="13176" xr2:uid="{B5032BF3-B228-49E7-9F34-230E940C6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  <c r="C3" i="1"/>
  <c r="F5" i="1"/>
  <c r="F4" i="1"/>
  <c r="F3" i="1"/>
  <c r="I3" i="1" l="1"/>
  <c r="I5" i="1" s="1"/>
  <c r="I6" i="1" s="1"/>
  <c r="O4" i="1" s="1"/>
  <c r="I2" i="1"/>
  <c r="J5" i="1" l="1"/>
  <c r="J6" i="1" s="1"/>
  <c r="O3" i="1" s="1"/>
</calcChain>
</file>

<file path=xl/sharedStrings.xml><?xml version="1.0" encoding="utf-8"?>
<sst xmlns="http://schemas.openxmlformats.org/spreadsheetml/2006/main" count="29" uniqueCount="27">
  <si>
    <t>28byj-48</t>
  </si>
  <si>
    <t>Hardware</t>
  </si>
  <si>
    <t>Neopixel</t>
  </si>
  <si>
    <t>Amount</t>
  </si>
  <si>
    <t>Pico W</t>
  </si>
  <si>
    <t>Current [mA]</t>
  </si>
  <si>
    <t>Voltage [V]</t>
  </si>
  <si>
    <t>Power [mW]</t>
  </si>
  <si>
    <t>Total Consumption [mW]</t>
  </si>
  <si>
    <t>Total Current [mA]</t>
  </si>
  <si>
    <t>Battery Capacity [mAh]</t>
  </si>
  <si>
    <t>Duration [h]</t>
  </si>
  <si>
    <t>Duration [min]</t>
  </si>
  <si>
    <t>Extra</t>
  </si>
  <si>
    <t>Battery</t>
  </si>
  <si>
    <t>Capacity [mAh]</t>
  </si>
  <si>
    <t>Cost [TL]</t>
  </si>
  <si>
    <t>Size [mm]</t>
  </si>
  <si>
    <t>14.5x50</t>
  </si>
  <si>
    <t>18.0x65</t>
  </si>
  <si>
    <t>Balance</t>
  </si>
  <si>
    <t>+</t>
  </si>
  <si>
    <t>-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</si>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</sst>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0AF4-09D4-4290-8C60-B1C68B91184E}">
  <dimension ref="A2:Q6"/>
  <sheetViews>
    <sheetView tabSelected="1" workbookViewId="0">
      <selection activeCell="M11" sqref="M11"/>
    </sheetView>
  </sheetViews>
  <sheetFormatPr defaultRowHeight="14.4" x14ac:dyDescent="0.3"/>
  <cols>
    <col min="2" max="2" width="11.5546875" bestFit="1" customWidth="1"/>
    <col min="3" max="3" width="16.33203125" bestFit="1" customWidth="1"/>
    <col min="4" max="4" width="10.109375" bestFit="1" customWidth="1"/>
    <col min="6" max="6" width="11.33203125" bestFit="1" customWidth="1"/>
    <col min="7" max="7" width="3.21875" customWidth="1"/>
    <col min="8" max="8" width="21.88671875" bestFit="1" customWidth="1"/>
    <col min="11" max="11" width="2.77734375" customWidth="1"/>
    <col min="13" max="13" width="13.5546875" bestFit="1" customWidth="1"/>
    <col min="15" max="15" width="12.88671875" bestFit="1" customWidth="1"/>
  </cols>
  <sheetData>
    <row r="2" spans="1:17" x14ac:dyDescent="0.3">
      <c r="A2" s="1" t="s">
        <v>1</v>
      </c>
      <c r="B2" s="1" t="s">
        <v>5</v>
      </c>
      <c r="C2" s="1" t="s">
        <v>9</v>
      </c>
      <c r="D2" s="1" t="s">
        <v>6</v>
      </c>
      <c r="E2" s="1" t="s">
        <v>3</v>
      </c>
      <c r="F2" s="1" t="s">
        <v>7</v>
      </c>
      <c r="H2" s="1" t="s">
        <v>8</v>
      </c>
      <c r="I2" s="2">
        <f>SUM(F3:F5)</f>
        <v>8520</v>
      </c>
      <c r="J2" s="2"/>
      <c r="L2" s="3" t="s">
        <v>14</v>
      </c>
      <c r="M2" s="3" t="s">
        <v>15</v>
      </c>
      <c r="N2" s="3" t="s">
        <v>16</v>
      </c>
      <c r="O2" s="3" t="s">
        <v>12</v>
      </c>
      <c r="P2" s="3" t="s">
        <v>17</v>
      </c>
      <c r="Q2" s="3" t="s">
        <v>20</v>
      </c>
    </row>
    <row r="3" spans="1:17" x14ac:dyDescent="0.3">
      <c r="A3" s="2" t="s">
        <v>0</v>
      </c>
      <c r="B3" s="2">
        <v>240</v>
      </c>
      <c r="C3" s="2">
        <f>B3*E3</f>
        <v>480</v>
      </c>
      <c r="D3" s="2">
        <v>5</v>
      </c>
      <c r="E3" s="2">
        <v>2</v>
      </c>
      <c r="F3" s="2">
        <f>E3*B3*D3</f>
        <v>2400</v>
      </c>
      <c r="H3" s="1" t="s">
        <v>9</v>
      </c>
      <c r="I3" s="2">
        <f>SUM(C3:C6)</f>
        <v>2240</v>
      </c>
      <c r="J3" s="2"/>
      <c r="L3" s="4">
        <v>18650</v>
      </c>
      <c r="M3" s="5">
        <v>2500</v>
      </c>
      <c r="N3" s="6">
        <v>130</v>
      </c>
      <c r="O3" s="5">
        <f>J6</f>
        <v>66.964285714285722</v>
      </c>
      <c r="P3" s="4" t="s">
        <v>19</v>
      </c>
      <c r="Q3" s="5" t="s">
        <v>21</v>
      </c>
    </row>
    <row r="4" spans="1:17" x14ac:dyDescent="0.3">
      <c r="A4" s="2" t="s">
        <v>2</v>
      </c>
      <c r="B4" s="2">
        <v>60</v>
      </c>
      <c r="C4" s="2">
        <f t="shared" ref="C4:C6" si="0">B4*E4</f>
        <v>960</v>
      </c>
      <c r="D4" s="2">
        <v>5</v>
      </c>
      <c r="E4" s="2">
        <v>16</v>
      </c>
      <c r="F4" s="2">
        <f>E4*B4*D4</f>
        <v>4800</v>
      </c>
      <c r="H4" s="1" t="s">
        <v>10</v>
      </c>
      <c r="I4" s="2">
        <v>800</v>
      </c>
      <c r="J4" s="2">
        <v>2500</v>
      </c>
      <c r="L4" s="4">
        <v>14500</v>
      </c>
      <c r="M4" s="6">
        <v>800</v>
      </c>
      <c r="N4" s="5">
        <v>80</v>
      </c>
      <c r="O4" s="4">
        <f>I6</f>
        <v>21.428571428571431</v>
      </c>
      <c r="P4" s="5" t="s">
        <v>18</v>
      </c>
      <c r="Q4" s="4" t="s">
        <v>22</v>
      </c>
    </row>
    <row r="5" spans="1:17" x14ac:dyDescent="0.3">
      <c r="A5" s="2" t="s">
        <v>4</v>
      </c>
      <c r="B5" s="2">
        <v>400</v>
      </c>
      <c r="C5" s="2">
        <f t="shared" si="0"/>
        <v>400</v>
      </c>
      <c r="D5" s="2">
        <v>3.3</v>
      </c>
      <c r="E5" s="2">
        <v>1</v>
      </c>
      <c r="F5" s="2">
        <f>E5*D5*B5</f>
        <v>1320</v>
      </c>
      <c r="H5" s="1" t="s">
        <v>11</v>
      </c>
      <c r="I5" s="2">
        <f>I4/I3</f>
        <v>0.35714285714285715</v>
      </c>
      <c r="J5" s="2">
        <f>J4/I3</f>
        <v>1.1160714285714286</v>
      </c>
    </row>
    <row r="6" spans="1:17" x14ac:dyDescent="0.3">
      <c r="A6" s="2" t="s">
        <v>13</v>
      </c>
      <c r="B6" s="2">
        <v>400</v>
      </c>
      <c r="C6" s="2">
        <f t="shared" si="0"/>
        <v>400</v>
      </c>
      <c r="D6" s="2"/>
      <c r="E6" s="2">
        <v>1</v>
      </c>
      <c r="F6" s="2"/>
      <c r="H6" s="1" t="s">
        <v>12</v>
      </c>
      <c r="I6" s="2">
        <f>I5*60</f>
        <v>21.428571428571431</v>
      </c>
      <c r="J6" s="2">
        <f>J5*60</f>
        <v>66.964285714285722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abdulkadir sarıtepe</dc:creator>
  <cp:lastModifiedBy>abdulkadir sarıtepe</cp:lastModifiedBy>
  <dcterms:created xsi:type="dcterms:W3CDTF">2023-04-25T19:56:20Z</dcterms:created>
  <dcterms:modified xsi:type="dcterms:W3CDTF">2023-04-25T20:25:18Z</dcterms:modified>
</cp:coreProperties>
</file>