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r4\OneDrive\Desktop\Financial Modeling\Capital Budgeting NPV IRR Payback\"/>
    </mc:Choice>
  </mc:AlternateContent>
  <xr:revisionPtr revIDLastSave="0" documentId="13_ncr:1_{436AEA55-83F7-4379-AC6F-AC4A3DB1F625}" xr6:coauthVersionLast="47" xr6:coauthVersionMax="47" xr10:uidLastSave="{00000000-0000-0000-0000-000000000000}"/>
  <bookViews>
    <workbookView xWindow="-110" yWindow="-110" windowWidth="25820" windowHeight="13900" xr2:uid="{8B79558A-193C-4656-9AFB-6FAF9ABC2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1" l="1"/>
  <c r="C18" i="1"/>
  <c r="E26" i="1"/>
  <c r="F26" i="1" s="1"/>
  <c r="G26" i="1" s="1"/>
  <c r="H26" i="1" s="1"/>
  <c r="D26" i="1"/>
  <c r="C26" i="1"/>
  <c r="E10" i="1"/>
  <c r="F10" i="1" s="1"/>
  <c r="G10" i="1" s="1"/>
  <c r="H10" i="1" s="1"/>
  <c r="D10" i="1"/>
  <c r="C10" i="1"/>
  <c r="C32" i="1"/>
  <c r="C16" i="1"/>
  <c r="C30" i="1"/>
  <c r="C14" i="1"/>
  <c r="H25" i="1"/>
  <c r="G25" i="1"/>
  <c r="F25" i="1"/>
  <c r="E25" i="1"/>
  <c r="D25" i="1"/>
  <c r="C25" i="1"/>
  <c r="H9" i="1"/>
  <c r="G9" i="1"/>
  <c r="F9" i="1"/>
  <c r="E9" i="1"/>
  <c r="D9" i="1"/>
  <c r="C9" i="1"/>
</calcChain>
</file>

<file path=xl/sharedStrings.xml><?xml version="1.0" encoding="utf-8"?>
<sst xmlns="http://schemas.openxmlformats.org/spreadsheetml/2006/main" count="23" uniqueCount="14">
  <si>
    <t xml:space="preserve"> </t>
  </si>
  <si>
    <t>Capital Budgeting Analysis</t>
  </si>
  <si>
    <t>NPV, IRR, and Payback Period</t>
  </si>
  <si>
    <t>Project 1</t>
  </si>
  <si>
    <t>Period</t>
  </si>
  <si>
    <t>Cash Inflow</t>
  </si>
  <si>
    <t>Cash Outflow</t>
  </si>
  <si>
    <t>Net Cash Flow</t>
  </si>
  <si>
    <t>Cumulative Cash Flow</t>
  </si>
  <si>
    <t>Discount Rate -&gt;</t>
  </si>
  <si>
    <t>NPV -&gt;</t>
  </si>
  <si>
    <t>IRR -&gt;</t>
  </si>
  <si>
    <t>Payback Period -&gt;</t>
  </si>
  <si>
    <t>Project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</si>
</sst>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??_);_(@_)"/>
    <numFmt numFmtId="165" formatCode="_-* #,##0\ _€_-;\-* #,##0\ _€_-;_-* &quot;-&quot;??\ _€_-;_-@"/>
    <numFmt numFmtId="166" formatCode="0.000%"/>
    <numFmt numFmtId="171" formatCode="#,##0.00\ &quot;years&quot;"/>
  </numFmts>
  <fonts count="10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b/>
      <sz val="24"/>
      <color theme="1"/>
      <name val="Calibri"/>
    </font>
    <font>
      <b/>
      <sz val="12"/>
      <color theme="1"/>
      <name val="Calibri"/>
    </font>
    <font>
      <i/>
      <sz val="14"/>
      <color theme="1"/>
      <name val="Calibri"/>
    </font>
    <font>
      <b/>
      <sz val="12"/>
      <color theme="0"/>
      <name val="Calibri"/>
    </font>
    <font>
      <sz val="12"/>
      <name val="Calibri"/>
    </font>
    <font>
      <sz val="12"/>
      <color theme="1"/>
      <name val="Calibri"/>
    </font>
    <font>
      <sz val="12"/>
      <color rgb="FF0432FF"/>
      <name val="Calibri"/>
    </font>
    <font>
      <b/>
      <sz val="12"/>
      <color rgb="FF0432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93D68"/>
        <bgColor rgb="FF293D68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3" fillId="3" borderId="1" xfId="0" applyFont="1" applyFill="1" applyBorder="1" applyAlignment="1">
      <alignment horizontal="center"/>
    </xf>
    <xf numFmtId="164" fontId="8" fillId="4" borderId="0" xfId="0" applyNumberFormat="1" applyFont="1" applyFill="1"/>
    <xf numFmtId="165" fontId="7" fillId="0" borderId="0" xfId="0" applyNumberFormat="1" applyFont="1"/>
    <xf numFmtId="166" fontId="7" fillId="0" borderId="0" xfId="0" applyNumberFormat="1" applyFont="1"/>
    <xf numFmtId="0" fontId="3" fillId="0" borderId="2" xfId="0" applyFont="1" applyBorder="1"/>
    <xf numFmtId="164" fontId="3" fillId="0" borderId="2" xfId="0" applyNumberFormat="1" applyFont="1" applyBorder="1"/>
    <xf numFmtId="9" fontId="7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9" fontId="9" fillId="0" borderId="3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65" fontId="3" fillId="5" borderId="3" xfId="0" applyNumberFormat="1" applyFont="1" applyFill="1" applyBorder="1"/>
    <xf numFmtId="0" fontId="3" fillId="0" borderId="0" xfId="0" applyFont="1" applyAlignment="1">
      <alignment horizontal="center"/>
    </xf>
    <xf numFmtId="10" fontId="3" fillId="5" borderId="3" xfId="0" applyNumberFormat="1" applyFont="1" applyFill="1" applyBorder="1" applyAlignment="1">
      <alignment horizontal="center"/>
    </xf>
    <xf numFmtId="171" fontId="3" fillId="5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66675</xdr:colOff>
      <xdr:row>0</xdr:row>
      <xdr:rowOff>161925</xdr:rowOff>
    </xdr:from>
    <xdr:ext cx="933450" cy="266700"/>
    <xdr:pic>
      <xdr:nvPicPr>
        <xdr:cNvPr id="2" name="image2.png">
          <a:extLst>
            <a:ext uri="{FF2B5EF4-FFF2-40B4-BE49-F238E27FC236}">
              <a16:creationId xmlns:a16="http://schemas.microsoft.com/office/drawing/2014/main" id="{0EB6DDA0-63FD-4360-873C-4A695CF86D2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84675" y="161925"/>
          <a:ext cx="933450" cy="2667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5ACC-2C45-457B-BFC2-1A4D1CA09435}">
  <dimension ref="A1:Z35"/>
  <sheetViews>
    <sheetView showGridLines="0" tabSelected="1" topLeftCell="A7" workbookViewId="0">
      <selection activeCell="C34" sqref="C34"/>
    </sheetView>
  </sheetViews>
  <sheetFormatPr defaultColWidth="11.25" defaultRowHeight="15" customHeight="1" x14ac:dyDescent="0.35"/>
  <cols>
    <col min="1" max="1" width="10.58203125" customWidth="1"/>
    <col min="2" max="2" width="23" customWidth="1"/>
    <col min="3" max="3" width="12" customWidth="1"/>
    <col min="4" max="4" width="11.08203125" customWidth="1"/>
    <col min="5" max="8" width="10.58203125" customWidth="1"/>
    <col min="9" max="9" width="10.75" customWidth="1"/>
    <col min="10" max="15" width="10.58203125" customWidth="1"/>
    <col min="16" max="16" width="12.5" customWidth="1"/>
    <col min="17" max="26" width="10.58203125" customWidth="1"/>
  </cols>
  <sheetData>
    <row r="1" spans="1:26" ht="15.5" x14ac:dyDescent="0.35">
      <c r="C1" s="1" t="s">
        <v>0</v>
      </c>
    </row>
    <row r="2" spans="1:26" ht="31" x14ac:dyDescent="0.7">
      <c r="B2" s="2" t="s">
        <v>1</v>
      </c>
      <c r="C2" s="3"/>
      <c r="D2" s="3"/>
      <c r="E2" s="3"/>
      <c r="F2" s="3"/>
      <c r="G2" s="3"/>
      <c r="H2" s="3"/>
    </row>
    <row r="3" spans="1:26" ht="18.5" x14ac:dyDescent="0.45">
      <c r="B3" s="4" t="s">
        <v>2</v>
      </c>
    </row>
    <row r="4" spans="1:26" ht="15.5" x14ac:dyDescent="0.35"/>
    <row r="5" spans="1:26" ht="15.5" x14ac:dyDescent="0.35">
      <c r="B5" s="5" t="s">
        <v>3</v>
      </c>
      <c r="C5" s="6"/>
      <c r="D5" s="6"/>
      <c r="E5" s="6"/>
      <c r="F5" s="6"/>
      <c r="G5" s="6"/>
      <c r="H5" s="6"/>
    </row>
    <row r="6" spans="1:26" ht="15.5" x14ac:dyDescent="0.35">
      <c r="A6" s="7"/>
      <c r="B6" s="8" t="s">
        <v>4</v>
      </c>
      <c r="C6" s="8">
        <v>0</v>
      </c>
      <c r="D6" s="8">
        <v>1</v>
      </c>
      <c r="E6" s="8">
        <v>2</v>
      </c>
      <c r="F6" s="8">
        <v>3</v>
      </c>
      <c r="G6" s="8">
        <v>4</v>
      </c>
      <c r="H6" s="8">
        <v>5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5" x14ac:dyDescent="0.35">
      <c r="B7" s="1" t="s">
        <v>5</v>
      </c>
      <c r="C7" s="9"/>
      <c r="D7" s="9">
        <v>325000</v>
      </c>
      <c r="E7" s="9">
        <v>475000</v>
      </c>
      <c r="F7" s="9">
        <v>550000</v>
      </c>
      <c r="G7" s="9">
        <v>595000</v>
      </c>
      <c r="H7" s="9">
        <v>625000</v>
      </c>
      <c r="J7" s="10"/>
      <c r="Q7" s="10"/>
    </row>
    <row r="8" spans="1:26" ht="15.5" x14ac:dyDescent="0.35">
      <c r="B8" s="1" t="s">
        <v>6</v>
      </c>
      <c r="C8" s="9">
        <v>-1500000</v>
      </c>
      <c r="D8" s="9">
        <v>-100000</v>
      </c>
      <c r="E8" s="9">
        <v>-100000</v>
      </c>
      <c r="F8" s="9">
        <v>-100000</v>
      </c>
      <c r="G8" s="9">
        <v>-100000</v>
      </c>
      <c r="H8" s="9">
        <v>-100000</v>
      </c>
      <c r="P8" s="11"/>
      <c r="Q8" s="10"/>
    </row>
    <row r="9" spans="1:26" ht="15.5" x14ac:dyDescent="0.35">
      <c r="B9" s="12" t="s">
        <v>7</v>
      </c>
      <c r="C9" s="13">
        <f>SUM(C7:C8)</f>
        <v>-1500000</v>
      </c>
      <c r="D9" s="13">
        <f t="shared" ref="D9:H9" si="0">SUM(D7:D8)</f>
        <v>225000</v>
      </c>
      <c r="E9" s="13">
        <f t="shared" si="0"/>
        <v>375000</v>
      </c>
      <c r="F9" s="13">
        <f t="shared" si="0"/>
        <v>450000</v>
      </c>
      <c r="G9" s="13">
        <f t="shared" si="0"/>
        <v>495000</v>
      </c>
      <c r="H9" s="13">
        <f t="shared" si="0"/>
        <v>525000</v>
      </c>
      <c r="P9" s="11"/>
      <c r="Q9" s="10"/>
    </row>
    <row r="10" spans="1:26" ht="15.5" x14ac:dyDescent="0.35">
      <c r="B10" s="12" t="s">
        <v>8</v>
      </c>
      <c r="C10" s="13">
        <f>C9</f>
        <v>-1500000</v>
      </c>
      <c r="D10" s="13">
        <f>D9+C10</f>
        <v>-1275000</v>
      </c>
      <c r="E10" s="13">
        <f t="shared" ref="E10:H10" si="1">E9+D10</f>
        <v>-900000</v>
      </c>
      <c r="F10" s="13">
        <f t="shared" si="1"/>
        <v>-450000</v>
      </c>
      <c r="G10" s="13">
        <f t="shared" si="1"/>
        <v>45000</v>
      </c>
      <c r="H10" s="13">
        <f t="shared" si="1"/>
        <v>570000</v>
      </c>
      <c r="P10" s="14"/>
      <c r="Q10" s="10"/>
    </row>
    <row r="11" spans="1:26" ht="15.5" x14ac:dyDescent="0.35">
      <c r="B11" s="15"/>
      <c r="C11" s="16"/>
      <c r="D11" s="16"/>
      <c r="E11" s="16"/>
      <c r="F11" s="16"/>
      <c r="G11" s="16"/>
      <c r="H11" s="16"/>
      <c r="P11" s="11"/>
      <c r="Q11" s="10"/>
    </row>
    <row r="12" spans="1:26" ht="15.5" x14ac:dyDescent="0.35">
      <c r="B12" s="17" t="s">
        <v>9</v>
      </c>
      <c r="C12" s="18">
        <v>0.08</v>
      </c>
      <c r="D12" s="16"/>
      <c r="E12" s="16"/>
      <c r="F12" s="16"/>
      <c r="G12" s="16"/>
      <c r="H12" s="16"/>
      <c r="P12" s="11"/>
      <c r="Q12" s="10"/>
    </row>
    <row r="13" spans="1:26" ht="15.5" x14ac:dyDescent="0.35">
      <c r="C13" s="19"/>
      <c r="Q13" s="10"/>
    </row>
    <row r="14" spans="1:26" ht="15.5" x14ac:dyDescent="0.35">
      <c r="B14" s="17" t="s">
        <v>10</v>
      </c>
      <c r="C14" s="20">
        <f>NPV(C12,D9:H9)+C9</f>
        <v>108205.85498254304</v>
      </c>
    </row>
    <row r="15" spans="1:26" ht="9" customHeight="1" x14ac:dyDescent="0.35">
      <c r="B15" s="17"/>
      <c r="C15" s="21"/>
    </row>
    <row r="16" spans="1:26" ht="15.5" x14ac:dyDescent="0.35">
      <c r="B16" s="17" t="s">
        <v>11</v>
      </c>
      <c r="C16" s="22">
        <f>IRR(C9:H9)</f>
        <v>0.10382578585799251</v>
      </c>
    </row>
    <row r="17" spans="2:8" ht="9" customHeight="1" x14ac:dyDescent="0.35">
      <c r="B17" s="17"/>
      <c r="C17" s="21"/>
    </row>
    <row r="18" spans="2:8" ht="15.5" x14ac:dyDescent="0.35">
      <c r="B18" s="17" t="s">
        <v>12</v>
      </c>
      <c r="C18" s="23">
        <f>3+ABS(F10/G9)</f>
        <v>3.9090909090909092</v>
      </c>
    </row>
    <row r="19" spans="2:8" ht="15.5" x14ac:dyDescent="0.35"/>
    <row r="20" spans="2:8" ht="15.5" x14ac:dyDescent="0.35"/>
    <row r="21" spans="2:8" ht="15.5" x14ac:dyDescent="0.35">
      <c r="B21" s="5" t="s">
        <v>13</v>
      </c>
      <c r="C21" s="6"/>
      <c r="D21" s="6"/>
      <c r="E21" s="6"/>
      <c r="F21" s="6"/>
      <c r="G21" s="6"/>
      <c r="H21" s="6"/>
    </row>
    <row r="22" spans="2:8" ht="15.5" x14ac:dyDescent="0.35">
      <c r="B22" s="8" t="s">
        <v>4</v>
      </c>
      <c r="C22" s="8">
        <v>0</v>
      </c>
      <c r="D22" s="8">
        <v>1</v>
      </c>
      <c r="E22" s="8">
        <v>2</v>
      </c>
      <c r="F22" s="8">
        <v>3</v>
      </c>
      <c r="G22" s="8">
        <v>4</v>
      </c>
      <c r="H22" s="8">
        <v>5</v>
      </c>
    </row>
    <row r="23" spans="2:8" ht="15.5" x14ac:dyDescent="0.35">
      <c r="B23" s="1" t="s">
        <v>5</v>
      </c>
      <c r="C23" s="9"/>
      <c r="D23" s="9">
        <v>65000</v>
      </c>
      <c r="E23" s="9">
        <v>75000</v>
      </c>
      <c r="F23" s="9">
        <v>82500</v>
      </c>
      <c r="G23" s="9">
        <v>86000</v>
      </c>
      <c r="H23" s="9">
        <v>89000</v>
      </c>
    </row>
    <row r="24" spans="2:8" ht="15.5" x14ac:dyDescent="0.35">
      <c r="B24" s="1" t="s">
        <v>6</v>
      </c>
      <c r="C24" s="9">
        <v>-250000</v>
      </c>
      <c r="D24" s="9">
        <v>-10000</v>
      </c>
      <c r="E24" s="9">
        <v>-10000</v>
      </c>
      <c r="F24" s="9">
        <v>-10000</v>
      </c>
      <c r="G24" s="9">
        <v>-10000</v>
      </c>
      <c r="H24" s="9">
        <v>-10000</v>
      </c>
    </row>
    <row r="25" spans="2:8" ht="15.5" x14ac:dyDescent="0.35">
      <c r="B25" s="12" t="s">
        <v>7</v>
      </c>
      <c r="C25" s="13">
        <f t="shared" ref="C25:H25" si="2">SUM(C23:C24)</f>
        <v>-250000</v>
      </c>
      <c r="D25" s="13">
        <f t="shared" si="2"/>
        <v>55000</v>
      </c>
      <c r="E25" s="13">
        <f t="shared" si="2"/>
        <v>65000</v>
      </c>
      <c r="F25" s="13">
        <f t="shared" si="2"/>
        <v>72500</v>
      </c>
      <c r="G25" s="13">
        <f t="shared" si="2"/>
        <v>76000</v>
      </c>
      <c r="H25" s="13">
        <f t="shared" si="2"/>
        <v>79000</v>
      </c>
    </row>
    <row r="26" spans="2:8" ht="15.5" x14ac:dyDescent="0.35">
      <c r="B26" s="12" t="s">
        <v>8</v>
      </c>
      <c r="C26" s="13">
        <f>C25</f>
        <v>-250000</v>
      </c>
      <c r="D26" s="13">
        <f>D25+C26</f>
        <v>-195000</v>
      </c>
      <c r="E26" s="13">
        <f t="shared" ref="E26:H26" si="3">E25+D26</f>
        <v>-130000</v>
      </c>
      <c r="F26" s="13">
        <f t="shared" si="3"/>
        <v>-57500</v>
      </c>
      <c r="G26" s="13">
        <f t="shared" si="3"/>
        <v>18500</v>
      </c>
      <c r="H26" s="13">
        <f t="shared" si="3"/>
        <v>97500</v>
      </c>
    </row>
    <row r="28" spans="2:8" ht="15.5" x14ac:dyDescent="0.35">
      <c r="B28" s="17" t="s">
        <v>9</v>
      </c>
      <c r="C28" s="18">
        <v>0.08</v>
      </c>
    </row>
    <row r="29" spans="2:8" ht="15.5" x14ac:dyDescent="0.35">
      <c r="C29" s="19"/>
    </row>
    <row r="30" spans="2:8" ht="15.5" x14ac:dyDescent="0.35">
      <c r="B30" s="17" t="s">
        <v>10</v>
      </c>
      <c r="C30" s="20">
        <f>NPV(C28,D25:H25)+C25</f>
        <v>23834.128097701061</v>
      </c>
    </row>
    <row r="31" spans="2:8" ht="9" customHeight="1" x14ac:dyDescent="0.35">
      <c r="B31" s="17"/>
      <c r="C31" s="21"/>
    </row>
    <row r="32" spans="2:8" ht="15.5" x14ac:dyDescent="0.35">
      <c r="B32" s="17" t="s">
        <v>11</v>
      </c>
      <c r="C32" s="22">
        <f>IRR(C25:H25)</f>
        <v>0.11337777494709433</v>
      </c>
    </row>
    <row r="33" spans="2:3" ht="9" customHeight="1" x14ac:dyDescent="0.35">
      <c r="B33" s="17"/>
      <c r="C33" s="21"/>
    </row>
    <row r="34" spans="2:3" ht="15.5" x14ac:dyDescent="0.35">
      <c r="B34" s="17" t="s">
        <v>12</v>
      </c>
      <c r="C34" s="23">
        <f>3+ABS(F26/G25)</f>
        <v>3.7565789473684212</v>
      </c>
    </row>
    <row r="35" spans="2:3" ht="15.5" x14ac:dyDescent="0.35">
      <c r="C35" s="15"/>
    </row>
  </sheetData>
  <mergeCells count="2">
    <mergeCell ref="B5:H5"/>
    <mergeCell ref="B21:H21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Afridi</dc:creator>
  <cp:lastModifiedBy>Abdullah Afridi</cp:lastModifiedBy>
  <dcterms:created xsi:type="dcterms:W3CDTF">2024-12-07T12:31:28Z</dcterms:created>
  <dcterms:modified xsi:type="dcterms:W3CDTF">2024-12-07T12:55:32Z</dcterms:modified>
</cp:coreProperties>
</file>