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 (Personal)\Work\phD File\MKT 462\MKT 462 562 Dan materials\Spring 2025\Sessions\2a - Customer Acquisition Cost\Other\"/>
    </mc:Choice>
  </mc:AlternateContent>
  <xr:revisionPtr revIDLastSave="0" documentId="13_ncr:1_{8CB6336B-5681-4520-A275-9A9955CF74B1}" xr6:coauthVersionLast="47" xr6:coauthVersionMax="47" xr10:uidLastSave="{00000000-0000-0000-0000-000000000000}"/>
  <bookViews>
    <workbookView xWindow="-120" yWindow="-120" windowWidth="29040" windowHeight="15720" xr2:uid="{352191C6-0002-4DDB-BFEA-6801281DE966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4" i="2" l="1"/>
  <c r="M34" i="2"/>
  <c r="L34" i="2"/>
  <c r="K34" i="2"/>
  <c r="J34" i="2"/>
  <c r="I34" i="2"/>
  <c r="H34" i="2"/>
  <c r="G34" i="2"/>
  <c r="F34" i="2"/>
  <c r="E34" i="2"/>
  <c r="D34" i="2"/>
  <c r="C34" i="2"/>
  <c r="N21" i="2"/>
  <c r="M21" i="2"/>
  <c r="L21" i="2"/>
  <c r="K21" i="2"/>
  <c r="J21" i="2"/>
  <c r="I21" i="2"/>
  <c r="H21" i="2"/>
  <c r="G21" i="2"/>
  <c r="F21" i="2"/>
  <c r="E21" i="2"/>
  <c r="D21" i="2"/>
  <c r="C21" i="2"/>
  <c r="N19" i="2" l="1"/>
  <c r="M19" i="2"/>
  <c r="L19" i="2"/>
  <c r="K19" i="2"/>
  <c r="J19" i="2"/>
  <c r="I19" i="2"/>
  <c r="H19" i="2"/>
  <c r="G19" i="2"/>
  <c r="F19" i="2"/>
  <c r="E19" i="2"/>
  <c r="D19" i="2"/>
  <c r="C19" i="2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O19" i="2" l="1"/>
  <c r="P19" i="2" l="1"/>
</calcChain>
</file>

<file path=xl/sharedStrings.xml><?xml version="1.0" encoding="utf-8"?>
<sst xmlns="http://schemas.openxmlformats.org/spreadsheetml/2006/main" count="54" uniqueCount="40">
  <si>
    <t>OOH</t>
  </si>
  <si>
    <t>Facebook ads for acquisition</t>
  </si>
  <si>
    <t>Facebook ads for repeat orders</t>
  </si>
  <si>
    <t>Google ads for acquisition</t>
  </si>
  <si>
    <t>Google ads for repeat orders</t>
  </si>
  <si>
    <t>Referral program</t>
  </si>
  <si>
    <t>TV ads</t>
  </si>
  <si>
    <t>Prospecting sales team</t>
  </si>
  <si>
    <t>in k</t>
  </si>
  <si>
    <t>in $k</t>
  </si>
  <si>
    <t>CAC measurements</t>
  </si>
  <si>
    <t xml:space="preserve">Reality: </t>
  </si>
  <si>
    <t>Account manager team</t>
  </si>
  <si>
    <t>Sales and marketing expenses</t>
  </si>
  <si>
    <t>Total sales and marketing</t>
  </si>
  <si>
    <t>Organic / otherwise unattributable</t>
  </si>
  <si>
    <t>all figures in $</t>
  </si>
  <si>
    <t>Total acquisitions</t>
  </si>
  <si>
    <t>Lag-adjusted channel-specific CACs:</t>
  </si>
  <si>
    <t>Acquisition-related onboarding expense</t>
  </si>
  <si>
    <t>This team facilitates transactions from existing accounts</t>
  </si>
  <si>
    <t>2-month lead -- money is spent for customers acquired 2 months ago</t>
  </si>
  <si>
    <t>Lag-adjusted acquisition-related spending ($k)</t>
  </si>
  <si>
    <t>Spend equally impacts customer acquisition in current and subsequent 2 months. 80% earmarked for customer acquisition.</t>
  </si>
  <si>
    <t>Spend equally impacts customer acquisition in current and subsequent 3 months. 80% earmarked for customer acquisition.</t>
  </si>
  <si>
    <t>Channel</t>
  </si>
  <si>
    <t>Acquisitions (last touch attribution)</t>
  </si>
  <si>
    <t>3-month lag, on average, between sales activity and adoption</t>
  </si>
  <si>
    <t>Referral program (marketing)</t>
  </si>
  <si>
    <t>New customer promotions (marketing)</t>
  </si>
  <si>
    <t>Month</t>
  </si>
  <si>
    <t>Unadjusted acquisition-related sales and marketing ($k)</t>
  </si>
  <si>
    <t>Unadjusted sales and marketing CAC</t>
  </si>
  <si>
    <t>Unadjusted acquisition-related marketing CAC</t>
  </si>
  <si>
    <t>Lag-adjusted acquisition-related marketing CAC</t>
  </si>
  <si>
    <t>Lag-adjusted acquisition-related total CAC</t>
  </si>
  <si>
    <t>Younger Eats</t>
  </si>
  <si>
    <t>Younger Eats is a fast-growing meal kit company, specializing in meals for young children</t>
  </si>
  <si>
    <t>Unadjusted channel-specific CACs:</t>
  </si>
  <si>
    <t>Lag-adjusted acquisition-related sales and marketing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</si>
</sst>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F565-76A1-46A5-A25C-EFF8FE2778F5}">
  <dimension ref="B2:R63"/>
  <sheetViews>
    <sheetView tabSelected="1" zoomScaleNormal="100" workbookViewId="0">
      <selection activeCell="G16" sqref="G16"/>
    </sheetView>
  </sheetViews>
  <sheetFormatPr defaultRowHeight="15" x14ac:dyDescent="0.25"/>
  <cols>
    <col min="1" max="1" width="2.7109375" customWidth="1"/>
    <col min="2" max="2" width="50.85546875" customWidth="1"/>
    <col min="17" max="17" width="2.28515625" customWidth="1"/>
  </cols>
  <sheetData>
    <row r="2" spans="2:18" x14ac:dyDescent="0.25">
      <c r="B2" s="6" t="s">
        <v>36</v>
      </c>
    </row>
    <row r="3" spans="2:18" x14ac:dyDescent="0.25">
      <c r="B3" t="s">
        <v>37</v>
      </c>
    </row>
    <row r="6" spans="2:18" x14ac:dyDescent="0.25">
      <c r="B6" s="6" t="s">
        <v>13</v>
      </c>
      <c r="C6" s="5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8" x14ac:dyDescent="0.25">
      <c r="B7" s="6"/>
      <c r="C7" s="13" t="s">
        <v>30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8" x14ac:dyDescent="0.25">
      <c r="B8" s="1" t="s">
        <v>25</v>
      </c>
      <c r="C8" s="2">
        <v>1</v>
      </c>
      <c r="D8" s="2">
        <f>C8+1</f>
        <v>2</v>
      </c>
      <c r="E8" s="2">
        <f t="shared" ref="E8:N8" si="0">D8+1</f>
        <v>3</v>
      </c>
      <c r="F8" s="2">
        <f t="shared" si="0"/>
        <v>4</v>
      </c>
      <c r="G8" s="2">
        <f t="shared" si="0"/>
        <v>5</v>
      </c>
      <c r="H8" s="2">
        <f t="shared" si="0"/>
        <v>6</v>
      </c>
      <c r="I8" s="2">
        <f t="shared" si="0"/>
        <v>7</v>
      </c>
      <c r="J8" s="2">
        <f t="shared" si="0"/>
        <v>8</v>
      </c>
      <c r="K8" s="2">
        <f t="shared" si="0"/>
        <v>9</v>
      </c>
      <c r="L8" s="2">
        <f t="shared" si="0"/>
        <v>10</v>
      </c>
      <c r="M8" s="2">
        <f t="shared" si="0"/>
        <v>11</v>
      </c>
      <c r="N8" s="2">
        <f t="shared" si="0"/>
        <v>12</v>
      </c>
      <c r="O8" s="2">
        <f t="shared" ref="O8" si="1">N8+1</f>
        <v>13</v>
      </c>
      <c r="P8" s="2">
        <f t="shared" ref="P8" si="2">O8+1</f>
        <v>14</v>
      </c>
      <c r="R8" s="1" t="s">
        <v>11</v>
      </c>
    </row>
    <row r="9" spans="2:18" x14ac:dyDescent="0.25">
      <c r="B9" t="s">
        <v>28</v>
      </c>
      <c r="C9" s="4">
        <v>5</v>
      </c>
      <c r="D9" s="7">
        <v>5.15</v>
      </c>
      <c r="E9" s="7">
        <v>5.3045000000000009</v>
      </c>
      <c r="F9" s="7">
        <v>5.4636350000000009</v>
      </c>
      <c r="G9" s="7">
        <v>5.6275440500000009</v>
      </c>
      <c r="H9" s="7">
        <v>5.796370371500001</v>
      </c>
      <c r="I9" s="7">
        <v>5.9702614826450011</v>
      </c>
      <c r="J9" s="7">
        <v>6.1493693271243517</v>
      </c>
      <c r="K9" s="7">
        <v>6.3338504069380823</v>
      </c>
      <c r="L9" s="7">
        <v>6.5238659191462247</v>
      </c>
      <c r="M9" s="7">
        <v>6.7195818967206113</v>
      </c>
      <c r="N9" s="7">
        <v>6.9211693536222301</v>
      </c>
    </row>
    <row r="10" spans="2:18" x14ac:dyDescent="0.25">
      <c r="B10" t="s">
        <v>6</v>
      </c>
      <c r="C10" s="4">
        <v>60</v>
      </c>
      <c r="D10" s="4">
        <v>62.400000000000006</v>
      </c>
      <c r="E10" s="4">
        <v>64.896000000000015</v>
      </c>
      <c r="F10" s="4">
        <v>67.491840000000025</v>
      </c>
      <c r="G10" s="4">
        <v>70.191513600000022</v>
      </c>
      <c r="H10" s="4">
        <v>72.999174144000023</v>
      </c>
      <c r="I10" s="4">
        <v>75.91914110976002</v>
      </c>
      <c r="J10" s="4">
        <v>78.955906754150419</v>
      </c>
      <c r="K10" s="4">
        <v>82.114143024316434</v>
      </c>
      <c r="L10" s="4">
        <v>85.398708745289099</v>
      </c>
      <c r="M10" s="4">
        <v>88.814657095100671</v>
      </c>
      <c r="N10" s="4">
        <v>92.367243378904703</v>
      </c>
      <c r="R10" t="s">
        <v>24</v>
      </c>
    </row>
    <row r="11" spans="2:18" x14ac:dyDescent="0.25">
      <c r="B11" t="s">
        <v>0</v>
      </c>
      <c r="C11" s="7">
        <v>5</v>
      </c>
      <c r="D11" s="7">
        <v>5.15</v>
      </c>
      <c r="E11" s="7">
        <v>5.3045000000000009</v>
      </c>
      <c r="F11" s="7">
        <v>5.4636350000000009</v>
      </c>
      <c r="G11" s="7">
        <v>5.6275440500000009</v>
      </c>
      <c r="H11" s="7">
        <v>5.796370371500001</v>
      </c>
      <c r="I11" s="7">
        <v>5.9702614826450011</v>
      </c>
      <c r="J11" s="7">
        <v>6.1493693271243517</v>
      </c>
      <c r="K11" s="7">
        <v>6.3338504069380823</v>
      </c>
      <c r="L11" s="7">
        <v>6.5238659191462247</v>
      </c>
      <c r="M11" s="7">
        <v>6.7195818967206113</v>
      </c>
      <c r="N11" s="7">
        <v>6.9211693536222301</v>
      </c>
      <c r="R11" t="s">
        <v>23</v>
      </c>
    </row>
    <row r="12" spans="2:18" x14ac:dyDescent="0.25">
      <c r="B12" t="s">
        <v>29</v>
      </c>
      <c r="C12" s="4">
        <v>10</v>
      </c>
      <c r="D12" s="4">
        <v>13</v>
      </c>
      <c r="E12" s="4">
        <v>16</v>
      </c>
      <c r="F12" s="4">
        <v>19</v>
      </c>
      <c r="G12" s="4">
        <v>22</v>
      </c>
      <c r="H12" s="4">
        <v>25</v>
      </c>
      <c r="I12" s="4">
        <v>28</v>
      </c>
      <c r="J12" s="4">
        <v>31</v>
      </c>
      <c r="K12" s="4">
        <v>34</v>
      </c>
      <c r="L12" s="4">
        <v>37</v>
      </c>
      <c r="M12" s="4">
        <v>40</v>
      </c>
      <c r="N12" s="4">
        <v>43</v>
      </c>
    </row>
    <row r="13" spans="2:18" x14ac:dyDescent="0.25">
      <c r="B13" t="s">
        <v>1</v>
      </c>
      <c r="C13" s="4">
        <v>40</v>
      </c>
      <c r="D13" s="4">
        <v>42</v>
      </c>
      <c r="E13" s="4">
        <v>44.1</v>
      </c>
      <c r="F13" s="4">
        <v>46.305000000000007</v>
      </c>
      <c r="G13" s="4">
        <v>48.620250000000006</v>
      </c>
      <c r="H13" s="4">
        <v>51.051262500000007</v>
      </c>
      <c r="I13" s="4">
        <v>53.603825625000013</v>
      </c>
      <c r="J13" s="4">
        <v>56.284016906250017</v>
      </c>
      <c r="K13" s="4">
        <v>59.098217751562522</v>
      </c>
      <c r="L13" s="4">
        <v>62.053128639140652</v>
      </c>
      <c r="M13" s="4">
        <v>65.155785071097682</v>
      </c>
      <c r="N13" s="4">
        <v>68.413574324652572</v>
      </c>
    </row>
    <row r="14" spans="2:18" x14ac:dyDescent="0.25">
      <c r="B14" t="s">
        <v>2</v>
      </c>
      <c r="C14" s="4">
        <v>80</v>
      </c>
      <c r="D14" s="4">
        <v>83.2</v>
      </c>
      <c r="E14" s="4">
        <v>86.528000000000006</v>
      </c>
      <c r="F14" s="4">
        <v>89.989120000000014</v>
      </c>
      <c r="G14" s="4">
        <v>93.588684800000024</v>
      </c>
      <c r="H14" s="4">
        <v>97.332232192000035</v>
      </c>
      <c r="I14" s="4">
        <v>101.22552147968004</v>
      </c>
      <c r="J14" s="4">
        <v>105.27454233886725</v>
      </c>
      <c r="K14" s="4">
        <v>109.48552403242195</v>
      </c>
      <c r="L14" s="4">
        <v>113.86494499371884</v>
      </c>
      <c r="M14" s="4">
        <v>118.4195427934676</v>
      </c>
      <c r="N14" s="4">
        <v>123.15632450520631</v>
      </c>
    </row>
    <row r="15" spans="2:18" x14ac:dyDescent="0.25">
      <c r="B15" t="s">
        <v>3</v>
      </c>
      <c r="C15" s="4">
        <v>40</v>
      </c>
      <c r="D15" s="4">
        <v>42</v>
      </c>
      <c r="E15" s="4">
        <v>44.1</v>
      </c>
      <c r="F15" s="4">
        <v>46.305000000000007</v>
      </c>
      <c r="G15" s="4">
        <v>48.620250000000006</v>
      </c>
      <c r="H15" s="4">
        <v>51.051262500000007</v>
      </c>
      <c r="I15" s="4">
        <v>53.603825625000013</v>
      </c>
      <c r="J15" s="4">
        <v>56.284016906250017</v>
      </c>
      <c r="K15" s="4">
        <v>59.098217751562522</v>
      </c>
      <c r="L15" s="4">
        <v>62.053128639140652</v>
      </c>
      <c r="M15" s="4">
        <v>65.155785071097682</v>
      </c>
      <c r="N15" s="4">
        <v>68.413574324652572</v>
      </c>
    </row>
    <row r="16" spans="2:18" x14ac:dyDescent="0.25">
      <c r="B16" t="s">
        <v>4</v>
      </c>
      <c r="C16" s="4">
        <v>80</v>
      </c>
      <c r="D16" s="4">
        <v>83.2</v>
      </c>
      <c r="E16" s="4">
        <v>86.528000000000006</v>
      </c>
      <c r="F16" s="4">
        <v>89.989120000000014</v>
      </c>
      <c r="G16" s="4">
        <v>93.588684800000024</v>
      </c>
      <c r="H16" s="4">
        <v>97.332232192000035</v>
      </c>
      <c r="I16" s="4">
        <v>101.22552147968004</v>
      </c>
      <c r="J16" s="4">
        <v>105.27454233886725</v>
      </c>
      <c r="K16" s="4">
        <v>109.48552403242195</v>
      </c>
      <c r="L16" s="4">
        <v>113.86494499371884</v>
      </c>
      <c r="M16" s="4">
        <v>118.4195427934676</v>
      </c>
      <c r="N16" s="4">
        <v>123.15632450520631</v>
      </c>
    </row>
    <row r="17" spans="2:18" x14ac:dyDescent="0.25">
      <c r="B17" t="s">
        <v>7</v>
      </c>
      <c r="C17" s="4">
        <v>50</v>
      </c>
      <c r="D17" s="4">
        <v>55.000000000000007</v>
      </c>
      <c r="E17" s="4">
        <v>60.500000000000014</v>
      </c>
      <c r="F17" s="4">
        <v>66.550000000000026</v>
      </c>
      <c r="G17" s="4">
        <v>73.205000000000041</v>
      </c>
      <c r="H17" s="4">
        <v>80.525500000000051</v>
      </c>
      <c r="I17" s="4">
        <v>88.578050000000061</v>
      </c>
      <c r="J17" s="4">
        <v>97.435855000000075</v>
      </c>
      <c r="K17" s="4">
        <v>107.1794405000001</v>
      </c>
      <c r="L17" s="4">
        <v>117.89738455000011</v>
      </c>
      <c r="M17" s="4">
        <v>129.68712300500013</v>
      </c>
      <c r="N17" s="4">
        <v>142.65583530550015</v>
      </c>
      <c r="R17" t="s">
        <v>27</v>
      </c>
    </row>
    <row r="18" spans="2:18" x14ac:dyDescent="0.25">
      <c r="B18" t="s">
        <v>12</v>
      </c>
      <c r="C18" s="4">
        <v>100</v>
      </c>
      <c r="D18" s="4">
        <v>104</v>
      </c>
      <c r="E18" s="4">
        <v>108.16</v>
      </c>
      <c r="F18" s="4">
        <v>112.4864</v>
      </c>
      <c r="G18" s="4">
        <v>116.98585600000001</v>
      </c>
      <c r="H18" s="4">
        <v>121.66529024000002</v>
      </c>
      <c r="I18" s="4">
        <v>126.53190184960002</v>
      </c>
      <c r="J18" s="4">
        <v>131.59317792358402</v>
      </c>
      <c r="K18" s="4">
        <v>136.85690504052738</v>
      </c>
      <c r="L18" s="4">
        <v>142.33118124214849</v>
      </c>
      <c r="M18" s="4">
        <v>148.02442849183444</v>
      </c>
      <c r="N18" s="4">
        <v>153.94540563150784</v>
      </c>
      <c r="R18" t="s">
        <v>20</v>
      </c>
    </row>
    <row r="19" spans="2:18" x14ac:dyDescent="0.25">
      <c r="B19" t="s">
        <v>19</v>
      </c>
      <c r="C19" s="4">
        <f>C12*4</f>
        <v>40</v>
      </c>
      <c r="D19" s="4">
        <f t="shared" ref="D19:N19" si="3">D12*4</f>
        <v>52</v>
      </c>
      <c r="E19" s="4">
        <f t="shared" si="3"/>
        <v>64</v>
      </c>
      <c r="F19" s="4">
        <f t="shared" si="3"/>
        <v>76</v>
      </c>
      <c r="G19" s="4">
        <f t="shared" si="3"/>
        <v>88</v>
      </c>
      <c r="H19" s="4">
        <f t="shared" si="3"/>
        <v>100</v>
      </c>
      <c r="I19" s="4">
        <f t="shared" si="3"/>
        <v>112</v>
      </c>
      <c r="J19" s="4">
        <f t="shared" si="3"/>
        <v>124</v>
      </c>
      <c r="K19" s="4">
        <f t="shared" si="3"/>
        <v>136</v>
      </c>
      <c r="L19" s="4">
        <f t="shared" si="3"/>
        <v>148</v>
      </c>
      <c r="M19" s="4">
        <f t="shared" si="3"/>
        <v>160</v>
      </c>
      <c r="N19" s="4">
        <f t="shared" si="3"/>
        <v>172</v>
      </c>
      <c r="O19" s="4">
        <f>N19*1.04</f>
        <v>178.88</v>
      </c>
      <c r="P19" s="4">
        <f>O19*1.04</f>
        <v>186.0352</v>
      </c>
      <c r="R19" t="s">
        <v>21</v>
      </c>
    </row>
    <row r="20" spans="2:18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8" x14ac:dyDescent="0.25">
      <c r="B21" t="s">
        <v>14</v>
      </c>
      <c r="C21" s="4">
        <f>+C9+C10+C11+C12+C13+C14+C15+C16+C17+C18</f>
        <v>470</v>
      </c>
      <c r="D21" s="4">
        <f t="shared" ref="D21:N21" si="4">+D9+D10+D11+D12+D13+D14+D15+D16+D17+D18</f>
        <v>495.1</v>
      </c>
      <c r="E21" s="4">
        <f t="shared" si="4"/>
        <v>521.42100000000005</v>
      </c>
      <c r="F21" s="4">
        <f t="shared" si="4"/>
        <v>549.04375000000005</v>
      </c>
      <c r="G21" s="4">
        <f t="shared" si="4"/>
        <v>578.05532730000004</v>
      </c>
      <c r="H21" s="4">
        <f t="shared" si="4"/>
        <v>608.54969451100021</v>
      </c>
      <c r="I21" s="4">
        <f t="shared" si="4"/>
        <v>640.62831013401012</v>
      </c>
      <c r="J21" s="4">
        <f t="shared" si="4"/>
        <v>674.40079682221779</v>
      </c>
      <c r="K21" s="4">
        <f t="shared" si="4"/>
        <v>709.98567294668896</v>
      </c>
      <c r="L21" s="4">
        <f t="shared" si="4"/>
        <v>747.51115364144925</v>
      </c>
      <c r="M21" s="4">
        <f t="shared" si="4"/>
        <v>787.116028114507</v>
      </c>
      <c r="N21" s="4">
        <f t="shared" si="4"/>
        <v>828.95062068287484</v>
      </c>
    </row>
    <row r="22" spans="2:18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8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8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8" x14ac:dyDescent="0.25">
      <c r="B25" s="6" t="s">
        <v>26</v>
      </c>
      <c r="C25" s="8" t="s">
        <v>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8" x14ac:dyDescent="0.25">
      <c r="B26" s="6"/>
      <c r="C26" s="13" t="s">
        <v>30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8" x14ac:dyDescent="0.25">
      <c r="B27" s="1" t="s">
        <v>25</v>
      </c>
      <c r="C27" s="2">
        <v>1</v>
      </c>
      <c r="D27" s="2">
        <f>C27+1</f>
        <v>2</v>
      </c>
      <c r="E27" s="2">
        <f t="shared" ref="E27:N27" si="5">D27+1</f>
        <v>3</v>
      </c>
      <c r="F27" s="2">
        <f t="shared" si="5"/>
        <v>4</v>
      </c>
      <c r="G27" s="2">
        <f t="shared" si="5"/>
        <v>5</v>
      </c>
      <c r="H27" s="2">
        <f t="shared" si="5"/>
        <v>6</v>
      </c>
      <c r="I27" s="2">
        <f t="shared" si="5"/>
        <v>7</v>
      </c>
      <c r="J27" s="2">
        <f t="shared" si="5"/>
        <v>8</v>
      </c>
      <c r="K27" s="2">
        <f t="shared" si="5"/>
        <v>9</v>
      </c>
      <c r="L27" s="2">
        <f t="shared" si="5"/>
        <v>10</v>
      </c>
      <c r="M27" s="2">
        <f t="shared" si="5"/>
        <v>11</v>
      </c>
      <c r="N27" s="2">
        <f t="shared" si="5"/>
        <v>12</v>
      </c>
    </row>
    <row r="28" spans="2:18" x14ac:dyDescent="0.25">
      <c r="B28" t="s">
        <v>5</v>
      </c>
      <c r="C28" s="7">
        <v>0.2</v>
      </c>
      <c r="D28" s="7">
        <v>0.20600000000000002</v>
      </c>
      <c r="E28" s="7">
        <v>0.21218000000000004</v>
      </c>
      <c r="F28" s="7">
        <v>0.21854540000000003</v>
      </c>
      <c r="G28" s="7">
        <v>0.22510176200000004</v>
      </c>
      <c r="H28" s="7">
        <v>0.23185481486000004</v>
      </c>
      <c r="I28" s="7">
        <v>0.23881045930580005</v>
      </c>
      <c r="J28" s="7">
        <v>0.24597477308497406</v>
      </c>
      <c r="K28" s="7">
        <v>0.2533540162775233</v>
      </c>
      <c r="L28" s="7">
        <v>0.26095463676584901</v>
      </c>
      <c r="M28" s="7">
        <v>0.26878327586882444</v>
      </c>
      <c r="N28" s="7">
        <v>0.27684677414488923</v>
      </c>
    </row>
    <row r="29" spans="2:18" x14ac:dyDescent="0.25">
      <c r="B29" t="s">
        <v>1</v>
      </c>
      <c r="C29" s="7">
        <v>0.5</v>
      </c>
      <c r="D29" s="7">
        <v>0.52500000000000002</v>
      </c>
      <c r="E29" s="7">
        <v>0.55125000000000002</v>
      </c>
      <c r="F29" s="7">
        <v>0.57881250000000006</v>
      </c>
      <c r="G29" s="7">
        <v>0.60775312500000012</v>
      </c>
      <c r="H29" s="7">
        <v>0.63814078125000007</v>
      </c>
      <c r="I29" s="7">
        <v>0.67004782031250021</v>
      </c>
      <c r="J29" s="7">
        <v>0.70355021132812523</v>
      </c>
      <c r="K29" s="7">
        <v>0.73872772189453151</v>
      </c>
      <c r="L29" s="7">
        <v>0.77566410798925811</v>
      </c>
      <c r="M29" s="7">
        <v>0.81444731338872101</v>
      </c>
      <c r="N29" s="7">
        <v>0.85516967905815711</v>
      </c>
    </row>
    <row r="30" spans="2:18" x14ac:dyDescent="0.25">
      <c r="B30" t="s">
        <v>3</v>
      </c>
      <c r="C30" s="7">
        <v>0.5714285714285714</v>
      </c>
      <c r="D30" s="7">
        <v>0.6</v>
      </c>
      <c r="E30" s="7">
        <v>0.63</v>
      </c>
      <c r="F30" s="7">
        <v>0.66150000000000009</v>
      </c>
      <c r="G30" s="7">
        <v>0.69457500000000005</v>
      </c>
      <c r="H30" s="7">
        <v>0.72930375000000014</v>
      </c>
      <c r="I30" s="7">
        <v>0.76576893750000019</v>
      </c>
      <c r="J30" s="7">
        <v>0.80405738437500018</v>
      </c>
      <c r="K30" s="7">
        <v>0.84426025359375034</v>
      </c>
      <c r="L30" s="7">
        <v>0.88647326627343792</v>
      </c>
      <c r="M30" s="7">
        <v>0.9307969295871098</v>
      </c>
      <c r="N30" s="7">
        <v>0.9773367760664653</v>
      </c>
    </row>
    <row r="31" spans="2:18" x14ac:dyDescent="0.25">
      <c r="B31" t="s">
        <v>7</v>
      </c>
      <c r="C31" s="7">
        <v>0.5</v>
      </c>
      <c r="D31" s="7">
        <v>0.55000000000000004</v>
      </c>
      <c r="E31" s="7">
        <v>0.60500000000000009</v>
      </c>
      <c r="F31" s="7">
        <v>0.6655000000000002</v>
      </c>
      <c r="G31" s="7">
        <v>0.73205000000000042</v>
      </c>
      <c r="H31" s="7">
        <v>0.8052550000000005</v>
      </c>
      <c r="I31" s="7">
        <v>0.88578050000000064</v>
      </c>
      <c r="J31" s="7">
        <v>0.97435855000000071</v>
      </c>
      <c r="K31" s="7">
        <v>1.071794405000001</v>
      </c>
      <c r="L31" s="7">
        <v>1.1789738455000012</v>
      </c>
      <c r="M31" s="7">
        <v>1.2968712300500014</v>
      </c>
      <c r="N31" s="7">
        <v>1.4265583530550014</v>
      </c>
    </row>
    <row r="32" spans="2:18" x14ac:dyDescent="0.25">
      <c r="B32" t="s">
        <v>15</v>
      </c>
      <c r="C32" s="7">
        <v>3.1785714285714288</v>
      </c>
      <c r="D32" s="7">
        <v>3.4245000000000001</v>
      </c>
      <c r="E32" s="7">
        <v>3.6822150000000011</v>
      </c>
      <c r="F32" s="7">
        <v>3.9526606500000003</v>
      </c>
      <c r="G32" s="7">
        <v>4.0784176490975614</v>
      </c>
      <c r="H32" s="7">
        <v>4.2054481552757164</v>
      </c>
      <c r="I32" s="7">
        <v>4.4982003091459397</v>
      </c>
      <c r="J32" s="7">
        <v>4.806996054308784</v>
      </c>
      <c r="K32" s="7">
        <v>4.9461633994308096</v>
      </c>
      <c r="L32" s="7">
        <v>5.2786397402808758</v>
      </c>
      <c r="M32" s="7">
        <v>5.6307194514941177</v>
      </c>
      <c r="N32" s="7">
        <v>5.7872501759748864</v>
      </c>
    </row>
    <row r="34" spans="2:14" x14ac:dyDescent="0.25">
      <c r="B34" t="s">
        <v>17</v>
      </c>
      <c r="C34" s="12">
        <f>SUM(C28:C32)</f>
        <v>4.95</v>
      </c>
      <c r="D34" s="12">
        <f t="shared" ref="D34:N34" si="6">SUM(D28:D32)</f>
        <v>5.3055000000000003</v>
      </c>
      <c r="E34" s="12">
        <f t="shared" si="6"/>
        <v>5.6806450000000011</v>
      </c>
      <c r="F34" s="12">
        <f t="shared" si="6"/>
        <v>6.0770185500000009</v>
      </c>
      <c r="G34" s="12">
        <f t="shared" si="6"/>
        <v>6.3378975360975627</v>
      </c>
      <c r="H34" s="12">
        <f t="shared" si="6"/>
        <v>6.6100025013857167</v>
      </c>
      <c r="I34" s="12">
        <f t="shared" si="6"/>
        <v>7.0586080262642401</v>
      </c>
      <c r="J34" s="12">
        <f t="shared" si="6"/>
        <v>7.534936973096884</v>
      </c>
      <c r="K34" s="12">
        <f t="shared" si="6"/>
        <v>7.8542997961966154</v>
      </c>
      <c r="L34" s="12">
        <f t="shared" si="6"/>
        <v>8.3807055968094222</v>
      </c>
      <c r="M34" s="12">
        <f t="shared" si="6"/>
        <v>8.9416182003887741</v>
      </c>
      <c r="N34" s="12">
        <f t="shared" si="6"/>
        <v>9.3231617582993991</v>
      </c>
    </row>
    <row r="37" spans="2:14" x14ac:dyDescent="0.25">
      <c r="B37" s="6" t="s">
        <v>10</v>
      </c>
      <c r="C37" s="5" t="s">
        <v>16</v>
      </c>
    </row>
    <row r="38" spans="2:14" x14ac:dyDescent="0.25">
      <c r="C38" s="13" t="s">
        <v>30</v>
      </c>
    </row>
    <row r="39" spans="2:14" x14ac:dyDescent="0.25">
      <c r="B39" s="1"/>
      <c r="C39" s="2">
        <v>1</v>
      </c>
      <c r="D39" s="2">
        <f>C39+1</f>
        <v>2</v>
      </c>
      <c r="E39" s="2">
        <f t="shared" ref="E39:N39" si="7">D39+1</f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K39" s="2">
        <f t="shared" si="7"/>
        <v>9</v>
      </c>
      <c r="L39" s="2">
        <f t="shared" si="7"/>
        <v>10</v>
      </c>
      <c r="M39" s="2">
        <f t="shared" si="7"/>
        <v>11</v>
      </c>
      <c r="N39" s="2">
        <f t="shared" si="7"/>
        <v>12</v>
      </c>
    </row>
    <row r="40" spans="2:14" x14ac:dyDescent="0.25">
      <c r="B40" t="s">
        <v>31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25">
      <c r="B41" t="s">
        <v>39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t="s">
        <v>22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9" t="s">
        <v>32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2:14" x14ac:dyDescent="0.25">
      <c r="B45" s="9" t="s">
        <v>33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2:14" x14ac:dyDescent="0.25">
      <c r="B46" s="9" t="s">
        <v>34</v>
      </c>
      <c r="C46" s="3"/>
      <c r="D46" s="3"/>
      <c r="E46" s="3"/>
      <c r="F46" s="11"/>
      <c r="G46" s="11"/>
      <c r="H46" s="11"/>
      <c r="I46" s="11"/>
      <c r="J46" s="11"/>
      <c r="K46" s="11"/>
      <c r="L46" s="11"/>
      <c r="M46" s="11"/>
      <c r="N46" s="11"/>
    </row>
    <row r="47" spans="2:14" x14ac:dyDescent="0.25">
      <c r="B47" s="9" t="s">
        <v>35</v>
      </c>
      <c r="C47" s="3"/>
      <c r="D47" s="3"/>
      <c r="E47" s="3"/>
      <c r="F47" s="11"/>
      <c r="G47" s="11"/>
      <c r="H47" s="11"/>
      <c r="I47" s="11"/>
      <c r="J47" s="11"/>
      <c r="K47" s="11"/>
      <c r="L47" s="11"/>
      <c r="M47" s="11"/>
      <c r="N47" s="11"/>
    </row>
    <row r="48" spans="2:14" x14ac:dyDescent="0.25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25">
      <c r="B49" s="10" t="s">
        <v>38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25">
      <c r="B50" t="s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25">
      <c r="B51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25">
      <c r="B52" t="s">
        <v>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25">
      <c r="B53" t="s">
        <v>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x14ac:dyDescent="0.25">
      <c r="B55" s="10" t="s">
        <v>18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25">
      <c r="B56" t="s">
        <v>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25">
      <c r="B57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25">
      <c r="B58" t="s">
        <v>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25">
      <c r="B59" t="s">
        <v>7</v>
      </c>
      <c r="C59" s="3"/>
      <c r="D59" s="3"/>
      <c r="E59" s="3"/>
      <c r="F59" s="3"/>
      <c r="G59" s="11"/>
      <c r="H59" s="11"/>
      <c r="I59" s="11"/>
      <c r="J59" s="11"/>
      <c r="K59" s="11"/>
      <c r="L59" s="11"/>
      <c r="M59" s="11"/>
      <c r="N59" s="11"/>
    </row>
    <row r="60" spans="2:1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McCarthy</dc:creator>
  <cp:lastModifiedBy>Daniel McCarthy</cp:lastModifiedBy>
  <dcterms:created xsi:type="dcterms:W3CDTF">2022-07-27T19:00:20Z</dcterms:created>
  <dcterms:modified xsi:type="dcterms:W3CDTF">2025-01-23T19:38:42Z</dcterms:modified>
</cp:coreProperties>
</file>