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-435" windowWidth="27315" windowHeight="15360"/>
  </bookViews>
  <sheets>
    <sheet name="Data" sheetId="10" r:id="rId1"/>
    <sheet name="Estimation" sheetId="6" r:id="rId2"/>
    <sheet name="Computing survivor function" sheetId="9" r:id="rId3"/>
    <sheet name="Creating plot of Prob(T)" sheetId="12" r:id="rId4"/>
  </sheets>
  <definedNames>
    <definedName name="solver_adj" localSheetId="2" hidden="1">'Computing survivor function'!$B$1:$B$2</definedName>
    <definedName name="solver_adj" localSheetId="3" hidden="1">'Creating plot of Prob(T)'!$B$1:$B$2</definedName>
    <definedName name="solver_adj" localSheetId="1" hidden="1">Estimation!$B$1:$B$2</definedName>
    <definedName name="solver_cvg" localSheetId="2" hidden="1">0.0001</definedName>
    <definedName name="solver_cvg" localSheetId="3" hidden="1">0.0001</definedName>
    <definedName name="solver_cvg" localSheetId="1" hidden="1">0.0001</definedName>
    <definedName name="solver_drv" localSheetId="2" hidden="1">1</definedName>
    <definedName name="solver_drv" localSheetId="3" hidden="1">1</definedName>
    <definedName name="solver_drv" localSheetId="1" hidden="1">1</definedName>
    <definedName name="solver_eng" localSheetId="1" hidden="1">1</definedName>
    <definedName name="solver_est" localSheetId="2" hidden="1">1</definedName>
    <definedName name="solver_est" localSheetId="3" hidden="1">1</definedName>
    <definedName name="solver_est" localSheetId="1" hidden="1">1</definedName>
    <definedName name="solver_itr" localSheetId="2" hidden="1">100</definedName>
    <definedName name="solver_itr" localSheetId="3" hidden="1">100</definedName>
    <definedName name="solver_itr" localSheetId="1" hidden="1">100</definedName>
    <definedName name="solver_lhs1" localSheetId="2" hidden="1">'Computing survivor function'!$B$1:$B$2</definedName>
    <definedName name="solver_lhs1" localSheetId="3" hidden="1">'Creating plot of Prob(T)'!$B$1:$B$2</definedName>
    <definedName name="solver_lhs1" localSheetId="1" hidden="1">Estimation!$B$1:$B$2</definedName>
    <definedName name="solver_lin" localSheetId="2" hidden="1">2</definedName>
    <definedName name="solver_lin" localSheetId="3" hidden="1">2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2" hidden="1">2</definedName>
    <definedName name="solver_neg" localSheetId="3" hidden="1">2</definedName>
    <definedName name="solver_neg" localSheetId="1" hidden="1">2</definedName>
    <definedName name="solver_nod" localSheetId="1" hidden="1">2147483647</definedName>
    <definedName name="solver_num" localSheetId="2" hidden="1">1</definedName>
    <definedName name="solver_num" localSheetId="3" hidden="1">1</definedName>
    <definedName name="solver_num" localSheetId="1" hidden="1">1</definedName>
    <definedName name="solver_nwt" localSheetId="2" hidden="1">1</definedName>
    <definedName name="solver_nwt" localSheetId="3" hidden="1">1</definedName>
    <definedName name="solver_nwt" localSheetId="1" hidden="1">1</definedName>
    <definedName name="solver_opt" localSheetId="2" hidden="1">'Computing survivor function'!#REF!</definedName>
    <definedName name="solver_opt" localSheetId="3" hidden="1">'Creating plot of Prob(T)'!$B$5</definedName>
    <definedName name="solver_opt" localSheetId="1" hidden="1">Estimation!$B$3</definedName>
    <definedName name="solver_pre" localSheetId="2" hidden="1">0.000001</definedName>
    <definedName name="solver_pre" localSheetId="3" hidden="1">0.000001</definedName>
    <definedName name="solver_pre" localSheetId="1" hidden="1">0.000001</definedName>
    <definedName name="solver_rbv" localSheetId="1" hidden="1">1</definedName>
    <definedName name="solver_rel1" localSheetId="2" hidden="1">3</definedName>
    <definedName name="solver_rel1" localSheetId="3" hidden="1">3</definedName>
    <definedName name="solver_rel1" localSheetId="1" hidden="1">3</definedName>
    <definedName name="solver_rhs1" localSheetId="2" hidden="1">0.0001</definedName>
    <definedName name="solver_rhs1" localSheetId="3" hidden="1">0.0001</definedName>
    <definedName name="solver_rhs1" localSheetId="1" hidden="1">0.0001</definedName>
    <definedName name="solver_rlx" localSheetId="1" hidden="1">1</definedName>
    <definedName name="solver_rsd" localSheetId="1" hidden="1">0</definedName>
    <definedName name="solver_scl" localSheetId="2" hidden="1">2</definedName>
    <definedName name="solver_scl" localSheetId="3" hidden="1">2</definedName>
    <definedName name="solver_scl" localSheetId="1" hidden="1">2</definedName>
    <definedName name="solver_sho" localSheetId="2" hidden="1">2</definedName>
    <definedName name="solver_sho" localSheetId="3" hidden="1">2</definedName>
    <definedName name="solver_sho" localSheetId="1" hidden="1">2</definedName>
    <definedName name="solver_ssz" localSheetId="1" hidden="1">100</definedName>
    <definedName name="solver_tim" localSheetId="2" hidden="1">100</definedName>
    <definedName name="solver_tim" localSheetId="3" hidden="1">100</definedName>
    <definedName name="solver_tim" localSheetId="1" hidden="1">100</definedName>
    <definedName name="solver_tol" localSheetId="2" hidden="1">0.05</definedName>
    <definedName name="solver_tol" localSheetId="3" hidden="1">0.05</definedName>
    <definedName name="solver_tol" localSheetId="1" hidden="1">0.05</definedName>
    <definedName name="solver_typ" localSheetId="2" hidden="1">2</definedName>
    <definedName name="solver_typ" localSheetId="3" hidden="1">2</definedName>
    <definedName name="solver_typ" localSheetId="1" hidden="1">2</definedName>
    <definedName name="solver_val" localSheetId="2" hidden="1">0</definedName>
    <definedName name="solver_val" localSheetId="3" hidden="1">0</definedName>
    <definedName name="solver_val" localSheetId="1" hidden="1">0</definedName>
    <definedName name="solver_ver" localSheetId="1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2" l="1"/>
  <c r="B6" i="12"/>
  <c r="A7" i="12"/>
  <c r="B7" i="12"/>
  <c r="A8" i="12"/>
  <c r="B8" i="12"/>
  <c r="A9" i="12"/>
  <c r="B9" i="12"/>
  <c r="A10" i="12"/>
  <c r="B10" i="12"/>
  <c r="A11" i="12"/>
  <c r="B11" i="12"/>
  <c r="A12" i="12"/>
  <c r="B12" i="12"/>
  <c r="A13" i="12"/>
  <c r="B13" i="12"/>
  <c r="A14" i="12"/>
  <c r="B14" i="12"/>
  <c r="A15" i="12"/>
  <c r="B15" i="12"/>
  <c r="A16" i="12"/>
  <c r="B16" i="12"/>
  <c r="A17" i="12"/>
  <c r="B17" i="12"/>
  <c r="A18" i="12"/>
  <c r="B18" i="12"/>
  <c r="A19" i="12"/>
  <c r="B19" i="12"/>
  <c r="A20" i="12"/>
  <c r="B20" i="12"/>
  <c r="A21" i="12"/>
  <c r="B21" i="12"/>
  <c r="A22" i="12"/>
  <c r="B22" i="12"/>
  <c r="A23" i="12"/>
  <c r="B23" i="12"/>
  <c r="A24" i="12"/>
  <c r="B24" i="12"/>
  <c r="A25" i="12"/>
  <c r="B25" i="12"/>
  <c r="A26" i="12"/>
  <c r="B26" i="12"/>
  <c r="A27" i="12"/>
  <c r="B27" i="12"/>
  <c r="A28" i="12"/>
  <c r="B28" i="12"/>
  <c r="A29" i="12"/>
  <c r="B29" i="12"/>
  <c r="A30" i="12"/>
  <c r="B30" i="12"/>
  <c r="A31" i="12"/>
  <c r="B31" i="12"/>
  <c r="A32" i="12"/>
  <c r="B32" i="12"/>
  <c r="A33" i="12"/>
  <c r="B33" i="12"/>
  <c r="A34" i="12"/>
  <c r="B34" i="12"/>
  <c r="A35" i="12"/>
  <c r="B35" i="12"/>
  <c r="A36" i="12"/>
  <c r="B36" i="12"/>
  <c r="A37" i="12"/>
  <c r="B37" i="12"/>
  <c r="A38" i="12"/>
  <c r="B38" i="12"/>
  <c r="A39" i="12"/>
  <c r="B39" i="12"/>
  <c r="A40" i="12"/>
  <c r="B40" i="12"/>
  <c r="A41" i="12"/>
  <c r="B41" i="12"/>
  <c r="A42" i="12"/>
  <c r="B42" i="12"/>
  <c r="A43" i="12"/>
  <c r="B43" i="12"/>
  <c r="A44" i="12"/>
  <c r="B44" i="12"/>
  <c r="A45" i="12"/>
  <c r="B45" i="12"/>
  <c r="A46" i="12"/>
  <c r="B46" i="12"/>
  <c r="A47" i="12"/>
  <c r="B47" i="12"/>
  <c r="A48" i="12"/>
  <c r="B48" i="12"/>
  <c r="A49" i="12"/>
  <c r="B49" i="12"/>
  <c r="A50" i="12"/>
  <c r="B50" i="12"/>
  <c r="A51" i="12"/>
  <c r="B51" i="12"/>
  <c r="A52" i="12"/>
  <c r="B52" i="12"/>
  <c r="A53" i="12"/>
  <c r="B53" i="12"/>
  <c r="A54" i="12"/>
  <c r="B54" i="12"/>
  <c r="A55" i="12"/>
  <c r="B55" i="12"/>
  <c r="B5" i="12"/>
  <c r="B7" i="9"/>
  <c r="B6" i="9"/>
  <c r="C6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7" i="12"/>
  <c r="D17" i="12"/>
  <c r="C18" i="12"/>
  <c r="D18" i="12"/>
  <c r="C19" i="12"/>
  <c r="D19" i="12"/>
  <c r="C20" i="12"/>
  <c r="D20" i="12"/>
  <c r="C21" i="12"/>
  <c r="D21" i="12"/>
  <c r="C22" i="12"/>
  <c r="D22" i="12"/>
  <c r="C23" i="12"/>
  <c r="D23" i="12"/>
  <c r="C24" i="12"/>
  <c r="D24" i="12"/>
  <c r="C25" i="12"/>
  <c r="D25" i="12"/>
  <c r="C26" i="12"/>
  <c r="D26" i="12"/>
  <c r="C27" i="12"/>
  <c r="D27" i="12"/>
  <c r="C28" i="12"/>
  <c r="D28" i="12"/>
  <c r="C29" i="12"/>
  <c r="D29" i="12"/>
  <c r="C30" i="12"/>
  <c r="D30" i="12"/>
  <c r="C31" i="12"/>
  <c r="D31" i="12"/>
  <c r="C32" i="12"/>
  <c r="D32" i="12"/>
  <c r="C33" i="12"/>
  <c r="D33" i="12"/>
  <c r="C34" i="12"/>
  <c r="D34" i="12"/>
  <c r="C35" i="12"/>
  <c r="D35" i="12"/>
  <c r="C36" i="12"/>
  <c r="D36" i="12"/>
  <c r="C37" i="12"/>
  <c r="D37" i="12"/>
  <c r="C38" i="12"/>
  <c r="D38" i="12"/>
  <c r="C39" i="12"/>
  <c r="D39" i="12"/>
  <c r="C40" i="12"/>
  <c r="D40" i="12"/>
  <c r="C41" i="12"/>
  <c r="D41" i="12"/>
  <c r="C42" i="12"/>
  <c r="D42" i="12"/>
  <c r="C43" i="12"/>
  <c r="D43" i="12"/>
  <c r="C44" i="12"/>
  <c r="D44" i="12"/>
  <c r="C45" i="12"/>
  <c r="D45" i="12"/>
  <c r="C46" i="12"/>
  <c r="D46" i="12"/>
  <c r="C47" i="12"/>
  <c r="D47" i="12"/>
  <c r="C48" i="12"/>
  <c r="D48" i="12"/>
  <c r="C49" i="12"/>
  <c r="D49" i="12"/>
  <c r="C50" i="12"/>
  <c r="D50" i="12"/>
  <c r="C51" i="12"/>
  <c r="D51" i="12"/>
  <c r="C52" i="12"/>
  <c r="D52" i="12"/>
  <c r="C53" i="12"/>
  <c r="D53" i="12"/>
  <c r="C54" i="12"/>
  <c r="D54" i="12"/>
  <c r="C55" i="12"/>
  <c r="D55" i="12"/>
  <c r="C6" i="12"/>
  <c r="D6" i="12"/>
  <c r="D7" i="6"/>
  <c r="E7" i="6"/>
  <c r="D8" i="6"/>
  <c r="E8" i="6"/>
  <c r="D9" i="6"/>
  <c r="E9" i="6"/>
  <c r="D10" i="6"/>
  <c r="E10" i="6"/>
  <c r="B3" i="6"/>
  <c r="C10" i="6"/>
  <c r="C9" i="6"/>
  <c r="C8" i="6"/>
  <c r="C7" i="6"/>
</calcChain>
</file>

<file path=xl/sharedStrings.xml><?xml version="1.0" encoding="utf-8"?>
<sst xmlns="http://schemas.openxmlformats.org/spreadsheetml/2006/main" count="22" uniqueCount="16">
  <si>
    <t>gamma</t>
  </si>
  <si>
    <t>delta</t>
  </si>
  <si>
    <t>SSE</t>
  </si>
  <si>
    <t>Actual</t>
  </si>
  <si>
    <t>Model</t>
  </si>
  <si>
    <t># Cust.</t>
  </si>
  <si>
    <t>Retention rate</t>
  </si>
  <si>
    <t>Sq. Error</t>
  </si>
  <si>
    <t>t</t>
  </si>
  <si>
    <t>r(t)</t>
  </si>
  <si>
    <t>S(t)</t>
  </si>
  <si>
    <t>Year</t>
  </si>
  <si>
    <t>x</t>
  </si>
  <si>
    <t>P(Prob(T) &lt;= x)</t>
  </si>
  <si>
    <t># people</t>
  </si>
  <si>
    <t>P(x-0.02&lt;Prob(T) &lt;= 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</si>
</sst>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Continuous"/>
    </xf>
    <xf numFmtId="11" fontId="0" fillId="0" borderId="0" xfId="0" applyNumberFormat="1"/>
    <xf numFmtId="165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2" fillId="0" borderId="0" xfId="0" applyNumberFormat="1" applyFont="1"/>
    <xf numFmtId="164" fontId="0" fillId="0" borderId="0" xfId="0" applyNumberFormat="1" applyAlignment="1">
      <alignment horizontal="right"/>
    </xf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/>
  </sheetViews>
  <sheetFormatPr defaultColWidth="8.85546875" defaultRowHeight="15" x14ac:dyDescent="0.25"/>
  <sheetData>
    <row r="1" spans="1:3" ht="15.75" thickBot="1" x14ac:dyDescent="0.3">
      <c r="A1" s="7" t="s">
        <v>11</v>
      </c>
      <c r="B1" s="7" t="s">
        <v>5</v>
      </c>
    </row>
    <row r="2" spans="1:3" x14ac:dyDescent="0.25">
      <c r="A2" s="8">
        <v>1</v>
      </c>
      <c r="B2" s="8">
        <v>1000</v>
      </c>
    </row>
    <row r="3" spans="1:3" x14ac:dyDescent="0.25">
      <c r="A3" s="8">
        <v>2</v>
      </c>
      <c r="B3" s="8">
        <v>631</v>
      </c>
      <c r="C3" s="1"/>
    </row>
    <row r="4" spans="1:3" x14ac:dyDescent="0.25">
      <c r="A4" s="8">
        <v>3</v>
      </c>
      <c r="B4" s="8">
        <v>468</v>
      </c>
      <c r="C4" s="1"/>
    </row>
    <row r="5" spans="1:3" x14ac:dyDescent="0.25">
      <c r="A5" s="8">
        <v>4</v>
      </c>
      <c r="B5" s="8">
        <v>382</v>
      </c>
      <c r="C5" s="1"/>
    </row>
    <row r="6" spans="1:3" x14ac:dyDescent="0.25">
      <c r="A6" s="8">
        <v>5</v>
      </c>
      <c r="B6" s="8">
        <v>326</v>
      </c>
      <c r="C6" s="1"/>
    </row>
    <row r="7" spans="1:3" x14ac:dyDescent="0.25">
      <c r="A7" s="8">
        <v>6</v>
      </c>
      <c r="B7" s="8">
        <v>289</v>
      </c>
    </row>
    <row r="8" spans="1:3" x14ac:dyDescent="0.25">
      <c r="A8" s="8">
        <v>7</v>
      </c>
      <c r="B8" s="8">
        <v>262</v>
      </c>
    </row>
    <row r="9" spans="1:3" x14ac:dyDescent="0.25">
      <c r="A9" s="8">
        <v>8</v>
      </c>
      <c r="B9" s="8">
        <v>241</v>
      </c>
    </row>
    <row r="10" spans="1:3" x14ac:dyDescent="0.25">
      <c r="A10" s="8">
        <v>9</v>
      </c>
      <c r="B10" s="8">
        <v>223</v>
      </c>
    </row>
    <row r="11" spans="1:3" x14ac:dyDescent="0.25">
      <c r="A11" s="8">
        <v>10</v>
      </c>
      <c r="B11" s="8">
        <v>207</v>
      </c>
    </row>
    <row r="12" spans="1:3" x14ac:dyDescent="0.25">
      <c r="A12" s="8">
        <v>11</v>
      </c>
      <c r="B12" s="8">
        <v>194</v>
      </c>
    </row>
    <row r="13" spans="1:3" x14ac:dyDescent="0.25">
      <c r="A13" s="8">
        <v>12</v>
      </c>
      <c r="B13" s="8">
        <v>183</v>
      </c>
    </row>
    <row r="14" spans="1:3" x14ac:dyDescent="0.25">
      <c r="A14" s="8">
        <v>13</v>
      </c>
      <c r="B14" s="8">
        <v>173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6" max="6" width="9.140625" customWidth="1"/>
  </cols>
  <sheetData>
    <row r="1" spans="1:5" x14ac:dyDescent="0.25">
      <c r="A1" t="s">
        <v>0</v>
      </c>
      <c r="B1" s="1">
        <v>0.75975294399296744</v>
      </c>
      <c r="D1" s="1"/>
    </row>
    <row r="2" spans="1:5" x14ac:dyDescent="0.25">
      <c r="A2" t="s">
        <v>1</v>
      </c>
      <c r="B2" s="1">
        <v>1.2862594474904927</v>
      </c>
      <c r="D2" s="1"/>
    </row>
    <row r="3" spans="1:5" x14ac:dyDescent="0.25">
      <c r="A3" t="s">
        <v>2</v>
      </c>
      <c r="B3" s="5">
        <f>SUM(E7:E10)</f>
        <v>1.1644765601782949E-4</v>
      </c>
    </row>
    <row r="4" spans="1:5" x14ac:dyDescent="0.25">
      <c r="C4" s="4" t="s">
        <v>6</v>
      </c>
      <c r="D4" s="4"/>
    </row>
    <row r="5" spans="1:5" x14ac:dyDescent="0.25">
      <c r="A5" s="2" t="s">
        <v>8</v>
      </c>
      <c r="B5" s="2" t="s">
        <v>5</v>
      </c>
      <c r="C5" s="2" t="s">
        <v>3</v>
      </c>
      <c r="D5" s="2" t="s">
        <v>4</v>
      </c>
      <c r="E5" s="2" t="s">
        <v>7</v>
      </c>
    </row>
    <row r="6" spans="1:5" x14ac:dyDescent="0.25">
      <c r="A6">
        <v>0</v>
      </c>
      <c r="B6" s="8">
        <v>1000</v>
      </c>
    </row>
    <row r="7" spans="1:5" x14ac:dyDescent="0.25">
      <c r="A7">
        <v>1</v>
      </c>
      <c r="B7" s="8">
        <v>631</v>
      </c>
      <c r="C7" s="1">
        <f>B7/B6</f>
        <v>0.63100000000000001</v>
      </c>
      <c r="D7" s="1">
        <f>($B$2+A7-1)/($B$1+$B$2+A7-1)</f>
        <v>0.62866649920819462</v>
      </c>
      <c r="E7" s="5">
        <f>(C7-D7)^2</f>
        <v>5.44522594535637E-6</v>
      </c>
    </row>
    <row r="8" spans="1:5" x14ac:dyDescent="0.25">
      <c r="A8">
        <v>2</v>
      </c>
      <c r="B8" s="8">
        <v>468</v>
      </c>
      <c r="C8" s="1">
        <f t="shared" ref="C8:C10" si="0">B8/B7</f>
        <v>0.7416798732171157</v>
      </c>
      <c r="D8" s="1">
        <f>($B$2+A8-1)/($B$1+$B$2+A8-1)</f>
        <v>0.75057457214645329</v>
      </c>
      <c r="E8" s="5">
        <f t="shared" ref="E8:E10" si="1">(C8-D8)^2</f>
        <v>7.9115669043559192E-5</v>
      </c>
    </row>
    <row r="9" spans="1:5" x14ac:dyDescent="0.25">
      <c r="A9">
        <v>3</v>
      </c>
      <c r="B9" s="8">
        <v>382</v>
      </c>
      <c r="C9" s="1">
        <f t="shared" si="0"/>
        <v>0.81623931623931623</v>
      </c>
      <c r="D9" s="1">
        <f>($B$2+A9-1)/($B$1+$B$2+A9-1)</f>
        <v>0.81222179507107106</v>
      </c>
      <c r="E9" s="5">
        <f t="shared" si="1"/>
        <v>1.6140476337297986E-5</v>
      </c>
    </row>
    <row r="10" spans="1:5" x14ac:dyDescent="0.25">
      <c r="A10">
        <v>4</v>
      </c>
      <c r="B10" s="8">
        <v>326</v>
      </c>
      <c r="C10" s="1">
        <f t="shared" si="0"/>
        <v>0.8534031413612565</v>
      </c>
      <c r="D10" s="1">
        <f>($B$2+A10-1)/($B$1+$B$2+A10-1)</f>
        <v>0.84943498250712579</v>
      </c>
      <c r="E10" s="5">
        <f t="shared" si="1"/>
        <v>1.5746284691615949E-5</v>
      </c>
    </row>
    <row r="11" spans="1:5" x14ac:dyDescent="0.25">
      <c r="B11" s="1"/>
      <c r="D11" s="1"/>
    </row>
    <row r="12" spans="1:5" x14ac:dyDescent="0.25">
      <c r="B12" s="1"/>
      <c r="D12" s="1"/>
    </row>
    <row r="13" spans="1:5" x14ac:dyDescent="0.25">
      <c r="B13" s="1"/>
      <c r="D13" s="1"/>
    </row>
    <row r="14" spans="1:5" x14ac:dyDescent="0.25">
      <c r="B14" s="1"/>
      <c r="D14" s="1"/>
    </row>
    <row r="15" spans="1:5" x14ac:dyDescent="0.25">
      <c r="B15" s="1"/>
      <c r="D15" s="1"/>
    </row>
    <row r="16" spans="1:5" x14ac:dyDescent="0.25">
      <c r="B16" s="1"/>
      <c r="D16" s="1"/>
    </row>
    <row r="17" spans="2:4" x14ac:dyDescent="0.25">
      <c r="B17" s="1"/>
      <c r="D17" s="1"/>
    </row>
    <row r="18" spans="2:4" x14ac:dyDescent="0.25">
      <c r="B18" s="1"/>
      <c r="D18" s="1"/>
    </row>
  </sheetData>
  <printOptions headings="1" gridLines="1"/>
  <pageMargins left="0.70866141732283472" right="0.70866141732283472" top="0.74803149606299213" bottom="0.74803149606299213" header="0.31496062992125984" footer="0.31496062992125984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ColWidth="8.85546875" defaultRowHeight="15" x14ac:dyDescent="0.25"/>
  <sheetData>
    <row r="1" spans="1:3" x14ac:dyDescent="0.25">
      <c r="A1" t="s">
        <v>0</v>
      </c>
      <c r="B1" s="1">
        <v>0.75975294399296744</v>
      </c>
      <c r="C1" s="1"/>
    </row>
    <row r="2" spans="1:3" x14ac:dyDescent="0.25">
      <c r="A2" t="s">
        <v>1</v>
      </c>
      <c r="B2" s="1">
        <v>1.2862594474904927</v>
      </c>
      <c r="C2" s="1"/>
    </row>
    <row r="4" spans="1:3" x14ac:dyDescent="0.25">
      <c r="A4" s="2" t="s">
        <v>8</v>
      </c>
      <c r="B4" s="2" t="s">
        <v>9</v>
      </c>
      <c r="C4" s="2" t="s">
        <v>10</v>
      </c>
    </row>
    <row r="5" spans="1:3" x14ac:dyDescent="0.25">
      <c r="A5">
        <v>0</v>
      </c>
      <c r="B5" s="8"/>
      <c r="C5" s="12">
        <v>1</v>
      </c>
    </row>
    <row r="6" spans="1:3" x14ac:dyDescent="0.25">
      <c r="A6">
        <v>1</v>
      </c>
      <c r="B6" s="1">
        <f t="shared" ref="B6:B17" si="0">($B$2+A6-1)/($B$1+$B$2+A6-1)</f>
        <v>0.62866649920819462</v>
      </c>
      <c r="C6" s="12">
        <f>B6*C5</f>
        <v>0.62866649920819462</v>
      </c>
    </row>
    <row r="7" spans="1:3" x14ac:dyDescent="0.25">
      <c r="A7">
        <v>2</v>
      </c>
      <c r="B7" s="1">
        <f t="shared" si="0"/>
        <v>0.75057457214645329</v>
      </c>
      <c r="C7" s="12">
        <f t="shared" ref="C7:C17" si="1">B7*C6</f>
        <v>0.4718610886659993</v>
      </c>
    </row>
    <row r="8" spans="1:3" x14ac:dyDescent="0.25">
      <c r="A8">
        <v>3</v>
      </c>
      <c r="B8" s="1">
        <f t="shared" si="0"/>
        <v>0.81222179507107106</v>
      </c>
      <c r="C8" s="12">
        <f t="shared" si="1"/>
        <v>0.38325586046048776</v>
      </c>
    </row>
    <row r="9" spans="1:3" x14ac:dyDescent="0.25">
      <c r="A9">
        <v>4</v>
      </c>
      <c r="B9" s="1">
        <f t="shared" si="0"/>
        <v>0.84943498250712579</v>
      </c>
      <c r="C9" s="12">
        <f t="shared" si="1"/>
        <v>0.32555093512600786</v>
      </c>
    </row>
    <row r="10" spans="1:3" x14ac:dyDescent="0.25">
      <c r="A10">
        <v>5</v>
      </c>
      <c r="B10" s="1">
        <f t="shared" si="0"/>
        <v>0.87433817617324583</v>
      </c>
      <c r="C10" s="12">
        <f t="shared" si="1"/>
        <v>0.28464161086956841</v>
      </c>
    </row>
    <row r="11" spans="1:3" x14ac:dyDescent="0.25">
      <c r="A11">
        <v>6</v>
      </c>
      <c r="B11" s="1">
        <f t="shared" si="0"/>
        <v>0.8921726358427523</v>
      </c>
      <c r="C11" s="12">
        <f t="shared" si="1"/>
        <v>0.25394945624002985</v>
      </c>
    </row>
    <row r="12" spans="1:3" x14ac:dyDescent="0.25">
      <c r="A12">
        <v>7</v>
      </c>
      <c r="B12" s="1">
        <f t="shared" si="0"/>
        <v>0.90557397788783534</v>
      </c>
      <c r="C12" s="12">
        <f t="shared" si="1"/>
        <v>0.22997001926973659</v>
      </c>
    </row>
    <row r="13" spans="1:3" x14ac:dyDescent="0.25">
      <c r="A13">
        <v>8</v>
      </c>
      <c r="B13" s="1">
        <f t="shared" si="0"/>
        <v>0.91601239185696326</v>
      </c>
      <c r="C13" s="12">
        <f t="shared" si="1"/>
        <v>0.21065538740666334</v>
      </c>
    </row>
    <row r="14" spans="1:3" x14ac:dyDescent="0.25">
      <c r="A14">
        <v>9</v>
      </c>
      <c r="B14" s="1">
        <f t="shared" si="0"/>
        <v>0.92437268496333425</v>
      </c>
      <c r="C14" s="12">
        <f t="shared" si="1"/>
        <v>0.19472408605908875</v>
      </c>
    </row>
    <row r="15" spans="1:3" x14ac:dyDescent="0.25">
      <c r="A15">
        <v>10</v>
      </c>
      <c r="B15" s="1">
        <f t="shared" si="0"/>
        <v>0.93121925659084526</v>
      </c>
      <c r="C15" s="12">
        <f t="shared" si="1"/>
        <v>0.18133081866027639</v>
      </c>
    </row>
    <row r="16" spans="1:3" x14ac:dyDescent="0.25">
      <c r="A16">
        <v>11</v>
      </c>
      <c r="B16" s="1">
        <f t="shared" si="0"/>
        <v>0.93692909161125271</v>
      </c>
      <c r="C16" s="12">
        <f t="shared" si="1"/>
        <v>0.16989411920849756</v>
      </c>
    </row>
    <row r="17" spans="1:3" x14ac:dyDescent="0.25">
      <c r="A17">
        <v>12</v>
      </c>
      <c r="B17" s="1">
        <f t="shared" si="0"/>
        <v>0.94176358865878884</v>
      </c>
      <c r="C17" s="12">
        <f t="shared" si="1"/>
        <v>0.16000009539781873</v>
      </c>
    </row>
  </sheetData>
  <printOptions headings="1" gridLines="1"/>
  <pageMargins left="0.70866141732283472" right="0.70866141732283472" top="0.74803149606299213" bottom="0.74803149606299213" header="0.31496062992125984" footer="0.31496062992125984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selection activeCell="C4" sqref="C4"/>
    </sheetView>
  </sheetViews>
  <sheetFormatPr defaultColWidth="8.85546875" defaultRowHeight="15" x14ac:dyDescent="0.25"/>
  <cols>
    <col min="2" max="2" width="14.140625" bestFit="1" customWidth="1"/>
    <col min="3" max="3" width="20.85546875" bestFit="1" customWidth="1"/>
  </cols>
  <sheetData>
    <row r="1" spans="1:4" x14ac:dyDescent="0.25">
      <c r="A1" t="s">
        <v>0</v>
      </c>
      <c r="B1" s="1">
        <v>0.75975294399296744</v>
      </c>
    </row>
    <row r="2" spans="1:4" x14ac:dyDescent="0.25">
      <c r="A2" t="s">
        <v>1</v>
      </c>
      <c r="B2" s="1">
        <v>1.2862594474904927</v>
      </c>
    </row>
    <row r="3" spans="1:4" x14ac:dyDescent="0.25">
      <c r="B3" s="1"/>
    </row>
    <row r="4" spans="1:4" x14ac:dyDescent="0.25">
      <c r="A4" s="2" t="s">
        <v>12</v>
      </c>
      <c r="B4" s="13" t="s">
        <v>13</v>
      </c>
      <c r="C4" s="13" t="s">
        <v>15</v>
      </c>
      <c r="D4" s="2" t="s">
        <v>14</v>
      </c>
    </row>
    <row r="5" spans="1:4" x14ac:dyDescent="0.25">
      <c r="A5" s="9">
        <v>0</v>
      </c>
      <c r="B5" s="3">
        <f>_xlfn.BETA.DIST(A5,$B$1,$B$2,TRUE)</f>
        <v>0</v>
      </c>
    </row>
    <row r="6" spans="1:4" x14ac:dyDescent="0.25">
      <c r="A6" s="10">
        <f>ROUND(A5+0.02,2)</f>
        <v>0.02</v>
      </c>
      <c r="B6" s="3">
        <f t="shared" ref="B6:B55" si="0">_xlfn.BETA.DIST(A6,$B$1,$B$2,TRUE)</f>
        <v>6.2860710922563123E-2</v>
      </c>
      <c r="C6" s="6">
        <f>B6-B5</f>
        <v>6.2860710922563123E-2</v>
      </c>
      <c r="D6" s="11">
        <f t="shared" ref="D6:D37" si="1">ROUND(1000*C6,0)</f>
        <v>63</v>
      </c>
    </row>
    <row r="7" spans="1:4" x14ac:dyDescent="0.25">
      <c r="A7" s="10">
        <f t="shared" ref="A7:A55" si="2">ROUND(A6+0.02,2)</f>
        <v>0.04</v>
      </c>
      <c r="B7" s="3">
        <f t="shared" si="0"/>
        <v>0.10616838201909794</v>
      </c>
      <c r="C7" s="6">
        <f t="shared" ref="C7:C55" si="3">B7-B6</f>
        <v>4.3307671096534814E-2</v>
      </c>
      <c r="D7" s="11">
        <f t="shared" si="1"/>
        <v>43</v>
      </c>
    </row>
    <row r="8" spans="1:4" x14ac:dyDescent="0.25">
      <c r="A8" s="10">
        <f t="shared" si="2"/>
        <v>0.06</v>
      </c>
      <c r="B8" s="3">
        <f t="shared" si="0"/>
        <v>0.14410379478167443</v>
      </c>
      <c r="C8" s="6">
        <f t="shared" si="3"/>
        <v>3.793541276257649E-2</v>
      </c>
      <c r="D8" s="11">
        <f t="shared" si="1"/>
        <v>38</v>
      </c>
    </row>
    <row r="9" spans="1:4" x14ac:dyDescent="0.25">
      <c r="A9" s="10">
        <f t="shared" si="2"/>
        <v>0.08</v>
      </c>
      <c r="B9" s="3">
        <f t="shared" si="0"/>
        <v>0.17884585003874404</v>
      </c>
      <c r="C9" s="6">
        <f t="shared" si="3"/>
        <v>3.474205525706961E-2</v>
      </c>
      <c r="D9" s="11">
        <f t="shared" si="1"/>
        <v>35</v>
      </c>
    </row>
    <row r="10" spans="1:4" x14ac:dyDescent="0.25">
      <c r="A10" s="10">
        <f t="shared" si="2"/>
        <v>0.1</v>
      </c>
      <c r="B10" s="3">
        <f t="shared" si="0"/>
        <v>0.21133602470560986</v>
      </c>
      <c r="C10" s="6">
        <f t="shared" si="3"/>
        <v>3.2490174666865823E-2</v>
      </c>
      <c r="D10" s="11">
        <f t="shared" si="1"/>
        <v>32</v>
      </c>
    </row>
    <row r="11" spans="1:4" x14ac:dyDescent="0.25">
      <c r="A11" s="10">
        <f t="shared" si="2"/>
        <v>0.12</v>
      </c>
      <c r="B11" s="3">
        <f t="shared" si="0"/>
        <v>0.24209422706972805</v>
      </c>
      <c r="C11" s="6">
        <f t="shared" si="3"/>
        <v>3.0758202364118192E-2</v>
      </c>
      <c r="D11" s="11">
        <f t="shared" si="1"/>
        <v>31</v>
      </c>
    </row>
    <row r="12" spans="1:4" x14ac:dyDescent="0.25">
      <c r="A12" s="10">
        <f t="shared" si="2"/>
        <v>0.14000000000000001</v>
      </c>
      <c r="B12" s="3">
        <f t="shared" si="0"/>
        <v>0.27144725710050854</v>
      </c>
      <c r="C12" s="6">
        <f t="shared" si="3"/>
        <v>2.9353030030780491E-2</v>
      </c>
      <c r="D12" s="11">
        <f t="shared" si="1"/>
        <v>29</v>
      </c>
    </row>
    <row r="13" spans="1:4" x14ac:dyDescent="0.25">
      <c r="A13" s="10">
        <f t="shared" si="2"/>
        <v>0.16</v>
      </c>
      <c r="B13" s="3">
        <f t="shared" si="0"/>
        <v>0.29961796806157204</v>
      </c>
      <c r="C13" s="6">
        <f t="shared" si="3"/>
        <v>2.8170710961063494E-2</v>
      </c>
      <c r="D13" s="11">
        <f t="shared" si="1"/>
        <v>28</v>
      </c>
    </row>
    <row r="14" spans="1:4" x14ac:dyDescent="0.25">
      <c r="A14" s="10">
        <f t="shared" si="2"/>
        <v>0.18</v>
      </c>
      <c r="B14" s="3">
        <f t="shared" si="0"/>
        <v>0.32676711818049575</v>
      </c>
      <c r="C14" s="6">
        <f t="shared" si="3"/>
        <v>2.7149150118923715E-2</v>
      </c>
      <c r="D14" s="11">
        <f t="shared" si="1"/>
        <v>27</v>
      </c>
    </row>
    <row r="15" spans="1:4" x14ac:dyDescent="0.25">
      <c r="A15" s="10">
        <f t="shared" si="2"/>
        <v>0.2</v>
      </c>
      <c r="B15" s="3">
        <f t="shared" si="0"/>
        <v>0.35301554039512439</v>
      </c>
      <c r="C15" s="6">
        <f t="shared" si="3"/>
        <v>2.6248422214628642E-2</v>
      </c>
      <c r="D15" s="11">
        <f t="shared" si="1"/>
        <v>26</v>
      </c>
    </row>
    <row r="16" spans="1:4" x14ac:dyDescent="0.25">
      <c r="A16" s="10">
        <f t="shared" si="2"/>
        <v>0.22</v>
      </c>
      <c r="B16" s="3">
        <f t="shared" si="0"/>
        <v>0.37845694431415366</v>
      </c>
      <c r="C16" s="6">
        <f t="shared" si="3"/>
        <v>2.5441403919029271E-2</v>
      </c>
      <c r="D16" s="11">
        <f t="shared" si="1"/>
        <v>25</v>
      </c>
    </row>
    <row r="17" spans="1:4" x14ac:dyDescent="0.25">
      <c r="A17" s="10">
        <f t="shared" si="2"/>
        <v>0.24</v>
      </c>
      <c r="B17" s="3">
        <f t="shared" si="0"/>
        <v>0.40316580498201637</v>
      </c>
      <c r="C17" s="6">
        <f t="shared" si="3"/>
        <v>2.4708860667862709E-2</v>
      </c>
      <c r="D17" s="11">
        <f t="shared" si="1"/>
        <v>25</v>
      </c>
    </row>
    <row r="18" spans="1:4" x14ac:dyDescent="0.25">
      <c r="A18" s="10">
        <f t="shared" si="2"/>
        <v>0.26</v>
      </c>
      <c r="B18" s="3">
        <f t="shared" si="0"/>
        <v>0.42720247737674422</v>
      </c>
      <c r="C18" s="6">
        <f t="shared" si="3"/>
        <v>2.4036672394727843E-2</v>
      </c>
      <c r="D18" s="11">
        <f t="shared" si="1"/>
        <v>24</v>
      </c>
    </row>
    <row r="19" spans="1:4" x14ac:dyDescent="0.25">
      <c r="A19" s="10">
        <f t="shared" si="2"/>
        <v>0.28000000000000003</v>
      </c>
      <c r="B19" s="3">
        <f t="shared" si="0"/>
        <v>0.45061665042210874</v>
      </c>
      <c r="C19" s="6">
        <f t="shared" si="3"/>
        <v>2.3414173045364528E-2</v>
      </c>
      <c r="D19" s="11">
        <f t="shared" si="1"/>
        <v>23</v>
      </c>
    </row>
    <row r="20" spans="1:4" x14ac:dyDescent="0.25">
      <c r="A20" s="10">
        <f t="shared" si="2"/>
        <v>0.3</v>
      </c>
      <c r="B20" s="3">
        <f t="shared" si="0"/>
        <v>0.4734497590065756</v>
      </c>
      <c r="C20" s="6">
        <f t="shared" si="3"/>
        <v>2.2833108584466855E-2</v>
      </c>
      <c r="D20" s="11">
        <f t="shared" si="1"/>
        <v>23</v>
      </c>
    </row>
    <row r="21" spans="1:4" x14ac:dyDescent="0.25">
      <c r="A21" s="10">
        <f t="shared" si="2"/>
        <v>0.32</v>
      </c>
      <c r="B21" s="3">
        <f t="shared" si="0"/>
        <v>0.49573671593075008</v>
      </c>
      <c r="C21" s="6">
        <f t="shared" si="3"/>
        <v>2.2286956924174484E-2</v>
      </c>
      <c r="D21" s="11">
        <f t="shared" si="1"/>
        <v>22</v>
      </c>
    </row>
    <row r="22" spans="1:4" x14ac:dyDescent="0.25">
      <c r="A22" s="10">
        <f t="shared" si="2"/>
        <v>0.34</v>
      </c>
      <c r="B22" s="3">
        <f t="shared" si="0"/>
        <v>0.51750718498776083</v>
      </c>
      <c r="C22" s="6">
        <f t="shared" si="3"/>
        <v>2.1770469057010744E-2</v>
      </c>
      <c r="D22" s="11">
        <f t="shared" si="1"/>
        <v>22</v>
      </c>
    </row>
    <row r="23" spans="1:4" x14ac:dyDescent="0.25">
      <c r="A23" s="10">
        <f t="shared" si="2"/>
        <v>0.36</v>
      </c>
      <c r="B23" s="3">
        <f t="shared" si="0"/>
        <v>0.53878653543208266</v>
      </c>
      <c r="C23" s="6">
        <f t="shared" si="3"/>
        <v>2.1279350444321832E-2</v>
      </c>
      <c r="D23" s="11">
        <f t="shared" si="1"/>
        <v>21</v>
      </c>
    </row>
    <row r="24" spans="1:4" x14ac:dyDescent="0.25">
      <c r="A24" s="10">
        <f t="shared" si="2"/>
        <v>0.38</v>
      </c>
      <c r="B24" s="3">
        <f t="shared" si="0"/>
        <v>0.55959656959688142</v>
      </c>
      <c r="C24" s="6">
        <f t="shared" si="3"/>
        <v>2.0810034164798763E-2</v>
      </c>
      <c r="D24" s="11">
        <f t="shared" si="1"/>
        <v>21</v>
      </c>
    </row>
    <row r="25" spans="1:4" x14ac:dyDescent="0.25">
      <c r="A25" s="10">
        <f t="shared" si="2"/>
        <v>0.4</v>
      </c>
      <c r="B25" s="3">
        <f t="shared" si="0"/>
        <v>0.57995608533090559</v>
      </c>
      <c r="C25" s="6">
        <f t="shared" si="3"/>
        <v>2.0359515734024169E-2</v>
      </c>
      <c r="D25" s="11">
        <f t="shared" si="1"/>
        <v>20</v>
      </c>
    </row>
    <row r="26" spans="1:4" x14ac:dyDescent="0.25">
      <c r="A26" s="10">
        <f t="shared" si="2"/>
        <v>0.42</v>
      </c>
      <c r="B26" s="3">
        <f t="shared" si="0"/>
        <v>0.59988131567477243</v>
      </c>
      <c r="C26" s="6">
        <f t="shared" si="3"/>
        <v>1.992523034386684E-2</v>
      </c>
      <c r="D26" s="11">
        <f t="shared" si="1"/>
        <v>20</v>
      </c>
    </row>
    <row r="27" spans="1:4" x14ac:dyDescent="0.25">
      <c r="A27" s="10">
        <f t="shared" si="2"/>
        <v>0.44</v>
      </c>
      <c r="B27" s="3">
        <f t="shared" si="0"/>
        <v>0.61938627553771397</v>
      </c>
      <c r="C27" s="6">
        <f t="shared" si="3"/>
        <v>1.950495986294154E-2</v>
      </c>
      <c r="D27" s="11">
        <f t="shared" si="1"/>
        <v>20</v>
      </c>
    </row>
    <row r="28" spans="1:4" x14ac:dyDescent="0.25">
      <c r="A28" s="10">
        <f t="shared" si="2"/>
        <v>0.46</v>
      </c>
      <c r="B28" s="3">
        <f t="shared" si="0"/>
        <v>0.63848303660189998</v>
      </c>
      <c r="C28" s="6">
        <f t="shared" si="3"/>
        <v>1.9096761064186007E-2</v>
      </c>
      <c r="D28" s="11">
        <f t="shared" si="1"/>
        <v>19</v>
      </c>
    </row>
    <row r="29" spans="1:4" x14ac:dyDescent="0.25">
      <c r="A29" s="10">
        <f t="shared" si="2"/>
        <v>0.48</v>
      </c>
      <c r="B29" s="3">
        <f t="shared" si="0"/>
        <v>0.65718194579217548</v>
      </c>
      <c r="C29" s="6">
        <f t="shared" si="3"/>
        <v>1.8698909190275503E-2</v>
      </c>
      <c r="D29" s="11">
        <f t="shared" si="1"/>
        <v>19</v>
      </c>
    </row>
    <row r="30" spans="1:4" x14ac:dyDescent="0.25">
      <c r="A30" s="10">
        <f t="shared" si="2"/>
        <v>0.5</v>
      </c>
      <c r="B30" s="3">
        <f t="shared" si="0"/>
        <v>0.67549179849042651</v>
      </c>
      <c r="C30" s="6">
        <f t="shared" si="3"/>
        <v>1.8309852698251028E-2</v>
      </c>
      <c r="D30" s="11">
        <f t="shared" si="1"/>
        <v>18</v>
      </c>
    </row>
    <row r="31" spans="1:4" x14ac:dyDescent="0.25">
      <c r="A31" s="10">
        <f t="shared" si="2"/>
        <v>0.52</v>
      </c>
      <c r="B31" s="3">
        <f t="shared" si="0"/>
        <v>0.69341997466584471</v>
      </c>
      <c r="C31" s="6">
        <f t="shared" si="3"/>
        <v>1.7928176175418198E-2</v>
      </c>
      <c r="D31" s="11">
        <f t="shared" si="1"/>
        <v>18</v>
      </c>
    </row>
    <row r="32" spans="1:4" x14ac:dyDescent="0.25">
      <c r="A32" s="10">
        <f t="shared" si="2"/>
        <v>0.54</v>
      </c>
      <c r="B32" s="3">
        <f t="shared" si="0"/>
        <v>0.71097254385664321</v>
      </c>
      <c r="C32" s="6">
        <f t="shared" si="3"/>
        <v>1.7552569190798506E-2</v>
      </c>
      <c r="D32" s="11">
        <f t="shared" si="1"/>
        <v>18</v>
      </c>
    </row>
    <row r="33" spans="1:4" x14ac:dyDescent="0.25">
      <c r="A33" s="10">
        <f t="shared" si="2"/>
        <v>0.56000000000000005</v>
      </c>
      <c r="B33" s="3">
        <f t="shared" si="0"/>
        <v>0.72815434322056105</v>
      </c>
      <c r="C33" s="6">
        <f t="shared" si="3"/>
        <v>1.7181799363917838E-2</v>
      </c>
      <c r="D33" s="11">
        <f t="shared" si="1"/>
        <v>17</v>
      </c>
    </row>
    <row r="34" spans="1:4" x14ac:dyDescent="0.25">
      <c r="A34" s="10">
        <f t="shared" si="2"/>
        <v>0.57999999999999996</v>
      </c>
      <c r="B34" s="3">
        <f t="shared" si="0"/>
        <v>0.74496903149231763</v>
      </c>
      <c r="C34" s="6">
        <f t="shared" si="3"/>
        <v>1.6814688271756584E-2</v>
      </c>
      <c r="D34" s="11">
        <f t="shared" si="1"/>
        <v>17</v>
      </c>
    </row>
    <row r="35" spans="1:4" x14ac:dyDescent="0.25">
      <c r="A35" s="10">
        <f t="shared" si="2"/>
        <v>0.6</v>
      </c>
      <c r="B35" s="3">
        <f t="shared" si="0"/>
        <v>0.76141912051358362</v>
      </c>
      <c r="C35" s="6">
        <f t="shared" si="3"/>
        <v>1.645008902126599E-2</v>
      </c>
      <c r="D35" s="11">
        <f t="shared" si="1"/>
        <v>16</v>
      </c>
    </row>
    <row r="36" spans="1:4" x14ac:dyDescent="0.25">
      <c r="A36" s="10">
        <f t="shared" si="2"/>
        <v>0.62</v>
      </c>
      <c r="B36" s="3">
        <f t="shared" si="0"/>
        <v>0.77750598492800704</v>
      </c>
      <c r="C36" s="6">
        <f t="shared" si="3"/>
        <v>1.6086864414423419E-2</v>
      </c>
      <c r="D36" s="11">
        <f t="shared" si="1"/>
        <v>16</v>
      </c>
    </row>
    <row r="37" spans="1:4" x14ac:dyDescent="0.25">
      <c r="A37" s="10">
        <f t="shared" si="2"/>
        <v>0.64</v>
      </c>
      <c r="B37" s="3">
        <f t="shared" si="0"/>
        <v>0.79322984956282894</v>
      </c>
      <c r="C37" s="6">
        <f t="shared" si="3"/>
        <v>1.5723864634821894E-2</v>
      </c>
      <c r="D37" s="11">
        <f t="shared" si="1"/>
        <v>16</v>
      </c>
    </row>
    <row r="38" spans="1:4" x14ac:dyDescent="0.25">
      <c r="A38" s="10">
        <f t="shared" si="2"/>
        <v>0.66</v>
      </c>
      <c r="B38" s="3">
        <f t="shared" si="0"/>
        <v>0.80858975284694545</v>
      </c>
      <c r="C38" s="6">
        <f t="shared" si="3"/>
        <v>1.5359903284116516E-2</v>
      </c>
      <c r="D38" s="11">
        <f t="shared" ref="D38:D55" si="4">ROUND(1000*C38,0)</f>
        <v>15</v>
      </c>
    </row>
    <row r="39" spans="1:4" x14ac:dyDescent="0.25">
      <c r="A39" s="10">
        <f t="shared" si="2"/>
        <v>0.68</v>
      </c>
      <c r="B39" s="3">
        <f t="shared" si="0"/>
        <v>0.82358348321838559</v>
      </c>
      <c r="C39" s="6">
        <f t="shared" si="3"/>
        <v>1.4993730371440139E-2</v>
      </c>
      <c r="D39" s="11">
        <f t="shared" si="4"/>
        <v>15</v>
      </c>
    </row>
    <row r="40" spans="1:4" x14ac:dyDescent="0.25">
      <c r="A40" s="10">
        <f t="shared" si="2"/>
        <v>0.7</v>
      </c>
      <c r="B40" s="3">
        <f t="shared" si="0"/>
        <v>0.83820748368254727</v>
      </c>
      <c r="C40" s="6">
        <f t="shared" si="3"/>
        <v>1.4624000464161679E-2</v>
      </c>
      <c r="D40" s="11">
        <f t="shared" si="4"/>
        <v>15</v>
      </c>
    </row>
    <row r="41" spans="1:4" x14ac:dyDescent="0.25">
      <c r="A41" s="10">
        <f t="shared" si="2"/>
        <v>0.72</v>
      </c>
      <c r="B41" s="3">
        <f t="shared" si="0"/>
        <v>0.85245671724547689</v>
      </c>
      <c r="C41" s="6">
        <f t="shared" si="3"/>
        <v>1.424923356292962E-2</v>
      </c>
      <c r="D41" s="11">
        <f t="shared" si="4"/>
        <v>14</v>
      </c>
    </row>
    <row r="42" spans="1:4" x14ac:dyDescent="0.25">
      <c r="A42" s="10">
        <f t="shared" si="2"/>
        <v>0.74</v>
      </c>
      <c r="B42" s="3">
        <f t="shared" si="0"/>
        <v>0.866324482470615</v>
      </c>
      <c r="C42" s="6">
        <f t="shared" si="3"/>
        <v>1.3867765225138107E-2</v>
      </c>
      <c r="D42" s="11">
        <f t="shared" si="4"/>
        <v>14</v>
      </c>
    </row>
    <row r="43" spans="1:4" x14ac:dyDescent="0.25">
      <c r="A43" s="10">
        <f t="shared" si="2"/>
        <v>0.76</v>
      </c>
      <c r="B43" s="3">
        <f t="shared" si="0"/>
        <v>0.87980216324620741</v>
      </c>
      <c r="C43" s="6">
        <f t="shared" si="3"/>
        <v>1.3477680775592416E-2</v>
      </c>
      <c r="D43" s="11">
        <f t="shared" si="4"/>
        <v>13</v>
      </c>
    </row>
    <row r="44" spans="1:4" x14ac:dyDescent="0.25">
      <c r="A44" s="10">
        <f t="shared" si="2"/>
        <v>0.78</v>
      </c>
      <c r="B44" s="3">
        <f t="shared" si="0"/>
        <v>0.89287888889633016</v>
      </c>
      <c r="C44" s="6">
        <f t="shared" si="3"/>
        <v>1.3076725650122745E-2</v>
      </c>
      <c r="D44" s="11">
        <f t="shared" si="4"/>
        <v>13</v>
      </c>
    </row>
    <row r="45" spans="1:4" x14ac:dyDescent="0.25">
      <c r="A45" s="10">
        <f t="shared" si="2"/>
        <v>0.8</v>
      </c>
      <c r="B45" s="3">
        <f t="shared" si="0"/>
        <v>0.90554106804268608</v>
      </c>
      <c r="C45" s="6">
        <f t="shared" si="3"/>
        <v>1.2662179146355923E-2</v>
      </c>
      <c r="D45" s="11">
        <f t="shared" si="4"/>
        <v>13</v>
      </c>
    </row>
    <row r="46" spans="1:4" x14ac:dyDescent="0.25">
      <c r="A46" s="10">
        <f t="shared" si="2"/>
        <v>0.82</v>
      </c>
      <c r="B46" s="3">
        <f t="shared" si="0"/>
        <v>0.9177717384288786</v>
      </c>
      <c r="C46" s="6">
        <f t="shared" si="3"/>
        <v>1.2230670386192521E-2</v>
      </c>
      <c r="D46" s="11">
        <f t="shared" si="4"/>
        <v>12</v>
      </c>
    </row>
    <row r="47" spans="1:4" x14ac:dyDescent="0.25">
      <c r="A47" s="10">
        <f t="shared" si="2"/>
        <v>0.84</v>
      </c>
      <c r="B47" s="3">
        <f t="shared" si="0"/>
        <v>0.92954963797382495</v>
      </c>
      <c r="C47" s="6">
        <f t="shared" si="3"/>
        <v>1.1777899544946346E-2</v>
      </c>
      <c r="D47" s="11">
        <f t="shared" si="4"/>
        <v>12</v>
      </c>
    </row>
    <row r="48" spans="1:4" x14ac:dyDescent="0.25">
      <c r="A48" s="10">
        <f t="shared" si="2"/>
        <v>0.86</v>
      </c>
      <c r="B48" s="3">
        <f t="shared" si="0"/>
        <v>0.94084783439605613</v>
      </c>
      <c r="C48" s="6">
        <f t="shared" si="3"/>
        <v>1.1298196422231177E-2</v>
      </c>
      <c r="D48" s="11">
        <f t="shared" si="4"/>
        <v>11</v>
      </c>
    </row>
    <row r="49" spans="1:4" x14ac:dyDescent="0.25">
      <c r="A49" s="10">
        <f t="shared" si="2"/>
        <v>0.88</v>
      </c>
      <c r="B49" s="3">
        <f t="shared" si="0"/>
        <v>0.95163161755530701</v>
      </c>
      <c r="C49" s="6">
        <f t="shared" si="3"/>
        <v>1.0783783159250881E-2</v>
      </c>
      <c r="D49" s="11">
        <f t="shared" si="4"/>
        <v>11</v>
      </c>
    </row>
    <row r="50" spans="1:4" x14ac:dyDescent="0.25">
      <c r="A50" s="10">
        <f t="shared" si="2"/>
        <v>0.9</v>
      </c>
      <c r="B50" s="3">
        <f t="shared" si="0"/>
        <v>0.96185507563833728</v>
      </c>
      <c r="C50" s="6">
        <f t="shared" si="3"/>
        <v>1.0223458083030268E-2</v>
      </c>
      <c r="D50" s="11">
        <f t="shared" si="4"/>
        <v>10</v>
      </c>
    </row>
    <row r="51" spans="1:4" x14ac:dyDescent="0.25">
      <c r="A51" s="10">
        <f t="shared" si="2"/>
        <v>0.92</v>
      </c>
      <c r="B51" s="3">
        <f t="shared" si="0"/>
        <v>0.97145510921804479</v>
      </c>
      <c r="C51" s="6">
        <f t="shared" si="3"/>
        <v>9.600033579707512E-3</v>
      </c>
      <c r="D51" s="11">
        <f t="shared" si="4"/>
        <v>10</v>
      </c>
    </row>
    <row r="52" spans="1:4" x14ac:dyDescent="0.25">
      <c r="A52" s="10">
        <f t="shared" si="2"/>
        <v>0.94</v>
      </c>
      <c r="B52" s="3">
        <f t="shared" si="0"/>
        <v>0.98033982710237377</v>
      </c>
      <c r="C52" s="6">
        <f t="shared" si="3"/>
        <v>8.8847178843289853E-3</v>
      </c>
      <c r="D52" s="11">
        <f t="shared" si="4"/>
        <v>9</v>
      </c>
    </row>
    <row r="53" spans="1:4" x14ac:dyDescent="0.25">
      <c r="A53" s="10">
        <f t="shared" si="2"/>
        <v>0.96</v>
      </c>
      <c r="B53" s="3">
        <f t="shared" si="0"/>
        <v>0.98836223093549858</v>
      </c>
      <c r="C53" s="6">
        <f t="shared" si="3"/>
        <v>8.0224038331248027E-3</v>
      </c>
      <c r="D53" s="11">
        <f t="shared" si="4"/>
        <v>8</v>
      </c>
    </row>
    <row r="54" spans="1:4" x14ac:dyDescent="0.25">
      <c r="A54" s="10">
        <f t="shared" si="2"/>
        <v>0.98</v>
      </c>
      <c r="B54" s="3">
        <f t="shared" si="0"/>
        <v>0.99524153639798163</v>
      </c>
      <c r="C54" s="6">
        <f t="shared" si="3"/>
        <v>6.8793054624830541E-3</v>
      </c>
      <c r="D54" s="11">
        <f t="shared" si="4"/>
        <v>7</v>
      </c>
    </row>
    <row r="55" spans="1:4" x14ac:dyDescent="0.25">
      <c r="A55" s="10">
        <f t="shared" si="2"/>
        <v>1</v>
      </c>
      <c r="B55" s="3">
        <f t="shared" si="0"/>
        <v>1</v>
      </c>
      <c r="C55" s="6">
        <f t="shared" si="3"/>
        <v>4.7584636020183702E-3</v>
      </c>
      <c r="D55" s="11">
        <f t="shared" si="4"/>
        <v>5</v>
      </c>
    </row>
    <row r="56" spans="1:4" x14ac:dyDescent="0.25">
      <c r="A56" s="10"/>
      <c r="B56" s="3"/>
    </row>
    <row r="57" spans="1:4" x14ac:dyDescent="0.25">
      <c r="A57" s="2"/>
      <c r="B57" s="3"/>
    </row>
    <row r="58" spans="1:4" x14ac:dyDescent="0.25">
      <c r="A58" s="2"/>
    </row>
    <row r="59" spans="1:4" x14ac:dyDescent="0.25">
      <c r="A59" s="2"/>
    </row>
    <row r="60" spans="1:4" x14ac:dyDescent="0.25">
      <c r="A60" s="2"/>
    </row>
    <row r="61" spans="1:4" x14ac:dyDescent="0.25">
      <c r="A61" s="2"/>
    </row>
    <row r="62" spans="1:4" x14ac:dyDescent="0.25">
      <c r="A62" s="2"/>
    </row>
    <row r="63" spans="1:4" x14ac:dyDescent="0.25">
      <c r="A63" s="2"/>
    </row>
    <row r="64" spans="1:4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</sheetData>
  <printOptions headings="1" gridLines="1"/>
  <pageMargins left="0.70866141732283472" right="0.70866141732283472" top="0.74803149606299213" bottom="0.74803149606299213" header="0.31496062992125984" footer="0.31496062992125984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Estimation</vt:lpstr>
      <vt:lpstr>Computing survivor function</vt:lpstr>
      <vt:lpstr>Creating plot of Prob(T)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2014-12-27T01:49:09Z</dcterms:modified>
</cp:coreProperties>
</file>