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cygwin64\home\moone\numerical_methods_youtube\option_greeks\"/>
    </mc:Choice>
  </mc:AlternateContent>
  <xr:revisionPtr revIDLastSave="0" documentId="13_ncr:1_{9BF2E444-5F1B-4A60-ADB6-052C75BF82C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3" i="1" s="1"/>
  <c r="H3" i="1" l="1"/>
  <c r="E3" i="1"/>
  <c r="D3" i="1"/>
  <c r="I3" i="1" s="1"/>
  <c r="F3" i="1"/>
  <c r="G3" i="1" l="1"/>
  <c r="J3" i="1"/>
</calcChain>
</file>

<file path=xl/sharedStrings.xml><?xml version="1.0" encoding="utf-8"?>
<sst xmlns="http://schemas.openxmlformats.org/spreadsheetml/2006/main" count="15" uniqueCount="12">
  <si>
    <t>Call</t>
  </si>
  <si>
    <t>Stock Price (S)</t>
  </si>
  <si>
    <t>d1</t>
  </si>
  <si>
    <t>d2</t>
  </si>
  <si>
    <t>Delta</t>
  </si>
  <si>
    <t>Gamma</t>
  </si>
  <si>
    <t>Theta</t>
  </si>
  <si>
    <t>Strike Price (K)</t>
  </si>
  <si>
    <t>Risk-Free Rate (r)</t>
  </si>
  <si>
    <t>Time to Expiration</t>
  </si>
  <si>
    <t>Imp. Vol</t>
  </si>
  <si>
    <t>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</si>
</sst>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4" fontId="1" fillId="0" borderId="1" xfId="0" applyNumberFormat="1" applyFont="1" applyBorder="1" applyAlignment="1">
      <alignment horizontal="center"/>
    </xf>
    <xf numFmtId="0" fontId="1" fillId="0" borderId="0" xfId="0" applyFont="1"/>
    <xf numFmtId="0" fontId="2" fillId="2" borderId="0" xfId="0" applyFont="1" applyFill="1"/>
    <xf numFmtId="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8"/>
  <sheetViews>
    <sheetView tabSelected="1" workbookViewId="0">
      <selection activeCell="H2" sqref="H2"/>
    </sheetView>
  </sheetViews>
  <sheetFormatPr defaultColWidth="14.42578125" defaultRowHeight="15.75" customHeight="1"/>
  <sheetData>
    <row r="1" spans="1:10">
      <c r="B1" s="1"/>
      <c r="C1" s="2"/>
      <c r="D1" s="3"/>
      <c r="E1" s="9" t="s">
        <v>0</v>
      </c>
      <c r="F1" s="10"/>
      <c r="G1" s="10"/>
      <c r="H1" s="9" t="s">
        <v>11</v>
      </c>
      <c r="I1" s="10"/>
      <c r="J1" s="10"/>
    </row>
    <row r="2" spans="1:10">
      <c r="A2" s="4" t="s">
        <v>1</v>
      </c>
      <c r="B2" s="5">
        <v>100</v>
      </c>
      <c r="C2" s="2" t="s">
        <v>2</v>
      </c>
      <c r="D2" s="2" t="s">
        <v>3</v>
      </c>
      <c r="E2" s="4" t="s">
        <v>4</v>
      </c>
      <c r="F2" s="4" t="s">
        <v>5</v>
      </c>
      <c r="G2" s="4" t="s">
        <v>6</v>
      </c>
      <c r="H2" s="4" t="s">
        <v>4</v>
      </c>
      <c r="I2" s="4" t="s">
        <v>5</v>
      </c>
      <c r="J2" s="4" t="s">
        <v>6</v>
      </c>
    </row>
    <row r="3" spans="1:10">
      <c r="A3" s="4" t="s">
        <v>7</v>
      </c>
      <c r="B3" s="5">
        <v>105</v>
      </c>
      <c r="C3" s="6">
        <f>( LN(B2/B3) + (B4 + B6^2 / 2) * B5) / (B6 * SQRT(B5))</f>
        <v>-0.49529461409055059</v>
      </c>
      <c r="D3" s="1">
        <f>C3 - B6 * SQRT(B5)</f>
        <v>-0.58416885184810496</v>
      </c>
      <c r="E3" s="6">
        <f>NORMDIST(C3, 0, 1, TRUE)</f>
        <v>0.31019608609845817</v>
      </c>
      <c r="F3" s="6">
        <f>B3 * EXP(-B4 * B5) * (NORMDIST(D3, 0, 1, FALSE) / (B2^2 * B6 * SQRT(B5)))</f>
        <v>3.9706748072218079E-2</v>
      </c>
      <c r="G3" s="6">
        <f>((-B2 * B6 * NORMDIST(C3, 0, 1, FALSE) / (2 * SQRT(B5))) - B4 * B3 * EXP(-B4* B5) * NORMDIST(D3, 0, 1, TRUE)) * 100 / 365</f>
        <v>-5.3075020041319316</v>
      </c>
      <c r="H3" s="6">
        <f>NORMDIST(-C3, 0, 1, TRUE)</f>
        <v>0.68980391390154183</v>
      </c>
      <c r="I3" s="6">
        <f>B3 * EXP(-B4 * B5) * (NORMDIST(D3, 0, 1, FALSE) / (B2^2 * B6 * SQRT(B5)))</f>
        <v>3.9706748072218079E-2</v>
      </c>
      <c r="J3" s="7">
        <f>((-B2 * B6 * NORMDIST(-C3, 0, 1, FALSE) / (2 * SQRT(B5))) - B4 * B3 * EXP(-B4* B5) * NORMDIST(-D3, 0, 1, TRUE)) * 100 / 365</f>
        <v>-5.4342301159417579</v>
      </c>
    </row>
    <row r="4" spans="1:10">
      <c r="A4" s="4" t="s">
        <v>8</v>
      </c>
      <c r="B4" s="5">
        <v>0.01</v>
      </c>
      <c r="D4" s="1"/>
    </row>
    <row r="5" spans="1:10">
      <c r="A5" s="4" t="s">
        <v>9</v>
      </c>
      <c r="B5" s="8">
        <f>30/365</f>
        <v>8.2191780821917804E-2</v>
      </c>
      <c r="D5" s="1"/>
    </row>
    <row r="6" spans="1:10">
      <c r="A6" s="4" t="s">
        <v>10</v>
      </c>
      <c r="B6" s="5">
        <v>0.31</v>
      </c>
      <c r="D6" s="1"/>
    </row>
    <row r="7" spans="1:10">
      <c r="B7" s="1"/>
      <c r="D7" s="1"/>
    </row>
    <row r="8" spans="1:10">
      <c r="B8" s="1"/>
      <c r="D8" s="1"/>
    </row>
  </sheetData>
  <mergeCells count="2"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moone</cp:lastModifiedBy>
  <dcterms:modified xsi:type="dcterms:W3CDTF">2020-07-07T15:38:21Z</dcterms:modified>
</cp:coreProperties>
</file>