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8_{6E10C179-DAE5-4B37-A925-1A9E45093DB1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NuORDER Order 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I25" i="1"/>
  <c r="J24" i="1"/>
  <c r="I24" i="1"/>
  <c r="J23" i="1"/>
  <c r="I23" i="1"/>
  <c r="J22" i="1"/>
  <c r="I22" i="1"/>
  <c r="B10" i="2" s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B9" i="2" s="1"/>
  <c r="I2" i="1"/>
</calcChain>
</file>

<file path=xl/sharedStrings.xml><?xml version="1.0" encoding="utf-8"?>
<sst xmlns="http://schemas.openxmlformats.org/spreadsheetml/2006/main" count="496" uniqueCount="122">
  <si>
    <t>Season</t>
  </si>
  <si>
    <t>Image</t>
  </si>
  <si>
    <t>Style Number</t>
  </si>
  <si>
    <t>Description</t>
  </si>
  <si>
    <t>Color</t>
  </si>
  <si>
    <t>Available From</t>
  </si>
  <si>
    <t>Wholesale (USD)</t>
  </si>
  <si>
    <t>M.S.R.P (USD)</t>
  </si>
  <si>
    <t>Total Price (USD)</t>
  </si>
  <si>
    <t>Total Units</t>
  </si>
  <si>
    <t>Size 1</t>
  </si>
  <si>
    <t>Qty 1</t>
  </si>
  <si>
    <t>Size price 1</t>
  </si>
  <si>
    <t>Size 2</t>
  </si>
  <si>
    <t>Qty 2</t>
  </si>
  <si>
    <t>Size price 2</t>
  </si>
  <si>
    <t>Size 3</t>
  </si>
  <si>
    <t>Qty 3</t>
  </si>
  <si>
    <t>Size price 3</t>
  </si>
  <si>
    <t>Size 4</t>
  </si>
  <si>
    <t>Qty 4</t>
  </si>
  <si>
    <t>Size price 4</t>
  </si>
  <si>
    <t>Size 5</t>
  </si>
  <si>
    <t>Qty 5</t>
  </si>
  <si>
    <t>Size price 5</t>
  </si>
  <si>
    <t>Size 6</t>
  </si>
  <si>
    <t>Qty 6</t>
  </si>
  <si>
    <t>Size price 6</t>
  </si>
  <si>
    <t>Size 7</t>
  </si>
  <si>
    <t>Qty 7</t>
  </si>
  <si>
    <t>Size price 7</t>
  </si>
  <si>
    <t>Size 8</t>
  </si>
  <si>
    <t>Qty 8</t>
  </si>
  <si>
    <t>Size price 8</t>
  </si>
  <si>
    <t>FALL 2023</t>
  </si>
  <si>
    <t>B0H456Z1FT</t>
  </si>
  <si>
    <t>KIDS CHICAGO HD DOTTED HOODIE-001 BLACK</t>
  </si>
  <si>
    <t>001 BLACK</t>
  </si>
  <si>
    <t/>
  </si>
  <si>
    <t>2T</t>
  </si>
  <si>
    <t>3T</t>
  </si>
  <si>
    <t>4</t>
  </si>
  <si>
    <t>5/6</t>
  </si>
  <si>
    <t>7/8</t>
  </si>
  <si>
    <t>1012</t>
  </si>
  <si>
    <t>1416</t>
  </si>
  <si>
    <t>1820</t>
  </si>
  <si>
    <t>AUTO REPLENISHMENT</t>
  </si>
  <si>
    <t>B0H825ARFT</t>
  </si>
  <si>
    <t>KIDS FRENCH TERRY PULLOVER HOODIE-001 BLACK</t>
  </si>
  <si>
    <t>B0P438Z1FT</t>
  </si>
  <si>
    <t>KIDS CHICAGO HD DOTTED SWEATPANT-001 BLACK</t>
  </si>
  <si>
    <t>B0S536Z1FT</t>
  </si>
  <si>
    <t>KIDS POSEN MATTE GRAPHIC SWEATSHIRT-410 NAVY</t>
  </si>
  <si>
    <t>410 NAVY</t>
  </si>
  <si>
    <t>B0U301Z1PC</t>
  </si>
  <si>
    <t>KIDS CHESTER EMBROIDERED GRAPHIC TEE-001 BLACK</t>
  </si>
  <si>
    <t>KIDS CHESTER EMBROIDERED GRAPHIC TEE-813 TANGERINE TANGO</t>
  </si>
  <si>
    <t>813 TANGERINE TANGO</t>
  </si>
  <si>
    <t>KIDS CHESTER EMBROIDERED GRAPHIC TEE-621 BRILLIANT RED 2</t>
  </si>
  <si>
    <t>621 BRILLIANT RED 2</t>
  </si>
  <si>
    <t>KIDS CHESTER EMBROIDERED GRAPHIC TEE-425 MOUNTAIN SKY</t>
  </si>
  <si>
    <t>425 MOUNTAIN SKY</t>
  </si>
  <si>
    <t>B0U309Z1PC</t>
  </si>
  <si>
    <t>KIDS HARVEY GRAPHIC TEE-001 BLACK</t>
  </si>
  <si>
    <t>B0U375Z1PC</t>
  </si>
  <si>
    <t>KIDS PLANO CAMO PRINT GRAPHIC TEE-410 NAVY</t>
  </si>
  <si>
    <t>B6A316Z1HT</t>
  </si>
  <si>
    <t>CHESTER EMBROIDERED BASEBALL CAP-001 BLACK</t>
  </si>
  <si>
    <t>O/S</t>
  </si>
  <si>
    <t>B6A320Z1HT</t>
  </si>
  <si>
    <t>YORKVILLE EMBROIDERED CAP-001 BLACK</t>
  </si>
  <si>
    <t>HOLIDAY 2023</t>
  </si>
  <si>
    <t>B6H339Z1FT</t>
  </si>
  <si>
    <t>ADDISON INDIGO DYED HOODIE-418 INDIGO</t>
  </si>
  <si>
    <t>418 INDIGO</t>
  </si>
  <si>
    <t>XXS</t>
  </si>
  <si>
    <t>XS</t>
  </si>
  <si>
    <t>S</t>
  </si>
  <si>
    <t>M</t>
  </si>
  <si>
    <t>L</t>
  </si>
  <si>
    <t>XL</t>
  </si>
  <si>
    <t>XXL</t>
  </si>
  <si>
    <t>XXXL</t>
  </si>
  <si>
    <t>B6H358Z1FT</t>
  </si>
  <si>
    <t>CHESTER EMBROIDERED HOODIE-001 BLACK</t>
  </si>
  <si>
    <t>B6H825ARFT</t>
  </si>
  <si>
    <t>FRENCH TERRY PULLOVER HOODIE-238 ANTIQUE TAUPE</t>
  </si>
  <si>
    <t>238 ANTIQUE TAUPE</t>
  </si>
  <si>
    <t>FRENCH TERRY PULLOVER HOODIE-001 BLACK</t>
  </si>
  <si>
    <t>B6P476Z1FT</t>
  </si>
  <si>
    <t>YORKVILLE EMBROIDERED SWEATPANT-001 BLACK</t>
  </si>
  <si>
    <t>B6S454Z1FT</t>
  </si>
  <si>
    <t>YORKVILLE RELAXED FIT FLEECE HALF ZIP POPOVER-001 BLACK</t>
  </si>
  <si>
    <t>B6S536Z1FT</t>
  </si>
  <si>
    <t>POSEN MATTE GRAPHIC SWEATSHIRT-410 NAVY</t>
  </si>
  <si>
    <t>B6S830ARFT</t>
  </si>
  <si>
    <t>FRENCH TERRY SWEATSHIRT-001 BLACK</t>
  </si>
  <si>
    <t>B6U301Z1PC</t>
  </si>
  <si>
    <t>CHESTER EMBROIDERED GRAPHIC TEE-001 BLACK</t>
  </si>
  <si>
    <t>2</t>
  </si>
  <si>
    <t>3</t>
  </si>
  <si>
    <t>5</t>
  </si>
  <si>
    <t>6</t>
  </si>
  <si>
    <t>7</t>
  </si>
  <si>
    <t>8</t>
  </si>
  <si>
    <t>9</t>
  </si>
  <si>
    <t>B6U375Z1PC</t>
  </si>
  <si>
    <t>PLANO CAMO PRINT GRAPHIC TEE-343 DUFFEL BAG</t>
  </si>
  <si>
    <t>343 DUFFEL BAG</t>
  </si>
  <si>
    <t>B6U431Z1PC</t>
  </si>
  <si>
    <t>DIXON FLOCKING GRAPHIC TEE-001 BLACK</t>
  </si>
  <si>
    <t>B6U512Z1PC</t>
  </si>
  <si>
    <t>SHILOH TWILL EMBROIDERED GRAPHIC TEE-001 BLACK</t>
  </si>
  <si>
    <t>THIS TAB IS INFORMATIONAL ONLY</t>
  </si>
  <si>
    <t>Changes made here will NOT be imported</t>
  </si>
  <si>
    <t>Code</t>
  </si>
  <si>
    <t>JBEES1</t>
  </si>
  <si>
    <t>Blank</t>
  </si>
  <si>
    <t>Name</t>
  </si>
  <si>
    <t>HIA INC</t>
  </si>
  <si>
    <t>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</si>
</sst>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2" fillId="4" borderId="0" xfId="0" applyFont="1" applyFill="1"/>
    <xf numFmtId="0" fontId="1" fillId="0" borderId="0" xfId="0" applyFont="1"/>
    <xf numFmtId="0" fontId="0" fillId="0" borderId="2" xfId="0" applyBorder="1" applyProtection="1">
      <protection locked="0"/>
    </xf>
    <xf numFmtId="0" fontId="2" fillId="5" borderId="0" xfId="0" applyFont="1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19200</xdr:colOff>
      <xdr:row>1</xdr:row>
      <xdr:rowOff>26999</xdr:rowOff>
    </xdr:from>
    <xdr:ext cx="905046" cy="142812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2</xdr:row>
      <xdr:rowOff>26999</xdr:rowOff>
    </xdr:from>
    <xdr:ext cx="905046" cy="1428129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3</xdr:row>
      <xdr:rowOff>26999</xdr:rowOff>
    </xdr:from>
    <xdr:ext cx="905046" cy="1428129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4</xdr:row>
      <xdr:rowOff>27000</xdr:rowOff>
    </xdr:from>
    <xdr:ext cx="905046" cy="1428129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5</xdr:row>
      <xdr:rowOff>27000</xdr:rowOff>
    </xdr:from>
    <xdr:ext cx="905046" cy="1428129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6</xdr:row>
      <xdr:rowOff>27000</xdr:rowOff>
    </xdr:from>
    <xdr:ext cx="905046" cy="1428129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7</xdr:row>
      <xdr:rowOff>27000</xdr:rowOff>
    </xdr:from>
    <xdr:ext cx="905046" cy="1428129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8</xdr:row>
      <xdr:rowOff>27000</xdr:rowOff>
    </xdr:from>
    <xdr:ext cx="905046" cy="1428129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9</xdr:row>
      <xdr:rowOff>27000</xdr:rowOff>
    </xdr:from>
    <xdr:ext cx="905046" cy="1428129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10</xdr:row>
      <xdr:rowOff>27000</xdr:rowOff>
    </xdr:from>
    <xdr:ext cx="905046" cy="1428129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11</xdr:row>
      <xdr:rowOff>27000</xdr:rowOff>
    </xdr:from>
    <xdr:ext cx="905046" cy="1428129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12</xdr:row>
      <xdr:rowOff>27000</xdr:rowOff>
    </xdr:from>
    <xdr:ext cx="905046" cy="1428129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13</xdr:row>
      <xdr:rowOff>27000</xdr:rowOff>
    </xdr:from>
    <xdr:ext cx="905046" cy="1428129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14</xdr:row>
      <xdr:rowOff>27000</xdr:rowOff>
    </xdr:from>
    <xdr:ext cx="905046" cy="1428129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15</xdr:row>
      <xdr:rowOff>27000</xdr:rowOff>
    </xdr:from>
    <xdr:ext cx="905046" cy="1428129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16</xdr:row>
      <xdr:rowOff>26999</xdr:rowOff>
    </xdr:from>
    <xdr:ext cx="905046" cy="1428129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17</xdr:row>
      <xdr:rowOff>26999</xdr:rowOff>
    </xdr:from>
    <xdr:ext cx="905046" cy="1428129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18</xdr:row>
      <xdr:rowOff>26999</xdr:rowOff>
    </xdr:from>
    <xdr:ext cx="905046" cy="1428129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19</xdr:row>
      <xdr:rowOff>26999</xdr:rowOff>
    </xdr:from>
    <xdr:ext cx="905046" cy="1428129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20</xdr:row>
      <xdr:rowOff>26999</xdr:rowOff>
    </xdr:from>
    <xdr:ext cx="905046" cy="1428129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21</xdr:row>
      <xdr:rowOff>26999</xdr:rowOff>
    </xdr:from>
    <xdr:ext cx="905046" cy="1428129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22</xdr:row>
      <xdr:rowOff>26999</xdr:rowOff>
    </xdr:from>
    <xdr:ext cx="905046" cy="1428129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23</xdr:row>
      <xdr:rowOff>26999</xdr:rowOff>
    </xdr:from>
    <xdr:ext cx="905046" cy="1428129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19200</xdr:colOff>
      <xdr:row>24</xdr:row>
      <xdr:rowOff>26999</xdr:rowOff>
    </xdr:from>
    <xdr:ext cx="905046" cy="1428129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11" defaultRowHeight="15.95" customHeight="1" x14ac:dyDescent="0.25"/>
  <cols>
    <col min="2" max="2" width="18.140625" customWidth="1"/>
    <col min="11" max="11" width="8" customWidth="1"/>
    <col min="13" max="13" width="9" hidden="1" customWidth="1"/>
    <col min="14" max="14" width="8" customWidth="1"/>
    <col min="16" max="16" width="9" hidden="1" customWidth="1"/>
    <col min="17" max="17" width="8" customWidth="1"/>
    <col min="19" max="19" width="9" hidden="1" customWidth="1"/>
    <col min="20" max="20" width="8" customWidth="1"/>
    <col min="22" max="22" width="9" hidden="1" customWidth="1"/>
    <col min="23" max="23" width="8" customWidth="1"/>
    <col min="25" max="25" width="9" hidden="1" customWidth="1"/>
    <col min="26" max="26" width="8" customWidth="1"/>
    <col min="28" max="28" width="9" hidden="1" customWidth="1"/>
    <col min="29" max="29" width="8" customWidth="1"/>
    <col min="31" max="31" width="9" hidden="1" customWidth="1"/>
    <col min="32" max="32" width="8" customWidth="1"/>
    <col min="34" max="34" width="9" hidden="1" customWidth="1"/>
  </cols>
  <sheetData>
    <row r="1" spans="1:34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14.95" customHeight="1" x14ac:dyDescent="0.2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3">
        <v>42</v>
      </c>
      <c r="H2" s="3">
        <v>105</v>
      </c>
      <c r="I2" s="3">
        <f t="shared" ref="I2:I11" si="0">SUM(IF(L2="", 0, L2 * M2 * 1),IF(O2="", 0, O2 * P2 * 1),IF(R2="", 0, R2 * S2 * 1),IF(U2="", 0, U2 * V2 * 1),IF(X2="", 0, X2 * Y2 * 1),IF(AA2="", 0, AA2 * AB2 * 1),IF(AD2="", 0, AD2 * AE2 * 1),IF(AG2="", 0, AG2 * AH2 * 1))</f>
        <v>210</v>
      </c>
      <c r="J2" s="2">
        <f t="shared" ref="J2:J11" si="1">SUM(IF(L2="",0,L2*1),IF(O2="",0,O2*1),IF(R2="",0,R2*1),IF(U2="",0,U2*1),IF(X2="",0,X2*1),IF(AA2="",0,AA2*1),IF(AD2="",0,AD2*1),IF(AG2="",0,AG2*1))</f>
        <v>5</v>
      </c>
      <c r="K2" s="2" t="s">
        <v>39</v>
      </c>
      <c r="L2" s="4">
        <v>1</v>
      </c>
      <c r="M2" s="2">
        <v>42</v>
      </c>
      <c r="N2" s="2" t="s">
        <v>40</v>
      </c>
      <c r="O2" s="4">
        <v>1</v>
      </c>
      <c r="P2" s="2">
        <v>42</v>
      </c>
      <c r="Q2" s="2" t="s">
        <v>41</v>
      </c>
      <c r="R2" s="4">
        <v>1</v>
      </c>
      <c r="S2" s="2">
        <v>42</v>
      </c>
      <c r="T2" s="2" t="s">
        <v>42</v>
      </c>
      <c r="U2" s="4">
        <v>1</v>
      </c>
      <c r="V2" s="2">
        <v>42</v>
      </c>
      <c r="W2" s="2" t="s">
        <v>43</v>
      </c>
      <c r="X2" s="4">
        <v>1</v>
      </c>
      <c r="Y2" s="2">
        <v>42</v>
      </c>
      <c r="Z2" s="2" t="s">
        <v>44</v>
      </c>
      <c r="AA2" s="4" t="s">
        <v>38</v>
      </c>
      <c r="AB2" s="2">
        <v>42</v>
      </c>
      <c r="AC2" s="2" t="s">
        <v>45</v>
      </c>
      <c r="AD2" s="4" t="s">
        <v>38</v>
      </c>
      <c r="AE2" s="2">
        <v>42</v>
      </c>
      <c r="AF2" s="2" t="s">
        <v>46</v>
      </c>
      <c r="AG2" s="4" t="s">
        <v>38</v>
      </c>
      <c r="AH2" s="2">
        <v>42</v>
      </c>
    </row>
    <row r="3" spans="1:34" ht="114.95" customHeight="1" x14ac:dyDescent="0.25">
      <c r="A3" s="2" t="s">
        <v>47</v>
      </c>
      <c r="B3" s="2"/>
      <c r="C3" s="2" t="s">
        <v>48</v>
      </c>
      <c r="D3" s="2" t="s">
        <v>49</v>
      </c>
      <c r="E3" s="2" t="s">
        <v>37</v>
      </c>
      <c r="F3" s="2" t="s">
        <v>38</v>
      </c>
      <c r="G3" s="3">
        <v>38</v>
      </c>
      <c r="H3" s="3">
        <v>95</v>
      </c>
      <c r="I3" s="3">
        <f t="shared" si="0"/>
        <v>76</v>
      </c>
      <c r="J3" s="2">
        <f t="shared" si="1"/>
        <v>2</v>
      </c>
      <c r="K3" s="2" t="s">
        <v>39</v>
      </c>
      <c r="L3" s="4" t="s">
        <v>38</v>
      </c>
      <c r="M3" s="2">
        <v>38</v>
      </c>
      <c r="N3" s="2" t="s">
        <v>40</v>
      </c>
      <c r="O3" s="4" t="s">
        <v>38</v>
      </c>
      <c r="P3" s="2">
        <v>38</v>
      </c>
      <c r="Q3" s="2" t="s">
        <v>41</v>
      </c>
      <c r="R3" s="4">
        <v>1</v>
      </c>
      <c r="S3" s="2">
        <v>38</v>
      </c>
      <c r="T3" s="2" t="s">
        <v>42</v>
      </c>
      <c r="U3" s="4">
        <v>1</v>
      </c>
      <c r="V3" s="2">
        <v>38</v>
      </c>
      <c r="W3" s="2" t="s">
        <v>43</v>
      </c>
      <c r="X3" s="4" t="s">
        <v>38</v>
      </c>
      <c r="Y3" s="2">
        <v>38</v>
      </c>
      <c r="Z3" s="2" t="s">
        <v>44</v>
      </c>
      <c r="AA3" s="4" t="s">
        <v>38</v>
      </c>
      <c r="AB3" s="2">
        <v>38</v>
      </c>
      <c r="AC3" s="2" t="s">
        <v>45</v>
      </c>
      <c r="AD3" s="4" t="s">
        <v>38</v>
      </c>
      <c r="AE3" s="2">
        <v>38</v>
      </c>
      <c r="AF3" s="2" t="s">
        <v>46</v>
      </c>
      <c r="AG3" s="4" t="s">
        <v>38</v>
      </c>
      <c r="AH3" s="2">
        <v>38</v>
      </c>
    </row>
    <row r="4" spans="1:34" ht="114.95" customHeight="1" x14ac:dyDescent="0.25">
      <c r="A4" s="2" t="s">
        <v>34</v>
      </c>
      <c r="B4" s="2"/>
      <c r="C4" s="2" t="s">
        <v>50</v>
      </c>
      <c r="D4" s="2" t="s">
        <v>51</v>
      </c>
      <c r="E4" s="2" t="s">
        <v>37</v>
      </c>
      <c r="F4" s="2" t="s">
        <v>38</v>
      </c>
      <c r="G4" s="3">
        <v>28</v>
      </c>
      <c r="H4" s="3">
        <v>70</v>
      </c>
      <c r="I4" s="3">
        <f t="shared" si="0"/>
        <v>56</v>
      </c>
      <c r="J4" s="2">
        <f t="shared" si="1"/>
        <v>2</v>
      </c>
      <c r="K4" s="2" t="s">
        <v>39</v>
      </c>
      <c r="L4" s="4" t="s">
        <v>38</v>
      </c>
      <c r="M4" s="2">
        <v>28</v>
      </c>
      <c r="N4" s="2" t="s">
        <v>40</v>
      </c>
      <c r="O4" s="4">
        <v>1</v>
      </c>
      <c r="P4" s="2">
        <v>28</v>
      </c>
      <c r="Q4" s="2" t="s">
        <v>41</v>
      </c>
      <c r="R4" s="4">
        <v>1</v>
      </c>
      <c r="S4" s="2">
        <v>28</v>
      </c>
      <c r="T4" s="2" t="s">
        <v>42</v>
      </c>
      <c r="U4" s="4" t="s">
        <v>38</v>
      </c>
      <c r="V4" s="2">
        <v>28</v>
      </c>
      <c r="W4" s="2" t="s">
        <v>43</v>
      </c>
      <c r="X4" s="4" t="s">
        <v>38</v>
      </c>
      <c r="Y4" s="2">
        <v>28</v>
      </c>
      <c r="Z4" s="2" t="s">
        <v>44</v>
      </c>
      <c r="AA4" s="4" t="s">
        <v>38</v>
      </c>
      <c r="AB4" s="2">
        <v>28</v>
      </c>
      <c r="AC4" s="2" t="s">
        <v>45</v>
      </c>
      <c r="AD4" s="4" t="s">
        <v>38</v>
      </c>
      <c r="AE4" s="2">
        <v>28</v>
      </c>
      <c r="AF4" s="2" t="s">
        <v>46</v>
      </c>
      <c r="AG4" s="4" t="s">
        <v>38</v>
      </c>
      <c r="AH4" s="2">
        <v>28</v>
      </c>
    </row>
    <row r="5" spans="1:34" ht="114.95" customHeight="1" x14ac:dyDescent="0.25">
      <c r="A5" s="2" t="s">
        <v>34</v>
      </c>
      <c r="B5" s="2"/>
      <c r="C5" s="2" t="s">
        <v>52</v>
      </c>
      <c r="D5" s="2" t="s">
        <v>53</v>
      </c>
      <c r="E5" s="2" t="s">
        <v>54</v>
      </c>
      <c r="F5" s="2" t="s">
        <v>38</v>
      </c>
      <c r="G5" s="3">
        <v>38</v>
      </c>
      <c r="H5" s="3">
        <v>95</v>
      </c>
      <c r="I5" s="3">
        <f t="shared" si="0"/>
        <v>114</v>
      </c>
      <c r="J5" s="2">
        <f t="shared" si="1"/>
        <v>3</v>
      </c>
      <c r="K5" s="2" t="s">
        <v>39</v>
      </c>
      <c r="L5" s="4" t="s">
        <v>38</v>
      </c>
      <c r="M5" s="2">
        <v>38</v>
      </c>
      <c r="N5" s="2" t="s">
        <v>40</v>
      </c>
      <c r="O5" s="4" t="s">
        <v>38</v>
      </c>
      <c r="P5" s="2">
        <v>38</v>
      </c>
      <c r="Q5" s="2" t="s">
        <v>41</v>
      </c>
      <c r="R5" s="4">
        <v>1</v>
      </c>
      <c r="S5" s="2">
        <v>38</v>
      </c>
      <c r="T5" s="2" t="s">
        <v>42</v>
      </c>
      <c r="U5" s="4">
        <v>1</v>
      </c>
      <c r="V5" s="2">
        <v>38</v>
      </c>
      <c r="W5" s="2" t="s">
        <v>43</v>
      </c>
      <c r="X5" s="4">
        <v>1</v>
      </c>
      <c r="Y5" s="2">
        <v>38</v>
      </c>
      <c r="Z5" s="2" t="s">
        <v>44</v>
      </c>
      <c r="AA5" s="4" t="s">
        <v>38</v>
      </c>
      <c r="AB5" s="2">
        <v>38</v>
      </c>
      <c r="AC5" s="2" t="s">
        <v>45</v>
      </c>
      <c r="AD5" s="4" t="s">
        <v>38</v>
      </c>
      <c r="AE5" s="2">
        <v>38</v>
      </c>
      <c r="AF5" s="2" t="s">
        <v>46</v>
      </c>
      <c r="AG5" s="4" t="s">
        <v>38</v>
      </c>
      <c r="AH5" s="2">
        <v>38</v>
      </c>
    </row>
    <row r="6" spans="1:34" ht="114.95" customHeight="1" x14ac:dyDescent="0.25">
      <c r="A6" s="2" t="s">
        <v>34</v>
      </c>
      <c r="B6" s="2"/>
      <c r="C6" s="2" t="s">
        <v>55</v>
      </c>
      <c r="D6" s="2" t="s">
        <v>56</v>
      </c>
      <c r="E6" s="2" t="s">
        <v>37</v>
      </c>
      <c r="F6" s="2" t="s">
        <v>38</v>
      </c>
      <c r="G6" s="3">
        <v>20</v>
      </c>
      <c r="H6" s="3">
        <v>50</v>
      </c>
      <c r="I6" s="3">
        <f t="shared" si="0"/>
        <v>80</v>
      </c>
      <c r="J6" s="2">
        <f t="shared" si="1"/>
        <v>4</v>
      </c>
      <c r="K6" s="2" t="s">
        <v>39</v>
      </c>
      <c r="L6" s="4">
        <v>2</v>
      </c>
      <c r="M6" s="2">
        <v>20</v>
      </c>
      <c r="N6" s="2" t="s">
        <v>40</v>
      </c>
      <c r="O6" s="4">
        <v>1</v>
      </c>
      <c r="P6" s="2">
        <v>20</v>
      </c>
      <c r="Q6" s="2" t="s">
        <v>41</v>
      </c>
      <c r="R6" s="4">
        <v>1</v>
      </c>
      <c r="S6" s="2">
        <v>20</v>
      </c>
      <c r="T6" s="2" t="s">
        <v>42</v>
      </c>
      <c r="U6" s="4" t="s">
        <v>38</v>
      </c>
      <c r="V6" s="2">
        <v>20</v>
      </c>
      <c r="W6" s="2" t="s">
        <v>43</v>
      </c>
      <c r="X6" s="4" t="s">
        <v>38</v>
      </c>
      <c r="Y6" s="2">
        <v>20</v>
      </c>
      <c r="Z6" s="2" t="s">
        <v>44</v>
      </c>
      <c r="AA6" s="4" t="s">
        <v>38</v>
      </c>
      <c r="AB6" s="2">
        <v>20</v>
      </c>
      <c r="AC6" s="2" t="s">
        <v>45</v>
      </c>
      <c r="AD6" s="4" t="s">
        <v>38</v>
      </c>
      <c r="AE6" s="2">
        <v>20</v>
      </c>
      <c r="AF6" s="2" t="s">
        <v>46</v>
      </c>
      <c r="AG6" s="4" t="s">
        <v>38</v>
      </c>
      <c r="AH6" s="2">
        <v>20</v>
      </c>
    </row>
    <row r="7" spans="1:34" ht="114.95" customHeight="1" x14ac:dyDescent="0.25">
      <c r="A7" s="2" t="s">
        <v>34</v>
      </c>
      <c r="B7" s="2"/>
      <c r="C7" s="2" t="s">
        <v>55</v>
      </c>
      <c r="D7" s="2" t="s">
        <v>57</v>
      </c>
      <c r="E7" s="2" t="s">
        <v>58</v>
      </c>
      <c r="F7" s="2" t="s">
        <v>38</v>
      </c>
      <c r="G7" s="3">
        <v>20</v>
      </c>
      <c r="H7" s="3">
        <v>50</v>
      </c>
      <c r="I7" s="3">
        <f t="shared" si="0"/>
        <v>80</v>
      </c>
      <c r="J7" s="2">
        <f t="shared" si="1"/>
        <v>4</v>
      </c>
      <c r="K7" s="2" t="s">
        <v>39</v>
      </c>
      <c r="L7" s="4">
        <v>1</v>
      </c>
      <c r="M7" s="2">
        <v>20</v>
      </c>
      <c r="N7" s="2" t="s">
        <v>40</v>
      </c>
      <c r="O7" s="4">
        <v>1</v>
      </c>
      <c r="P7" s="2">
        <v>20</v>
      </c>
      <c r="Q7" s="2" t="s">
        <v>41</v>
      </c>
      <c r="R7" s="4">
        <v>1</v>
      </c>
      <c r="S7" s="2">
        <v>20</v>
      </c>
      <c r="T7" s="2" t="s">
        <v>42</v>
      </c>
      <c r="U7" s="4">
        <v>1</v>
      </c>
      <c r="V7" s="2">
        <v>20</v>
      </c>
      <c r="W7" s="2" t="s">
        <v>43</v>
      </c>
      <c r="X7" s="4" t="s">
        <v>38</v>
      </c>
      <c r="Y7" s="2">
        <v>20</v>
      </c>
      <c r="Z7" s="2" t="s">
        <v>44</v>
      </c>
      <c r="AA7" s="4" t="s">
        <v>38</v>
      </c>
      <c r="AB7" s="2">
        <v>20</v>
      </c>
      <c r="AC7" s="2" t="s">
        <v>45</v>
      </c>
      <c r="AD7" s="4" t="s">
        <v>38</v>
      </c>
      <c r="AE7" s="2">
        <v>20</v>
      </c>
      <c r="AF7" s="2" t="s">
        <v>46</v>
      </c>
      <c r="AG7" s="4" t="s">
        <v>38</v>
      </c>
      <c r="AH7" s="2">
        <v>20</v>
      </c>
    </row>
    <row r="8" spans="1:34" ht="114.95" customHeight="1" x14ac:dyDescent="0.25">
      <c r="A8" s="2" t="s">
        <v>34</v>
      </c>
      <c r="B8" s="2"/>
      <c r="C8" s="2" t="s">
        <v>55</v>
      </c>
      <c r="D8" s="2" t="s">
        <v>59</v>
      </c>
      <c r="E8" s="2" t="s">
        <v>60</v>
      </c>
      <c r="F8" s="2" t="s">
        <v>38</v>
      </c>
      <c r="G8" s="3">
        <v>20</v>
      </c>
      <c r="H8" s="3">
        <v>50</v>
      </c>
      <c r="I8" s="3">
        <f t="shared" si="0"/>
        <v>100</v>
      </c>
      <c r="J8" s="2">
        <f t="shared" si="1"/>
        <v>5</v>
      </c>
      <c r="K8" s="2" t="s">
        <v>39</v>
      </c>
      <c r="L8" s="4">
        <v>1</v>
      </c>
      <c r="M8" s="2">
        <v>20</v>
      </c>
      <c r="N8" s="2" t="s">
        <v>40</v>
      </c>
      <c r="O8" s="4">
        <v>1</v>
      </c>
      <c r="P8" s="2">
        <v>20</v>
      </c>
      <c r="Q8" s="2" t="s">
        <v>41</v>
      </c>
      <c r="R8" s="4">
        <v>1</v>
      </c>
      <c r="S8" s="2">
        <v>20</v>
      </c>
      <c r="T8" s="2" t="s">
        <v>42</v>
      </c>
      <c r="U8" s="4">
        <v>1</v>
      </c>
      <c r="V8" s="2">
        <v>20</v>
      </c>
      <c r="W8" s="2" t="s">
        <v>43</v>
      </c>
      <c r="X8" s="4">
        <v>1</v>
      </c>
      <c r="Y8" s="2">
        <v>20</v>
      </c>
      <c r="Z8" s="2" t="s">
        <v>44</v>
      </c>
      <c r="AA8" s="4" t="s">
        <v>38</v>
      </c>
      <c r="AB8" s="2">
        <v>20</v>
      </c>
      <c r="AC8" s="2" t="s">
        <v>45</v>
      </c>
      <c r="AD8" s="4" t="s">
        <v>38</v>
      </c>
      <c r="AE8" s="2">
        <v>20</v>
      </c>
      <c r="AF8" s="2" t="s">
        <v>46</v>
      </c>
      <c r="AG8" s="4" t="s">
        <v>38</v>
      </c>
      <c r="AH8" s="2">
        <v>20</v>
      </c>
    </row>
    <row r="9" spans="1:34" ht="114.95" customHeight="1" x14ac:dyDescent="0.25">
      <c r="A9" s="2" t="s">
        <v>34</v>
      </c>
      <c r="B9" s="2"/>
      <c r="C9" s="2" t="s">
        <v>55</v>
      </c>
      <c r="D9" s="2" t="s">
        <v>61</v>
      </c>
      <c r="E9" s="2" t="s">
        <v>62</v>
      </c>
      <c r="F9" s="2" t="s">
        <v>38</v>
      </c>
      <c r="G9" s="3">
        <v>20</v>
      </c>
      <c r="H9" s="3">
        <v>50</v>
      </c>
      <c r="I9" s="3">
        <f t="shared" si="0"/>
        <v>40</v>
      </c>
      <c r="J9" s="2">
        <f t="shared" si="1"/>
        <v>2</v>
      </c>
      <c r="K9" s="2" t="s">
        <v>39</v>
      </c>
      <c r="L9" s="4">
        <v>1</v>
      </c>
      <c r="M9" s="2">
        <v>20</v>
      </c>
      <c r="N9" s="2" t="s">
        <v>40</v>
      </c>
      <c r="O9" s="4">
        <v>1</v>
      </c>
      <c r="P9" s="2">
        <v>20</v>
      </c>
      <c r="Q9" s="2" t="s">
        <v>41</v>
      </c>
      <c r="R9" s="4" t="s">
        <v>38</v>
      </c>
      <c r="S9" s="2">
        <v>20</v>
      </c>
      <c r="T9" s="2" t="s">
        <v>42</v>
      </c>
      <c r="U9" s="4" t="s">
        <v>38</v>
      </c>
      <c r="V9" s="2">
        <v>20</v>
      </c>
      <c r="W9" s="2" t="s">
        <v>43</v>
      </c>
      <c r="X9" s="4" t="s">
        <v>38</v>
      </c>
      <c r="Y9" s="2">
        <v>20</v>
      </c>
      <c r="Z9" s="2" t="s">
        <v>44</v>
      </c>
      <c r="AA9" s="4" t="s">
        <v>38</v>
      </c>
      <c r="AB9" s="2">
        <v>20</v>
      </c>
      <c r="AC9" s="2" t="s">
        <v>45</v>
      </c>
      <c r="AD9" s="4" t="s">
        <v>38</v>
      </c>
      <c r="AE9" s="2">
        <v>20</v>
      </c>
      <c r="AF9" s="2" t="s">
        <v>46</v>
      </c>
      <c r="AG9" s="4" t="s">
        <v>38</v>
      </c>
      <c r="AH9" s="2">
        <v>20</v>
      </c>
    </row>
    <row r="10" spans="1:34" ht="114.95" customHeight="1" x14ac:dyDescent="0.25">
      <c r="A10" s="2" t="s">
        <v>34</v>
      </c>
      <c r="B10" s="2"/>
      <c r="C10" s="2" t="s">
        <v>63</v>
      </c>
      <c r="D10" s="2" t="s">
        <v>64</v>
      </c>
      <c r="E10" s="2" t="s">
        <v>37</v>
      </c>
      <c r="F10" s="2" t="s">
        <v>38</v>
      </c>
      <c r="G10" s="3">
        <v>18</v>
      </c>
      <c r="H10" s="3">
        <v>45</v>
      </c>
      <c r="I10" s="3">
        <f t="shared" si="0"/>
        <v>90</v>
      </c>
      <c r="J10" s="2">
        <f t="shared" si="1"/>
        <v>5</v>
      </c>
      <c r="K10" s="2" t="s">
        <v>39</v>
      </c>
      <c r="L10" s="4">
        <v>1</v>
      </c>
      <c r="M10" s="2">
        <v>18</v>
      </c>
      <c r="N10" s="2" t="s">
        <v>40</v>
      </c>
      <c r="O10" s="4">
        <v>1</v>
      </c>
      <c r="P10" s="2">
        <v>18</v>
      </c>
      <c r="Q10" s="2" t="s">
        <v>41</v>
      </c>
      <c r="R10" s="4">
        <v>1</v>
      </c>
      <c r="S10" s="2">
        <v>18</v>
      </c>
      <c r="T10" s="2" t="s">
        <v>42</v>
      </c>
      <c r="U10" s="4">
        <v>1</v>
      </c>
      <c r="V10" s="2">
        <v>18</v>
      </c>
      <c r="W10" s="2" t="s">
        <v>43</v>
      </c>
      <c r="X10" s="4">
        <v>1</v>
      </c>
      <c r="Y10" s="2">
        <v>18</v>
      </c>
      <c r="Z10" s="2" t="s">
        <v>44</v>
      </c>
      <c r="AA10" s="4" t="s">
        <v>38</v>
      </c>
      <c r="AB10" s="2">
        <v>18</v>
      </c>
      <c r="AC10" s="2" t="s">
        <v>45</v>
      </c>
      <c r="AD10" s="4" t="s">
        <v>38</v>
      </c>
      <c r="AE10" s="2">
        <v>18</v>
      </c>
      <c r="AF10" s="2" t="s">
        <v>46</v>
      </c>
      <c r="AG10" s="4" t="s">
        <v>38</v>
      </c>
      <c r="AH10" s="2">
        <v>18</v>
      </c>
    </row>
    <row r="11" spans="1:34" ht="114.95" customHeight="1" x14ac:dyDescent="0.25">
      <c r="A11" s="2" t="s">
        <v>34</v>
      </c>
      <c r="B11" s="2"/>
      <c r="C11" s="2" t="s">
        <v>65</v>
      </c>
      <c r="D11" s="2" t="s">
        <v>66</v>
      </c>
      <c r="E11" s="2" t="s">
        <v>54</v>
      </c>
      <c r="F11" s="2" t="s">
        <v>38</v>
      </c>
      <c r="G11" s="3">
        <v>18</v>
      </c>
      <c r="H11" s="3">
        <v>45</v>
      </c>
      <c r="I11" s="3">
        <f t="shared" si="0"/>
        <v>72</v>
      </c>
      <c r="J11" s="2">
        <f t="shared" si="1"/>
        <v>4</v>
      </c>
      <c r="K11" s="2" t="s">
        <v>39</v>
      </c>
      <c r="L11" s="4" t="s">
        <v>38</v>
      </c>
      <c r="M11" s="2">
        <v>18</v>
      </c>
      <c r="N11" s="2" t="s">
        <v>40</v>
      </c>
      <c r="O11" s="4" t="s">
        <v>38</v>
      </c>
      <c r="P11" s="2">
        <v>18</v>
      </c>
      <c r="Q11" s="2" t="s">
        <v>41</v>
      </c>
      <c r="R11" s="4" t="s">
        <v>38</v>
      </c>
      <c r="S11" s="2">
        <v>18</v>
      </c>
      <c r="T11" s="2" t="s">
        <v>42</v>
      </c>
      <c r="U11" s="4" t="s">
        <v>38</v>
      </c>
      <c r="V11" s="2">
        <v>18</v>
      </c>
      <c r="W11" s="2" t="s">
        <v>43</v>
      </c>
      <c r="X11" s="4">
        <v>1</v>
      </c>
      <c r="Y11" s="2">
        <v>18</v>
      </c>
      <c r="Z11" s="2" t="s">
        <v>44</v>
      </c>
      <c r="AA11" s="4">
        <v>1</v>
      </c>
      <c r="AB11" s="2">
        <v>18</v>
      </c>
      <c r="AC11" s="2" t="s">
        <v>45</v>
      </c>
      <c r="AD11" s="4">
        <v>1</v>
      </c>
      <c r="AE11" s="2">
        <v>18</v>
      </c>
      <c r="AF11" s="2" t="s">
        <v>46</v>
      </c>
      <c r="AG11" s="4">
        <v>1</v>
      </c>
      <c r="AH11" s="2">
        <v>18</v>
      </c>
    </row>
    <row r="12" spans="1:34" ht="114.95" customHeight="1" x14ac:dyDescent="0.25">
      <c r="A12" s="2" t="s">
        <v>34</v>
      </c>
      <c r="B12" s="2"/>
      <c r="C12" s="2" t="s">
        <v>67</v>
      </c>
      <c r="D12" s="2" t="s">
        <v>68</v>
      </c>
      <c r="E12" s="2" t="s">
        <v>37</v>
      </c>
      <c r="F12" s="2" t="s">
        <v>38</v>
      </c>
      <c r="G12" s="3">
        <v>18</v>
      </c>
      <c r="H12" s="3">
        <v>45</v>
      </c>
      <c r="I12" s="3">
        <f>SUM(IF(L12="", 0, L12 * M12 * 1))</f>
        <v>72</v>
      </c>
      <c r="J12" s="2">
        <f>SUM(IF(L12="",0,L12*1))</f>
        <v>4</v>
      </c>
      <c r="K12" s="2" t="s">
        <v>69</v>
      </c>
      <c r="L12" s="4">
        <v>4</v>
      </c>
      <c r="M12" s="2">
        <v>18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</row>
    <row r="13" spans="1:34" ht="114.95" customHeight="1" x14ac:dyDescent="0.25">
      <c r="A13" s="2" t="s">
        <v>34</v>
      </c>
      <c r="B13" s="2"/>
      <c r="C13" s="2" t="s">
        <v>70</v>
      </c>
      <c r="D13" s="2" t="s">
        <v>71</v>
      </c>
      <c r="E13" s="2" t="s">
        <v>37</v>
      </c>
      <c r="F13" s="2" t="s">
        <v>38</v>
      </c>
      <c r="G13" s="3">
        <v>18</v>
      </c>
      <c r="H13" s="3">
        <v>45</v>
      </c>
      <c r="I13" s="3">
        <f>SUM(IF(L13="", 0, L13 * M13 * 1))</f>
        <v>54</v>
      </c>
      <c r="J13" s="2">
        <f>SUM(IF(L13="",0,L13*1))</f>
        <v>3</v>
      </c>
      <c r="K13" s="2" t="s">
        <v>69</v>
      </c>
      <c r="L13" s="4">
        <v>3</v>
      </c>
      <c r="M13" s="2">
        <v>18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</row>
    <row r="14" spans="1:34" ht="114.95" customHeight="1" x14ac:dyDescent="0.25">
      <c r="A14" s="2" t="s">
        <v>72</v>
      </c>
      <c r="B14" s="2"/>
      <c r="C14" s="2" t="s">
        <v>73</v>
      </c>
      <c r="D14" s="2" t="s">
        <v>74</v>
      </c>
      <c r="E14" s="2" t="s">
        <v>75</v>
      </c>
      <c r="F14" s="2" t="s">
        <v>38</v>
      </c>
      <c r="G14" s="3">
        <v>70</v>
      </c>
      <c r="H14" s="3">
        <v>175</v>
      </c>
      <c r="I14" s="3">
        <f t="shared" ref="I14:I25" si="2">SUM(IF(L14="", 0, L14 * M14 * 1),IF(O14="", 0, O14 * P14 * 1),IF(R14="", 0, R14 * S14 * 1),IF(U14="", 0, U14 * V14 * 1),IF(X14="", 0, X14 * Y14 * 1),IF(AA14="", 0, AA14 * AB14 * 1),IF(AD14="", 0, AD14 * AE14 * 1),IF(AG14="", 0, AG14 * AH14 * 1))</f>
        <v>210</v>
      </c>
      <c r="J14" s="2">
        <f t="shared" ref="J14:J25" si="3">SUM(IF(L14="",0,L14*1),IF(O14="",0,O14*1),IF(R14="",0,R14*1),IF(U14="",0,U14*1),IF(X14="",0,X14*1),IF(AA14="",0,AA14*1),IF(AD14="",0,AD14*1),IF(AG14="",0,AG14*1))</f>
        <v>3</v>
      </c>
      <c r="K14" s="2" t="s">
        <v>76</v>
      </c>
      <c r="L14" s="4" t="s">
        <v>38</v>
      </c>
      <c r="M14" s="2">
        <v>70</v>
      </c>
      <c r="N14" s="2" t="s">
        <v>77</v>
      </c>
      <c r="O14" s="4" t="s">
        <v>38</v>
      </c>
      <c r="P14" s="2">
        <v>70</v>
      </c>
      <c r="Q14" s="2" t="s">
        <v>78</v>
      </c>
      <c r="R14" s="4" t="s">
        <v>38</v>
      </c>
      <c r="S14" s="2">
        <v>70</v>
      </c>
      <c r="T14" s="2" t="s">
        <v>79</v>
      </c>
      <c r="U14" s="4" t="s">
        <v>38</v>
      </c>
      <c r="V14" s="2">
        <v>70</v>
      </c>
      <c r="W14" s="2" t="s">
        <v>80</v>
      </c>
      <c r="X14" s="4">
        <v>1</v>
      </c>
      <c r="Y14" s="2">
        <v>70</v>
      </c>
      <c r="Z14" s="2" t="s">
        <v>81</v>
      </c>
      <c r="AA14" s="4" t="s">
        <v>38</v>
      </c>
      <c r="AB14" s="2">
        <v>70</v>
      </c>
      <c r="AC14" s="2" t="s">
        <v>82</v>
      </c>
      <c r="AD14" s="4">
        <v>1</v>
      </c>
      <c r="AE14" s="2">
        <v>70</v>
      </c>
      <c r="AF14" s="2" t="s">
        <v>83</v>
      </c>
      <c r="AG14" s="4">
        <v>1</v>
      </c>
      <c r="AH14" s="2">
        <v>70</v>
      </c>
    </row>
    <row r="15" spans="1:34" ht="114.95" customHeight="1" x14ac:dyDescent="0.25">
      <c r="A15" s="2" t="s">
        <v>34</v>
      </c>
      <c r="B15" s="2"/>
      <c r="C15" s="2" t="s">
        <v>84</v>
      </c>
      <c r="D15" s="2" t="s">
        <v>85</v>
      </c>
      <c r="E15" s="2" t="s">
        <v>37</v>
      </c>
      <c r="F15" s="2" t="s">
        <v>38</v>
      </c>
      <c r="G15" s="3">
        <v>66</v>
      </c>
      <c r="H15" s="3">
        <v>165</v>
      </c>
      <c r="I15" s="3">
        <f t="shared" si="2"/>
        <v>132</v>
      </c>
      <c r="J15" s="2">
        <f t="shared" si="3"/>
        <v>2</v>
      </c>
      <c r="K15" s="2" t="s">
        <v>76</v>
      </c>
      <c r="L15" s="4" t="s">
        <v>38</v>
      </c>
      <c r="M15" s="2">
        <v>66</v>
      </c>
      <c r="N15" s="2" t="s">
        <v>77</v>
      </c>
      <c r="O15" s="4">
        <v>1</v>
      </c>
      <c r="P15" s="2">
        <v>66</v>
      </c>
      <c r="Q15" s="2" t="s">
        <v>78</v>
      </c>
      <c r="R15" s="4" t="s">
        <v>38</v>
      </c>
      <c r="S15" s="2">
        <v>66</v>
      </c>
      <c r="T15" s="2" t="s">
        <v>79</v>
      </c>
      <c r="U15" s="4" t="s">
        <v>38</v>
      </c>
      <c r="V15" s="2">
        <v>66</v>
      </c>
      <c r="W15" s="2" t="s">
        <v>80</v>
      </c>
      <c r="X15" s="4" t="s">
        <v>38</v>
      </c>
      <c r="Y15" s="2">
        <v>66</v>
      </c>
      <c r="Z15" s="2" t="s">
        <v>81</v>
      </c>
      <c r="AA15" s="4" t="s">
        <v>38</v>
      </c>
      <c r="AB15" s="2">
        <v>66</v>
      </c>
      <c r="AC15" s="2" t="s">
        <v>82</v>
      </c>
      <c r="AD15" s="4">
        <v>1</v>
      </c>
      <c r="AE15" s="2">
        <v>66</v>
      </c>
      <c r="AF15" s="2" t="s">
        <v>83</v>
      </c>
      <c r="AG15" s="4" t="s">
        <v>38</v>
      </c>
      <c r="AH15" s="2">
        <v>66</v>
      </c>
    </row>
    <row r="16" spans="1:34" ht="114.95" customHeight="1" x14ac:dyDescent="0.25">
      <c r="A16" s="2" t="s">
        <v>47</v>
      </c>
      <c r="B16" s="2"/>
      <c r="C16" s="2" t="s">
        <v>86</v>
      </c>
      <c r="D16" s="2" t="s">
        <v>87</v>
      </c>
      <c r="E16" s="2" t="s">
        <v>88</v>
      </c>
      <c r="F16" s="2" t="s">
        <v>38</v>
      </c>
      <c r="G16" s="3">
        <v>58</v>
      </c>
      <c r="H16" s="3">
        <v>145</v>
      </c>
      <c r="I16" s="3">
        <f t="shared" si="2"/>
        <v>232</v>
      </c>
      <c r="J16" s="2">
        <f t="shared" si="3"/>
        <v>4</v>
      </c>
      <c r="K16" s="2" t="s">
        <v>76</v>
      </c>
      <c r="L16" s="4" t="s">
        <v>38</v>
      </c>
      <c r="M16" s="2">
        <v>58</v>
      </c>
      <c r="N16" s="2" t="s">
        <v>77</v>
      </c>
      <c r="O16" s="4" t="s">
        <v>38</v>
      </c>
      <c r="P16" s="2">
        <v>58</v>
      </c>
      <c r="Q16" s="2" t="s">
        <v>78</v>
      </c>
      <c r="R16" s="4" t="s">
        <v>38</v>
      </c>
      <c r="S16" s="2">
        <v>58</v>
      </c>
      <c r="T16" s="2" t="s">
        <v>79</v>
      </c>
      <c r="U16" s="4" t="s">
        <v>38</v>
      </c>
      <c r="V16" s="2">
        <v>58</v>
      </c>
      <c r="W16" s="2" t="s">
        <v>80</v>
      </c>
      <c r="X16" s="4" t="s">
        <v>38</v>
      </c>
      <c r="Y16" s="2">
        <v>58</v>
      </c>
      <c r="Z16" s="2" t="s">
        <v>81</v>
      </c>
      <c r="AA16" s="4" t="s">
        <v>38</v>
      </c>
      <c r="AB16" s="2">
        <v>58</v>
      </c>
      <c r="AC16" s="2" t="s">
        <v>82</v>
      </c>
      <c r="AD16" s="4">
        <v>2</v>
      </c>
      <c r="AE16" s="2">
        <v>58</v>
      </c>
      <c r="AF16" s="2" t="s">
        <v>83</v>
      </c>
      <c r="AG16" s="4">
        <v>2</v>
      </c>
      <c r="AH16" s="2">
        <v>58</v>
      </c>
    </row>
    <row r="17" spans="1:34" ht="114.95" customHeight="1" x14ac:dyDescent="0.25">
      <c r="A17" s="2" t="s">
        <v>47</v>
      </c>
      <c r="B17" s="2"/>
      <c r="C17" s="2" t="s">
        <v>86</v>
      </c>
      <c r="D17" s="2" t="s">
        <v>89</v>
      </c>
      <c r="E17" s="2" t="s">
        <v>37</v>
      </c>
      <c r="F17" s="2" t="s">
        <v>38</v>
      </c>
      <c r="G17" s="3">
        <v>58</v>
      </c>
      <c r="H17" s="3">
        <v>145</v>
      </c>
      <c r="I17" s="3">
        <f t="shared" si="2"/>
        <v>116</v>
      </c>
      <c r="J17" s="2">
        <f t="shared" si="3"/>
        <v>2</v>
      </c>
      <c r="K17" s="2" t="s">
        <v>76</v>
      </c>
      <c r="L17" s="4" t="s">
        <v>38</v>
      </c>
      <c r="M17" s="2">
        <v>58</v>
      </c>
      <c r="N17" s="2" t="s">
        <v>77</v>
      </c>
      <c r="O17" s="4" t="s">
        <v>38</v>
      </c>
      <c r="P17" s="2">
        <v>58</v>
      </c>
      <c r="Q17" s="2" t="s">
        <v>78</v>
      </c>
      <c r="R17" s="4" t="s">
        <v>38</v>
      </c>
      <c r="S17" s="2">
        <v>58</v>
      </c>
      <c r="T17" s="2" t="s">
        <v>79</v>
      </c>
      <c r="U17" s="4" t="s">
        <v>38</v>
      </c>
      <c r="V17" s="2">
        <v>58</v>
      </c>
      <c r="W17" s="2" t="s">
        <v>80</v>
      </c>
      <c r="X17" s="4" t="s">
        <v>38</v>
      </c>
      <c r="Y17" s="2">
        <v>58</v>
      </c>
      <c r="Z17" s="2" t="s">
        <v>81</v>
      </c>
      <c r="AA17" s="4" t="s">
        <v>38</v>
      </c>
      <c r="AB17" s="2">
        <v>58</v>
      </c>
      <c r="AC17" s="2" t="s">
        <v>82</v>
      </c>
      <c r="AD17" s="4" t="s">
        <v>38</v>
      </c>
      <c r="AE17" s="2">
        <v>58</v>
      </c>
      <c r="AF17" s="2" t="s">
        <v>83</v>
      </c>
      <c r="AG17" s="4">
        <v>2</v>
      </c>
      <c r="AH17" s="2">
        <v>58</v>
      </c>
    </row>
    <row r="18" spans="1:34" ht="114.95" customHeight="1" x14ac:dyDescent="0.25">
      <c r="A18" s="2" t="s">
        <v>34</v>
      </c>
      <c r="B18" s="2"/>
      <c r="C18" s="2" t="s">
        <v>90</v>
      </c>
      <c r="D18" s="2" t="s">
        <v>91</v>
      </c>
      <c r="E18" s="2" t="s">
        <v>37</v>
      </c>
      <c r="F18" s="2" t="s">
        <v>38</v>
      </c>
      <c r="G18" s="3">
        <v>50</v>
      </c>
      <c r="H18" s="3">
        <v>125</v>
      </c>
      <c r="I18" s="3">
        <f t="shared" si="2"/>
        <v>200</v>
      </c>
      <c r="J18" s="2">
        <f t="shared" si="3"/>
        <v>4</v>
      </c>
      <c r="K18" s="2" t="s">
        <v>76</v>
      </c>
      <c r="L18" s="4" t="s">
        <v>38</v>
      </c>
      <c r="M18" s="2">
        <v>50</v>
      </c>
      <c r="N18" s="2" t="s">
        <v>77</v>
      </c>
      <c r="O18" s="4" t="s">
        <v>38</v>
      </c>
      <c r="P18" s="2">
        <v>50</v>
      </c>
      <c r="Q18" s="2" t="s">
        <v>78</v>
      </c>
      <c r="R18" s="4" t="s">
        <v>38</v>
      </c>
      <c r="S18" s="2">
        <v>50</v>
      </c>
      <c r="T18" s="2" t="s">
        <v>79</v>
      </c>
      <c r="U18" s="4" t="s">
        <v>38</v>
      </c>
      <c r="V18" s="2">
        <v>50</v>
      </c>
      <c r="W18" s="2" t="s">
        <v>80</v>
      </c>
      <c r="X18" s="4">
        <v>1</v>
      </c>
      <c r="Y18" s="2">
        <v>50</v>
      </c>
      <c r="Z18" s="2" t="s">
        <v>81</v>
      </c>
      <c r="AA18" s="4">
        <v>1</v>
      </c>
      <c r="AB18" s="2">
        <v>50</v>
      </c>
      <c r="AC18" s="2" t="s">
        <v>82</v>
      </c>
      <c r="AD18" s="4">
        <v>1</v>
      </c>
      <c r="AE18" s="2">
        <v>50</v>
      </c>
      <c r="AF18" s="2" t="s">
        <v>83</v>
      </c>
      <c r="AG18" s="4">
        <v>1</v>
      </c>
      <c r="AH18" s="2">
        <v>50</v>
      </c>
    </row>
    <row r="19" spans="1:34" ht="114.95" customHeight="1" x14ac:dyDescent="0.25">
      <c r="A19" s="2" t="s">
        <v>34</v>
      </c>
      <c r="B19" s="2"/>
      <c r="C19" s="2" t="s">
        <v>92</v>
      </c>
      <c r="D19" s="2" t="s">
        <v>93</v>
      </c>
      <c r="E19" s="2" t="s">
        <v>37</v>
      </c>
      <c r="F19" s="2" t="s">
        <v>38</v>
      </c>
      <c r="G19" s="3">
        <v>60</v>
      </c>
      <c r="H19" s="3">
        <v>150</v>
      </c>
      <c r="I19" s="3">
        <f t="shared" si="2"/>
        <v>240</v>
      </c>
      <c r="J19" s="2">
        <f t="shared" si="3"/>
        <v>4</v>
      </c>
      <c r="K19" s="2" t="s">
        <v>76</v>
      </c>
      <c r="L19" s="4" t="s">
        <v>38</v>
      </c>
      <c r="M19" s="2">
        <v>60</v>
      </c>
      <c r="N19" s="2" t="s">
        <v>77</v>
      </c>
      <c r="O19" s="4" t="s">
        <v>38</v>
      </c>
      <c r="P19" s="2">
        <v>60</v>
      </c>
      <c r="Q19" s="2" t="s">
        <v>78</v>
      </c>
      <c r="R19" s="4" t="s">
        <v>38</v>
      </c>
      <c r="S19" s="2">
        <v>60</v>
      </c>
      <c r="T19" s="2" t="s">
        <v>79</v>
      </c>
      <c r="U19" s="4" t="s">
        <v>38</v>
      </c>
      <c r="V19" s="2">
        <v>60</v>
      </c>
      <c r="W19" s="2" t="s">
        <v>80</v>
      </c>
      <c r="X19" s="4">
        <v>1</v>
      </c>
      <c r="Y19" s="2">
        <v>60</v>
      </c>
      <c r="Z19" s="2" t="s">
        <v>81</v>
      </c>
      <c r="AA19" s="4">
        <v>1</v>
      </c>
      <c r="AB19" s="2">
        <v>60</v>
      </c>
      <c r="AC19" s="2" t="s">
        <v>82</v>
      </c>
      <c r="AD19" s="4">
        <v>1</v>
      </c>
      <c r="AE19" s="2">
        <v>60</v>
      </c>
      <c r="AF19" s="2" t="s">
        <v>83</v>
      </c>
      <c r="AG19" s="4">
        <v>1</v>
      </c>
      <c r="AH19" s="2">
        <v>60</v>
      </c>
    </row>
    <row r="20" spans="1:34" ht="114.95" customHeight="1" x14ac:dyDescent="0.25">
      <c r="A20" s="2" t="s">
        <v>34</v>
      </c>
      <c r="B20" s="2"/>
      <c r="C20" s="2" t="s">
        <v>94</v>
      </c>
      <c r="D20" s="2" t="s">
        <v>95</v>
      </c>
      <c r="E20" s="2" t="s">
        <v>54</v>
      </c>
      <c r="F20" s="2" t="s">
        <v>38</v>
      </c>
      <c r="G20" s="3">
        <v>58</v>
      </c>
      <c r="H20" s="3">
        <v>145</v>
      </c>
      <c r="I20" s="3">
        <f t="shared" si="2"/>
        <v>116</v>
      </c>
      <c r="J20" s="2">
        <f t="shared" si="3"/>
        <v>2</v>
      </c>
      <c r="K20" s="2" t="s">
        <v>76</v>
      </c>
      <c r="L20" s="4" t="s">
        <v>38</v>
      </c>
      <c r="M20" s="2">
        <v>58</v>
      </c>
      <c r="N20" s="2" t="s">
        <v>77</v>
      </c>
      <c r="O20" s="4" t="s">
        <v>38</v>
      </c>
      <c r="P20" s="2">
        <v>58</v>
      </c>
      <c r="Q20" s="2" t="s">
        <v>78</v>
      </c>
      <c r="R20" s="4" t="s">
        <v>38</v>
      </c>
      <c r="S20" s="2">
        <v>58</v>
      </c>
      <c r="T20" s="2" t="s">
        <v>79</v>
      </c>
      <c r="U20" s="4">
        <v>1</v>
      </c>
      <c r="V20" s="2">
        <v>58</v>
      </c>
      <c r="W20" s="2" t="s">
        <v>80</v>
      </c>
      <c r="X20" s="4">
        <v>1</v>
      </c>
      <c r="Y20" s="2">
        <v>58</v>
      </c>
      <c r="Z20" s="2" t="s">
        <v>81</v>
      </c>
      <c r="AA20" s="4" t="s">
        <v>38</v>
      </c>
      <c r="AB20" s="2">
        <v>58</v>
      </c>
      <c r="AC20" s="2" t="s">
        <v>82</v>
      </c>
      <c r="AD20" s="4" t="s">
        <v>38</v>
      </c>
      <c r="AE20" s="2">
        <v>58</v>
      </c>
      <c r="AF20" s="2" t="s">
        <v>83</v>
      </c>
      <c r="AG20" s="4" t="s">
        <v>38</v>
      </c>
      <c r="AH20" s="2">
        <v>58</v>
      </c>
    </row>
    <row r="21" spans="1:34" ht="114.95" customHeight="1" x14ac:dyDescent="0.25">
      <c r="A21" s="2" t="s">
        <v>47</v>
      </c>
      <c r="B21" s="2"/>
      <c r="C21" s="2" t="s">
        <v>96</v>
      </c>
      <c r="D21" s="2" t="s">
        <v>97</v>
      </c>
      <c r="E21" s="2" t="s">
        <v>37</v>
      </c>
      <c r="F21" s="2" t="s">
        <v>38</v>
      </c>
      <c r="G21" s="3">
        <v>50</v>
      </c>
      <c r="H21" s="3">
        <v>125</v>
      </c>
      <c r="I21" s="3">
        <f t="shared" si="2"/>
        <v>200</v>
      </c>
      <c r="J21" s="2">
        <f t="shared" si="3"/>
        <v>4</v>
      </c>
      <c r="K21" s="2" t="s">
        <v>76</v>
      </c>
      <c r="L21" s="4" t="s">
        <v>38</v>
      </c>
      <c r="M21" s="2">
        <v>50</v>
      </c>
      <c r="N21" s="2" t="s">
        <v>77</v>
      </c>
      <c r="O21" s="4" t="s">
        <v>38</v>
      </c>
      <c r="P21" s="2">
        <v>50</v>
      </c>
      <c r="Q21" s="2" t="s">
        <v>78</v>
      </c>
      <c r="R21" s="4" t="s">
        <v>38</v>
      </c>
      <c r="S21" s="2">
        <v>50</v>
      </c>
      <c r="T21" s="2" t="s">
        <v>79</v>
      </c>
      <c r="U21" s="4">
        <v>1</v>
      </c>
      <c r="V21" s="2">
        <v>50</v>
      </c>
      <c r="W21" s="2" t="s">
        <v>80</v>
      </c>
      <c r="X21" s="4">
        <v>1</v>
      </c>
      <c r="Y21" s="2">
        <v>50</v>
      </c>
      <c r="Z21" s="2" t="s">
        <v>81</v>
      </c>
      <c r="AA21" s="4" t="s">
        <v>38</v>
      </c>
      <c r="AB21" s="2">
        <v>50</v>
      </c>
      <c r="AC21" s="2" t="s">
        <v>82</v>
      </c>
      <c r="AD21" s="4">
        <v>2</v>
      </c>
      <c r="AE21" s="2">
        <v>50</v>
      </c>
      <c r="AF21" s="2" t="s">
        <v>83</v>
      </c>
      <c r="AG21" s="4" t="s">
        <v>38</v>
      </c>
      <c r="AH21" s="2">
        <v>50</v>
      </c>
    </row>
    <row r="22" spans="1:34" ht="114.95" customHeight="1" x14ac:dyDescent="0.25">
      <c r="A22" s="2" t="s">
        <v>72</v>
      </c>
      <c r="B22" s="2"/>
      <c r="C22" s="2" t="s">
        <v>98</v>
      </c>
      <c r="D22" s="2" t="s">
        <v>99</v>
      </c>
      <c r="E22" s="2" t="s">
        <v>37</v>
      </c>
      <c r="F22" s="2" t="s">
        <v>38</v>
      </c>
      <c r="G22" s="3">
        <v>28</v>
      </c>
      <c r="H22" s="3">
        <v>70</v>
      </c>
      <c r="I22" s="3">
        <f t="shared" si="2"/>
        <v>28</v>
      </c>
      <c r="J22" s="2">
        <f t="shared" si="3"/>
        <v>1</v>
      </c>
      <c r="K22" s="2" t="s">
        <v>100</v>
      </c>
      <c r="L22" s="4" t="s">
        <v>38</v>
      </c>
      <c r="M22" s="2">
        <v>28</v>
      </c>
      <c r="N22" s="2" t="s">
        <v>101</v>
      </c>
      <c r="O22" s="4" t="s">
        <v>38</v>
      </c>
      <c r="P22" s="2">
        <v>28</v>
      </c>
      <c r="Q22" s="2" t="s">
        <v>41</v>
      </c>
      <c r="R22" s="4" t="s">
        <v>38</v>
      </c>
      <c r="S22" s="2">
        <v>28</v>
      </c>
      <c r="T22" s="2" t="s">
        <v>102</v>
      </c>
      <c r="U22" s="4" t="s">
        <v>38</v>
      </c>
      <c r="V22" s="2">
        <v>28</v>
      </c>
      <c r="W22" s="2" t="s">
        <v>103</v>
      </c>
      <c r="X22" s="4" t="s">
        <v>38</v>
      </c>
      <c r="Y22" s="2">
        <v>28</v>
      </c>
      <c r="Z22" s="2" t="s">
        <v>104</v>
      </c>
      <c r="AA22" s="4" t="s">
        <v>38</v>
      </c>
      <c r="AB22" s="2">
        <v>28</v>
      </c>
      <c r="AC22" s="2" t="s">
        <v>105</v>
      </c>
      <c r="AD22" s="4" t="s">
        <v>38</v>
      </c>
      <c r="AE22" s="2">
        <v>28</v>
      </c>
      <c r="AF22" s="2" t="s">
        <v>106</v>
      </c>
      <c r="AG22" s="4">
        <v>1</v>
      </c>
      <c r="AH22" s="2">
        <v>28</v>
      </c>
    </row>
    <row r="23" spans="1:34" ht="114.95" customHeight="1" x14ac:dyDescent="0.25">
      <c r="A23" s="2" t="s">
        <v>34</v>
      </c>
      <c r="B23" s="2"/>
      <c r="C23" s="2" t="s">
        <v>107</v>
      </c>
      <c r="D23" s="2" t="s">
        <v>108</v>
      </c>
      <c r="E23" s="2" t="s">
        <v>109</v>
      </c>
      <c r="F23" s="2" t="s">
        <v>38</v>
      </c>
      <c r="G23" s="3">
        <v>24</v>
      </c>
      <c r="H23" s="3">
        <v>60</v>
      </c>
      <c r="I23" s="3">
        <f t="shared" si="2"/>
        <v>72</v>
      </c>
      <c r="J23" s="2">
        <f t="shared" si="3"/>
        <v>3</v>
      </c>
      <c r="K23" s="2" t="s">
        <v>100</v>
      </c>
      <c r="L23" s="4" t="s">
        <v>38</v>
      </c>
      <c r="M23" s="2">
        <v>24</v>
      </c>
      <c r="N23" s="2" t="s">
        <v>101</v>
      </c>
      <c r="O23" s="4" t="s">
        <v>38</v>
      </c>
      <c r="P23" s="2">
        <v>24</v>
      </c>
      <c r="Q23" s="2" t="s">
        <v>41</v>
      </c>
      <c r="R23" s="4" t="s">
        <v>38</v>
      </c>
      <c r="S23" s="2">
        <v>24</v>
      </c>
      <c r="T23" s="2" t="s">
        <v>102</v>
      </c>
      <c r="U23" s="4" t="s">
        <v>38</v>
      </c>
      <c r="V23" s="2">
        <v>24</v>
      </c>
      <c r="W23" s="2" t="s">
        <v>103</v>
      </c>
      <c r="X23" s="4" t="s">
        <v>38</v>
      </c>
      <c r="Y23" s="2">
        <v>24</v>
      </c>
      <c r="Z23" s="2" t="s">
        <v>104</v>
      </c>
      <c r="AA23" s="4" t="s">
        <v>38</v>
      </c>
      <c r="AB23" s="2">
        <v>24</v>
      </c>
      <c r="AC23" s="2" t="s">
        <v>105</v>
      </c>
      <c r="AD23" s="4">
        <v>1</v>
      </c>
      <c r="AE23" s="2">
        <v>24</v>
      </c>
      <c r="AF23" s="2" t="s">
        <v>106</v>
      </c>
      <c r="AG23" s="4">
        <v>2</v>
      </c>
      <c r="AH23" s="2">
        <v>24</v>
      </c>
    </row>
    <row r="24" spans="1:34" ht="114.95" customHeight="1" x14ac:dyDescent="0.25">
      <c r="A24" s="2" t="s">
        <v>72</v>
      </c>
      <c r="B24" s="2"/>
      <c r="C24" s="2" t="s">
        <v>110</v>
      </c>
      <c r="D24" s="2" t="s">
        <v>111</v>
      </c>
      <c r="E24" s="2" t="s">
        <v>37</v>
      </c>
      <c r="F24" s="2" t="s">
        <v>38</v>
      </c>
      <c r="G24" s="3">
        <v>28</v>
      </c>
      <c r="H24" s="3">
        <v>70</v>
      </c>
      <c r="I24" s="3">
        <f t="shared" si="2"/>
        <v>84</v>
      </c>
      <c r="J24" s="2">
        <f t="shared" si="3"/>
        <v>3</v>
      </c>
      <c r="K24" s="2" t="s">
        <v>100</v>
      </c>
      <c r="L24" s="4" t="s">
        <v>38</v>
      </c>
      <c r="M24" s="2">
        <v>28</v>
      </c>
      <c r="N24" s="2" t="s">
        <v>101</v>
      </c>
      <c r="O24" s="4" t="s">
        <v>38</v>
      </c>
      <c r="P24" s="2">
        <v>28</v>
      </c>
      <c r="Q24" s="2" t="s">
        <v>41</v>
      </c>
      <c r="R24" s="4" t="s">
        <v>38</v>
      </c>
      <c r="S24" s="2">
        <v>28</v>
      </c>
      <c r="T24" s="2" t="s">
        <v>102</v>
      </c>
      <c r="U24" s="4" t="s">
        <v>38</v>
      </c>
      <c r="V24" s="2">
        <v>28</v>
      </c>
      <c r="W24" s="2" t="s">
        <v>103</v>
      </c>
      <c r="X24" s="4">
        <v>1</v>
      </c>
      <c r="Y24" s="2">
        <v>28</v>
      </c>
      <c r="Z24" s="2" t="s">
        <v>104</v>
      </c>
      <c r="AA24" s="4">
        <v>1</v>
      </c>
      <c r="AB24" s="2">
        <v>28</v>
      </c>
      <c r="AC24" s="2" t="s">
        <v>105</v>
      </c>
      <c r="AD24" s="4">
        <v>1</v>
      </c>
      <c r="AE24" s="2">
        <v>28</v>
      </c>
      <c r="AF24" s="2" t="s">
        <v>106</v>
      </c>
      <c r="AG24" s="4" t="s">
        <v>38</v>
      </c>
      <c r="AH24" s="2">
        <v>28</v>
      </c>
    </row>
    <row r="25" spans="1:34" ht="114.95" customHeight="1" x14ac:dyDescent="0.25">
      <c r="A25" s="2" t="s">
        <v>34</v>
      </c>
      <c r="B25" s="2"/>
      <c r="C25" s="2" t="s">
        <v>112</v>
      </c>
      <c r="D25" s="2" t="s">
        <v>113</v>
      </c>
      <c r="E25" s="2" t="s">
        <v>37</v>
      </c>
      <c r="F25" s="2" t="s">
        <v>38</v>
      </c>
      <c r="G25" s="3">
        <v>28</v>
      </c>
      <c r="H25" s="3">
        <v>70</v>
      </c>
      <c r="I25" s="3">
        <f t="shared" si="2"/>
        <v>112</v>
      </c>
      <c r="J25" s="2">
        <f t="shared" si="3"/>
        <v>4</v>
      </c>
      <c r="K25" s="2" t="s">
        <v>100</v>
      </c>
      <c r="L25" s="4" t="s">
        <v>38</v>
      </c>
      <c r="M25" s="2">
        <v>28</v>
      </c>
      <c r="N25" s="2" t="s">
        <v>101</v>
      </c>
      <c r="O25" s="4" t="s">
        <v>38</v>
      </c>
      <c r="P25" s="2">
        <v>28</v>
      </c>
      <c r="Q25" s="2" t="s">
        <v>41</v>
      </c>
      <c r="R25" s="4" t="s">
        <v>38</v>
      </c>
      <c r="S25" s="2">
        <v>28</v>
      </c>
      <c r="T25" s="2" t="s">
        <v>102</v>
      </c>
      <c r="U25" s="4" t="s">
        <v>38</v>
      </c>
      <c r="V25" s="2">
        <v>28</v>
      </c>
      <c r="W25" s="2" t="s">
        <v>103</v>
      </c>
      <c r="X25" s="4">
        <v>2</v>
      </c>
      <c r="Y25" s="2">
        <v>28</v>
      </c>
      <c r="Z25" s="2" t="s">
        <v>104</v>
      </c>
      <c r="AA25" s="4" t="s">
        <v>38</v>
      </c>
      <c r="AB25" s="2">
        <v>28</v>
      </c>
      <c r="AC25" s="2" t="s">
        <v>105</v>
      </c>
      <c r="AD25" s="4" t="s">
        <v>38</v>
      </c>
      <c r="AE25" s="2">
        <v>28</v>
      </c>
      <c r="AF25" s="2" t="s">
        <v>106</v>
      </c>
      <c r="AG25" s="4">
        <v>2</v>
      </c>
      <c r="AH25" s="2">
        <v>28</v>
      </c>
    </row>
  </sheetData>
  <sheetProtection algorithmName="SHA-512" hashValue="OGDHSpwNQw4WIvf05X0nZm9naM/7Ij93z+iBiZHn2rO3OOKLSKrmlUdaxPwU9ylHc4YZXjrBaoCfJi/j83epIg==" saltValue="3Gw22s4HgXAci1v29Ppqkg==" spinCount="100000" sheet="1" formatColumns="0" formatRows="0" sort="0" autoFilter="0"/>
  <autoFilter ref="A1:AH2" xr:uid="{00000000-0009-0000-0000-000000000000}"/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1" defaultRowHeight="15.95" customHeight="1" x14ac:dyDescent="0.25"/>
  <cols>
    <col min="1" max="1" width="45" customWidth="1"/>
    <col min="2" max="2" width="20" customWidth="1"/>
    <col min="4" max="4" width="20" customWidth="1"/>
  </cols>
  <sheetData>
    <row r="1" spans="1:2" x14ac:dyDescent="0.25">
      <c r="A1" s="5" t="s">
        <v>114</v>
      </c>
    </row>
    <row r="2" spans="1:2" x14ac:dyDescent="0.25">
      <c r="A2" s="5" t="s">
        <v>115</v>
      </c>
    </row>
    <row r="3" spans="1:2" x14ac:dyDescent="0.25"/>
    <row r="4" spans="1:2" x14ac:dyDescent="0.25">
      <c r="A4" s="6" t="s">
        <v>116</v>
      </c>
      <c r="B4" s="7" t="s">
        <v>117</v>
      </c>
    </row>
    <row r="5" spans="1:2" x14ac:dyDescent="0.25">
      <c r="A5" s="6" t="s">
        <v>118</v>
      </c>
      <c r="B5" s="7" t="s">
        <v>38</v>
      </c>
    </row>
    <row r="6" spans="1:2" x14ac:dyDescent="0.25">
      <c r="A6" s="6" t="s">
        <v>119</v>
      </c>
      <c r="B6" s="7" t="s">
        <v>120</v>
      </c>
    </row>
    <row r="7" spans="1:2" x14ac:dyDescent="0.25"/>
    <row r="8" spans="1:2" x14ac:dyDescent="0.25"/>
    <row r="9" spans="1:2" x14ac:dyDescent="0.25">
      <c r="A9" s="8" t="s">
        <v>9</v>
      </c>
      <c r="B9" s="9">
        <f>SUM(SUM('NuORDER Order Data'!J2:J25))</f>
        <v>79</v>
      </c>
    </row>
    <row r="10" spans="1:2" x14ac:dyDescent="0.25">
      <c r="A10" s="8" t="s">
        <v>121</v>
      </c>
      <c r="B10" s="9">
        <f>SUM(SUM('NuORDER Order Data'!I2:I25))</f>
        <v>2786</v>
      </c>
    </row>
  </sheetData>
  <sheetProtection algorithmName="SHA-512" hashValue="iVQFlAA+Crz3fASiC7L18pMumqFL9QZb0h4V5veXnNIXloW135S6eVnEG1ijncX61PRRm/xOgpJ3vv3IQfGkfg==" saltValue="21ObSLUPPUbwfU4Z7fxPsQ==" spinCount="100000" sheet="1" formatColumns="0" formatRows="0" sort="0" autoFilter="0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NuORDER Order Data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2023-11-27T00:41:31Z</dcterms:created>
  <dcterms:modified xsi:type="dcterms:W3CDTF">2023-11-27T02:23:15Z</dcterms:modified>
  <cp:category/>
</cp:coreProperties>
</file>