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Bi\fin. analytics\Fin. Project\"/>
    </mc:Choice>
  </mc:AlternateContent>
  <xr:revisionPtr revIDLastSave="0" documentId="13_ncr:1_{7E1731F3-8A29-422D-9169-3F146DE92304}" xr6:coauthVersionLast="47" xr6:coauthVersionMax="47" xr10:uidLastSave="{00000000-0000-0000-0000-000000000000}"/>
  <bookViews>
    <workbookView xWindow="-120" yWindow="-120" windowWidth="20730" windowHeight="11040" firstSheet="8" activeTab="8" xr2:uid="{C577DAC9-5362-4191-B663-F45AB7336B57}"/>
  </bookViews>
  <sheets>
    <sheet name="Profit and Loss" sheetId="1" r:id="rId1"/>
    <sheet name="Date Dim" sheetId="6" r:id="rId2"/>
    <sheet name="P&amp;L dim" sheetId="4" r:id="rId3"/>
    <sheet name="P&amp;L Fact" sheetId="7" r:id="rId4"/>
    <sheet name="Balance Sheet" sheetId="2" r:id="rId5"/>
    <sheet name="BS Dim" sheetId="9" r:id="rId6"/>
    <sheet name="BS Fact" sheetId="10" r:id="rId7"/>
    <sheet name="Cash Flow" sheetId="3" r:id="rId8"/>
    <sheet name="CF Dim" sheetId="12" r:id="rId9"/>
    <sheet name="CF fact" sheetId="13" r:id="rId10"/>
    <sheet name="Goegraphy Contribution" sheetId="14" r:id="rId11"/>
    <sheet name="Segment Contribution" sheetId="15" r:id="rId12"/>
    <sheet name="help sheet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2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2" i="13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2" i="1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2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2" i="10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A167" i="11"/>
  <c r="A168" i="1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2" i="11"/>
  <c r="A6" i="11"/>
  <c r="A7" i="11"/>
  <c r="A8" i="11" s="1"/>
  <c r="A9" i="11" s="1"/>
  <c r="A10" i="11" s="1"/>
  <c r="A11" i="11" s="1"/>
  <c r="A12" i="11" s="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5" i="11"/>
  <c r="A4" i="11"/>
  <c r="C10" i="1"/>
  <c r="D10" i="1"/>
  <c r="E10" i="1"/>
  <c r="F10" i="1"/>
  <c r="G10" i="1"/>
  <c r="H10" i="1"/>
  <c r="I10" i="1"/>
  <c r="J10" i="1"/>
  <c r="K10" i="1"/>
  <c r="L10" i="1"/>
  <c r="B10" i="1"/>
</calcChain>
</file>

<file path=xl/sharedStrings.xml><?xml version="1.0" encoding="utf-8"?>
<sst xmlns="http://schemas.openxmlformats.org/spreadsheetml/2006/main" count="3814" uniqueCount="140">
  <si>
    <t>Operating Profit</t>
  </si>
  <si>
    <t>Interest</t>
  </si>
  <si>
    <t>Depreciation</t>
  </si>
  <si>
    <t>Profit before tax</t>
  </si>
  <si>
    <t>Particulars</t>
  </si>
  <si>
    <t>Equity Capital</t>
  </si>
  <si>
    <t>Reserves</t>
  </si>
  <si>
    <t>Long term Borrowings</t>
  </si>
  <si>
    <t>Short term Borrowings</t>
  </si>
  <si>
    <t>Lease Liabilities</t>
  </si>
  <si>
    <t>Other Borrowings</t>
  </si>
  <si>
    <t>Non controlling int</t>
  </si>
  <si>
    <t>Trade Payables</t>
  </si>
  <si>
    <t>Advance from Customers</t>
  </si>
  <si>
    <t>Other liability items</t>
  </si>
  <si>
    <t>Total Liabilities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</si>
  <si>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</si>
  <si>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</si>
  <si>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</si>
  <si>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</si>
  <si>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</si>
  <si>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</si>
  <si>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</si>
  <si>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</si>
  <si>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</si>
  <si>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</si>
  <si>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</si>
  <si>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</si>
  <si>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Inventories</t>
  </si>
  <si>
    <t>Trade receivables</t>
  </si>
  <si>
    <t>Cash Equivalents</t>
  </si>
  <si>
    <t>Loans n Advances</t>
  </si>
  <si>
    <t>Other asset items</t>
  </si>
  <si>
    <t>Total Assets</t>
  </si>
  <si>
    <r>
      <t>Cash from Operating Activity </t>
    </r>
    <r>
      <rPr>
        <sz val="11"/>
        <color rgb="FF665EFD"/>
        <rFont val="Arial"/>
        <family val="2"/>
      </rPr>
      <t>-</t>
    </r>
  </si>
  <si>
    <t>Profit from operations</t>
  </si>
  <si>
    <t>Receivables</t>
  </si>
  <si>
    <t>Inventory</t>
  </si>
  <si>
    <t>Payables</t>
  </si>
  <si>
    <t>Loans Advances</t>
  </si>
  <si>
    <t>Operating Deposits</t>
  </si>
  <si>
    <t>Other WC items</t>
  </si>
  <si>
    <t>Working capital changes</t>
  </si>
  <si>
    <t>Direct taxes</t>
  </si>
  <si>
    <r>
      <t>Cash from Investing Activity </t>
    </r>
    <r>
      <rPr>
        <sz val="11"/>
        <color rgb="FF665EFD"/>
        <rFont val="Arial"/>
        <family val="2"/>
      </rPr>
      <t>-</t>
    </r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</si>
  <si>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</si>
  <si>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</si>
  <si>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</si>
  <si>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</si>
  <si>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</si>
  <si>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</si>
  <si>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</si>
  <si>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</si>
  <si>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</si>
  <si>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</si>
  <si>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</si>
  <si>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</si>
  <si>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r>
      <t>Cash from Financing Activity </t>
    </r>
    <r>
      <rPr>
        <sz val="11"/>
        <color rgb="FF665EFD"/>
        <rFont val="Arial"/>
        <family val="2"/>
      </rPr>
      <t>-</t>
    </r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</si>
  <si>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</si>
  <si>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</si>
  <si>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</si>
  <si>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</si>
  <si>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</si>
  <si>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</si>
  <si>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</si>
  <si>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</si>
  <si>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Manufacturing Cost</t>
  </si>
  <si>
    <t>Employee Cost</t>
  </si>
  <si>
    <t>Other Cost</t>
  </si>
  <si>
    <t>Tax</t>
  </si>
  <si>
    <t>P&amp;L Main Head</t>
  </si>
  <si>
    <t>P&amp;L Sub Head</t>
  </si>
  <si>
    <t>Report</t>
  </si>
  <si>
    <t>P&amp;L</t>
  </si>
  <si>
    <t>Sales</t>
  </si>
  <si>
    <t>COGS</t>
  </si>
  <si>
    <t>Expense</t>
  </si>
  <si>
    <t>Exceptional items</t>
  </si>
  <si>
    <t>Other income normal</t>
  </si>
  <si>
    <t>Other Income</t>
  </si>
  <si>
    <t>Rank P&amp;L Main Head</t>
  </si>
  <si>
    <t>No. of Shares</t>
  </si>
  <si>
    <t>Net Profit</t>
  </si>
  <si>
    <t>Rank P&amp;L Sub Head</t>
  </si>
  <si>
    <t>Date_Id</t>
  </si>
  <si>
    <t>Date</t>
  </si>
  <si>
    <t>Year</t>
  </si>
  <si>
    <t>output</t>
  </si>
  <si>
    <t>Values</t>
  </si>
  <si>
    <t>Material Cost</t>
  </si>
  <si>
    <t>Expenses</t>
  </si>
  <si>
    <t>Date ID</t>
  </si>
  <si>
    <t>BS Main head</t>
  </si>
  <si>
    <t>BS Group Head</t>
  </si>
  <si>
    <t>BS Sub Group Head</t>
  </si>
  <si>
    <t>Equity</t>
  </si>
  <si>
    <t>Borrowings</t>
  </si>
  <si>
    <t>Other Liabilities</t>
  </si>
  <si>
    <t>Other Assets</t>
  </si>
  <si>
    <t>Fixed Assets</t>
  </si>
  <si>
    <t>Shareholder Equity and Liabilities</t>
  </si>
  <si>
    <t>Assets</t>
  </si>
  <si>
    <t>BS</t>
  </si>
  <si>
    <t>Non Current Liabilities</t>
  </si>
  <si>
    <t>Current Liabilities</t>
  </si>
  <si>
    <t>Current Assets</t>
  </si>
  <si>
    <t>Non Current Assets</t>
  </si>
  <si>
    <t>Rank BS Main head</t>
  </si>
  <si>
    <t>Rank BS Group Head</t>
  </si>
  <si>
    <t>Rank BS Sub Group Head</t>
  </si>
  <si>
    <t>Col 1</t>
  </si>
  <si>
    <t>entities</t>
  </si>
  <si>
    <t>count</t>
  </si>
  <si>
    <t>col2</t>
  </si>
  <si>
    <t>BS Nod Group Head</t>
  </si>
  <si>
    <t>Value</t>
  </si>
  <si>
    <t>CF Main head</t>
  </si>
  <si>
    <t>CF</t>
  </si>
  <si>
    <t>CF Sub Head</t>
  </si>
  <si>
    <t>Rank CF Main Haed</t>
  </si>
  <si>
    <t>Rank CF Sub Head</t>
  </si>
  <si>
    <t>Cash from Operating Activity -</t>
  </si>
  <si>
    <t>Cash from Investing Activity -</t>
  </si>
  <si>
    <t>Cash from Financing Activity -</t>
  </si>
  <si>
    <t>Geography Distribution</t>
  </si>
  <si>
    <t>Contribition</t>
  </si>
  <si>
    <t>North America</t>
  </si>
  <si>
    <t>India</t>
  </si>
  <si>
    <t>Europe</t>
  </si>
  <si>
    <t>Rest of World</t>
  </si>
  <si>
    <t>Segment</t>
  </si>
  <si>
    <t>Contribution</t>
  </si>
  <si>
    <t>Rice</t>
  </si>
  <si>
    <t>Organic</t>
  </si>
  <si>
    <t>R2E</t>
  </si>
  <si>
    <t>BS ID</t>
  </si>
  <si>
    <t>CF ID</t>
  </si>
  <si>
    <t>P&amp;L ID</t>
  </si>
  <si>
    <t>Rank BS Nod Group Head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</si>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</sst>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665EF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1D88-EFE9-4E9A-86CD-C1EB64422400}">
  <dimension ref="A3:L19"/>
  <sheetViews>
    <sheetView workbookViewId="0">
      <selection activeCell="B3" sqref="B3:L3"/>
    </sheetView>
  </sheetViews>
  <sheetFormatPr defaultRowHeight="15" x14ac:dyDescent="0.25"/>
  <cols>
    <col min="1" max="1" width="20.42578125" bestFit="1" customWidth="1"/>
  </cols>
  <sheetData>
    <row r="3" spans="1:12" x14ac:dyDescent="0.25">
      <c r="A3" t="s">
        <v>4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</row>
    <row r="4" spans="1:12" x14ac:dyDescent="0.25">
      <c r="A4" t="s">
        <v>74</v>
      </c>
      <c r="B4">
        <v>2716</v>
      </c>
      <c r="C4">
        <v>2955</v>
      </c>
      <c r="D4">
        <v>3245</v>
      </c>
      <c r="E4">
        <v>3614</v>
      </c>
      <c r="F4">
        <v>3890</v>
      </c>
      <c r="G4">
        <v>4135</v>
      </c>
      <c r="H4">
        <v>4742</v>
      </c>
      <c r="I4">
        <v>5427</v>
      </c>
      <c r="J4">
        <v>6936</v>
      </c>
      <c r="K4">
        <v>7772</v>
      </c>
      <c r="L4">
        <v>8681</v>
      </c>
    </row>
    <row r="5" spans="1:12" x14ac:dyDescent="0.25">
      <c r="A5" t="s">
        <v>90</v>
      </c>
      <c r="B5">
        <v>2471.56</v>
      </c>
      <c r="C5">
        <v>2600.4</v>
      </c>
      <c r="D5">
        <v>2888.05</v>
      </c>
      <c r="E5">
        <v>3288.74</v>
      </c>
      <c r="F5">
        <v>3501</v>
      </c>
      <c r="G5">
        <v>3680.15</v>
      </c>
      <c r="H5">
        <v>4172.96</v>
      </c>
      <c r="I5">
        <v>4775.76</v>
      </c>
      <c r="J5">
        <v>6242.4000000000005</v>
      </c>
      <c r="K5">
        <v>6917.0800000000008</v>
      </c>
      <c r="L5">
        <v>7726.09</v>
      </c>
    </row>
    <row r="6" spans="1:12" x14ac:dyDescent="0.25">
      <c r="A6" t="s">
        <v>89</v>
      </c>
      <c r="B6">
        <v>2009.84</v>
      </c>
      <c r="C6">
        <v>2038.9499999999998</v>
      </c>
      <c r="D6">
        <v>2271.5</v>
      </c>
      <c r="E6">
        <v>2529.7999999999997</v>
      </c>
      <c r="F6">
        <v>2800.7999999999997</v>
      </c>
      <c r="G6">
        <v>2894.5</v>
      </c>
      <c r="H6">
        <v>3034.88</v>
      </c>
      <c r="I6">
        <v>3473.28</v>
      </c>
      <c r="J6">
        <v>4439.04</v>
      </c>
      <c r="K6">
        <v>5129.5200000000004</v>
      </c>
      <c r="L6">
        <v>5729.46</v>
      </c>
    </row>
    <row r="7" spans="1:12" x14ac:dyDescent="0.25">
      <c r="A7" t="s">
        <v>66</v>
      </c>
      <c r="B7">
        <v>108.64</v>
      </c>
      <c r="C7">
        <v>147.75</v>
      </c>
      <c r="D7">
        <v>194.7</v>
      </c>
      <c r="E7">
        <v>252.98000000000002</v>
      </c>
      <c r="F7">
        <v>272.3</v>
      </c>
      <c r="G7">
        <v>206.75</v>
      </c>
      <c r="H7">
        <v>284.52</v>
      </c>
      <c r="I7">
        <v>271.35000000000002</v>
      </c>
      <c r="J7">
        <v>346.8</v>
      </c>
      <c r="K7">
        <v>388.6</v>
      </c>
      <c r="L7">
        <v>0</v>
      </c>
    </row>
    <row r="8" spans="1:12" x14ac:dyDescent="0.25">
      <c r="A8" t="s">
        <v>67</v>
      </c>
      <c r="B8">
        <v>81.48</v>
      </c>
      <c r="C8">
        <v>88.649999999999991</v>
      </c>
      <c r="D8">
        <v>129.80000000000001</v>
      </c>
      <c r="E8">
        <v>144.56</v>
      </c>
      <c r="F8">
        <v>155.6</v>
      </c>
      <c r="G8">
        <v>206.75</v>
      </c>
      <c r="H8">
        <v>284.52</v>
      </c>
      <c r="I8">
        <v>271.35000000000002</v>
      </c>
      <c r="J8">
        <v>346.8</v>
      </c>
      <c r="K8">
        <v>466.32</v>
      </c>
      <c r="L8">
        <v>520.86</v>
      </c>
    </row>
    <row r="9" spans="1:12" x14ac:dyDescent="0.25">
      <c r="A9" t="s">
        <v>68</v>
      </c>
      <c r="B9">
        <v>271.60000000000002</v>
      </c>
      <c r="C9">
        <v>325.05</v>
      </c>
      <c r="D9">
        <v>292.05</v>
      </c>
      <c r="E9">
        <v>361.40000000000003</v>
      </c>
      <c r="F9">
        <v>272.3</v>
      </c>
      <c r="G9">
        <v>372.15</v>
      </c>
      <c r="H9">
        <v>569.04</v>
      </c>
      <c r="I9">
        <v>759.78000000000009</v>
      </c>
      <c r="J9">
        <v>1109.76</v>
      </c>
      <c r="K9">
        <v>932.64</v>
      </c>
      <c r="L9">
        <v>1475.7700000000002</v>
      </c>
    </row>
    <row r="10" spans="1:12" x14ac:dyDescent="0.25">
      <c r="A10" t="s">
        <v>0</v>
      </c>
      <c r="B10">
        <f>B4-B5</f>
        <v>244.44000000000005</v>
      </c>
      <c r="C10">
        <f t="shared" ref="C10:L10" si="0">C4-C5</f>
        <v>354.59999999999991</v>
      </c>
      <c r="D10">
        <f t="shared" si="0"/>
        <v>356.94999999999982</v>
      </c>
      <c r="E10">
        <f t="shared" si="0"/>
        <v>325.26000000000022</v>
      </c>
      <c r="F10">
        <f t="shared" si="0"/>
        <v>389</v>
      </c>
      <c r="G10">
        <f t="shared" si="0"/>
        <v>454.84999999999991</v>
      </c>
      <c r="H10">
        <f t="shared" si="0"/>
        <v>569.04</v>
      </c>
      <c r="I10">
        <f t="shared" si="0"/>
        <v>651.23999999999978</v>
      </c>
      <c r="J10">
        <f t="shared" si="0"/>
        <v>693.59999999999945</v>
      </c>
      <c r="K10">
        <f t="shared" si="0"/>
        <v>854.91999999999916</v>
      </c>
      <c r="L10">
        <f t="shared" si="0"/>
        <v>954.90999999999985</v>
      </c>
    </row>
    <row r="11" spans="1:12" x14ac:dyDescent="0.25">
      <c r="A11" t="s">
        <v>79</v>
      </c>
      <c r="B11">
        <v>45</v>
      </c>
      <c r="C11">
        <v>-38</v>
      </c>
      <c r="D11">
        <v>48</v>
      </c>
      <c r="E11">
        <v>36</v>
      </c>
      <c r="F11">
        <v>21</v>
      </c>
      <c r="G11">
        <v>33</v>
      </c>
      <c r="H11">
        <v>31</v>
      </c>
      <c r="I11">
        <v>23</v>
      </c>
      <c r="J11">
        <v>71</v>
      </c>
      <c r="K11">
        <v>99</v>
      </c>
      <c r="L11">
        <v>117</v>
      </c>
    </row>
    <row r="12" spans="1:12" x14ac:dyDescent="0.25">
      <c r="A12" t="s">
        <v>77</v>
      </c>
      <c r="B12">
        <v>1</v>
      </c>
      <c r="C12">
        <v>-43</v>
      </c>
      <c r="D12">
        <v>0</v>
      </c>
      <c r="E12">
        <v>0</v>
      </c>
      <c r="F12">
        <v>-3</v>
      </c>
      <c r="G12">
        <v>-4</v>
      </c>
      <c r="H12">
        <v>1</v>
      </c>
      <c r="I12">
        <v>0</v>
      </c>
      <c r="J12">
        <v>5</v>
      </c>
      <c r="K12">
        <v>2</v>
      </c>
      <c r="L12">
        <v>0</v>
      </c>
    </row>
    <row r="13" spans="1:12" x14ac:dyDescent="0.25">
      <c r="A13" t="s">
        <v>78</v>
      </c>
      <c r="B13">
        <v>44</v>
      </c>
      <c r="C13">
        <v>6</v>
      </c>
      <c r="D13">
        <v>48</v>
      </c>
      <c r="E13">
        <v>36</v>
      </c>
      <c r="F13">
        <v>24</v>
      </c>
      <c r="G13">
        <v>38</v>
      </c>
      <c r="H13">
        <v>31</v>
      </c>
      <c r="I13">
        <v>23</v>
      </c>
      <c r="J13">
        <v>66</v>
      </c>
      <c r="K13">
        <v>97</v>
      </c>
      <c r="L13">
        <v>117</v>
      </c>
    </row>
    <row r="14" spans="1:12" x14ac:dyDescent="0.25">
      <c r="A14" t="s">
        <v>1</v>
      </c>
      <c r="B14">
        <v>151</v>
      </c>
      <c r="C14">
        <v>148</v>
      </c>
      <c r="D14">
        <v>157</v>
      </c>
      <c r="E14">
        <v>147</v>
      </c>
      <c r="F14">
        <v>139</v>
      </c>
      <c r="G14">
        <v>132</v>
      </c>
      <c r="H14">
        <v>87</v>
      </c>
      <c r="I14">
        <v>69</v>
      </c>
      <c r="J14">
        <v>82</v>
      </c>
      <c r="K14">
        <v>83</v>
      </c>
      <c r="L14">
        <v>88</v>
      </c>
    </row>
    <row r="15" spans="1:12" x14ac:dyDescent="0.25">
      <c r="A15" t="s">
        <v>2</v>
      </c>
      <c r="B15">
        <v>47</v>
      </c>
      <c r="C15">
        <v>52</v>
      </c>
      <c r="D15">
        <v>55</v>
      </c>
      <c r="E15">
        <v>50</v>
      </c>
      <c r="F15">
        <v>69</v>
      </c>
      <c r="G15">
        <v>91</v>
      </c>
      <c r="H15">
        <v>108</v>
      </c>
      <c r="I15">
        <v>123</v>
      </c>
      <c r="J15">
        <v>127</v>
      </c>
      <c r="K15">
        <v>153</v>
      </c>
      <c r="L15">
        <v>186</v>
      </c>
    </row>
    <row r="16" spans="1:12" x14ac:dyDescent="0.25">
      <c r="A16" t="s">
        <v>3</v>
      </c>
      <c r="B16">
        <v>111</v>
      </c>
      <c r="C16">
        <v>120</v>
      </c>
      <c r="D16">
        <v>194</v>
      </c>
      <c r="E16">
        <v>216</v>
      </c>
      <c r="F16">
        <v>214</v>
      </c>
      <c r="G16">
        <v>277</v>
      </c>
      <c r="H16">
        <v>398</v>
      </c>
      <c r="I16">
        <v>424</v>
      </c>
      <c r="J16">
        <v>563</v>
      </c>
      <c r="K16">
        <v>801</v>
      </c>
      <c r="L16">
        <v>822</v>
      </c>
    </row>
    <row r="17" spans="1:12" x14ac:dyDescent="0.25">
      <c r="A17" t="s">
        <v>69</v>
      </c>
      <c r="B17">
        <v>34.409999999999997</v>
      </c>
      <c r="C17">
        <v>46.800000000000004</v>
      </c>
      <c r="D17">
        <v>64.02</v>
      </c>
      <c r="E17">
        <v>71.28</v>
      </c>
      <c r="F17">
        <v>77.039999999999992</v>
      </c>
      <c r="G17">
        <v>77.56</v>
      </c>
      <c r="H17">
        <v>107.46000000000001</v>
      </c>
      <c r="I17">
        <v>114.48</v>
      </c>
      <c r="J17">
        <v>140.75</v>
      </c>
      <c r="K17">
        <v>200.25</v>
      </c>
      <c r="L17">
        <v>213.72</v>
      </c>
    </row>
    <row r="18" spans="1:12" x14ac:dyDescent="0.25">
      <c r="A18" t="s">
        <v>82</v>
      </c>
      <c r="B18">
        <v>76.59</v>
      </c>
      <c r="C18">
        <v>73.199999999999989</v>
      </c>
      <c r="D18">
        <v>129.98000000000002</v>
      </c>
      <c r="E18">
        <v>144.72</v>
      </c>
      <c r="F18">
        <v>136.96</v>
      </c>
      <c r="G18">
        <v>199.44</v>
      </c>
      <c r="H18">
        <v>290.53999999999996</v>
      </c>
      <c r="I18">
        <v>309.52</v>
      </c>
      <c r="J18">
        <v>422.25</v>
      </c>
      <c r="K18">
        <v>600.75</v>
      </c>
      <c r="L18">
        <v>608.28</v>
      </c>
    </row>
    <row r="19" spans="1:12" x14ac:dyDescent="0.25">
      <c r="A19" t="s">
        <v>81</v>
      </c>
      <c r="B19">
        <v>34.700000000000003</v>
      </c>
      <c r="C19">
        <v>34.700000000000003</v>
      </c>
      <c r="D19">
        <v>34.700000000000003</v>
      </c>
      <c r="E19">
        <v>34.700000000000003</v>
      </c>
      <c r="F19">
        <v>34.700000000000003</v>
      </c>
      <c r="G19">
        <v>34.700000000000003</v>
      </c>
      <c r="H19">
        <v>34.700000000000003</v>
      </c>
      <c r="I19">
        <v>34.700000000000003</v>
      </c>
      <c r="J19">
        <v>34.700000000000003</v>
      </c>
      <c r="K19">
        <v>34.700000000000003</v>
      </c>
      <c r="L19">
        <v>34.700000000000003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003-930D-40D9-8474-E186481A157C}">
  <dimension ref="A1:G353"/>
  <sheetViews>
    <sheetView workbookViewId="0">
      <selection activeCell="D2" sqref="D2"/>
    </sheetView>
  </sheetViews>
  <sheetFormatPr defaultRowHeight="15" x14ac:dyDescent="0.25"/>
  <cols>
    <col min="2" max="3" width="27.42578125" bestFit="1" customWidth="1"/>
  </cols>
  <sheetData>
    <row r="1" spans="1:7" x14ac:dyDescent="0.25">
      <c r="A1" t="s">
        <v>72</v>
      </c>
      <c r="B1" t="s">
        <v>116</v>
      </c>
      <c r="C1" t="s">
        <v>118</v>
      </c>
      <c r="D1" t="s">
        <v>115</v>
      </c>
      <c r="E1" t="s">
        <v>86</v>
      </c>
      <c r="F1" t="s">
        <v>91</v>
      </c>
      <c r="G1" t="s">
        <v>136</v>
      </c>
    </row>
    <row r="2" spans="1:7" x14ac:dyDescent="0.25">
      <c r="A2" t="s">
        <v>117</v>
      </c>
      <c r="B2" t="s">
        <v>121</v>
      </c>
      <c r="C2" t="s">
        <v>121</v>
      </c>
      <c r="D2">
        <f>INDEX('Cash Flow'!$A$3:$L$35,MATCH('CF fact'!C2,'Cash Flow'!$A$3:$A$35,0),MATCH('CF fact'!E2,'Cash Flow'!$A$3:$L$3,0))</f>
        <v>9</v>
      </c>
      <c r="E2">
        <v>2015</v>
      </c>
      <c r="F2">
        <v>1</v>
      </c>
      <c r="G2">
        <f>_xlfn.XLOOKUP(C2,'CF Dim'!$C$2:$C$33,'CF Dim'!$E$2:$E$33,,0)</f>
        <v>1</v>
      </c>
    </row>
    <row r="3" spans="1:7" x14ac:dyDescent="0.25">
      <c r="A3" t="s">
        <v>117</v>
      </c>
      <c r="B3" t="s">
        <v>121</v>
      </c>
      <c r="C3" t="s">
        <v>121</v>
      </c>
      <c r="D3">
        <f>INDEX('Cash Flow'!$A$3:$L$35,MATCH('CF fact'!C3,'Cash Flow'!$A$3:$A$35,0),MATCH('CF fact'!E3,'Cash Flow'!$A$3:$L$3,0))</f>
        <v>297</v>
      </c>
      <c r="E3">
        <v>2016</v>
      </c>
      <c r="F3">
        <v>2</v>
      </c>
      <c r="G3">
        <f>_xlfn.XLOOKUP(C3,'CF Dim'!$C$2:$C$33,'CF Dim'!$E$2:$E$33,,0)</f>
        <v>1</v>
      </c>
    </row>
    <row r="4" spans="1:7" x14ac:dyDescent="0.25">
      <c r="A4" t="s">
        <v>117</v>
      </c>
      <c r="B4" t="s">
        <v>121</v>
      </c>
      <c r="C4" t="s">
        <v>121</v>
      </c>
      <c r="D4">
        <f>INDEX('Cash Flow'!$A$3:$L$35,MATCH('CF fact'!C4,'Cash Flow'!$A$3:$A$35,0),MATCH('CF fact'!E4,'Cash Flow'!$A$3:$L$3,0))</f>
        <v>227</v>
      </c>
      <c r="E4">
        <v>2017</v>
      </c>
      <c r="F4">
        <v>3</v>
      </c>
      <c r="G4">
        <f>_xlfn.XLOOKUP(C4,'CF Dim'!$C$2:$C$33,'CF Dim'!$E$2:$E$33,,0)</f>
        <v>1</v>
      </c>
    </row>
    <row r="5" spans="1:7" x14ac:dyDescent="0.25">
      <c r="A5" t="s">
        <v>117</v>
      </c>
      <c r="B5" t="s">
        <v>121</v>
      </c>
      <c r="C5" t="s">
        <v>121</v>
      </c>
      <c r="D5">
        <f>INDEX('Cash Flow'!$A$3:$L$35,MATCH('CF fact'!C5,'Cash Flow'!$A$3:$A$35,0),MATCH('CF fact'!E5,'Cash Flow'!$A$3:$L$3,0))</f>
        <v>60</v>
      </c>
      <c r="E5">
        <v>2018</v>
      </c>
      <c r="F5">
        <v>4</v>
      </c>
      <c r="G5">
        <f>_xlfn.XLOOKUP(C5,'CF Dim'!$C$2:$C$33,'CF Dim'!$E$2:$E$33,,0)</f>
        <v>1</v>
      </c>
    </row>
    <row r="6" spans="1:7" x14ac:dyDescent="0.25">
      <c r="A6" t="s">
        <v>117</v>
      </c>
      <c r="B6" t="s">
        <v>121</v>
      </c>
      <c r="C6" t="s">
        <v>121</v>
      </c>
      <c r="D6">
        <f>INDEX('Cash Flow'!$A$3:$L$35,MATCH('CF fact'!C6,'Cash Flow'!$A$3:$A$35,0),MATCH('CF fact'!E6,'Cash Flow'!$A$3:$L$3,0))</f>
        <v>103</v>
      </c>
      <c r="E6">
        <v>2019</v>
      </c>
      <c r="F6">
        <v>5</v>
      </c>
      <c r="G6">
        <f>_xlfn.XLOOKUP(C6,'CF Dim'!$C$2:$C$33,'CF Dim'!$E$2:$E$33,,0)</f>
        <v>1</v>
      </c>
    </row>
    <row r="7" spans="1:7" x14ac:dyDescent="0.25">
      <c r="A7" t="s">
        <v>117</v>
      </c>
      <c r="B7" t="s">
        <v>121</v>
      </c>
      <c r="C7" t="s">
        <v>121</v>
      </c>
      <c r="D7">
        <f>INDEX('Cash Flow'!$A$3:$L$35,MATCH('CF fact'!C7,'Cash Flow'!$A$3:$A$35,0),MATCH('CF fact'!E7,'Cash Flow'!$A$3:$L$3,0))</f>
        <v>477</v>
      </c>
      <c r="E7">
        <v>2020</v>
      </c>
      <c r="F7">
        <v>6</v>
      </c>
      <c r="G7">
        <f>_xlfn.XLOOKUP(C7,'CF Dim'!$C$2:$C$33,'CF Dim'!$E$2:$E$33,,0)</f>
        <v>1</v>
      </c>
    </row>
    <row r="8" spans="1:7" x14ac:dyDescent="0.25">
      <c r="A8" t="s">
        <v>117</v>
      </c>
      <c r="B8" t="s">
        <v>121</v>
      </c>
      <c r="C8" t="s">
        <v>121</v>
      </c>
      <c r="D8">
        <f>INDEX('Cash Flow'!$A$3:$L$35,MATCH('CF fact'!C8,'Cash Flow'!$A$3:$A$35,0),MATCH('CF fact'!E8,'Cash Flow'!$A$3:$L$3,0))</f>
        <v>445</v>
      </c>
      <c r="E8">
        <v>2021</v>
      </c>
      <c r="F8">
        <v>7</v>
      </c>
      <c r="G8">
        <f>_xlfn.XLOOKUP(C8,'CF Dim'!$C$2:$C$33,'CF Dim'!$E$2:$E$33,,0)</f>
        <v>1</v>
      </c>
    </row>
    <row r="9" spans="1:7" x14ac:dyDescent="0.25">
      <c r="A9" t="s">
        <v>117</v>
      </c>
      <c r="B9" t="s">
        <v>121</v>
      </c>
      <c r="C9" t="s">
        <v>121</v>
      </c>
      <c r="D9">
        <f>INDEX('Cash Flow'!$A$3:$L$35,MATCH('CF fact'!C9,'Cash Flow'!$A$3:$A$35,0),MATCH('CF fact'!E9,'Cash Flow'!$A$3:$L$3,0))</f>
        <v>517</v>
      </c>
      <c r="E9">
        <v>2022</v>
      </c>
      <c r="F9">
        <v>8</v>
      </c>
      <c r="G9">
        <f>_xlfn.XLOOKUP(C9,'CF Dim'!$C$2:$C$33,'CF Dim'!$E$2:$E$33,,0)</f>
        <v>1</v>
      </c>
    </row>
    <row r="10" spans="1:7" x14ac:dyDescent="0.25">
      <c r="A10" t="s">
        <v>117</v>
      </c>
      <c r="B10" t="s">
        <v>121</v>
      </c>
      <c r="C10" t="s">
        <v>121</v>
      </c>
      <c r="D10">
        <f>INDEX('Cash Flow'!$A$3:$L$35,MATCH('CF fact'!C10,'Cash Flow'!$A$3:$A$35,0),MATCH('CF fact'!E10,'Cash Flow'!$A$3:$L$3,0))</f>
        <v>258</v>
      </c>
      <c r="E10">
        <v>2023</v>
      </c>
      <c r="F10">
        <v>9</v>
      </c>
      <c r="G10">
        <f>_xlfn.XLOOKUP(C10,'CF Dim'!$C$2:$C$33,'CF Dim'!$E$2:$E$33,,0)</f>
        <v>1</v>
      </c>
    </row>
    <row r="11" spans="1:7" x14ac:dyDescent="0.25">
      <c r="A11" t="s">
        <v>117</v>
      </c>
      <c r="B11" t="s">
        <v>121</v>
      </c>
      <c r="C11" t="s">
        <v>121</v>
      </c>
      <c r="D11">
        <f>INDEX('Cash Flow'!$A$3:$L$35,MATCH('CF fact'!C11,'Cash Flow'!$A$3:$A$35,0),MATCH('CF fact'!E11,'Cash Flow'!$A$3:$L$3,0))</f>
        <v>757</v>
      </c>
      <c r="E11">
        <v>2024</v>
      </c>
      <c r="F11">
        <v>10</v>
      </c>
      <c r="G11">
        <f>_xlfn.XLOOKUP(C11,'CF Dim'!$C$2:$C$33,'CF Dim'!$E$2:$E$33,,0)</f>
        <v>1</v>
      </c>
    </row>
    <row r="12" spans="1:7" x14ac:dyDescent="0.25">
      <c r="A12" t="s">
        <v>117</v>
      </c>
      <c r="B12" t="s">
        <v>121</v>
      </c>
      <c r="C12" t="s">
        <v>121</v>
      </c>
      <c r="D12">
        <f>INDEX('Cash Flow'!$A$3:$L$35,MATCH('CF fact'!C12,'Cash Flow'!$A$3:$A$35,0),MATCH('CF fact'!E12,'Cash Flow'!$A$3:$L$3,0))</f>
        <v>462</v>
      </c>
      <c r="E12">
        <v>2025</v>
      </c>
      <c r="F12">
        <v>11</v>
      </c>
      <c r="G12">
        <f>_xlfn.XLOOKUP(C12,'CF Dim'!$C$2:$C$33,'CF Dim'!$E$2:$E$33,,0)</f>
        <v>1</v>
      </c>
    </row>
    <row r="13" spans="1:7" x14ac:dyDescent="0.25">
      <c r="A13" t="s">
        <v>117</v>
      </c>
      <c r="B13" t="s">
        <v>121</v>
      </c>
      <c r="C13" t="s">
        <v>35</v>
      </c>
      <c r="D13">
        <f>INDEX('Cash Flow'!$A$3:$L$35,MATCH('CF fact'!C13,'Cash Flow'!$A$3:$A$35,0),MATCH('CF fact'!E13,'Cash Flow'!$A$3:$L$3,0))</f>
        <v>304</v>
      </c>
      <c r="E13">
        <v>2015</v>
      </c>
      <c r="F13">
        <v>1</v>
      </c>
      <c r="G13">
        <f>_xlfn.XLOOKUP(C13,'CF Dim'!$C$2:$C$33,'CF Dim'!$E$2:$E$33,,0)</f>
        <v>2</v>
      </c>
    </row>
    <row r="14" spans="1:7" x14ac:dyDescent="0.25">
      <c r="A14" t="s">
        <v>117</v>
      </c>
      <c r="B14" t="s">
        <v>121</v>
      </c>
      <c r="C14" t="s">
        <v>35</v>
      </c>
      <c r="D14">
        <f>INDEX('Cash Flow'!$A$3:$L$35,MATCH('CF fact'!C14,'Cash Flow'!$A$3:$A$35,0),MATCH('CF fact'!E14,'Cash Flow'!$A$3:$L$3,0))</f>
        <v>400</v>
      </c>
      <c r="E14">
        <v>2016</v>
      </c>
      <c r="F14">
        <v>2</v>
      </c>
      <c r="G14">
        <f>_xlfn.XLOOKUP(C14,'CF Dim'!$C$2:$C$33,'CF Dim'!$E$2:$E$33,,0)</f>
        <v>2</v>
      </c>
    </row>
    <row r="15" spans="1:7" x14ac:dyDescent="0.25">
      <c r="A15" t="s">
        <v>117</v>
      </c>
      <c r="B15" t="s">
        <v>121</v>
      </c>
      <c r="C15" t="s">
        <v>35</v>
      </c>
      <c r="D15">
        <f>INDEX('Cash Flow'!$A$3:$L$35,MATCH('CF fact'!C15,'Cash Flow'!$A$3:$A$35,0),MATCH('CF fact'!E15,'Cash Flow'!$A$3:$L$3,0))</f>
        <v>388</v>
      </c>
      <c r="E15">
        <v>2017</v>
      </c>
      <c r="F15">
        <v>3</v>
      </c>
      <c r="G15">
        <f>_xlfn.XLOOKUP(C15,'CF Dim'!$C$2:$C$33,'CF Dim'!$E$2:$E$33,,0)</f>
        <v>2</v>
      </c>
    </row>
    <row r="16" spans="1:7" x14ac:dyDescent="0.25">
      <c r="A16" t="s">
        <v>117</v>
      </c>
      <c r="B16" t="s">
        <v>121</v>
      </c>
      <c r="C16" t="s">
        <v>35</v>
      </c>
      <c r="D16">
        <f>INDEX('Cash Flow'!$A$3:$L$35,MATCH('CF fact'!C16,'Cash Flow'!$A$3:$A$35,0),MATCH('CF fact'!E16,'Cash Flow'!$A$3:$L$3,0))</f>
        <v>419</v>
      </c>
      <c r="E16">
        <v>2018</v>
      </c>
      <c r="F16">
        <v>4</v>
      </c>
      <c r="G16">
        <f>_xlfn.XLOOKUP(C16,'CF Dim'!$C$2:$C$33,'CF Dim'!$E$2:$E$33,,0)</f>
        <v>2</v>
      </c>
    </row>
    <row r="17" spans="1:7" x14ac:dyDescent="0.25">
      <c r="A17" t="s">
        <v>117</v>
      </c>
      <c r="B17" t="s">
        <v>121</v>
      </c>
      <c r="C17" t="s">
        <v>35</v>
      </c>
      <c r="D17">
        <f>INDEX('Cash Flow'!$A$3:$L$35,MATCH('CF fact'!C17,'Cash Flow'!$A$3:$A$35,0),MATCH('CF fact'!E17,'Cash Flow'!$A$3:$L$3,0))</f>
        <v>423</v>
      </c>
      <c r="E17">
        <v>2019</v>
      </c>
      <c r="F17">
        <v>5</v>
      </c>
      <c r="G17">
        <f>_xlfn.XLOOKUP(C17,'CF Dim'!$C$2:$C$33,'CF Dim'!$E$2:$E$33,,0)</f>
        <v>2</v>
      </c>
    </row>
    <row r="18" spans="1:7" x14ac:dyDescent="0.25">
      <c r="A18" t="s">
        <v>117</v>
      </c>
      <c r="B18" t="s">
        <v>121</v>
      </c>
      <c r="C18" t="s">
        <v>35</v>
      </c>
      <c r="D18">
        <f>INDEX('Cash Flow'!$A$3:$L$35,MATCH('CF fact'!C18,'Cash Flow'!$A$3:$A$35,0),MATCH('CF fact'!E18,'Cash Flow'!$A$3:$L$3,0))</f>
        <v>523</v>
      </c>
      <c r="E18">
        <v>2020</v>
      </c>
      <c r="F18">
        <v>6</v>
      </c>
      <c r="G18">
        <f>_xlfn.XLOOKUP(C18,'CF Dim'!$C$2:$C$33,'CF Dim'!$E$2:$E$33,,0)</f>
        <v>2</v>
      </c>
    </row>
    <row r="19" spans="1:7" x14ac:dyDescent="0.25">
      <c r="A19" t="s">
        <v>117</v>
      </c>
      <c r="B19" t="s">
        <v>121</v>
      </c>
      <c r="C19" t="s">
        <v>35</v>
      </c>
      <c r="D19">
        <f>INDEX('Cash Flow'!$A$3:$L$35,MATCH('CF fact'!C19,'Cash Flow'!$A$3:$A$35,0),MATCH('CF fact'!E19,'Cash Flow'!$A$3:$L$3,0))</f>
        <v>612</v>
      </c>
      <c r="E19">
        <v>2021</v>
      </c>
      <c r="F19">
        <v>7</v>
      </c>
      <c r="G19">
        <f>_xlfn.XLOOKUP(C19,'CF Dim'!$C$2:$C$33,'CF Dim'!$E$2:$E$33,,0)</f>
        <v>2</v>
      </c>
    </row>
    <row r="20" spans="1:7" x14ac:dyDescent="0.25">
      <c r="A20" t="s">
        <v>117</v>
      </c>
      <c r="B20" t="s">
        <v>121</v>
      </c>
      <c r="C20" t="s">
        <v>35</v>
      </c>
      <c r="D20">
        <f>INDEX('Cash Flow'!$A$3:$L$35,MATCH('CF fact'!C20,'Cash Flow'!$A$3:$A$35,0),MATCH('CF fact'!E20,'Cash Flow'!$A$3:$L$3,0))</f>
        <v>626</v>
      </c>
      <c r="E20">
        <v>2022</v>
      </c>
      <c r="F20">
        <v>8</v>
      </c>
      <c r="G20">
        <f>_xlfn.XLOOKUP(C20,'CF Dim'!$C$2:$C$33,'CF Dim'!$E$2:$E$33,,0)</f>
        <v>2</v>
      </c>
    </row>
    <row r="21" spans="1:7" x14ac:dyDescent="0.25">
      <c r="A21" t="s">
        <v>117</v>
      </c>
      <c r="B21" t="s">
        <v>121</v>
      </c>
      <c r="C21" t="s">
        <v>35</v>
      </c>
      <c r="D21">
        <f>INDEX('Cash Flow'!$A$3:$L$35,MATCH('CF fact'!C21,'Cash Flow'!$A$3:$A$35,0),MATCH('CF fact'!E21,'Cash Flow'!$A$3:$L$3,0))</f>
        <v>727</v>
      </c>
      <c r="E21">
        <v>2023</v>
      </c>
      <c r="F21">
        <v>9</v>
      </c>
      <c r="G21">
        <f>_xlfn.XLOOKUP(C21,'CF Dim'!$C$2:$C$33,'CF Dim'!$E$2:$E$33,,0)</f>
        <v>2</v>
      </c>
    </row>
    <row r="22" spans="1:7" x14ac:dyDescent="0.25">
      <c r="A22" t="s">
        <v>117</v>
      </c>
      <c r="B22" t="s">
        <v>121</v>
      </c>
      <c r="C22" t="s">
        <v>35</v>
      </c>
      <c r="D22">
        <f>INDEX('Cash Flow'!$A$3:$L$35,MATCH('CF fact'!C22,'Cash Flow'!$A$3:$A$35,0),MATCH('CF fact'!E22,'Cash Flow'!$A$3:$L$3,0))</f>
        <v>990</v>
      </c>
      <c r="E22">
        <v>2024</v>
      </c>
      <c r="F22">
        <v>10</v>
      </c>
      <c r="G22">
        <f>_xlfn.XLOOKUP(C22,'CF Dim'!$C$2:$C$33,'CF Dim'!$E$2:$E$33,,0)</f>
        <v>2</v>
      </c>
    </row>
    <row r="23" spans="1:7" x14ac:dyDescent="0.25">
      <c r="A23" t="s">
        <v>117</v>
      </c>
      <c r="B23" t="s">
        <v>121</v>
      </c>
      <c r="C23" t="s">
        <v>35</v>
      </c>
      <c r="D23">
        <f>INDEX('Cash Flow'!$A$3:$L$35,MATCH('CF fact'!C23,'Cash Flow'!$A$3:$A$35,0),MATCH('CF fact'!E23,'Cash Flow'!$A$3:$L$3,0))</f>
        <v>1070</v>
      </c>
      <c r="E23">
        <v>2025</v>
      </c>
      <c r="F23">
        <v>11</v>
      </c>
      <c r="G23">
        <f>_xlfn.XLOOKUP(C23,'CF Dim'!$C$2:$C$33,'CF Dim'!$E$2:$E$33,,0)</f>
        <v>2</v>
      </c>
    </row>
    <row r="24" spans="1:7" x14ac:dyDescent="0.25">
      <c r="A24" t="s">
        <v>117</v>
      </c>
      <c r="B24" t="s">
        <v>121</v>
      </c>
      <c r="C24" t="s">
        <v>36</v>
      </c>
      <c r="D24">
        <f>INDEX('Cash Flow'!$A$3:$L$35,MATCH('CF fact'!C24,'Cash Flow'!$A$3:$A$35,0),MATCH('CF fact'!E24,'Cash Flow'!$A$3:$L$3,0))</f>
        <v>8</v>
      </c>
      <c r="E24">
        <v>2015</v>
      </c>
      <c r="F24">
        <v>1</v>
      </c>
      <c r="G24">
        <f>_xlfn.XLOOKUP(C24,'CF Dim'!$C$2:$C$33,'CF Dim'!$E$2:$E$33,,0)</f>
        <v>3</v>
      </c>
    </row>
    <row r="25" spans="1:7" x14ac:dyDescent="0.25">
      <c r="A25" t="s">
        <v>117</v>
      </c>
      <c r="B25" t="s">
        <v>121</v>
      </c>
      <c r="C25" t="s">
        <v>36</v>
      </c>
      <c r="D25">
        <f>INDEX('Cash Flow'!$A$3:$L$35,MATCH('CF fact'!C25,'Cash Flow'!$A$3:$A$35,0),MATCH('CF fact'!E25,'Cash Flow'!$A$3:$L$3,0))</f>
        <v>-64</v>
      </c>
      <c r="E25">
        <v>2016</v>
      </c>
      <c r="F25">
        <v>2</v>
      </c>
      <c r="G25">
        <f>_xlfn.XLOOKUP(C25,'CF Dim'!$C$2:$C$33,'CF Dim'!$E$2:$E$33,,0)</f>
        <v>3</v>
      </c>
    </row>
    <row r="26" spans="1:7" x14ac:dyDescent="0.25">
      <c r="A26" t="s">
        <v>117</v>
      </c>
      <c r="B26" t="s">
        <v>121</v>
      </c>
      <c r="C26" t="s">
        <v>36</v>
      </c>
      <c r="D26">
        <f>INDEX('Cash Flow'!$A$3:$L$35,MATCH('CF fact'!C26,'Cash Flow'!$A$3:$A$35,0),MATCH('CF fact'!E26,'Cash Flow'!$A$3:$L$3,0))</f>
        <v>-89</v>
      </c>
      <c r="E26">
        <v>2017</v>
      </c>
      <c r="F26">
        <v>3</v>
      </c>
      <c r="G26">
        <f>_xlfn.XLOOKUP(C26,'CF Dim'!$C$2:$C$33,'CF Dim'!$E$2:$E$33,,0)</f>
        <v>3</v>
      </c>
    </row>
    <row r="27" spans="1:7" x14ac:dyDescent="0.25">
      <c r="A27" t="s">
        <v>117</v>
      </c>
      <c r="B27" t="s">
        <v>121</v>
      </c>
      <c r="C27" t="s">
        <v>36</v>
      </c>
      <c r="D27">
        <f>INDEX('Cash Flow'!$A$3:$L$35,MATCH('CF fact'!C27,'Cash Flow'!$A$3:$A$35,0),MATCH('CF fact'!E27,'Cash Flow'!$A$3:$L$3,0))</f>
        <v>-11</v>
      </c>
      <c r="E27">
        <v>2018</v>
      </c>
      <c r="F27">
        <v>4</v>
      </c>
      <c r="G27">
        <f>_xlfn.XLOOKUP(C27,'CF Dim'!$C$2:$C$33,'CF Dim'!$E$2:$E$33,,0)</f>
        <v>3</v>
      </c>
    </row>
    <row r="28" spans="1:7" x14ac:dyDescent="0.25">
      <c r="A28" t="s">
        <v>117</v>
      </c>
      <c r="B28" t="s">
        <v>121</v>
      </c>
      <c r="C28" t="s">
        <v>36</v>
      </c>
      <c r="D28">
        <f>INDEX('Cash Flow'!$A$3:$L$35,MATCH('CF fact'!C28,'Cash Flow'!$A$3:$A$35,0),MATCH('CF fact'!E28,'Cash Flow'!$A$3:$L$3,0))</f>
        <v>-72</v>
      </c>
      <c r="E28">
        <v>2019</v>
      </c>
      <c r="F28">
        <v>5</v>
      </c>
      <c r="G28">
        <f>_xlfn.XLOOKUP(C28,'CF Dim'!$C$2:$C$33,'CF Dim'!$E$2:$E$33,,0)</f>
        <v>3</v>
      </c>
    </row>
    <row r="29" spans="1:7" x14ac:dyDescent="0.25">
      <c r="A29" t="s">
        <v>117</v>
      </c>
      <c r="B29" t="s">
        <v>121</v>
      </c>
      <c r="C29" t="s">
        <v>36</v>
      </c>
      <c r="D29">
        <f>INDEX('Cash Flow'!$A$3:$L$35,MATCH('CF fact'!C29,'Cash Flow'!$A$3:$A$35,0),MATCH('CF fact'!E29,'Cash Flow'!$A$3:$L$3,0))</f>
        <v>-106</v>
      </c>
      <c r="E29">
        <v>2020</v>
      </c>
      <c r="F29">
        <v>6</v>
      </c>
      <c r="G29">
        <f>_xlfn.XLOOKUP(C29,'CF Dim'!$C$2:$C$33,'CF Dim'!$E$2:$E$33,,0)</f>
        <v>3</v>
      </c>
    </row>
    <row r="30" spans="1:7" x14ac:dyDescent="0.25">
      <c r="A30" t="s">
        <v>117</v>
      </c>
      <c r="B30" t="s">
        <v>121</v>
      </c>
      <c r="C30" t="s">
        <v>36</v>
      </c>
      <c r="D30">
        <f>INDEX('Cash Flow'!$A$3:$L$35,MATCH('CF fact'!C30,'Cash Flow'!$A$3:$A$35,0),MATCH('CF fact'!E30,'Cash Flow'!$A$3:$L$3,0))</f>
        <v>126</v>
      </c>
      <c r="E30">
        <v>2021</v>
      </c>
      <c r="F30">
        <v>7</v>
      </c>
      <c r="G30">
        <f>_xlfn.XLOOKUP(C30,'CF Dim'!$C$2:$C$33,'CF Dim'!$E$2:$E$33,,0)</f>
        <v>3</v>
      </c>
    </row>
    <row r="31" spans="1:7" x14ac:dyDescent="0.25">
      <c r="A31" t="s">
        <v>117</v>
      </c>
      <c r="B31" t="s">
        <v>121</v>
      </c>
      <c r="C31" t="s">
        <v>36</v>
      </c>
      <c r="D31">
        <f>INDEX('Cash Flow'!$A$3:$L$35,MATCH('CF fact'!C31,'Cash Flow'!$A$3:$A$35,0),MATCH('CF fact'!E31,'Cash Flow'!$A$3:$L$3,0))</f>
        <v>-126</v>
      </c>
      <c r="E31">
        <v>2022</v>
      </c>
      <c r="F31">
        <v>8</v>
      </c>
      <c r="G31">
        <f>_xlfn.XLOOKUP(C31,'CF Dim'!$C$2:$C$33,'CF Dim'!$E$2:$E$33,,0)</f>
        <v>3</v>
      </c>
    </row>
    <row r="32" spans="1:7" x14ac:dyDescent="0.25">
      <c r="A32" t="s">
        <v>117</v>
      </c>
      <c r="B32" t="s">
        <v>121</v>
      </c>
      <c r="C32" t="s">
        <v>36</v>
      </c>
      <c r="D32">
        <f>INDEX('Cash Flow'!$A$3:$L$35,MATCH('CF fact'!C32,'Cash Flow'!$A$3:$A$35,0),MATCH('CF fact'!E32,'Cash Flow'!$A$3:$L$3,0))</f>
        <v>-61</v>
      </c>
      <c r="E32">
        <v>2023</v>
      </c>
      <c r="F32">
        <v>9</v>
      </c>
      <c r="G32">
        <f>_xlfn.XLOOKUP(C32,'CF Dim'!$C$2:$C$33,'CF Dim'!$E$2:$E$33,,0)</f>
        <v>3</v>
      </c>
    </row>
    <row r="33" spans="1:7" x14ac:dyDescent="0.25">
      <c r="A33" t="s">
        <v>117</v>
      </c>
      <c r="B33" t="s">
        <v>121</v>
      </c>
      <c r="C33" t="s">
        <v>36</v>
      </c>
      <c r="D33">
        <f>INDEX('Cash Flow'!$A$3:$L$35,MATCH('CF fact'!C33,'Cash Flow'!$A$3:$A$35,0),MATCH('CF fact'!E33,'Cash Flow'!$A$3:$L$3,0))</f>
        <v>-5</v>
      </c>
      <c r="E33">
        <v>2024</v>
      </c>
      <c r="F33">
        <v>10</v>
      </c>
      <c r="G33">
        <f>_xlfn.XLOOKUP(C33,'CF Dim'!$C$2:$C$33,'CF Dim'!$E$2:$E$33,,0)</f>
        <v>3</v>
      </c>
    </row>
    <row r="34" spans="1:7" x14ac:dyDescent="0.25">
      <c r="A34" t="s">
        <v>117</v>
      </c>
      <c r="B34" t="s">
        <v>121</v>
      </c>
      <c r="C34" t="s">
        <v>36</v>
      </c>
      <c r="D34">
        <f>INDEX('Cash Flow'!$A$3:$L$35,MATCH('CF fact'!C34,'Cash Flow'!$A$3:$A$35,0),MATCH('CF fact'!E34,'Cash Flow'!$A$3:$L$3,0))</f>
        <v>-81</v>
      </c>
      <c r="E34">
        <v>2025</v>
      </c>
      <c r="F34">
        <v>11</v>
      </c>
      <c r="G34">
        <f>_xlfn.XLOOKUP(C34,'CF Dim'!$C$2:$C$33,'CF Dim'!$E$2:$E$33,,0)</f>
        <v>3</v>
      </c>
    </row>
    <row r="35" spans="1:7" x14ac:dyDescent="0.25">
      <c r="A35" t="s">
        <v>117</v>
      </c>
      <c r="B35" t="s">
        <v>121</v>
      </c>
      <c r="C35" t="s">
        <v>37</v>
      </c>
      <c r="D35">
        <f>INDEX('Cash Flow'!$A$3:$L$35,MATCH('CF fact'!C35,'Cash Flow'!$A$3:$A$35,0),MATCH('CF fact'!E35,'Cash Flow'!$A$3:$L$3,0))</f>
        <v>-10</v>
      </c>
      <c r="E35">
        <v>2015</v>
      </c>
      <c r="F35">
        <v>1</v>
      </c>
      <c r="G35">
        <f>_xlfn.XLOOKUP(C35,'CF Dim'!$C$2:$C$33,'CF Dim'!$E$2:$E$33,,0)</f>
        <v>4</v>
      </c>
    </row>
    <row r="36" spans="1:7" x14ac:dyDescent="0.25">
      <c r="A36" t="s">
        <v>117</v>
      </c>
      <c r="B36" t="s">
        <v>121</v>
      </c>
      <c r="C36" t="s">
        <v>37</v>
      </c>
      <c r="D36">
        <f>INDEX('Cash Flow'!$A$3:$L$35,MATCH('CF fact'!C36,'Cash Flow'!$A$3:$A$35,0),MATCH('CF fact'!E36,'Cash Flow'!$A$3:$L$3,0))</f>
        <v>62</v>
      </c>
      <c r="E36">
        <v>2016</v>
      </c>
      <c r="F36">
        <v>2</v>
      </c>
      <c r="G36">
        <f>_xlfn.XLOOKUP(C36,'CF Dim'!$C$2:$C$33,'CF Dim'!$E$2:$E$33,,0)</f>
        <v>4</v>
      </c>
    </row>
    <row r="37" spans="1:7" x14ac:dyDescent="0.25">
      <c r="A37" t="s">
        <v>117</v>
      </c>
      <c r="B37" t="s">
        <v>121</v>
      </c>
      <c r="C37" t="s">
        <v>37</v>
      </c>
      <c r="D37">
        <f>INDEX('Cash Flow'!$A$3:$L$35,MATCH('CF fact'!C37,'Cash Flow'!$A$3:$A$35,0),MATCH('CF fact'!E37,'Cash Flow'!$A$3:$L$3,0))</f>
        <v>-145</v>
      </c>
      <c r="E37">
        <v>2017</v>
      </c>
      <c r="F37">
        <v>3</v>
      </c>
      <c r="G37">
        <f>_xlfn.XLOOKUP(C37,'CF Dim'!$C$2:$C$33,'CF Dim'!$E$2:$E$33,,0)</f>
        <v>4</v>
      </c>
    </row>
    <row r="38" spans="1:7" x14ac:dyDescent="0.25">
      <c r="A38" t="s">
        <v>117</v>
      </c>
      <c r="B38" t="s">
        <v>121</v>
      </c>
      <c r="C38" t="s">
        <v>37</v>
      </c>
      <c r="D38">
        <f>INDEX('Cash Flow'!$A$3:$L$35,MATCH('CF fact'!C38,'Cash Flow'!$A$3:$A$35,0),MATCH('CF fact'!E38,'Cash Flow'!$A$3:$L$3,0))</f>
        <v>-275</v>
      </c>
      <c r="E38">
        <v>2018</v>
      </c>
      <c r="F38">
        <v>4</v>
      </c>
      <c r="G38">
        <f>_xlfn.XLOOKUP(C38,'CF Dim'!$C$2:$C$33,'CF Dim'!$E$2:$E$33,,0)</f>
        <v>4</v>
      </c>
    </row>
    <row r="39" spans="1:7" x14ac:dyDescent="0.25">
      <c r="A39" t="s">
        <v>117</v>
      </c>
      <c r="B39" t="s">
        <v>121</v>
      </c>
      <c r="C39" t="s">
        <v>37</v>
      </c>
      <c r="D39">
        <f>INDEX('Cash Flow'!$A$3:$L$35,MATCH('CF fact'!C39,'Cash Flow'!$A$3:$A$35,0),MATCH('CF fact'!E39,'Cash Flow'!$A$3:$L$3,0))</f>
        <v>-163</v>
      </c>
      <c r="E39">
        <v>2019</v>
      </c>
      <c r="F39">
        <v>5</v>
      </c>
      <c r="G39">
        <f>_xlfn.XLOOKUP(C39,'CF Dim'!$C$2:$C$33,'CF Dim'!$E$2:$E$33,,0)</f>
        <v>4</v>
      </c>
    </row>
    <row r="40" spans="1:7" x14ac:dyDescent="0.25">
      <c r="A40" t="s">
        <v>117</v>
      </c>
      <c r="B40" t="s">
        <v>121</v>
      </c>
      <c r="C40" t="s">
        <v>37</v>
      </c>
      <c r="D40">
        <f>INDEX('Cash Flow'!$A$3:$L$35,MATCH('CF fact'!C40,'Cash Flow'!$A$3:$A$35,0),MATCH('CF fact'!E40,'Cash Flow'!$A$3:$L$3,0))</f>
        <v>141</v>
      </c>
      <c r="E40">
        <v>2020</v>
      </c>
      <c r="F40">
        <v>6</v>
      </c>
      <c r="G40">
        <f>_xlfn.XLOOKUP(C40,'CF Dim'!$C$2:$C$33,'CF Dim'!$E$2:$E$33,,0)</f>
        <v>4</v>
      </c>
    </row>
    <row r="41" spans="1:7" x14ac:dyDescent="0.25">
      <c r="A41" t="s">
        <v>117</v>
      </c>
      <c r="B41" t="s">
        <v>121</v>
      </c>
      <c r="C41" t="s">
        <v>37</v>
      </c>
      <c r="D41">
        <f>INDEX('Cash Flow'!$A$3:$L$35,MATCH('CF fact'!C41,'Cash Flow'!$A$3:$A$35,0),MATCH('CF fact'!E41,'Cash Flow'!$A$3:$L$3,0))</f>
        <v>-473</v>
      </c>
      <c r="E41">
        <v>2021</v>
      </c>
      <c r="F41">
        <v>7</v>
      </c>
      <c r="G41">
        <f>_xlfn.XLOOKUP(C41,'CF Dim'!$C$2:$C$33,'CF Dim'!$E$2:$E$33,,0)</f>
        <v>4</v>
      </c>
    </row>
    <row r="42" spans="1:7" x14ac:dyDescent="0.25">
      <c r="A42" t="s">
        <v>117</v>
      </c>
      <c r="B42" t="s">
        <v>121</v>
      </c>
      <c r="C42" t="s">
        <v>37</v>
      </c>
      <c r="D42">
        <f>INDEX('Cash Flow'!$A$3:$L$35,MATCH('CF fact'!C42,'Cash Flow'!$A$3:$A$35,0),MATCH('CF fact'!E42,'Cash Flow'!$A$3:$L$3,0))</f>
        <v>-129</v>
      </c>
      <c r="E42">
        <v>2022</v>
      </c>
      <c r="F42">
        <v>8</v>
      </c>
      <c r="G42">
        <f>_xlfn.XLOOKUP(C42,'CF Dim'!$C$2:$C$33,'CF Dim'!$E$2:$E$33,,0)</f>
        <v>4</v>
      </c>
    </row>
    <row r="43" spans="1:7" x14ac:dyDescent="0.25">
      <c r="A43" t="s">
        <v>117</v>
      </c>
      <c r="B43" t="s">
        <v>121</v>
      </c>
      <c r="C43" t="s">
        <v>37</v>
      </c>
      <c r="D43">
        <f>INDEX('Cash Flow'!$A$3:$L$35,MATCH('CF fact'!C43,'Cash Flow'!$A$3:$A$35,0),MATCH('CF fact'!E43,'Cash Flow'!$A$3:$L$3,0))</f>
        <v>-721</v>
      </c>
      <c r="E43">
        <v>2023</v>
      </c>
      <c r="F43">
        <v>9</v>
      </c>
      <c r="G43">
        <f>_xlfn.XLOOKUP(C43,'CF Dim'!$C$2:$C$33,'CF Dim'!$E$2:$E$33,,0)</f>
        <v>4</v>
      </c>
    </row>
    <row r="44" spans="1:7" x14ac:dyDescent="0.25">
      <c r="A44" t="s">
        <v>117</v>
      </c>
      <c r="B44" t="s">
        <v>121</v>
      </c>
      <c r="C44" t="s">
        <v>37</v>
      </c>
      <c r="D44">
        <f>INDEX('Cash Flow'!$A$3:$L$35,MATCH('CF fact'!C44,'Cash Flow'!$A$3:$A$35,0),MATCH('CF fact'!E44,'Cash Flow'!$A$3:$L$3,0))</f>
        <v>-426</v>
      </c>
      <c r="E44">
        <v>2024</v>
      </c>
      <c r="F44">
        <v>10</v>
      </c>
      <c r="G44">
        <f>_xlfn.XLOOKUP(C44,'CF Dim'!$C$2:$C$33,'CF Dim'!$E$2:$E$33,,0)</f>
        <v>4</v>
      </c>
    </row>
    <row r="45" spans="1:7" x14ac:dyDescent="0.25">
      <c r="A45" t="s">
        <v>117</v>
      </c>
      <c r="B45" t="s">
        <v>121</v>
      </c>
      <c r="C45" t="s">
        <v>37</v>
      </c>
      <c r="D45">
        <f>INDEX('Cash Flow'!$A$3:$L$35,MATCH('CF fact'!C45,'Cash Flow'!$A$3:$A$35,0),MATCH('CF fact'!E45,'Cash Flow'!$A$3:$L$3,0))</f>
        <v>-862</v>
      </c>
      <c r="E45">
        <v>2025</v>
      </c>
      <c r="F45">
        <v>11</v>
      </c>
      <c r="G45">
        <f>_xlfn.XLOOKUP(C45,'CF Dim'!$C$2:$C$33,'CF Dim'!$E$2:$E$33,,0)</f>
        <v>4</v>
      </c>
    </row>
    <row r="46" spans="1:7" x14ac:dyDescent="0.25">
      <c r="A46" t="s">
        <v>117</v>
      </c>
      <c r="B46" t="s">
        <v>121</v>
      </c>
      <c r="C46" t="s">
        <v>38</v>
      </c>
      <c r="D46">
        <f>INDEX('Cash Flow'!$A$3:$L$35,MATCH('CF fact'!C46,'Cash Flow'!$A$3:$A$35,0),MATCH('CF fact'!E46,'Cash Flow'!$A$3:$L$3,0))</f>
        <v>-48</v>
      </c>
      <c r="E46">
        <v>2015</v>
      </c>
      <c r="F46">
        <v>1</v>
      </c>
      <c r="G46">
        <f>_xlfn.XLOOKUP(C46,'CF Dim'!$C$2:$C$33,'CF Dim'!$E$2:$E$33,,0)</f>
        <v>5</v>
      </c>
    </row>
    <row r="47" spans="1:7" x14ac:dyDescent="0.25">
      <c r="A47" t="s">
        <v>117</v>
      </c>
      <c r="B47" t="s">
        <v>121</v>
      </c>
      <c r="C47" t="s">
        <v>38</v>
      </c>
      <c r="D47">
        <f>INDEX('Cash Flow'!$A$3:$L$35,MATCH('CF fact'!C47,'Cash Flow'!$A$3:$A$35,0),MATCH('CF fact'!E47,'Cash Flow'!$A$3:$L$3,0))</f>
        <v>53</v>
      </c>
      <c r="E47">
        <v>2016</v>
      </c>
      <c r="F47">
        <v>2</v>
      </c>
      <c r="G47">
        <f>_xlfn.XLOOKUP(C47,'CF Dim'!$C$2:$C$33,'CF Dim'!$E$2:$E$33,,0)</f>
        <v>5</v>
      </c>
    </row>
    <row r="48" spans="1:7" x14ac:dyDescent="0.25">
      <c r="A48" t="s">
        <v>117</v>
      </c>
      <c r="B48" t="s">
        <v>121</v>
      </c>
      <c r="C48" t="s">
        <v>38</v>
      </c>
      <c r="D48">
        <f>INDEX('Cash Flow'!$A$3:$L$35,MATCH('CF fact'!C48,'Cash Flow'!$A$3:$A$35,0),MATCH('CF fact'!E48,'Cash Flow'!$A$3:$L$3,0))</f>
        <v>86</v>
      </c>
      <c r="E48">
        <v>2017</v>
      </c>
      <c r="F48">
        <v>3</v>
      </c>
      <c r="G48">
        <f>_xlfn.XLOOKUP(C48,'CF Dim'!$C$2:$C$33,'CF Dim'!$E$2:$E$33,,0)</f>
        <v>5</v>
      </c>
    </row>
    <row r="49" spans="1:7" x14ac:dyDescent="0.25">
      <c r="A49" t="s">
        <v>117</v>
      </c>
      <c r="B49" t="s">
        <v>121</v>
      </c>
      <c r="C49" t="s">
        <v>38</v>
      </c>
      <c r="D49">
        <f>INDEX('Cash Flow'!$A$3:$L$35,MATCH('CF fact'!C49,'Cash Flow'!$A$3:$A$35,0),MATCH('CF fact'!E49,'Cash Flow'!$A$3:$L$3,0))</f>
        <v>124</v>
      </c>
      <c r="E49">
        <v>2018</v>
      </c>
      <c r="F49">
        <v>4</v>
      </c>
      <c r="G49">
        <f>_xlfn.XLOOKUP(C49,'CF Dim'!$C$2:$C$33,'CF Dim'!$E$2:$E$33,,0)</f>
        <v>5</v>
      </c>
    </row>
    <row r="50" spans="1:7" x14ac:dyDescent="0.25">
      <c r="A50" t="s">
        <v>117</v>
      </c>
      <c r="B50" t="s">
        <v>121</v>
      </c>
      <c r="C50" t="s">
        <v>38</v>
      </c>
      <c r="D50">
        <f>INDEX('Cash Flow'!$A$3:$L$35,MATCH('CF fact'!C50,'Cash Flow'!$A$3:$A$35,0),MATCH('CF fact'!E50,'Cash Flow'!$A$3:$L$3,0))</f>
        <v>-54</v>
      </c>
      <c r="E50">
        <v>2019</v>
      </c>
      <c r="F50">
        <v>5</v>
      </c>
      <c r="G50">
        <f>_xlfn.XLOOKUP(C50,'CF Dim'!$C$2:$C$33,'CF Dim'!$E$2:$E$33,,0)</f>
        <v>5</v>
      </c>
    </row>
    <row r="51" spans="1:7" x14ac:dyDescent="0.25">
      <c r="A51" t="s">
        <v>117</v>
      </c>
      <c r="B51" t="s">
        <v>121</v>
      </c>
      <c r="C51" t="s">
        <v>38</v>
      </c>
      <c r="D51">
        <f>INDEX('Cash Flow'!$A$3:$L$35,MATCH('CF fact'!C51,'Cash Flow'!$A$3:$A$35,0),MATCH('CF fact'!E51,'Cash Flow'!$A$3:$L$3,0))</f>
        <v>-23</v>
      </c>
      <c r="E51">
        <v>2020</v>
      </c>
      <c r="F51">
        <v>6</v>
      </c>
      <c r="G51">
        <f>_xlfn.XLOOKUP(C51,'CF Dim'!$C$2:$C$33,'CF Dim'!$E$2:$E$33,,0)</f>
        <v>5</v>
      </c>
    </row>
    <row r="52" spans="1:7" x14ac:dyDescent="0.25">
      <c r="A52" t="s">
        <v>117</v>
      </c>
      <c r="B52" t="s">
        <v>121</v>
      </c>
      <c r="C52" t="s">
        <v>38</v>
      </c>
      <c r="D52">
        <f>INDEX('Cash Flow'!$A$3:$L$35,MATCH('CF fact'!C52,'Cash Flow'!$A$3:$A$35,0),MATCH('CF fact'!E52,'Cash Flow'!$A$3:$L$3,0))</f>
        <v>243</v>
      </c>
      <c r="E52">
        <v>2021</v>
      </c>
      <c r="F52">
        <v>7</v>
      </c>
      <c r="G52">
        <f>_xlfn.XLOOKUP(C52,'CF Dim'!$C$2:$C$33,'CF Dim'!$E$2:$E$33,,0)</f>
        <v>5</v>
      </c>
    </row>
    <row r="53" spans="1:7" x14ac:dyDescent="0.25">
      <c r="A53" t="s">
        <v>117</v>
      </c>
      <c r="B53" t="s">
        <v>121</v>
      </c>
      <c r="C53" t="s">
        <v>38</v>
      </c>
      <c r="D53">
        <f>INDEX('Cash Flow'!$A$3:$L$35,MATCH('CF fact'!C53,'Cash Flow'!$A$3:$A$35,0),MATCH('CF fact'!E53,'Cash Flow'!$A$3:$L$3,0))</f>
        <v>199</v>
      </c>
      <c r="E53">
        <v>2022</v>
      </c>
      <c r="F53">
        <v>8</v>
      </c>
      <c r="G53">
        <f>_xlfn.XLOOKUP(C53,'CF Dim'!$C$2:$C$33,'CF Dim'!$E$2:$E$33,,0)</f>
        <v>5</v>
      </c>
    </row>
    <row r="54" spans="1:7" x14ac:dyDescent="0.25">
      <c r="A54" t="s">
        <v>117</v>
      </c>
      <c r="B54" t="s">
        <v>121</v>
      </c>
      <c r="C54" t="s">
        <v>38</v>
      </c>
      <c r="D54">
        <f>INDEX('Cash Flow'!$A$3:$L$35,MATCH('CF fact'!C54,'Cash Flow'!$A$3:$A$35,0),MATCH('CF fact'!E54,'Cash Flow'!$A$3:$L$3,0))</f>
        <v>390</v>
      </c>
      <c r="E54">
        <v>2023</v>
      </c>
      <c r="F54">
        <v>9</v>
      </c>
      <c r="G54">
        <f>_xlfn.XLOOKUP(C54,'CF Dim'!$C$2:$C$33,'CF Dim'!$E$2:$E$33,,0)</f>
        <v>5</v>
      </c>
    </row>
    <row r="55" spans="1:7" x14ac:dyDescent="0.25">
      <c r="A55" t="s">
        <v>117</v>
      </c>
      <c r="B55" t="s">
        <v>121</v>
      </c>
      <c r="C55" t="s">
        <v>38</v>
      </c>
      <c r="D55">
        <f>INDEX('Cash Flow'!$A$3:$L$35,MATCH('CF fact'!C55,'Cash Flow'!$A$3:$A$35,0),MATCH('CF fact'!E55,'Cash Flow'!$A$3:$L$3,0))</f>
        <v>138</v>
      </c>
      <c r="E55">
        <v>2024</v>
      </c>
      <c r="F55">
        <v>10</v>
      </c>
      <c r="G55">
        <f>_xlfn.XLOOKUP(C55,'CF Dim'!$C$2:$C$33,'CF Dim'!$E$2:$E$33,,0)</f>
        <v>5</v>
      </c>
    </row>
    <row r="56" spans="1:7" x14ac:dyDescent="0.25">
      <c r="A56" t="s">
        <v>117</v>
      </c>
      <c r="B56" t="s">
        <v>121</v>
      </c>
      <c r="C56" t="s">
        <v>38</v>
      </c>
      <c r="D56">
        <f>INDEX('Cash Flow'!$A$3:$L$35,MATCH('CF fact'!C56,'Cash Flow'!$A$3:$A$35,0),MATCH('CF fact'!E56,'Cash Flow'!$A$3:$L$3,0))</f>
        <v>543</v>
      </c>
      <c r="E56">
        <v>2025</v>
      </c>
      <c r="F56">
        <v>11</v>
      </c>
      <c r="G56">
        <f>_xlfn.XLOOKUP(C56,'CF Dim'!$C$2:$C$33,'CF Dim'!$E$2:$E$33,,0)</f>
        <v>5</v>
      </c>
    </row>
    <row r="57" spans="1:7" x14ac:dyDescent="0.25">
      <c r="A57" t="s">
        <v>117</v>
      </c>
      <c r="B57" t="s">
        <v>121</v>
      </c>
      <c r="C57" t="s">
        <v>39</v>
      </c>
      <c r="D57">
        <f>INDEX('Cash Flow'!$A$3:$L$35,MATCH('CF fact'!C57,'Cash Flow'!$A$3:$A$35,0),MATCH('CF fact'!E57,'Cash Flow'!$A$3:$L$3,0))</f>
        <v>-247</v>
      </c>
      <c r="E57">
        <v>2015</v>
      </c>
      <c r="F57">
        <v>1</v>
      </c>
      <c r="G57">
        <f>_xlfn.XLOOKUP(C57,'CF Dim'!$C$2:$C$33,'CF Dim'!$E$2:$E$33,,0)</f>
        <v>6</v>
      </c>
    </row>
    <row r="58" spans="1:7" x14ac:dyDescent="0.25">
      <c r="A58" t="s">
        <v>117</v>
      </c>
      <c r="B58" t="s">
        <v>121</v>
      </c>
      <c r="C58" t="s">
        <v>39</v>
      </c>
      <c r="D58">
        <f>INDEX('Cash Flow'!$A$3:$L$35,MATCH('CF fact'!C58,'Cash Flow'!$A$3:$A$35,0),MATCH('CF fact'!E58,'Cash Flow'!$A$3:$L$3,0))</f>
        <v>-94</v>
      </c>
      <c r="E58">
        <v>2016</v>
      </c>
      <c r="F58">
        <v>2</v>
      </c>
      <c r="G58">
        <f>_xlfn.XLOOKUP(C58,'CF Dim'!$C$2:$C$33,'CF Dim'!$E$2:$E$33,,0)</f>
        <v>6</v>
      </c>
    </row>
    <row r="59" spans="1:7" x14ac:dyDescent="0.25">
      <c r="A59" t="s">
        <v>117</v>
      </c>
      <c r="B59" t="s">
        <v>121</v>
      </c>
      <c r="C59" t="s">
        <v>39</v>
      </c>
      <c r="D59">
        <f>INDEX('Cash Flow'!$A$3:$L$35,MATCH('CF fact'!C59,'Cash Flow'!$A$3:$A$35,0),MATCH('CF fact'!E59,'Cash Flow'!$A$3:$L$3,0))</f>
        <v>-2</v>
      </c>
      <c r="E59">
        <v>2017</v>
      </c>
      <c r="F59">
        <v>3</v>
      </c>
      <c r="G59">
        <f>_xlfn.XLOOKUP(C59,'CF Dim'!$C$2:$C$33,'CF Dim'!$E$2:$E$33,,0)</f>
        <v>6</v>
      </c>
    </row>
    <row r="60" spans="1:7" x14ac:dyDescent="0.25">
      <c r="A60" t="s">
        <v>117</v>
      </c>
      <c r="B60" t="s">
        <v>121</v>
      </c>
      <c r="C60" t="s">
        <v>39</v>
      </c>
      <c r="D60">
        <f>INDEX('Cash Flow'!$A$3:$L$35,MATCH('CF fact'!C60,'Cash Flow'!$A$3:$A$35,0),MATCH('CF fact'!E60,'Cash Flow'!$A$3:$L$3,0))</f>
        <v>-11</v>
      </c>
      <c r="E60">
        <v>2018</v>
      </c>
      <c r="F60">
        <v>4</v>
      </c>
      <c r="G60">
        <f>_xlfn.XLOOKUP(C60,'CF Dim'!$C$2:$C$33,'CF Dim'!$E$2:$E$33,,0)</f>
        <v>6</v>
      </c>
    </row>
    <row r="61" spans="1:7" x14ac:dyDescent="0.25">
      <c r="A61" t="s">
        <v>117</v>
      </c>
      <c r="B61" t="s">
        <v>121</v>
      </c>
      <c r="C61" t="s">
        <v>39</v>
      </c>
      <c r="D61">
        <f>INDEX('Cash Flow'!$A$3:$L$35,MATCH('CF fact'!C61,'Cash Flow'!$A$3:$A$35,0),MATCH('CF fact'!E61,'Cash Flow'!$A$3:$L$3,0))</f>
        <v>4</v>
      </c>
      <c r="E61">
        <v>2019</v>
      </c>
      <c r="F61">
        <v>5</v>
      </c>
      <c r="G61">
        <f>_xlfn.XLOOKUP(C61,'CF Dim'!$C$2:$C$33,'CF Dim'!$E$2:$E$33,,0)</f>
        <v>6</v>
      </c>
    </row>
    <row r="62" spans="1:7" x14ac:dyDescent="0.25">
      <c r="A62" t="s">
        <v>117</v>
      </c>
      <c r="B62" t="s">
        <v>121</v>
      </c>
      <c r="C62" t="s">
        <v>39</v>
      </c>
      <c r="D62">
        <f>INDEX('Cash Flow'!$A$3:$L$35,MATCH('CF fact'!C62,'Cash Flow'!$A$3:$A$35,0),MATCH('CF fact'!E62,'Cash Flow'!$A$3:$L$3,0))</f>
        <v>0</v>
      </c>
      <c r="E62">
        <v>2020</v>
      </c>
      <c r="F62">
        <v>6</v>
      </c>
      <c r="G62">
        <f>_xlfn.XLOOKUP(C62,'CF Dim'!$C$2:$C$33,'CF Dim'!$E$2:$E$33,,0)</f>
        <v>6</v>
      </c>
    </row>
    <row r="63" spans="1:7" x14ac:dyDescent="0.25">
      <c r="A63" t="s">
        <v>117</v>
      </c>
      <c r="B63" t="s">
        <v>121</v>
      </c>
      <c r="C63" t="s">
        <v>39</v>
      </c>
      <c r="D63">
        <f>INDEX('Cash Flow'!$A$3:$L$35,MATCH('CF fact'!C63,'Cash Flow'!$A$3:$A$35,0),MATCH('CF fact'!E63,'Cash Flow'!$A$3:$L$3,0))</f>
        <v>-2</v>
      </c>
      <c r="E63">
        <v>2021</v>
      </c>
      <c r="F63">
        <v>7</v>
      </c>
      <c r="G63">
        <f>_xlfn.XLOOKUP(C63,'CF Dim'!$C$2:$C$33,'CF Dim'!$E$2:$E$33,,0)</f>
        <v>6</v>
      </c>
    </row>
    <row r="64" spans="1:7" x14ac:dyDescent="0.25">
      <c r="A64" t="s">
        <v>117</v>
      </c>
      <c r="B64" t="s">
        <v>121</v>
      </c>
      <c r="C64" t="s">
        <v>39</v>
      </c>
      <c r="D64">
        <f>INDEX('Cash Flow'!$A$3:$L$35,MATCH('CF fact'!C64,'Cash Flow'!$A$3:$A$35,0),MATCH('CF fact'!E64,'Cash Flow'!$A$3:$L$3,0))</f>
        <v>1</v>
      </c>
      <c r="E64">
        <v>2022</v>
      </c>
      <c r="F64">
        <v>8</v>
      </c>
      <c r="G64">
        <f>_xlfn.XLOOKUP(C64,'CF Dim'!$C$2:$C$33,'CF Dim'!$E$2:$E$33,,0)</f>
        <v>6</v>
      </c>
    </row>
    <row r="65" spans="1:7" x14ac:dyDescent="0.25">
      <c r="A65" t="s">
        <v>117</v>
      </c>
      <c r="B65" t="s">
        <v>121</v>
      </c>
      <c r="C65" t="s">
        <v>39</v>
      </c>
      <c r="D65">
        <f>INDEX('Cash Flow'!$A$3:$L$35,MATCH('CF fact'!C65,'Cash Flow'!$A$3:$A$35,0),MATCH('CF fact'!E65,'Cash Flow'!$A$3:$L$3,0))</f>
        <v>1</v>
      </c>
      <c r="E65">
        <v>2023</v>
      </c>
      <c r="F65">
        <v>9</v>
      </c>
      <c r="G65">
        <f>_xlfn.XLOOKUP(C65,'CF Dim'!$C$2:$C$33,'CF Dim'!$E$2:$E$33,,0)</f>
        <v>6</v>
      </c>
    </row>
    <row r="66" spans="1:7" x14ac:dyDescent="0.25">
      <c r="A66" t="s">
        <v>117</v>
      </c>
      <c r="B66" t="s">
        <v>121</v>
      </c>
      <c r="C66" t="s">
        <v>39</v>
      </c>
      <c r="D66">
        <f>INDEX('Cash Flow'!$A$3:$L$35,MATCH('CF fact'!C66,'Cash Flow'!$A$3:$A$35,0),MATCH('CF fact'!E66,'Cash Flow'!$A$3:$L$3,0))</f>
        <v>-11</v>
      </c>
      <c r="E66">
        <v>2024</v>
      </c>
      <c r="F66">
        <v>10</v>
      </c>
      <c r="G66">
        <f>_xlfn.XLOOKUP(C66,'CF Dim'!$C$2:$C$33,'CF Dim'!$E$2:$E$33,,0)</f>
        <v>6</v>
      </c>
    </row>
    <row r="67" spans="1:7" x14ac:dyDescent="0.25">
      <c r="A67" t="s">
        <v>117</v>
      </c>
      <c r="B67" t="s">
        <v>121</v>
      </c>
      <c r="C67" t="s">
        <v>39</v>
      </c>
      <c r="D67">
        <f>INDEX('Cash Flow'!$A$3:$L$35,MATCH('CF fact'!C67,'Cash Flow'!$A$3:$A$35,0),MATCH('CF fact'!E67,'Cash Flow'!$A$3:$L$3,0))</f>
        <v>0</v>
      </c>
      <c r="E67">
        <v>2025</v>
      </c>
      <c r="F67">
        <v>11</v>
      </c>
      <c r="G67">
        <f>_xlfn.XLOOKUP(C67,'CF Dim'!$C$2:$C$33,'CF Dim'!$E$2:$E$33,,0)</f>
        <v>6</v>
      </c>
    </row>
    <row r="68" spans="1:7" x14ac:dyDescent="0.25">
      <c r="A68" t="s">
        <v>117</v>
      </c>
      <c r="B68" t="s">
        <v>121</v>
      </c>
      <c r="C68" t="s">
        <v>40</v>
      </c>
      <c r="D68">
        <f>INDEX('Cash Flow'!$A$3:$L$35,MATCH('CF fact'!C68,'Cash Flow'!$A$3:$A$35,0),MATCH('CF fact'!E68,'Cash Flow'!$A$3:$L$3,0))</f>
        <v>0</v>
      </c>
      <c r="E68">
        <v>2015</v>
      </c>
      <c r="F68">
        <v>1</v>
      </c>
      <c r="G68">
        <f>_xlfn.XLOOKUP(C68,'CF Dim'!$C$2:$C$33,'CF Dim'!$E$2:$E$33,,0)</f>
        <v>7</v>
      </c>
    </row>
    <row r="69" spans="1:7" x14ac:dyDescent="0.25">
      <c r="A69" t="s">
        <v>117</v>
      </c>
      <c r="B69" t="s">
        <v>121</v>
      </c>
      <c r="C69" t="s">
        <v>40</v>
      </c>
      <c r="D69">
        <f>INDEX('Cash Flow'!$A$3:$L$35,MATCH('CF fact'!C69,'Cash Flow'!$A$3:$A$35,0),MATCH('CF fact'!E69,'Cash Flow'!$A$3:$L$3,0))</f>
        <v>0</v>
      </c>
      <c r="E69">
        <v>2016</v>
      </c>
      <c r="F69">
        <v>2</v>
      </c>
      <c r="G69">
        <f>_xlfn.XLOOKUP(C69,'CF Dim'!$C$2:$C$33,'CF Dim'!$E$2:$E$33,,0)</f>
        <v>7</v>
      </c>
    </row>
    <row r="70" spans="1:7" x14ac:dyDescent="0.25">
      <c r="A70" t="s">
        <v>117</v>
      </c>
      <c r="B70" t="s">
        <v>121</v>
      </c>
      <c r="C70" t="s">
        <v>40</v>
      </c>
      <c r="D70">
        <f>INDEX('Cash Flow'!$A$3:$L$35,MATCH('CF fact'!C70,'Cash Flow'!$A$3:$A$35,0),MATCH('CF fact'!E70,'Cash Flow'!$A$3:$L$3,0))</f>
        <v>0</v>
      </c>
      <c r="E70">
        <v>2017</v>
      </c>
      <c r="F70">
        <v>3</v>
      </c>
      <c r="G70">
        <f>_xlfn.XLOOKUP(C70,'CF Dim'!$C$2:$C$33,'CF Dim'!$E$2:$E$33,,0)</f>
        <v>7</v>
      </c>
    </row>
    <row r="71" spans="1:7" x14ac:dyDescent="0.25">
      <c r="A71" t="s">
        <v>117</v>
      </c>
      <c r="B71" t="s">
        <v>121</v>
      </c>
      <c r="C71" t="s">
        <v>40</v>
      </c>
      <c r="D71">
        <f>INDEX('Cash Flow'!$A$3:$L$35,MATCH('CF fact'!C71,'Cash Flow'!$A$3:$A$35,0),MATCH('CF fact'!E71,'Cash Flow'!$A$3:$L$3,0))</f>
        <v>0</v>
      </c>
      <c r="E71">
        <v>2018</v>
      </c>
      <c r="F71">
        <v>4</v>
      </c>
      <c r="G71">
        <f>_xlfn.XLOOKUP(C71,'CF Dim'!$C$2:$C$33,'CF Dim'!$E$2:$E$33,,0)</f>
        <v>7</v>
      </c>
    </row>
    <row r="72" spans="1:7" x14ac:dyDescent="0.25">
      <c r="A72" t="s">
        <v>117</v>
      </c>
      <c r="B72" t="s">
        <v>121</v>
      </c>
      <c r="C72" t="s">
        <v>40</v>
      </c>
      <c r="D72">
        <f>INDEX('Cash Flow'!$A$3:$L$35,MATCH('CF fact'!C72,'Cash Flow'!$A$3:$A$35,0),MATCH('CF fact'!E72,'Cash Flow'!$A$3:$L$3,0))</f>
        <v>0</v>
      </c>
      <c r="E72">
        <v>2019</v>
      </c>
      <c r="F72">
        <v>5</v>
      </c>
      <c r="G72">
        <f>_xlfn.XLOOKUP(C72,'CF Dim'!$C$2:$C$33,'CF Dim'!$E$2:$E$33,,0)</f>
        <v>7</v>
      </c>
    </row>
    <row r="73" spans="1:7" x14ac:dyDescent="0.25">
      <c r="A73" t="s">
        <v>117</v>
      </c>
      <c r="B73" t="s">
        <v>121</v>
      </c>
      <c r="C73" t="s">
        <v>40</v>
      </c>
      <c r="D73">
        <f>INDEX('Cash Flow'!$A$3:$L$35,MATCH('CF fact'!C73,'Cash Flow'!$A$3:$A$35,0),MATCH('CF fact'!E73,'Cash Flow'!$A$3:$L$3,0))</f>
        <v>0</v>
      </c>
      <c r="E73">
        <v>2020</v>
      </c>
      <c r="F73">
        <v>6</v>
      </c>
      <c r="G73">
        <f>_xlfn.XLOOKUP(C73,'CF Dim'!$C$2:$C$33,'CF Dim'!$E$2:$E$33,,0)</f>
        <v>7</v>
      </c>
    </row>
    <row r="74" spans="1:7" x14ac:dyDescent="0.25">
      <c r="A74" t="s">
        <v>117</v>
      </c>
      <c r="B74" t="s">
        <v>121</v>
      </c>
      <c r="C74" t="s">
        <v>40</v>
      </c>
      <c r="D74">
        <f>INDEX('Cash Flow'!$A$3:$L$35,MATCH('CF fact'!C74,'Cash Flow'!$A$3:$A$35,0),MATCH('CF fact'!E74,'Cash Flow'!$A$3:$L$3,0))</f>
        <v>0</v>
      </c>
      <c r="E74">
        <v>2021</v>
      </c>
      <c r="F74">
        <v>7</v>
      </c>
      <c r="G74">
        <f>_xlfn.XLOOKUP(C74,'CF Dim'!$C$2:$C$33,'CF Dim'!$E$2:$E$33,,0)</f>
        <v>7</v>
      </c>
    </row>
    <row r="75" spans="1:7" x14ac:dyDescent="0.25">
      <c r="A75" t="s">
        <v>117</v>
      </c>
      <c r="B75" t="s">
        <v>121</v>
      </c>
      <c r="C75" t="s">
        <v>40</v>
      </c>
      <c r="D75">
        <f>INDEX('Cash Flow'!$A$3:$L$35,MATCH('CF fact'!C75,'Cash Flow'!$A$3:$A$35,0),MATCH('CF fact'!E75,'Cash Flow'!$A$3:$L$3,0))</f>
        <v>0</v>
      </c>
      <c r="E75">
        <v>2022</v>
      </c>
      <c r="F75">
        <v>8</v>
      </c>
      <c r="G75">
        <f>_xlfn.XLOOKUP(C75,'CF Dim'!$C$2:$C$33,'CF Dim'!$E$2:$E$33,,0)</f>
        <v>7</v>
      </c>
    </row>
    <row r="76" spans="1:7" x14ac:dyDescent="0.25">
      <c r="A76" t="s">
        <v>117</v>
      </c>
      <c r="B76" t="s">
        <v>121</v>
      </c>
      <c r="C76" t="s">
        <v>40</v>
      </c>
      <c r="D76">
        <f>INDEX('Cash Flow'!$A$3:$L$35,MATCH('CF fact'!C76,'Cash Flow'!$A$3:$A$35,0),MATCH('CF fact'!E76,'Cash Flow'!$A$3:$L$3,0))</f>
        <v>0</v>
      </c>
      <c r="E76">
        <v>2023</v>
      </c>
      <c r="F76">
        <v>9</v>
      </c>
      <c r="G76">
        <f>_xlfn.XLOOKUP(C76,'CF Dim'!$C$2:$C$33,'CF Dim'!$E$2:$E$33,,0)</f>
        <v>7</v>
      </c>
    </row>
    <row r="77" spans="1:7" x14ac:dyDescent="0.25">
      <c r="A77" t="s">
        <v>117</v>
      </c>
      <c r="B77" t="s">
        <v>121</v>
      </c>
      <c r="C77" t="s">
        <v>40</v>
      </c>
      <c r="D77">
        <f>INDEX('Cash Flow'!$A$3:$L$35,MATCH('CF fact'!C77,'Cash Flow'!$A$3:$A$35,0),MATCH('CF fact'!E77,'Cash Flow'!$A$3:$L$3,0))</f>
        <v>0</v>
      </c>
      <c r="E77">
        <v>2024</v>
      </c>
      <c r="F77">
        <v>10</v>
      </c>
      <c r="G77">
        <f>_xlfn.XLOOKUP(C77,'CF Dim'!$C$2:$C$33,'CF Dim'!$E$2:$E$33,,0)</f>
        <v>7</v>
      </c>
    </row>
    <row r="78" spans="1:7" x14ac:dyDescent="0.25">
      <c r="A78" t="s">
        <v>117</v>
      </c>
      <c r="B78" t="s">
        <v>121</v>
      </c>
      <c r="C78" t="s">
        <v>40</v>
      </c>
      <c r="D78">
        <f>INDEX('Cash Flow'!$A$3:$L$35,MATCH('CF fact'!C78,'Cash Flow'!$A$3:$A$35,0),MATCH('CF fact'!E78,'Cash Flow'!$A$3:$L$3,0))</f>
        <v>0</v>
      </c>
      <c r="E78">
        <v>2025</v>
      </c>
      <c r="F78">
        <v>11</v>
      </c>
      <c r="G78">
        <f>_xlfn.XLOOKUP(C78,'CF Dim'!$C$2:$C$33,'CF Dim'!$E$2:$E$33,,0)</f>
        <v>7</v>
      </c>
    </row>
    <row r="79" spans="1:7" x14ac:dyDescent="0.25">
      <c r="A79" t="s">
        <v>117</v>
      </c>
      <c r="B79" t="s">
        <v>121</v>
      </c>
      <c r="C79" t="s">
        <v>41</v>
      </c>
      <c r="D79">
        <f>INDEX('Cash Flow'!$A$3:$L$35,MATCH('CF fact'!C79,'Cash Flow'!$A$3:$A$35,0),MATCH('CF fact'!E79,'Cash Flow'!$A$3:$L$3,0))</f>
        <v>52</v>
      </c>
      <c r="E79">
        <v>2015</v>
      </c>
      <c r="F79">
        <v>1</v>
      </c>
      <c r="G79">
        <f>_xlfn.XLOOKUP(C79,'CF Dim'!$C$2:$C$33,'CF Dim'!$E$2:$E$33,,0)</f>
        <v>8</v>
      </c>
    </row>
    <row r="80" spans="1:7" x14ac:dyDescent="0.25">
      <c r="A80" t="s">
        <v>117</v>
      </c>
      <c r="B80" t="s">
        <v>121</v>
      </c>
      <c r="C80" t="s">
        <v>41</v>
      </c>
      <c r="D80">
        <f>INDEX('Cash Flow'!$A$3:$L$35,MATCH('CF fact'!C80,'Cash Flow'!$A$3:$A$35,0),MATCH('CF fact'!E80,'Cash Flow'!$A$3:$L$3,0))</f>
        <v>-27</v>
      </c>
      <c r="E80">
        <v>2016</v>
      </c>
      <c r="F80">
        <v>2</v>
      </c>
      <c r="G80">
        <f>_xlfn.XLOOKUP(C80,'CF Dim'!$C$2:$C$33,'CF Dim'!$E$2:$E$33,,0)</f>
        <v>8</v>
      </c>
    </row>
    <row r="81" spans="1:7" x14ac:dyDescent="0.25">
      <c r="A81" t="s">
        <v>117</v>
      </c>
      <c r="B81" t="s">
        <v>121</v>
      </c>
      <c r="C81" t="s">
        <v>41</v>
      </c>
      <c r="D81">
        <f>INDEX('Cash Flow'!$A$3:$L$35,MATCH('CF fact'!C81,'Cash Flow'!$A$3:$A$35,0),MATCH('CF fact'!E81,'Cash Flow'!$A$3:$L$3,0))</f>
        <v>39</v>
      </c>
      <c r="E81">
        <v>2017</v>
      </c>
      <c r="F81">
        <v>3</v>
      </c>
      <c r="G81">
        <f>_xlfn.XLOOKUP(C81,'CF Dim'!$C$2:$C$33,'CF Dim'!$E$2:$E$33,,0)</f>
        <v>8</v>
      </c>
    </row>
    <row r="82" spans="1:7" x14ac:dyDescent="0.25">
      <c r="A82" t="s">
        <v>117</v>
      </c>
      <c r="B82" t="s">
        <v>121</v>
      </c>
      <c r="C82" t="s">
        <v>41</v>
      </c>
      <c r="D82">
        <f>INDEX('Cash Flow'!$A$3:$L$35,MATCH('CF fact'!C82,'Cash Flow'!$A$3:$A$35,0),MATCH('CF fact'!E82,'Cash Flow'!$A$3:$L$3,0))</f>
        <v>-82</v>
      </c>
      <c r="E82">
        <v>2018</v>
      </c>
      <c r="F82">
        <v>4</v>
      </c>
      <c r="G82">
        <f>_xlfn.XLOOKUP(C82,'CF Dim'!$C$2:$C$33,'CF Dim'!$E$2:$E$33,,0)</f>
        <v>8</v>
      </c>
    </row>
    <row r="83" spans="1:7" x14ac:dyDescent="0.25">
      <c r="A83" t="s">
        <v>117</v>
      </c>
      <c r="B83" t="s">
        <v>121</v>
      </c>
      <c r="C83" t="s">
        <v>41</v>
      </c>
      <c r="D83">
        <f>INDEX('Cash Flow'!$A$3:$L$35,MATCH('CF fact'!C83,'Cash Flow'!$A$3:$A$35,0),MATCH('CF fact'!E83,'Cash Flow'!$A$3:$L$3,0))</f>
        <v>68</v>
      </c>
      <c r="E83">
        <v>2019</v>
      </c>
      <c r="F83">
        <v>5</v>
      </c>
      <c r="G83">
        <f>_xlfn.XLOOKUP(C83,'CF Dim'!$C$2:$C$33,'CF Dim'!$E$2:$E$33,,0)</f>
        <v>8</v>
      </c>
    </row>
    <row r="84" spans="1:7" x14ac:dyDescent="0.25">
      <c r="A84" t="s">
        <v>117</v>
      </c>
      <c r="B84" t="s">
        <v>121</v>
      </c>
      <c r="C84" t="s">
        <v>41</v>
      </c>
      <c r="D84">
        <f>INDEX('Cash Flow'!$A$3:$L$35,MATCH('CF fact'!C84,'Cash Flow'!$A$3:$A$35,0),MATCH('CF fact'!E84,'Cash Flow'!$A$3:$L$3,0))</f>
        <v>21</v>
      </c>
      <c r="E84">
        <v>2020</v>
      </c>
      <c r="F84">
        <v>6</v>
      </c>
      <c r="G84">
        <f>_xlfn.XLOOKUP(C84,'CF Dim'!$C$2:$C$33,'CF Dim'!$E$2:$E$33,,0)</f>
        <v>8</v>
      </c>
    </row>
    <row r="85" spans="1:7" x14ac:dyDescent="0.25">
      <c r="A85" t="s">
        <v>117</v>
      </c>
      <c r="B85" t="s">
        <v>121</v>
      </c>
      <c r="C85" t="s">
        <v>41</v>
      </c>
      <c r="D85">
        <f>INDEX('Cash Flow'!$A$3:$L$35,MATCH('CF fact'!C85,'Cash Flow'!$A$3:$A$35,0),MATCH('CF fact'!E85,'Cash Flow'!$A$3:$L$3,0))</f>
        <v>52</v>
      </c>
      <c r="E85">
        <v>2021</v>
      </c>
      <c r="F85">
        <v>7</v>
      </c>
      <c r="G85">
        <f>_xlfn.XLOOKUP(C85,'CF Dim'!$C$2:$C$33,'CF Dim'!$E$2:$E$33,,0)</f>
        <v>8</v>
      </c>
    </row>
    <row r="86" spans="1:7" x14ac:dyDescent="0.25">
      <c r="A86" t="s">
        <v>117</v>
      </c>
      <c r="B86" t="s">
        <v>121</v>
      </c>
      <c r="C86" t="s">
        <v>41</v>
      </c>
      <c r="D86">
        <f>INDEX('Cash Flow'!$A$3:$L$35,MATCH('CF fact'!C86,'Cash Flow'!$A$3:$A$35,0),MATCH('CF fact'!E86,'Cash Flow'!$A$3:$L$3,0))</f>
        <v>53</v>
      </c>
      <c r="E86">
        <v>2022</v>
      </c>
      <c r="F86">
        <v>8</v>
      </c>
      <c r="G86">
        <f>_xlfn.XLOOKUP(C86,'CF Dim'!$C$2:$C$33,'CF Dim'!$E$2:$E$33,,0)</f>
        <v>8</v>
      </c>
    </row>
    <row r="87" spans="1:7" x14ac:dyDescent="0.25">
      <c r="A87" t="s">
        <v>117</v>
      </c>
      <c r="B87" t="s">
        <v>121</v>
      </c>
      <c r="C87" t="s">
        <v>41</v>
      </c>
      <c r="D87">
        <f>INDEX('Cash Flow'!$A$3:$L$35,MATCH('CF fact'!C87,'Cash Flow'!$A$3:$A$35,0),MATCH('CF fact'!E87,'Cash Flow'!$A$3:$L$3,0))</f>
        <v>52</v>
      </c>
      <c r="E87">
        <v>2023</v>
      </c>
      <c r="F87">
        <v>9</v>
      </c>
      <c r="G87">
        <f>_xlfn.XLOOKUP(C87,'CF Dim'!$C$2:$C$33,'CF Dim'!$E$2:$E$33,,0)</f>
        <v>8</v>
      </c>
    </row>
    <row r="88" spans="1:7" x14ac:dyDescent="0.25">
      <c r="A88" t="s">
        <v>117</v>
      </c>
      <c r="B88" t="s">
        <v>121</v>
      </c>
      <c r="C88" t="s">
        <v>41</v>
      </c>
      <c r="D88">
        <f>INDEX('Cash Flow'!$A$3:$L$35,MATCH('CF fact'!C88,'Cash Flow'!$A$3:$A$35,0),MATCH('CF fact'!E88,'Cash Flow'!$A$3:$L$3,0))</f>
        <v>223</v>
      </c>
      <c r="E88">
        <v>2024</v>
      </c>
      <c r="F88">
        <v>10</v>
      </c>
      <c r="G88">
        <f>_xlfn.XLOOKUP(C88,'CF Dim'!$C$2:$C$33,'CF Dim'!$E$2:$E$33,,0)</f>
        <v>8</v>
      </c>
    </row>
    <row r="89" spans="1:7" x14ac:dyDescent="0.25">
      <c r="A89" t="s">
        <v>117</v>
      </c>
      <c r="B89" t="s">
        <v>121</v>
      </c>
      <c r="C89" t="s">
        <v>41</v>
      </c>
      <c r="D89">
        <f>INDEX('Cash Flow'!$A$3:$L$35,MATCH('CF fact'!C89,'Cash Flow'!$A$3:$A$35,0),MATCH('CF fact'!E89,'Cash Flow'!$A$3:$L$3,0))</f>
        <v>25</v>
      </c>
      <c r="E89">
        <v>2025</v>
      </c>
      <c r="F89">
        <v>11</v>
      </c>
      <c r="G89">
        <f>_xlfn.XLOOKUP(C89,'CF Dim'!$C$2:$C$33,'CF Dim'!$E$2:$E$33,,0)</f>
        <v>8</v>
      </c>
    </row>
    <row r="90" spans="1:7" x14ac:dyDescent="0.25">
      <c r="A90" t="s">
        <v>117</v>
      </c>
      <c r="B90" t="s">
        <v>121</v>
      </c>
      <c r="C90" t="s">
        <v>42</v>
      </c>
      <c r="D90">
        <f>INDEX('Cash Flow'!$A$3:$L$35,MATCH('CF fact'!C90,'Cash Flow'!$A$3:$A$35,0),MATCH('CF fact'!E90,'Cash Flow'!$A$3:$L$3,0))</f>
        <v>-245</v>
      </c>
      <c r="E90">
        <v>2015</v>
      </c>
      <c r="F90">
        <v>1</v>
      </c>
      <c r="G90">
        <f>_xlfn.XLOOKUP(C90,'CF Dim'!$C$2:$C$33,'CF Dim'!$E$2:$E$33,,0)</f>
        <v>9</v>
      </c>
    </row>
    <row r="91" spans="1:7" x14ac:dyDescent="0.25">
      <c r="A91" t="s">
        <v>117</v>
      </c>
      <c r="B91" t="s">
        <v>121</v>
      </c>
      <c r="C91" t="s">
        <v>42</v>
      </c>
      <c r="D91">
        <f>INDEX('Cash Flow'!$A$3:$L$35,MATCH('CF fact'!C91,'Cash Flow'!$A$3:$A$35,0),MATCH('CF fact'!E91,'Cash Flow'!$A$3:$L$3,0))</f>
        <v>-69</v>
      </c>
      <c r="E91">
        <v>2016</v>
      </c>
      <c r="F91">
        <v>2</v>
      </c>
      <c r="G91">
        <f>_xlfn.XLOOKUP(C91,'CF Dim'!$C$2:$C$33,'CF Dim'!$E$2:$E$33,,0)</f>
        <v>9</v>
      </c>
    </row>
    <row r="92" spans="1:7" x14ac:dyDescent="0.25">
      <c r="A92" t="s">
        <v>117</v>
      </c>
      <c r="B92" t="s">
        <v>121</v>
      </c>
      <c r="C92" t="s">
        <v>42</v>
      </c>
      <c r="D92">
        <f>INDEX('Cash Flow'!$A$3:$L$35,MATCH('CF fact'!C92,'Cash Flow'!$A$3:$A$35,0),MATCH('CF fact'!E92,'Cash Flow'!$A$3:$L$3,0))</f>
        <v>-111</v>
      </c>
      <c r="E92">
        <v>2017</v>
      </c>
      <c r="F92">
        <v>3</v>
      </c>
      <c r="G92">
        <f>_xlfn.XLOOKUP(C92,'CF Dim'!$C$2:$C$33,'CF Dim'!$E$2:$E$33,,0)</f>
        <v>9</v>
      </c>
    </row>
    <row r="93" spans="1:7" x14ac:dyDescent="0.25">
      <c r="A93" t="s">
        <v>117</v>
      </c>
      <c r="B93" t="s">
        <v>121</v>
      </c>
      <c r="C93" t="s">
        <v>42</v>
      </c>
      <c r="D93">
        <f>INDEX('Cash Flow'!$A$3:$L$35,MATCH('CF fact'!C93,'Cash Flow'!$A$3:$A$35,0),MATCH('CF fact'!E93,'Cash Flow'!$A$3:$L$3,0))</f>
        <v>-255</v>
      </c>
      <c r="E93">
        <v>2018</v>
      </c>
      <c r="F93">
        <v>4</v>
      </c>
      <c r="G93">
        <f>_xlfn.XLOOKUP(C93,'CF Dim'!$C$2:$C$33,'CF Dim'!$E$2:$E$33,,0)</f>
        <v>9</v>
      </c>
    </row>
    <row r="94" spans="1:7" x14ac:dyDescent="0.25">
      <c r="A94" t="s">
        <v>117</v>
      </c>
      <c r="B94" t="s">
        <v>121</v>
      </c>
      <c r="C94" t="s">
        <v>42</v>
      </c>
      <c r="D94">
        <f>INDEX('Cash Flow'!$A$3:$L$35,MATCH('CF fact'!C94,'Cash Flow'!$A$3:$A$35,0),MATCH('CF fact'!E94,'Cash Flow'!$A$3:$L$3,0))</f>
        <v>-216</v>
      </c>
      <c r="E94">
        <v>2019</v>
      </c>
      <c r="F94">
        <v>5</v>
      </c>
      <c r="G94">
        <f>_xlfn.XLOOKUP(C94,'CF Dim'!$C$2:$C$33,'CF Dim'!$E$2:$E$33,,0)</f>
        <v>9</v>
      </c>
    </row>
    <row r="95" spans="1:7" x14ac:dyDescent="0.25">
      <c r="A95" t="s">
        <v>117</v>
      </c>
      <c r="B95" t="s">
        <v>121</v>
      </c>
      <c r="C95" t="s">
        <v>42</v>
      </c>
      <c r="D95">
        <f>INDEX('Cash Flow'!$A$3:$L$35,MATCH('CF fact'!C95,'Cash Flow'!$A$3:$A$35,0),MATCH('CF fact'!E95,'Cash Flow'!$A$3:$L$3,0))</f>
        <v>33</v>
      </c>
      <c r="E95">
        <v>2020</v>
      </c>
      <c r="F95">
        <v>6</v>
      </c>
      <c r="G95">
        <f>_xlfn.XLOOKUP(C95,'CF Dim'!$C$2:$C$33,'CF Dim'!$E$2:$E$33,,0)</f>
        <v>9</v>
      </c>
    </row>
    <row r="96" spans="1:7" x14ac:dyDescent="0.25">
      <c r="A96" t="s">
        <v>117</v>
      </c>
      <c r="B96" t="s">
        <v>121</v>
      </c>
      <c r="C96" t="s">
        <v>42</v>
      </c>
      <c r="D96">
        <f>INDEX('Cash Flow'!$A$3:$L$35,MATCH('CF fact'!C96,'Cash Flow'!$A$3:$A$35,0),MATCH('CF fact'!E96,'Cash Flow'!$A$3:$L$3,0))</f>
        <v>-54</v>
      </c>
      <c r="E96">
        <v>2021</v>
      </c>
      <c r="F96">
        <v>7</v>
      </c>
      <c r="G96">
        <f>_xlfn.XLOOKUP(C96,'CF Dim'!$C$2:$C$33,'CF Dim'!$E$2:$E$33,,0)</f>
        <v>9</v>
      </c>
    </row>
    <row r="97" spans="1:7" x14ac:dyDescent="0.25">
      <c r="A97" t="s">
        <v>117</v>
      </c>
      <c r="B97" t="s">
        <v>121</v>
      </c>
      <c r="C97" t="s">
        <v>42</v>
      </c>
      <c r="D97">
        <f>INDEX('Cash Flow'!$A$3:$L$35,MATCH('CF fact'!C97,'Cash Flow'!$A$3:$A$35,0),MATCH('CF fact'!E97,'Cash Flow'!$A$3:$L$3,0))</f>
        <v>-1</v>
      </c>
      <c r="E97">
        <v>2022</v>
      </c>
      <c r="F97">
        <v>8</v>
      </c>
      <c r="G97">
        <f>_xlfn.XLOOKUP(C97,'CF Dim'!$C$2:$C$33,'CF Dim'!$E$2:$E$33,,0)</f>
        <v>9</v>
      </c>
    </row>
    <row r="98" spans="1:7" x14ac:dyDescent="0.25">
      <c r="A98" t="s">
        <v>117</v>
      </c>
      <c r="B98" t="s">
        <v>121</v>
      </c>
      <c r="C98" t="s">
        <v>42</v>
      </c>
      <c r="D98">
        <f>INDEX('Cash Flow'!$A$3:$L$35,MATCH('CF fact'!C98,'Cash Flow'!$A$3:$A$35,0),MATCH('CF fact'!E98,'Cash Flow'!$A$3:$L$3,0))</f>
        <v>-339</v>
      </c>
      <c r="E98">
        <v>2023</v>
      </c>
      <c r="F98">
        <v>9</v>
      </c>
      <c r="G98">
        <f>_xlfn.XLOOKUP(C98,'CF Dim'!$C$2:$C$33,'CF Dim'!$E$2:$E$33,,0)</f>
        <v>9</v>
      </c>
    </row>
    <row r="99" spans="1:7" x14ac:dyDescent="0.25">
      <c r="A99" t="s">
        <v>117</v>
      </c>
      <c r="B99" t="s">
        <v>121</v>
      </c>
      <c r="C99" t="s">
        <v>42</v>
      </c>
      <c r="D99">
        <f>INDEX('Cash Flow'!$A$3:$L$35,MATCH('CF fact'!C99,'Cash Flow'!$A$3:$A$35,0),MATCH('CF fact'!E99,'Cash Flow'!$A$3:$L$3,0))</f>
        <v>-80</v>
      </c>
      <c r="E99">
        <v>2024</v>
      </c>
      <c r="F99">
        <v>10</v>
      </c>
      <c r="G99">
        <f>_xlfn.XLOOKUP(C99,'CF Dim'!$C$2:$C$33,'CF Dim'!$E$2:$E$33,,0)</f>
        <v>9</v>
      </c>
    </row>
    <row r="100" spans="1:7" x14ac:dyDescent="0.25">
      <c r="A100" t="s">
        <v>117</v>
      </c>
      <c r="B100" t="s">
        <v>121</v>
      </c>
      <c r="C100" t="s">
        <v>42</v>
      </c>
      <c r="D100">
        <f>INDEX('Cash Flow'!$A$3:$L$35,MATCH('CF fact'!C100,'Cash Flow'!$A$3:$A$35,0),MATCH('CF fact'!E100,'Cash Flow'!$A$3:$L$3,0))</f>
        <v>-374</v>
      </c>
      <c r="E100">
        <v>2025</v>
      </c>
      <c r="F100">
        <v>11</v>
      </c>
      <c r="G100">
        <f>_xlfn.XLOOKUP(C100,'CF Dim'!$C$2:$C$33,'CF Dim'!$E$2:$E$33,,0)</f>
        <v>9</v>
      </c>
    </row>
    <row r="101" spans="1:7" x14ac:dyDescent="0.25">
      <c r="A101" t="s">
        <v>117</v>
      </c>
      <c r="B101" t="s">
        <v>121</v>
      </c>
      <c r="C101" t="s">
        <v>43</v>
      </c>
      <c r="D101">
        <f>INDEX('Cash Flow'!$A$3:$L$35,MATCH('CF fact'!C101,'Cash Flow'!$A$3:$A$35,0),MATCH('CF fact'!E101,'Cash Flow'!$A$3:$L$3,0))</f>
        <v>-50</v>
      </c>
      <c r="E101">
        <v>2015</v>
      </c>
      <c r="F101">
        <v>1</v>
      </c>
      <c r="G101">
        <f>_xlfn.XLOOKUP(C101,'CF Dim'!$C$2:$C$33,'CF Dim'!$E$2:$E$33,,0)</f>
        <v>10</v>
      </c>
    </row>
    <row r="102" spans="1:7" x14ac:dyDescent="0.25">
      <c r="A102" t="s">
        <v>117</v>
      </c>
      <c r="B102" t="s">
        <v>121</v>
      </c>
      <c r="C102" t="s">
        <v>43</v>
      </c>
      <c r="D102">
        <f>INDEX('Cash Flow'!$A$3:$L$35,MATCH('CF fact'!C102,'Cash Flow'!$A$3:$A$35,0),MATCH('CF fact'!E102,'Cash Flow'!$A$3:$L$3,0))</f>
        <v>-34</v>
      </c>
      <c r="E102">
        <v>2016</v>
      </c>
      <c r="F102">
        <v>2</v>
      </c>
      <c r="G102">
        <f>_xlfn.XLOOKUP(C102,'CF Dim'!$C$2:$C$33,'CF Dim'!$E$2:$E$33,,0)</f>
        <v>10</v>
      </c>
    </row>
    <row r="103" spans="1:7" x14ac:dyDescent="0.25">
      <c r="A103" t="s">
        <v>117</v>
      </c>
      <c r="B103" t="s">
        <v>121</v>
      </c>
      <c r="C103" t="s">
        <v>43</v>
      </c>
      <c r="D103">
        <f>INDEX('Cash Flow'!$A$3:$L$35,MATCH('CF fact'!C103,'Cash Flow'!$A$3:$A$35,0),MATCH('CF fact'!E103,'Cash Flow'!$A$3:$L$3,0))</f>
        <v>-51</v>
      </c>
      <c r="E103">
        <v>2017</v>
      </c>
      <c r="F103">
        <v>3</v>
      </c>
      <c r="G103">
        <f>_xlfn.XLOOKUP(C103,'CF Dim'!$C$2:$C$33,'CF Dim'!$E$2:$E$33,,0)</f>
        <v>10</v>
      </c>
    </row>
    <row r="104" spans="1:7" x14ac:dyDescent="0.25">
      <c r="A104" t="s">
        <v>117</v>
      </c>
      <c r="B104" t="s">
        <v>121</v>
      </c>
      <c r="C104" t="s">
        <v>43</v>
      </c>
      <c r="D104">
        <f>INDEX('Cash Flow'!$A$3:$L$35,MATCH('CF fact'!C104,'Cash Flow'!$A$3:$A$35,0),MATCH('CF fact'!E104,'Cash Flow'!$A$3:$L$3,0))</f>
        <v>-103</v>
      </c>
      <c r="E104">
        <v>2018</v>
      </c>
      <c r="F104">
        <v>4</v>
      </c>
      <c r="G104">
        <f>_xlfn.XLOOKUP(C104,'CF Dim'!$C$2:$C$33,'CF Dim'!$E$2:$E$33,,0)</f>
        <v>10</v>
      </c>
    </row>
    <row r="105" spans="1:7" x14ac:dyDescent="0.25">
      <c r="A105" t="s">
        <v>117</v>
      </c>
      <c r="B105" t="s">
        <v>121</v>
      </c>
      <c r="C105" t="s">
        <v>43</v>
      </c>
      <c r="D105">
        <f>INDEX('Cash Flow'!$A$3:$L$35,MATCH('CF fact'!C105,'Cash Flow'!$A$3:$A$35,0),MATCH('CF fact'!E105,'Cash Flow'!$A$3:$L$3,0))</f>
        <v>-104</v>
      </c>
      <c r="E105">
        <v>2019</v>
      </c>
      <c r="F105">
        <v>5</v>
      </c>
      <c r="G105">
        <f>_xlfn.XLOOKUP(C105,'CF Dim'!$C$2:$C$33,'CF Dim'!$E$2:$E$33,,0)</f>
        <v>10</v>
      </c>
    </row>
    <row r="106" spans="1:7" x14ac:dyDescent="0.25">
      <c r="A106" t="s">
        <v>117</v>
      </c>
      <c r="B106" t="s">
        <v>121</v>
      </c>
      <c r="C106" t="s">
        <v>43</v>
      </c>
      <c r="D106">
        <f>INDEX('Cash Flow'!$A$3:$L$35,MATCH('CF fact'!C106,'Cash Flow'!$A$3:$A$35,0),MATCH('CF fact'!E106,'Cash Flow'!$A$3:$L$3,0))</f>
        <v>-79</v>
      </c>
      <c r="E106">
        <v>2020</v>
      </c>
      <c r="F106">
        <v>6</v>
      </c>
      <c r="G106">
        <f>_xlfn.XLOOKUP(C106,'CF Dim'!$C$2:$C$33,'CF Dim'!$E$2:$E$33,,0)</f>
        <v>10</v>
      </c>
    </row>
    <row r="107" spans="1:7" x14ac:dyDescent="0.25">
      <c r="A107" t="s">
        <v>117</v>
      </c>
      <c r="B107" t="s">
        <v>121</v>
      </c>
      <c r="C107" t="s">
        <v>43</v>
      </c>
      <c r="D107">
        <f>INDEX('Cash Flow'!$A$3:$L$35,MATCH('CF fact'!C107,'Cash Flow'!$A$3:$A$35,0),MATCH('CF fact'!E107,'Cash Flow'!$A$3:$L$3,0))</f>
        <v>-113</v>
      </c>
      <c r="E107">
        <v>2021</v>
      </c>
      <c r="F107">
        <v>7</v>
      </c>
      <c r="G107">
        <f>_xlfn.XLOOKUP(C107,'CF Dim'!$C$2:$C$33,'CF Dim'!$E$2:$E$33,,0)</f>
        <v>10</v>
      </c>
    </row>
    <row r="108" spans="1:7" x14ac:dyDescent="0.25">
      <c r="A108" t="s">
        <v>117</v>
      </c>
      <c r="B108" t="s">
        <v>121</v>
      </c>
      <c r="C108" t="s">
        <v>43</v>
      </c>
      <c r="D108">
        <f>INDEX('Cash Flow'!$A$3:$L$35,MATCH('CF fact'!C108,'Cash Flow'!$A$3:$A$35,0),MATCH('CF fact'!E108,'Cash Flow'!$A$3:$L$3,0))</f>
        <v>-107</v>
      </c>
      <c r="E108">
        <v>2022</v>
      </c>
      <c r="F108">
        <v>8</v>
      </c>
      <c r="G108">
        <f>_xlfn.XLOOKUP(C108,'CF Dim'!$C$2:$C$33,'CF Dim'!$E$2:$E$33,,0)</f>
        <v>10</v>
      </c>
    </row>
    <row r="109" spans="1:7" x14ac:dyDescent="0.25">
      <c r="A109" t="s">
        <v>117</v>
      </c>
      <c r="B109" t="s">
        <v>121</v>
      </c>
      <c r="C109" t="s">
        <v>43</v>
      </c>
      <c r="D109">
        <f>INDEX('Cash Flow'!$A$3:$L$35,MATCH('CF fact'!C109,'Cash Flow'!$A$3:$A$35,0),MATCH('CF fact'!E109,'Cash Flow'!$A$3:$L$3,0))</f>
        <v>-129</v>
      </c>
      <c r="E109">
        <v>2023</v>
      </c>
      <c r="F109">
        <v>9</v>
      </c>
      <c r="G109">
        <f>_xlfn.XLOOKUP(C109,'CF Dim'!$C$2:$C$33,'CF Dim'!$E$2:$E$33,,0)</f>
        <v>10</v>
      </c>
    </row>
    <row r="110" spans="1:7" x14ac:dyDescent="0.25">
      <c r="A110" t="s">
        <v>117</v>
      </c>
      <c r="B110" t="s">
        <v>121</v>
      </c>
      <c r="C110" t="s">
        <v>43</v>
      </c>
      <c r="D110">
        <f>INDEX('Cash Flow'!$A$3:$L$35,MATCH('CF fact'!C110,'Cash Flow'!$A$3:$A$35,0),MATCH('CF fact'!E110,'Cash Flow'!$A$3:$L$3,0))</f>
        <v>-152</v>
      </c>
      <c r="E110">
        <v>2024</v>
      </c>
      <c r="F110">
        <v>10</v>
      </c>
      <c r="G110">
        <f>_xlfn.XLOOKUP(C110,'CF Dim'!$C$2:$C$33,'CF Dim'!$E$2:$E$33,,0)</f>
        <v>10</v>
      </c>
    </row>
    <row r="111" spans="1:7" x14ac:dyDescent="0.25">
      <c r="A111" t="s">
        <v>117</v>
      </c>
      <c r="B111" t="s">
        <v>121</v>
      </c>
      <c r="C111" t="s">
        <v>43</v>
      </c>
      <c r="D111">
        <f>INDEX('Cash Flow'!$A$3:$L$35,MATCH('CF fact'!C111,'Cash Flow'!$A$3:$A$35,0),MATCH('CF fact'!E111,'Cash Flow'!$A$3:$L$3,0))</f>
        <v>-233</v>
      </c>
      <c r="E111">
        <v>2025</v>
      </c>
      <c r="F111">
        <v>11</v>
      </c>
      <c r="G111">
        <f>_xlfn.XLOOKUP(C111,'CF Dim'!$C$2:$C$33,'CF Dim'!$E$2:$E$33,,0)</f>
        <v>10</v>
      </c>
    </row>
    <row r="112" spans="1:7" x14ac:dyDescent="0.25">
      <c r="A112" t="s">
        <v>117</v>
      </c>
      <c r="B112" t="s">
        <v>122</v>
      </c>
      <c r="C112" t="s">
        <v>122</v>
      </c>
      <c r="D112">
        <f>INDEX('Cash Flow'!$A$3:$L$35,MATCH('CF fact'!C112,'Cash Flow'!$A$3:$A$35,0),MATCH('CF fact'!E112,'Cash Flow'!$A$3:$L$3,0))</f>
        <v>-58</v>
      </c>
      <c r="E112">
        <v>2015</v>
      </c>
      <c r="F112">
        <v>1</v>
      </c>
      <c r="G112">
        <f>_xlfn.XLOOKUP(C112,'CF Dim'!$C$2:$C$33,'CF Dim'!$E$2:$E$33,,0)</f>
        <v>11</v>
      </c>
    </row>
    <row r="113" spans="1:7" x14ac:dyDescent="0.25">
      <c r="A113" t="s">
        <v>117</v>
      </c>
      <c r="B113" t="s">
        <v>122</v>
      </c>
      <c r="C113" t="s">
        <v>122</v>
      </c>
      <c r="D113">
        <f>INDEX('Cash Flow'!$A$3:$L$35,MATCH('CF fact'!C113,'Cash Flow'!$A$3:$A$35,0),MATCH('CF fact'!E113,'Cash Flow'!$A$3:$L$3,0))</f>
        <v>-54</v>
      </c>
      <c r="E113">
        <v>2016</v>
      </c>
      <c r="F113">
        <v>2</v>
      </c>
      <c r="G113">
        <f>_xlfn.XLOOKUP(C113,'CF Dim'!$C$2:$C$33,'CF Dim'!$E$2:$E$33,,0)</f>
        <v>11</v>
      </c>
    </row>
    <row r="114" spans="1:7" x14ac:dyDescent="0.25">
      <c r="A114" t="s">
        <v>117</v>
      </c>
      <c r="B114" t="s">
        <v>122</v>
      </c>
      <c r="C114" t="s">
        <v>122</v>
      </c>
      <c r="D114">
        <f>INDEX('Cash Flow'!$A$3:$L$35,MATCH('CF fact'!C114,'Cash Flow'!$A$3:$A$35,0),MATCH('CF fact'!E114,'Cash Flow'!$A$3:$L$3,0))</f>
        <v>-83</v>
      </c>
      <c r="E114">
        <v>2017</v>
      </c>
      <c r="F114">
        <v>3</v>
      </c>
      <c r="G114">
        <f>_xlfn.XLOOKUP(C114,'CF Dim'!$C$2:$C$33,'CF Dim'!$E$2:$E$33,,0)</f>
        <v>11</v>
      </c>
    </row>
    <row r="115" spans="1:7" x14ac:dyDescent="0.25">
      <c r="A115" t="s">
        <v>117</v>
      </c>
      <c r="B115" t="s">
        <v>122</v>
      </c>
      <c r="C115" t="s">
        <v>122</v>
      </c>
      <c r="D115">
        <f>INDEX('Cash Flow'!$A$3:$L$35,MATCH('CF fact'!C115,'Cash Flow'!$A$3:$A$35,0),MATCH('CF fact'!E115,'Cash Flow'!$A$3:$L$3,0))</f>
        <v>-233</v>
      </c>
      <c r="E115">
        <v>2018</v>
      </c>
      <c r="F115">
        <v>4</v>
      </c>
      <c r="G115">
        <f>_xlfn.XLOOKUP(C115,'CF Dim'!$C$2:$C$33,'CF Dim'!$E$2:$E$33,,0)</f>
        <v>11</v>
      </c>
    </row>
    <row r="116" spans="1:7" x14ac:dyDescent="0.25">
      <c r="A116" t="s">
        <v>117</v>
      </c>
      <c r="B116" t="s">
        <v>122</v>
      </c>
      <c r="C116" t="s">
        <v>122</v>
      </c>
      <c r="D116">
        <f>INDEX('Cash Flow'!$A$3:$L$35,MATCH('CF fact'!C116,'Cash Flow'!$A$3:$A$35,0),MATCH('CF fact'!E116,'Cash Flow'!$A$3:$L$3,0))</f>
        <v>-137</v>
      </c>
      <c r="E116">
        <v>2019</v>
      </c>
      <c r="F116">
        <v>5</v>
      </c>
      <c r="G116">
        <f>_xlfn.XLOOKUP(C116,'CF Dim'!$C$2:$C$33,'CF Dim'!$E$2:$E$33,,0)</f>
        <v>11</v>
      </c>
    </row>
    <row r="117" spans="1:7" x14ac:dyDescent="0.25">
      <c r="A117" t="s">
        <v>117</v>
      </c>
      <c r="B117" t="s">
        <v>122</v>
      </c>
      <c r="C117" t="s">
        <v>122</v>
      </c>
      <c r="D117">
        <f>INDEX('Cash Flow'!$A$3:$L$35,MATCH('CF fact'!C117,'Cash Flow'!$A$3:$A$35,0),MATCH('CF fact'!E117,'Cash Flow'!$A$3:$L$3,0))</f>
        <v>-83</v>
      </c>
      <c r="E117">
        <v>2020</v>
      </c>
      <c r="F117">
        <v>6</v>
      </c>
      <c r="G117">
        <f>_xlfn.XLOOKUP(C117,'CF Dim'!$C$2:$C$33,'CF Dim'!$E$2:$E$33,,0)</f>
        <v>11</v>
      </c>
    </row>
    <row r="118" spans="1:7" x14ac:dyDescent="0.25">
      <c r="A118" t="s">
        <v>117</v>
      </c>
      <c r="B118" t="s">
        <v>122</v>
      </c>
      <c r="C118" t="s">
        <v>122</v>
      </c>
      <c r="D118">
        <f>INDEX('Cash Flow'!$A$3:$L$35,MATCH('CF fact'!C118,'Cash Flow'!$A$3:$A$35,0),MATCH('CF fact'!E118,'Cash Flow'!$A$3:$L$3,0))</f>
        <v>-101</v>
      </c>
      <c r="E118">
        <v>2021</v>
      </c>
      <c r="F118">
        <v>7</v>
      </c>
      <c r="G118">
        <f>_xlfn.XLOOKUP(C118,'CF Dim'!$C$2:$C$33,'CF Dim'!$E$2:$E$33,,0)</f>
        <v>11</v>
      </c>
    </row>
    <row r="119" spans="1:7" x14ac:dyDescent="0.25">
      <c r="A119" t="s">
        <v>117</v>
      </c>
      <c r="B119" t="s">
        <v>122</v>
      </c>
      <c r="C119" t="s">
        <v>122</v>
      </c>
      <c r="D119">
        <f>INDEX('Cash Flow'!$A$3:$L$35,MATCH('CF fact'!C119,'Cash Flow'!$A$3:$A$35,0),MATCH('CF fact'!E119,'Cash Flow'!$A$3:$L$3,0))</f>
        <v>-145</v>
      </c>
      <c r="E119">
        <v>2022</v>
      </c>
      <c r="F119">
        <v>8</v>
      </c>
      <c r="G119">
        <f>_xlfn.XLOOKUP(C119,'CF Dim'!$C$2:$C$33,'CF Dim'!$E$2:$E$33,,0)</f>
        <v>11</v>
      </c>
    </row>
    <row r="120" spans="1:7" x14ac:dyDescent="0.25">
      <c r="A120" t="s">
        <v>117</v>
      </c>
      <c r="B120" t="s">
        <v>122</v>
      </c>
      <c r="C120" t="s">
        <v>122</v>
      </c>
      <c r="D120">
        <f>INDEX('Cash Flow'!$A$3:$L$35,MATCH('CF fact'!C120,'Cash Flow'!$A$3:$A$35,0),MATCH('CF fact'!E120,'Cash Flow'!$A$3:$L$3,0))</f>
        <v>-395</v>
      </c>
      <c r="E120">
        <v>2023</v>
      </c>
      <c r="F120">
        <v>9</v>
      </c>
      <c r="G120">
        <f>_xlfn.XLOOKUP(C120,'CF Dim'!$C$2:$C$33,'CF Dim'!$E$2:$E$33,,0)</f>
        <v>11</v>
      </c>
    </row>
    <row r="121" spans="1:7" x14ac:dyDescent="0.25">
      <c r="A121" t="s">
        <v>117</v>
      </c>
      <c r="B121" t="s">
        <v>122</v>
      </c>
      <c r="C121" t="s">
        <v>122</v>
      </c>
      <c r="D121">
        <f>INDEX('Cash Flow'!$A$3:$L$35,MATCH('CF fact'!C121,'Cash Flow'!$A$3:$A$35,0),MATCH('CF fact'!E121,'Cash Flow'!$A$3:$L$3,0))</f>
        <v>-201</v>
      </c>
      <c r="E121">
        <v>2024</v>
      </c>
      <c r="F121">
        <v>10</v>
      </c>
      <c r="G121">
        <f>_xlfn.XLOOKUP(C121,'CF Dim'!$C$2:$C$33,'CF Dim'!$E$2:$E$33,,0)</f>
        <v>11</v>
      </c>
    </row>
    <row r="122" spans="1:7" x14ac:dyDescent="0.25">
      <c r="A122" t="s">
        <v>117</v>
      </c>
      <c r="B122" t="s">
        <v>122</v>
      </c>
      <c r="C122" t="s">
        <v>122</v>
      </c>
      <c r="D122">
        <f>INDEX('Cash Flow'!$A$3:$L$35,MATCH('CF fact'!C122,'Cash Flow'!$A$3:$A$35,0),MATCH('CF fact'!E122,'Cash Flow'!$A$3:$L$3,0))</f>
        <v>-250</v>
      </c>
      <c r="E122">
        <v>2025</v>
      </c>
      <c r="F122">
        <v>11</v>
      </c>
      <c r="G122">
        <f>_xlfn.XLOOKUP(C122,'CF Dim'!$C$2:$C$33,'CF Dim'!$E$2:$E$33,,0)</f>
        <v>11</v>
      </c>
    </row>
    <row r="123" spans="1:7" x14ac:dyDescent="0.25">
      <c r="A123" t="s">
        <v>117</v>
      </c>
      <c r="B123" t="s">
        <v>122</v>
      </c>
      <c r="C123" t="s">
        <v>45</v>
      </c>
      <c r="D123">
        <f>INDEX('Cash Flow'!$A$3:$L$35,MATCH('CF fact'!C123,'Cash Flow'!$A$3:$A$35,0),MATCH('CF fact'!E123,'Cash Flow'!$A$3:$L$3,0))</f>
        <v>-55</v>
      </c>
      <c r="E123">
        <v>2015</v>
      </c>
      <c r="F123">
        <v>1</v>
      </c>
      <c r="G123" t="e">
        <f>_xlfn.XLOOKUP(C123,'CF Dim'!$C$2:$C$33,'CF Dim'!$E$2:$E$33,,0)</f>
        <v>#N/A</v>
      </c>
    </row>
    <row r="124" spans="1:7" x14ac:dyDescent="0.25">
      <c r="A124" t="s">
        <v>117</v>
      </c>
      <c r="B124" t="s">
        <v>122</v>
      </c>
      <c r="C124" t="s">
        <v>45</v>
      </c>
      <c r="D124">
        <f>INDEX('Cash Flow'!$A$3:$L$35,MATCH('CF fact'!C124,'Cash Flow'!$A$3:$A$35,0),MATCH('CF fact'!E124,'Cash Flow'!$A$3:$L$3,0))</f>
        <v>-54</v>
      </c>
      <c r="E124">
        <v>2016</v>
      </c>
      <c r="F124">
        <v>2</v>
      </c>
      <c r="G124" t="e">
        <f>_xlfn.XLOOKUP(C124,'CF Dim'!$C$2:$C$33,'CF Dim'!$E$2:$E$33,,0)</f>
        <v>#N/A</v>
      </c>
    </row>
    <row r="125" spans="1:7" x14ac:dyDescent="0.25">
      <c r="A125" t="s">
        <v>117</v>
      </c>
      <c r="B125" t="s">
        <v>122</v>
      </c>
      <c r="C125" t="s">
        <v>45</v>
      </c>
      <c r="D125">
        <f>INDEX('Cash Flow'!$A$3:$L$35,MATCH('CF fact'!C125,'Cash Flow'!$A$3:$A$35,0),MATCH('CF fact'!E125,'Cash Flow'!$A$3:$L$3,0))</f>
        <v>-80</v>
      </c>
      <c r="E125">
        <v>2017</v>
      </c>
      <c r="F125">
        <v>3</v>
      </c>
      <c r="G125" t="e">
        <f>_xlfn.XLOOKUP(C125,'CF Dim'!$C$2:$C$33,'CF Dim'!$E$2:$E$33,,0)</f>
        <v>#N/A</v>
      </c>
    </row>
    <row r="126" spans="1:7" x14ac:dyDescent="0.25">
      <c r="A126" t="s">
        <v>117</v>
      </c>
      <c r="B126" t="s">
        <v>122</v>
      </c>
      <c r="C126" t="s">
        <v>45</v>
      </c>
      <c r="D126">
        <f>INDEX('Cash Flow'!$A$3:$L$35,MATCH('CF fact'!C126,'Cash Flow'!$A$3:$A$35,0),MATCH('CF fact'!E126,'Cash Flow'!$A$3:$L$3,0))</f>
        <v>-239</v>
      </c>
      <c r="E126">
        <v>2018</v>
      </c>
      <c r="F126">
        <v>4</v>
      </c>
      <c r="G126" t="e">
        <f>_xlfn.XLOOKUP(C126,'CF Dim'!$C$2:$C$33,'CF Dim'!$E$2:$E$33,,0)</f>
        <v>#N/A</v>
      </c>
    </row>
    <row r="127" spans="1:7" x14ac:dyDescent="0.25">
      <c r="A127" t="s">
        <v>117</v>
      </c>
      <c r="B127" t="s">
        <v>122</v>
      </c>
      <c r="C127" t="s">
        <v>45</v>
      </c>
      <c r="D127">
        <f>INDEX('Cash Flow'!$A$3:$L$35,MATCH('CF fact'!C127,'Cash Flow'!$A$3:$A$35,0),MATCH('CF fact'!E127,'Cash Flow'!$A$3:$L$3,0))</f>
        <v>-120</v>
      </c>
      <c r="E127">
        <v>2019</v>
      </c>
      <c r="F127">
        <v>5</v>
      </c>
      <c r="G127" t="e">
        <f>_xlfn.XLOOKUP(C127,'CF Dim'!$C$2:$C$33,'CF Dim'!$E$2:$E$33,,0)</f>
        <v>#N/A</v>
      </c>
    </row>
    <row r="128" spans="1:7" x14ac:dyDescent="0.25">
      <c r="A128" t="s">
        <v>117</v>
      </c>
      <c r="B128" t="s">
        <v>122</v>
      </c>
      <c r="C128" t="s">
        <v>45</v>
      </c>
      <c r="D128">
        <f>INDEX('Cash Flow'!$A$3:$L$35,MATCH('CF fact'!C128,'Cash Flow'!$A$3:$A$35,0),MATCH('CF fact'!E128,'Cash Flow'!$A$3:$L$3,0))</f>
        <v>-89</v>
      </c>
      <c r="E128">
        <v>2020</v>
      </c>
      <c r="F128">
        <v>6</v>
      </c>
      <c r="G128" t="e">
        <f>_xlfn.XLOOKUP(C128,'CF Dim'!$C$2:$C$33,'CF Dim'!$E$2:$E$33,,0)</f>
        <v>#N/A</v>
      </c>
    </row>
    <row r="129" spans="1:7" x14ac:dyDescent="0.25">
      <c r="A129" t="s">
        <v>117</v>
      </c>
      <c r="B129" t="s">
        <v>122</v>
      </c>
      <c r="C129" t="s">
        <v>45</v>
      </c>
      <c r="D129">
        <f>INDEX('Cash Flow'!$A$3:$L$35,MATCH('CF fact'!C129,'Cash Flow'!$A$3:$A$35,0),MATCH('CF fact'!E129,'Cash Flow'!$A$3:$L$3,0))</f>
        <v>-114</v>
      </c>
      <c r="E129">
        <v>2021</v>
      </c>
      <c r="F129">
        <v>7</v>
      </c>
      <c r="G129" t="e">
        <f>_xlfn.XLOOKUP(C129,'CF Dim'!$C$2:$C$33,'CF Dim'!$E$2:$E$33,,0)</f>
        <v>#N/A</v>
      </c>
    </row>
    <row r="130" spans="1:7" x14ac:dyDescent="0.25">
      <c r="A130" t="s">
        <v>117</v>
      </c>
      <c r="B130" t="s">
        <v>122</v>
      </c>
      <c r="C130" t="s">
        <v>45</v>
      </c>
      <c r="D130">
        <f>INDEX('Cash Flow'!$A$3:$L$35,MATCH('CF fact'!C130,'Cash Flow'!$A$3:$A$35,0),MATCH('CF fact'!E130,'Cash Flow'!$A$3:$L$3,0))</f>
        <v>-158</v>
      </c>
      <c r="E130">
        <v>2022</v>
      </c>
      <c r="F130">
        <v>8</v>
      </c>
      <c r="G130" t="e">
        <f>_xlfn.XLOOKUP(C130,'CF Dim'!$C$2:$C$33,'CF Dim'!$E$2:$E$33,,0)</f>
        <v>#N/A</v>
      </c>
    </row>
    <row r="131" spans="1:7" x14ac:dyDescent="0.25">
      <c r="A131" t="s">
        <v>117</v>
      </c>
      <c r="B131" t="s">
        <v>122</v>
      </c>
      <c r="C131" t="s">
        <v>45</v>
      </c>
      <c r="D131">
        <f>INDEX('Cash Flow'!$A$3:$L$35,MATCH('CF fact'!C131,'Cash Flow'!$A$3:$A$35,0),MATCH('CF fact'!E131,'Cash Flow'!$A$3:$L$3,0))</f>
        <v>-154</v>
      </c>
      <c r="E131">
        <v>2023</v>
      </c>
      <c r="F131">
        <v>9</v>
      </c>
      <c r="G131" t="e">
        <f>_xlfn.XLOOKUP(C131,'CF Dim'!$C$2:$C$33,'CF Dim'!$E$2:$E$33,,0)</f>
        <v>#N/A</v>
      </c>
    </row>
    <row r="132" spans="1:7" x14ac:dyDescent="0.25">
      <c r="A132" t="s">
        <v>117</v>
      </c>
      <c r="B132" t="s">
        <v>122</v>
      </c>
      <c r="C132" t="s">
        <v>45</v>
      </c>
      <c r="D132">
        <f>INDEX('Cash Flow'!$A$3:$L$35,MATCH('CF fact'!C132,'Cash Flow'!$A$3:$A$35,0),MATCH('CF fact'!E132,'Cash Flow'!$A$3:$L$3,0))</f>
        <v>-203</v>
      </c>
      <c r="E132">
        <v>2024</v>
      </c>
      <c r="F132">
        <v>10</v>
      </c>
      <c r="G132" t="e">
        <f>_xlfn.XLOOKUP(C132,'CF Dim'!$C$2:$C$33,'CF Dim'!$E$2:$E$33,,0)</f>
        <v>#N/A</v>
      </c>
    </row>
    <row r="133" spans="1:7" x14ac:dyDescent="0.25">
      <c r="A133" t="s">
        <v>117</v>
      </c>
      <c r="B133" t="s">
        <v>122</v>
      </c>
      <c r="C133" t="s">
        <v>45</v>
      </c>
      <c r="D133">
        <f>INDEX('Cash Flow'!$A$3:$L$35,MATCH('CF fact'!C133,'Cash Flow'!$A$3:$A$35,0),MATCH('CF fact'!E133,'Cash Flow'!$A$3:$L$3,0))</f>
        <v>-239</v>
      </c>
      <c r="E133">
        <v>2025</v>
      </c>
      <c r="F133">
        <v>11</v>
      </c>
      <c r="G133" t="e">
        <f>_xlfn.XLOOKUP(C133,'CF Dim'!$C$2:$C$33,'CF Dim'!$E$2:$E$33,,0)</f>
        <v>#N/A</v>
      </c>
    </row>
    <row r="134" spans="1:7" x14ac:dyDescent="0.25">
      <c r="A134" t="s">
        <v>117</v>
      </c>
      <c r="B134" t="s">
        <v>122</v>
      </c>
      <c r="C134" t="s">
        <v>46</v>
      </c>
      <c r="D134">
        <f>INDEX('Cash Flow'!$A$3:$L$35,MATCH('CF fact'!C134,'Cash Flow'!$A$3:$A$35,0),MATCH('CF fact'!E134,'Cash Flow'!$A$3:$L$3,0))</f>
        <v>1</v>
      </c>
      <c r="E134">
        <v>2015</v>
      </c>
      <c r="F134">
        <v>1</v>
      </c>
      <c r="G134">
        <f>_xlfn.XLOOKUP(C134,'CF Dim'!$C$2:$C$33,'CF Dim'!$E$2:$E$33,,0)</f>
        <v>13</v>
      </c>
    </row>
    <row r="135" spans="1:7" x14ac:dyDescent="0.25">
      <c r="A135" t="s">
        <v>117</v>
      </c>
      <c r="B135" t="s">
        <v>122</v>
      </c>
      <c r="C135" t="s">
        <v>46</v>
      </c>
      <c r="D135">
        <f>INDEX('Cash Flow'!$A$3:$L$35,MATCH('CF fact'!C135,'Cash Flow'!$A$3:$A$35,0),MATCH('CF fact'!E135,'Cash Flow'!$A$3:$L$3,0))</f>
        <v>1</v>
      </c>
      <c r="E135">
        <v>2016</v>
      </c>
      <c r="F135">
        <v>2</v>
      </c>
      <c r="G135">
        <f>_xlfn.XLOOKUP(C135,'CF Dim'!$C$2:$C$33,'CF Dim'!$E$2:$E$33,,0)</f>
        <v>13</v>
      </c>
    </row>
    <row r="136" spans="1:7" x14ac:dyDescent="0.25">
      <c r="A136" t="s">
        <v>117</v>
      </c>
      <c r="B136" t="s">
        <v>122</v>
      </c>
      <c r="C136" t="s">
        <v>46</v>
      </c>
      <c r="D136">
        <f>INDEX('Cash Flow'!$A$3:$L$35,MATCH('CF fact'!C136,'Cash Flow'!$A$3:$A$35,0),MATCH('CF fact'!E136,'Cash Flow'!$A$3:$L$3,0))</f>
        <v>2</v>
      </c>
      <c r="E136">
        <v>2017</v>
      </c>
      <c r="F136">
        <v>3</v>
      </c>
      <c r="G136">
        <f>_xlfn.XLOOKUP(C136,'CF Dim'!$C$2:$C$33,'CF Dim'!$E$2:$E$33,,0)</f>
        <v>13</v>
      </c>
    </row>
    <row r="137" spans="1:7" x14ac:dyDescent="0.25">
      <c r="A137" t="s">
        <v>117</v>
      </c>
      <c r="B137" t="s">
        <v>122</v>
      </c>
      <c r="C137" t="s">
        <v>46</v>
      </c>
      <c r="D137">
        <f>INDEX('Cash Flow'!$A$3:$L$35,MATCH('CF fact'!C137,'Cash Flow'!$A$3:$A$35,0),MATCH('CF fact'!E137,'Cash Flow'!$A$3:$L$3,0))</f>
        <v>9</v>
      </c>
      <c r="E137">
        <v>2018</v>
      </c>
      <c r="F137">
        <v>4</v>
      </c>
      <c r="G137">
        <f>_xlfn.XLOOKUP(C137,'CF Dim'!$C$2:$C$33,'CF Dim'!$E$2:$E$33,,0)</f>
        <v>13</v>
      </c>
    </row>
    <row r="138" spans="1:7" x14ac:dyDescent="0.25">
      <c r="A138" t="s">
        <v>117</v>
      </c>
      <c r="B138" t="s">
        <v>122</v>
      </c>
      <c r="C138" t="s">
        <v>46</v>
      </c>
      <c r="D138">
        <f>INDEX('Cash Flow'!$A$3:$L$35,MATCH('CF fact'!C138,'Cash Flow'!$A$3:$A$35,0),MATCH('CF fact'!E138,'Cash Flow'!$A$3:$L$3,0))</f>
        <v>7</v>
      </c>
      <c r="E138">
        <v>2019</v>
      </c>
      <c r="F138">
        <v>5</v>
      </c>
      <c r="G138">
        <f>_xlfn.XLOOKUP(C138,'CF Dim'!$C$2:$C$33,'CF Dim'!$E$2:$E$33,,0)</f>
        <v>13</v>
      </c>
    </row>
    <row r="139" spans="1:7" x14ac:dyDescent="0.25">
      <c r="A139" t="s">
        <v>117</v>
      </c>
      <c r="B139" t="s">
        <v>122</v>
      </c>
      <c r="C139" t="s">
        <v>46</v>
      </c>
      <c r="D139">
        <f>INDEX('Cash Flow'!$A$3:$L$35,MATCH('CF fact'!C139,'Cash Flow'!$A$3:$A$35,0),MATCH('CF fact'!E139,'Cash Flow'!$A$3:$L$3,0))</f>
        <v>4</v>
      </c>
      <c r="E139">
        <v>2020</v>
      </c>
      <c r="F139">
        <v>6</v>
      </c>
      <c r="G139">
        <f>_xlfn.XLOOKUP(C139,'CF Dim'!$C$2:$C$33,'CF Dim'!$E$2:$E$33,,0)</f>
        <v>13</v>
      </c>
    </row>
    <row r="140" spans="1:7" x14ac:dyDescent="0.25">
      <c r="A140" t="s">
        <v>117</v>
      </c>
      <c r="B140" t="s">
        <v>122</v>
      </c>
      <c r="C140" t="s">
        <v>46</v>
      </c>
      <c r="D140">
        <f>INDEX('Cash Flow'!$A$3:$L$35,MATCH('CF fact'!C140,'Cash Flow'!$A$3:$A$35,0),MATCH('CF fact'!E140,'Cash Flow'!$A$3:$L$3,0))</f>
        <v>15</v>
      </c>
      <c r="E140">
        <v>2021</v>
      </c>
      <c r="F140">
        <v>7</v>
      </c>
      <c r="G140">
        <f>_xlfn.XLOOKUP(C140,'CF Dim'!$C$2:$C$33,'CF Dim'!$E$2:$E$33,,0)</f>
        <v>13</v>
      </c>
    </row>
    <row r="141" spans="1:7" x14ac:dyDescent="0.25">
      <c r="A141" t="s">
        <v>117</v>
      </c>
      <c r="B141" t="s">
        <v>122</v>
      </c>
      <c r="C141" t="s">
        <v>46</v>
      </c>
      <c r="D141">
        <f>INDEX('Cash Flow'!$A$3:$L$35,MATCH('CF fact'!C141,'Cash Flow'!$A$3:$A$35,0),MATCH('CF fact'!E141,'Cash Flow'!$A$3:$L$3,0))</f>
        <v>6</v>
      </c>
      <c r="E141">
        <v>2022</v>
      </c>
      <c r="F141">
        <v>8</v>
      </c>
      <c r="G141">
        <f>_xlfn.XLOOKUP(C141,'CF Dim'!$C$2:$C$33,'CF Dim'!$E$2:$E$33,,0)</f>
        <v>13</v>
      </c>
    </row>
    <row r="142" spans="1:7" x14ac:dyDescent="0.25">
      <c r="A142" t="s">
        <v>117</v>
      </c>
      <c r="B142" t="s">
        <v>122</v>
      </c>
      <c r="C142" t="s">
        <v>46</v>
      </c>
      <c r="D142">
        <f>INDEX('Cash Flow'!$A$3:$L$35,MATCH('CF fact'!C142,'Cash Flow'!$A$3:$A$35,0),MATCH('CF fact'!E142,'Cash Flow'!$A$3:$L$3,0))</f>
        <v>10</v>
      </c>
      <c r="E142">
        <v>2023</v>
      </c>
      <c r="F142">
        <v>9</v>
      </c>
      <c r="G142">
        <f>_xlfn.XLOOKUP(C142,'CF Dim'!$C$2:$C$33,'CF Dim'!$E$2:$E$33,,0)</f>
        <v>13</v>
      </c>
    </row>
    <row r="143" spans="1:7" x14ac:dyDescent="0.25">
      <c r="A143" t="s">
        <v>117</v>
      </c>
      <c r="B143" t="s">
        <v>122</v>
      </c>
      <c r="C143" t="s">
        <v>46</v>
      </c>
      <c r="D143">
        <f>INDEX('Cash Flow'!$A$3:$L$35,MATCH('CF fact'!C143,'Cash Flow'!$A$3:$A$35,0),MATCH('CF fact'!E143,'Cash Flow'!$A$3:$L$3,0))</f>
        <v>2</v>
      </c>
      <c r="E143">
        <v>2024</v>
      </c>
      <c r="F143">
        <v>10</v>
      </c>
      <c r="G143">
        <f>_xlfn.XLOOKUP(C143,'CF Dim'!$C$2:$C$33,'CF Dim'!$E$2:$E$33,,0)</f>
        <v>13</v>
      </c>
    </row>
    <row r="144" spans="1:7" x14ac:dyDescent="0.25">
      <c r="A144" t="s">
        <v>117</v>
      </c>
      <c r="B144" t="s">
        <v>122</v>
      </c>
      <c r="C144" t="s">
        <v>46</v>
      </c>
      <c r="D144">
        <f>INDEX('Cash Flow'!$A$3:$L$35,MATCH('CF fact'!C144,'Cash Flow'!$A$3:$A$35,0),MATCH('CF fact'!E144,'Cash Flow'!$A$3:$L$3,0))</f>
        <v>0</v>
      </c>
      <c r="E144">
        <v>2025</v>
      </c>
      <c r="F144">
        <v>11</v>
      </c>
      <c r="G144">
        <f>_xlfn.XLOOKUP(C144,'CF Dim'!$C$2:$C$33,'CF Dim'!$E$2:$E$33,,0)</f>
        <v>13</v>
      </c>
    </row>
    <row r="145" spans="1:7" x14ac:dyDescent="0.25">
      <c r="A145" t="s">
        <v>117</v>
      </c>
      <c r="B145" t="s">
        <v>122</v>
      </c>
      <c r="C145" t="s">
        <v>47</v>
      </c>
      <c r="D145">
        <f>INDEX('Cash Flow'!$A$3:$L$35,MATCH('CF fact'!C145,'Cash Flow'!$A$3:$A$35,0),MATCH('CF fact'!E145,'Cash Flow'!$A$3:$L$3,0))</f>
        <v>-2</v>
      </c>
      <c r="E145">
        <v>2015</v>
      </c>
      <c r="F145">
        <v>1</v>
      </c>
      <c r="G145">
        <f>_xlfn.XLOOKUP(C145,'CF Dim'!$C$2:$C$33,'CF Dim'!$E$2:$E$33,,0)</f>
        <v>14</v>
      </c>
    </row>
    <row r="146" spans="1:7" x14ac:dyDescent="0.25">
      <c r="A146" t="s">
        <v>117</v>
      </c>
      <c r="B146" t="s">
        <v>122</v>
      </c>
      <c r="C146" t="s">
        <v>47</v>
      </c>
      <c r="D146">
        <f>INDEX('Cash Flow'!$A$3:$L$35,MATCH('CF fact'!C146,'Cash Flow'!$A$3:$A$35,0),MATCH('CF fact'!E146,'Cash Flow'!$A$3:$L$3,0))</f>
        <v>0</v>
      </c>
      <c r="E146">
        <v>2016</v>
      </c>
      <c r="F146">
        <v>2</v>
      </c>
      <c r="G146">
        <f>_xlfn.XLOOKUP(C146,'CF Dim'!$C$2:$C$33,'CF Dim'!$E$2:$E$33,,0)</f>
        <v>14</v>
      </c>
    </row>
    <row r="147" spans="1:7" x14ac:dyDescent="0.25">
      <c r="A147" t="s">
        <v>117</v>
      </c>
      <c r="B147" t="s">
        <v>122</v>
      </c>
      <c r="C147" t="s">
        <v>47</v>
      </c>
      <c r="D147">
        <f>INDEX('Cash Flow'!$A$3:$L$35,MATCH('CF fact'!C147,'Cash Flow'!$A$3:$A$35,0),MATCH('CF fact'!E147,'Cash Flow'!$A$3:$L$3,0))</f>
        <v>0</v>
      </c>
      <c r="E147">
        <v>2017</v>
      </c>
      <c r="F147">
        <v>3</v>
      </c>
      <c r="G147">
        <f>_xlfn.XLOOKUP(C147,'CF Dim'!$C$2:$C$33,'CF Dim'!$E$2:$E$33,,0)</f>
        <v>14</v>
      </c>
    </row>
    <row r="148" spans="1:7" x14ac:dyDescent="0.25">
      <c r="A148" t="s">
        <v>117</v>
      </c>
      <c r="B148" t="s">
        <v>122</v>
      </c>
      <c r="C148" t="s">
        <v>47</v>
      </c>
      <c r="D148">
        <f>INDEX('Cash Flow'!$A$3:$L$35,MATCH('CF fact'!C148,'Cash Flow'!$A$3:$A$35,0),MATCH('CF fact'!E148,'Cash Flow'!$A$3:$L$3,0))</f>
        <v>0</v>
      </c>
      <c r="E148">
        <v>2018</v>
      </c>
      <c r="F148">
        <v>4</v>
      </c>
      <c r="G148">
        <f>_xlfn.XLOOKUP(C148,'CF Dim'!$C$2:$C$33,'CF Dim'!$E$2:$E$33,,0)</f>
        <v>14</v>
      </c>
    </row>
    <row r="149" spans="1:7" x14ac:dyDescent="0.25">
      <c r="A149" t="s">
        <v>117</v>
      </c>
      <c r="B149" t="s">
        <v>122</v>
      </c>
      <c r="C149" t="s">
        <v>47</v>
      </c>
      <c r="D149">
        <f>INDEX('Cash Flow'!$A$3:$L$35,MATCH('CF fact'!C149,'Cash Flow'!$A$3:$A$35,0),MATCH('CF fact'!E149,'Cash Flow'!$A$3:$L$3,0))</f>
        <v>-22</v>
      </c>
      <c r="E149">
        <v>2019</v>
      </c>
      <c r="F149">
        <v>5</v>
      </c>
      <c r="G149">
        <f>_xlfn.XLOOKUP(C149,'CF Dim'!$C$2:$C$33,'CF Dim'!$E$2:$E$33,,0)</f>
        <v>14</v>
      </c>
    </row>
    <row r="150" spans="1:7" x14ac:dyDescent="0.25">
      <c r="A150" t="s">
        <v>117</v>
      </c>
      <c r="B150" t="s">
        <v>122</v>
      </c>
      <c r="C150" t="s">
        <v>47</v>
      </c>
      <c r="D150">
        <f>INDEX('Cash Flow'!$A$3:$L$35,MATCH('CF fact'!C150,'Cash Flow'!$A$3:$A$35,0),MATCH('CF fact'!E150,'Cash Flow'!$A$3:$L$3,0))</f>
        <v>-1</v>
      </c>
      <c r="E150">
        <v>2020</v>
      </c>
      <c r="F150">
        <v>6</v>
      </c>
      <c r="G150">
        <f>_xlfn.XLOOKUP(C150,'CF Dim'!$C$2:$C$33,'CF Dim'!$E$2:$E$33,,0)</f>
        <v>14</v>
      </c>
    </row>
    <row r="151" spans="1:7" x14ac:dyDescent="0.25">
      <c r="A151" t="s">
        <v>117</v>
      </c>
      <c r="B151" t="s">
        <v>122</v>
      </c>
      <c r="C151" t="s">
        <v>47</v>
      </c>
      <c r="D151">
        <f>INDEX('Cash Flow'!$A$3:$L$35,MATCH('CF fact'!C151,'Cash Flow'!$A$3:$A$35,0),MATCH('CF fact'!E151,'Cash Flow'!$A$3:$L$3,0))</f>
        <v>-1</v>
      </c>
      <c r="E151">
        <v>2021</v>
      </c>
      <c r="F151">
        <v>7</v>
      </c>
      <c r="G151">
        <f>_xlfn.XLOOKUP(C151,'CF Dim'!$C$2:$C$33,'CF Dim'!$E$2:$E$33,,0)</f>
        <v>14</v>
      </c>
    </row>
    <row r="152" spans="1:7" x14ac:dyDescent="0.25">
      <c r="A152" t="s">
        <v>117</v>
      </c>
      <c r="B152" t="s">
        <v>122</v>
      </c>
      <c r="C152" t="s">
        <v>47</v>
      </c>
      <c r="D152">
        <f>INDEX('Cash Flow'!$A$3:$L$35,MATCH('CF fact'!C152,'Cash Flow'!$A$3:$A$35,0),MATCH('CF fact'!E152,'Cash Flow'!$A$3:$L$3,0))</f>
        <v>-1</v>
      </c>
      <c r="E152">
        <v>2022</v>
      </c>
      <c r="F152">
        <v>8</v>
      </c>
      <c r="G152">
        <f>_xlfn.XLOOKUP(C152,'CF Dim'!$C$2:$C$33,'CF Dim'!$E$2:$E$33,,0)</f>
        <v>14</v>
      </c>
    </row>
    <row r="153" spans="1:7" x14ac:dyDescent="0.25">
      <c r="A153" t="s">
        <v>117</v>
      </c>
      <c r="B153" t="s">
        <v>122</v>
      </c>
      <c r="C153" t="s">
        <v>47</v>
      </c>
      <c r="D153">
        <f>INDEX('Cash Flow'!$A$3:$L$35,MATCH('CF fact'!C153,'Cash Flow'!$A$3:$A$35,0),MATCH('CF fact'!E153,'Cash Flow'!$A$3:$L$3,0))</f>
        <v>-1</v>
      </c>
      <c r="E153">
        <v>2023</v>
      </c>
      <c r="F153">
        <v>9</v>
      </c>
      <c r="G153">
        <f>_xlfn.XLOOKUP(C153,'CF Dim'!$C$2:$C$33,'CF Dim'!$E$2:$E$33,,0)</f>
        <v>14</v>
      </c>
    </row>
    <row r="154" spans="1:7" x14ac:dyDescent="0.25">
      <c r="A154" t="s">
        <v>117</v>
      </c>
      <c r="B154" t="s">
        <v>122</v>
      </c>
      <c r="C154" t="s">
        <v>47</v>
      </c>
      <c r="D154">
        <f>INDEX('Cash Flow'!$A$3:$L$35,MATCH('CF fact'!C154,'Cash Flow'!$A$3:$A$35,0),MATCH('CF fact'!E154,'Cash Flow'!$A$3:$L$3,0))</f>
        <v>-8</v>
      </c>
      <c r="E154">
        <v>2024</v>
      </c>
      <c r="F154">
        <v>10</v>
      </c>
      <c r="G154">
        <f>_xlfn.XLOOKUP(C154,'CF Dim'!$C$2:$C$33,'CF Dim'!$E$2:$E$33,,0)</f>
        <v>14</v>
      </c>
    </row>
    <row r="155" spans="1:7" x14ac:dyDescent="0.25">
      <c r="A155" t="s">
        <v>117</v>
      </c>
      <c r="B155" t="s">
        <v>122</v>
      </c>
      <c r="C155" t="s">
        <v>47</v>
      </c>
      <c r="D155">
        <f>INDEX('Cash Flow'!$A$3:$L$35,MATCH('CF fact'!C155,'Cash Flow'!$A$3:$A$35,0),MATCH('CF fact'!E155,'Cash Flow'!$A$3:$L$3,0))</f>
        <v>-11</v>
      </c>
      <c r="E155">
        <v>2025</v>
      </c>
      <c r="F155">
        <v>11</v>
      </c>
      <c r="G155">
        <f>_xlfn.XLOOKUP(C155,'CF Dim'!$C$2:$C$33,'CF Dim'!$E$2:$E$33,,0)</f>
        <v>14</v>
      </c>
    </row>
    <row r="156" spans="1:7" x14ac:dyDescent="0.25">
      <c r="A156" t="s">
        <v>117</v>
      </c>
      <c r="B156" t="s">
        <v>122</v>
      </c>
      <c r="C156" t="s">
        <v>48</v>
      </c>
      <c r="D156">
        <f>INDEX('Cash Flow'!$A$3:$L$35,MATCH('CF fact'!C156,'Cash Flow'!$A$3:$A$35,0),MATCH('CF fact'!E156,'Cash Flow'!$A$3:$L$3,0))</f>
        <v>0</v>
      </c>
      <c r="E156">
        <v>2015</v>
      </c>
      <c r="F156">
        <v>1</v>
      </c>
      <c r="G156">
        <f>_xlfn.XLOOKUP(C156,'CF Dim'!$C$2:$C$33,'CF Dim'!$E$2:$E$33,,0)</f>
        <v>15</v>
      </c>
    </row>
    <row r="157" spans="1:7" x14ac:dyDescent="0.25">
      <c r="A157" t="s">
        <v>117</v>
      </c>
      <c r="B157" t="s">
        <v>122</v>
      </c>
      <c r="C157" t="s">
        <v>48</v>
      </c>
      <c r="D157">
        <f>INDEX('Cash Flow'!$A$3:$L$35,MATCH('CF fact'!C157,'Cash Flow'!$A$3:$A$35,0),MATCH('CF fact'!E157,'Cash Flow'!$A$3:$L$3,0))</f>
        <v>0</v>
      </c>
      <c r="E157">
        <v>2016</v>
      </c>
      <c r="F157">
        <v>2</v>
      </c>
      <c r="G157">
        <f>_xlfn.XLOOKUP(C157,'CF Dim'!$C$2:$C$33,'CF Dim'!$E$2:$E$33,,0)</f>
        <v>15</v>
      </c>
    </row>
    <row r="158" spans="1:7" x14ac:dyDescent="0.25">
      <c r="A158" t="s">
        <v>117</v>
      </c>
      <c r="B158" t="s">
        <v>122</v>
      </c>
      <c r="C158" t="s">
        <v>48</v>
      </c>
      <c r="D158">
        <f>INDEX('Cash Flow'!$A$3:$L$35,MATCH('CF fact'!C158,'Cash Flow'!$A$3:$A$35,0),MATCH('CF fact'!E158,'Cash Flow'!$A$3:$L$3,0))</f>
        <v>0</v>
      </c>
      <c r="E158">
        <v>2017</v>
      </c>
      <c r="F158">
        <v>3</v>
      </c>
      <c r="G158">
        <f>_xlfn.XLOOKUP(C158,'CF Dim'!$C$2:$C$33,'CF Dim'!$E$2:$E$33,,0)</f>
        <v>15</v>
      </c>
    </row>
    <row r="159" spans="1:7" x14ac:dyDescent="0.25">
      <c r="A159" t="s">
        <v>117</v>
      </c>
      <c r="B159" t="s">
        <v>122</v>
      </c>
      <c r="C159" t="s">
        <v>48</v>
      </c>
      <c r="D159">
        <f>INDEX('Cash Flow'!$A$3:$L$35,MATCH('CF fact'!C159,'Cash Flow'!$A$3:$A$35,0),MATCH('CF fact'!E159,'Cash Flow'!$A$3:$L$3,0))</f>
        <v>0</v>
      </c>
      <c r="E159">
        <v>2018</v>
      </c>
      <c r="F159">
        <v>4</v>
      </c>
      <c r="G159">
        <f>_xlfn.XLOOKUP(C159,'CF Dim'!$C$2:$C$33,'CF Dim'!$E$2:$E$33,,0)</f>
        <v>15</v>
      </c>
    </row>
    <row r="160" spans="1:7" x14ac:dyDescent="0.25">
      <c r="A160" t="s">
        <v>117</v>
      </c>
      <c r="B160" t="s">
        <v>122</v>
      </c>
      <c r="C160" t="s">
        <v>48</v>
      </c>
      <c r="D160">
        <f>INDEX('Cash Flow'!$A$3:$L$35,MATCH('CF fact'!C160,'Cash Flow'!$A$3:$A$35,0),MATCH('CF fact'!E160,'Cash Flow'!$A$3:$L$3,0))</f>
        <v>0</v>
      </c>
      <c r="E160">
        <v>2019</v>
      </c>
      <c r="F160">
        <v>5</v>
      </c>
      <c r="G160">
        <f>_xlfn.XLOOKUP(C160,'CF Dim'!$C$2:$C$33,'CF Dim'!$E$2:$E$33,,0)</f>
        <v>15</v>
      </c>
    </row>
    <row r="161" spans="1:7" x14ac:dyDescent="0.25">
      <c r="A161" t="s">
        <v>117</v>
      </c>
      <c r="B161" t="s">
        <v>122</v>
      </c>
      <c r="C161" t="s">
        <v>48</v>
      </c>
      <c r="D161">
        <f>INDEX('Cash Flow'!$A$3:$L$35,MATCH('CF fact'!C161,'Cash Flow'!$A$3:$A$35,0),MATCH('CF fact'!E161,'Cash Flow'!$A$3:$L$3,0))</f>
        <v>0</v>
      </c>
      <c r="E161">
        <v>2020</v>
      </c>
      <c r="F161">
        <v>6</v>
      </c>
      <c r="G161">
        <f>_xlfn.XLOOKUP(C161,'CF Dim'!$C$2:$C$33,'CF Dim'!$E$2:$E$33,,0)</f>
        <v>15</v>
      </c>
    </row>
    <row r="162" spans="1:7" x14ac:dyDescent="0.25">
      <c r="A162" t="s">
        <v>117</v>
      </c>
      <c r="B162" t="s">
        <v>122</v>
      </c>
      <c r="C162" t="s">
        <v>48</v>
      </c>
      <c r="D162">
        <f>INDEX('Cash Flow'!$A$3:$L$35,MATCH('CF fact'!C162,'Cash Flow'!$A$3:$A$35,0),MATCH('CF fact'!E162,'Cash Flow'!$A$3:$L$3,0))</f>
        <v>0</v>
      </c>
      <c r="E162">
        <v>2021</v>
      </c>
      <c r="F162">
        <v>7</v>
      </c>
      <c r="G162">
        <f>_xlfn.XLOOKUP(C162,'CF Dim'!$C$2:$C$33,'CF Dim'!$E$2:$E$33,,0)</f>
        <v>15</v>
      </c>
    </row>
    <row r="163" spans="1:7" x14ac:dyDescent="0.25">
      <c r="A163" t="s">
        <v>117</v>
      </c>
      <c r="B163" t="s">
        <v>122</v>
      </c>
      <c r="C163" t="s">
        <v>48</v>
      </c>
      <c r="D163">
        <f>INDEX('Cash Flow'!$A$3:$L$35,MATCH('CF fact'!C163,'Cash Flow'!$A$3:$A$35,0),MATCH('CF fact'!E163,'Cash Flow'!$A$3:$L$3,0))</f>
        <v>0</v>
      </c>
      <c r="E163">
        <v>2022</v>
      </c>
      <c r="F163">
        <v>8</v>
      </c>
      <c r="G163">
        <f>_xlfn.XLOOKUP(C163,'CF Dim'!$C$2:$C$33,'CF Dim'!$E$2:$E$33,,0)</f>
        <v>15</v>
      </c>
    </row>
    <row r="164" spans="1:7" x14ac:dyDescent="0.25">
      <c r="A164" t="s">
        <v>117</v>
      </c>
      <c r="B164" t="s">
        <v>122</v>
      </c>
      <c r="C164" t="s">
        <v>48</v>
      </c>
      <c r="D164">
        <f>INDEX('Cash Flow'!$A$3:$L$35,MATCH('CF fact'!C164,'Cash Flow'!$A$3:$A$35,0),MATCH('CF fact'!E164,'Cash Flow'!$A$3:$L$3,0))</f>
        <v>2</v>
      </c>
      <c r="E164">
        <v>2023</v>
      </c>
      <c r="F164">
        <v>9</v>
      </c>
      <c r="G164">
        <f>_xlfn.XLOOKUP(C164,'CF Dim'!$C$2:$C$33,'CF Dim'!$E$2:$E$33,,0)</f>
        <v>15</v>
      </c>
    </row>
    <row r="165" spans="1:7" x14ac:dyDescent="0.25">
      <c r="A165" t="s">
        <v>117</v>
      </c>
      <c r="B165" t="s">
        <v>122</v>
      </c>
      <c r="C165" t="s">
        <v>48</v>
      </c>
      <c r="D165">
        <f>INDEX('Cash Flow'!$A$3:$L$35,MATCH('CF fact'!C165,'Cash Flow'!$A$3:$A$35,0),MATCH('CF fact'!E165,'Cash Flow'!$A$3:$L$3,0))</f>
        <v>0</v>
      </c>
      <c r="E165">
        <v>2024</v>
      </c>
      <c r="F165">
        <v>10</v>
      </c>
      <c r="G165">
        <f>_xlfn.XLOOKUP(C165,'CF Dim'!$C$2:$C$33,'CF Dim'!$E$2:$E$33,,0)</f>
        <v>15</v>
      </c>
    </row>
    <row r="166" spans="1:7" x14ac:dyDescent="0.25">
      <c r="A166" t="s">
        <v>117</v>
      </c>
      <c r="B166" t="s">
        <v>122</v>
      </c>
      <c r="C166" t="s">
        <v>48</v>
      </c>
      <c r="D166">
        <f>INDEX('Cash Flow'!$A$3:$L$35,MATCH('CF fact'!C166,'Cash Flow'!$A$3:$A$35,0),MATCH('CF fact'!E166,'Cash Flow'!$A$3:$L$3,0))</f>
        <v>0</v>
      </c>
      <c r="E166">
        <v>2025</v>
      </c>
      <c r="F166">
        <v>11</v>
      </c>
      <c r="G166">
        <f>_xlfn.XLOOKUP(C166,'CF Dim'!$C$2:$C$33,'CF Dim'!$E$2:$E$33,,0)</f>
        <v>15</v>
      </c>
    </row>
    <row r="167" spans="1:7" x14ac:dyDescent="0.25">
      <c r="A167" t="s">
        <v>117</v>
      </c>
      <c r="B167" t="s">
        <v>122</v>
      </c>
      <c r="C167" t="s">
        <v>49</v>
      </c>
      <c r="D167">
        <f>INDEX('Cash Flow'!$A$3:$L$35,MATCH('CF fact'!C167,'Cash Flow'!$A$3:$A$35,0),MATCH('CF fact'!E167,'Cash Flow'!$A$3:$L$3,0))</f>
        <v>0</v>
      </c>
      <c r="E167">
        <v>2015</v>
      </c>
      <c r="F167">
        <v>1</v>
      </c>
      <c r="G167">
        <f>_xlfn.XLOOKUP(C167,'CF Dim'!$C$2:$C$33,'CF Dim'!$E$2:$E$33,,0)</f>
        <v>16</v>
      </c>
    </row>
    <row r="168" spans="1:7" x14ac:dyDescent="0.25">
      <c r="A168" t="s">
        <v>117</v>
      </c>
      <c r="B168" t="s">
        <v>122</v>
      </c>
      <c r="C168" t="s">
        <v>49</v>
      </c>
      <c r="D168">
        <f>INDEX('Cash Flow'!$A$3:$L$35,MATCH('CF fact'!C168,'Cash Flow'!$A$3:$A$35,0),MATCH('CF fact'!E168,'Cash Flow'!$A$3:$L$3,0))</f>
        <v>0</v>
      </c>
      <c r="E168">
        <v>2016</v>
      </c>
      <c r="F168">
        <v>2</v>
      </c>
      <c r="G168">
        <f>_xlfn.XLOOKUP(C168,'CF Dim'!$C$2:$C$33,'CF Dim'!$E$2:$E$33,,0)</f>
        <v>16</v>
      </c>
    </row>
    <row r="169" spans="1:7" x14ac:dyDescent="0.25">
      <c r="A169" t="s">
        <v>117</v>
      </c>
      <c r="B169" t="s">
        <v>122</v>
      </c>
      <c r="C169" t="s">
        <v>49</v>
      </c>
      <c r="D169">
        <f>INDEX('Cash Flow'!$A$3:$L$35,MATCH('CF fact'!C169,'Cash Flow'!$A$3:$A$35,0),MATCH('CF fact'!E169,'Cash Flow'!$A$3:$L$3,0))</f>
        <v>0</v>
      </c>
      <c r="E169">
        <v>2017</v>
      </c>
      <c r="F169">
        <v>3</v>
      </c>
      <c r="G169">
        <f>_xlfn.XLOOKUP(C169,'CF Dim'!$C$2:$C$33,'CF Dim'!$E$2:$E$33,,0)</f>
        <v>16</v>
      </c>
    </row>
    <row r="170" spans="1:7" x14ac:dyDescent="0.25">
      <c r="A170" t="s">
        <v>117</v>
      </c>
      <c r="B170" t="s">
        <v>122</v>
      </c>
      <c r="C170" t="s">
        <v>49</v>
      </c>
      <c r="D170">
        <f>INDEX('Cash Flow'!$A$3:$L$35,MATCH('CF fact'!C170,'Cash Flow'!$A$3:$A$35,0),MATCH('CF fact'!E170,'Cash Flow'!$A$3:$L$3,0))</f>
        <v>0</v>
      </c>
      <c r="E170">
        <v>2018</v>
      </c>
      <c r="F170">
        <v>4</v>
      </c>
      <c r="G170">
        <f>_xlfn.XLOOKUP(C170,'CF Dim'!$C$2:$C$33,'CF Dim'!$E$2:$E$33,,0)</f>
        <v>16</v>
      </c>
    </row>
    <row r="171" spans="1:7" x14ac:dyDescent="0.25">
      <c r="A171" t="s">
        <v>117</v>
      </c>
      <c r="B171" t="s">
        <v>122</v>
      </c>
      <c r="C171" t="s">
        <v>49</v>
      </c>
      <c r="D171">
        <f>INDEX('Cash Flow'!$A$3:$L$35,MATCH('CF fact'!C171,'Cash Flow'!$A$3:$A$35,0),MATCH('CF fact'!E171,'Cash Flow'!$A$3:$L$3,0))</f>
        <v>0</v>
      </c>
      <c r="E171">
        <v>2019</v>
      </c>
      <c r="F171">
        <v>5</v>
      </c>
      <c r="G171">
        <f>_xlfn.XLOOKUP(C171,'CF Dim'!$C$2:$C$33,'CF Dim'!$E$2:$E$33,,0)</f>
        <v>16</v>
      </c>
    </row>
    <row r="172" spans="1:7" x14ac:dyDescent="0.25">
      <c r="A172" t="s">
        <v>117</v>
      </c>
      <c r="B172" t="s">
        <v>122</v>
      </c>
      <c r="C172" t="s">
        <v>49</v>
      </c>
      <c r="D172">
        <f>INDEX('Cash Flow'!$A$3:$L$35,MATCH('CF fact'!C172,'Cash Flow'!$A$3:$A$35,0),MATCH('CF fact'!E172,'Cash Flow'!$A$3:$L$3,0))</f>
        <v>0</v>
      </c>
      <c r="E172">
        <v>2020</v>
      </c>
      <c r="F172">
        <v>6</v>
      </c>
      <c r="G172">
        <f>_xlfn.XLOOKUP(C172,'CF Dim'!$C$2:$C$33,'CF Dim'!$E$2:$E$33,,0)</f>
        <v>16</v>
      </c>
    </row>
    <row r="173" spans="1:7" x14ac:dyDescent="0.25">
      <c r="A173" t="s">
        <v>117</v>
      </c>
      <c r="B173" t="s">
        <v>122</v>
      </c>
      <c r="C173" t="s">
        <v>49</v>
      </c>
      <c r="D173">
        <f>INDEX('Cash Flow'!$A$3:$L$35,MATCH('CF fact'!C173,'Cash Flow'!$A$3:$A$35,0),MATCH('CF fact'!E173,'Cash Flow'!$A$3:$L$3,0))</f>
        <v>0</v>
      </c>
      <c r="E173">
        <v>2021</v>
      </c>
      <c r="F173">
        <v>7</v>
      </c>
      <c r="G173">
        <f>_xlfn.XLOOKUP(C173,'CF Dim'!$C$2:$C$33,'CF Dim'!$E$2:$E$33,,0)</f>
        <v>16</v>
      </c>
    </row>
    <row r="174" spans="1:7" x14ac:dyDescent="0.25">
      <c r="A174" t="s">
        <v>117</v>
      </c>
      <c r="B174" t="s">
        <v>122</v>
      </c>
      <c r="C174" t="s">
        <v>49</v>
      </c>
      <c r="D174">
        <f>INDEX('Cash Flow'!$A$3:$L$35,MATCH('CF fact'!C174,'Cash Flow'!$A$3:$A$35,0),MATCH('CF fact'!E174,'Cash Flow'!$A$3:$L$3,0))</f>
        <v>0</v>
      </c>
      <c r="E174">
        <v>2022</v>
      </c>
      <c r="F174">
        <v>8</v>
      </c>
      <c r="G174">
        <f>_xlfn.XLOOKUP(C174,'CF Dim'!$C$2:$C$33,'CF Dim'!$E$2:$E$33,,0)</f>
        <v>16</v>
      </c>
    </row>
    <row r="175" spans="1:7" x14ac:dyDescent="0.25">
      <c r="A175" t="s">
        <v>117</v>
      </c>
      <c r="B175" t="s">
        <v>122</v>
      </c>
      <c r="C175" t="s">
        <v>49</v>
      </c>
      <c r="D175">
        <f>INDEX('Cash Flow'!$A$3:$L$35,MATCH('CF fact'!C175,'Cash Flow'!$A$3:$A$35,0),MATCH('CF fact'!E175,'Cash Flow'!$A$3:$L$3,0))</f>
        <v>0</v>
      </c>
      <c r="E175">
        <v>2023</v>
      </c>
      <c r="F175">
        <v>9</v>
      </c>
      <c r="G175">
        <f>_xlfn.XLOOKUP(C175,'CF Dim'!$C$2:$C$33,'CF Dim'!$E$2:$E$33,,0)</f>
        <v>16</v>
      </c>
    </row>
    <row r="176" spans="1:7" x14ac:dyDescent="0.25">
      <c r="A176" t="s">
        <v>117</v>
      </c>
      <c r="B176" t="s">
        <v>122</v>
      </c>
      <c r="C176" t="s">
        <v>49</v>
      </c>
      <c r="D176">
        <f>INDEX('Cash Flow'!$A$3:$L$35,MATCH('CF fact'!C176,'Cash Flow'!$A$3:$A$35,0),MATCH('CF fact'!E176,'Cash Flow'!$A$3:$L$3,0))</f>
        <v>0</v>
      </c>
      <c r="E176">
        <v>2024</v>
      </c>
      <c r="F176">
        <v>10</v>
      </c>
      <c r="G176">
        <f>_xlfn.XLOOKUP(C176,'CF Dim'!$C$2:$C$33,'CF Dim'!$E$2:$E$33,,0)</f>
        <v>16</v>
      </c>
    </row>
    <row r="177" spans="1:7" x14ac:dyDescent="0.25">
      <c r="A177" t="s">
        <v>117</v>
      </c>
      <c r="B177" t="s">
        <v>122</v>
      </c>
      <c r="C177" t="s">
        <v>49</v>
      </c>
      <c r="D177">
        <f>INDEX('Cash Flow'!$A$3:$L$35,MATCH('CF fact'!C177,'Cash Flow'!$A$3:$A$35,0),MATCH('CF fact'!E177,'Cash Flow'!$A$3:$L$3,0))</f>
        <v>0</v>
      </c>
      <c r="E177">
        <v>2025</v>
      </c>
      <c r="F177">
        <v>11</v>
      </c>
      <c r="G177">
        <f>_xlfn.XLOOKUP(C177,'CF Dim'!$C$2:$C$33,'CF Dim'!$E$2:$E$33,,0)</f>
        <v>16</v>
      </c>
    </row>
    <row r="178" spans="1:7" x14ac:dyDescent="0.25">
      <c r="A178" t="s">
        <v>117</v>
      </c>
      <c r="B178" t="s">
        <v>122</v>
      </c>
      <c r="C178" t="s">
        <v>50</v>
      </c>
      <c r="D178">
        <f>INDEX('Cash Flow'!$A$3:$L$35,MATCH('CF fact'!C178,'Cash Flow'!$A$3:$A$35,0),MATCH('CF fact'!E178,'Cash Flow'!$A$3:$L$3,0))</f>
        <v>1</v>
      </c>
      <c r="E178">
        <v>2015</v>
      </c>
      <c r="F178">
        <v>1</v>
      </c>
      <c r="G178">
        <f>_xlfn.XLOOKUP(C178,'CF Dim'!$C$2:$C$33,'CF Dim'!$E$2:$E$33,,0)</f>
        <v>17</v>
      </c>
    </row>
    <row r="179" spans="1:7" x14ac:dyDescent="0.25">
      <c r="A179" t="s">
        <v>117</v>
      </c>
      <c r="B179" t="s">
        <v>122</v>
      </c>
      <c r="C179" t="s">
        <v>50</v>
      </c>
      <c r="D179">
        <f>INDEX('Cash Flow'!$A$3:$L$35,MATCH('CF fact'!C179,'Cash Flow'!$A$3:$A$35,0),MATCH('CF fact'!E179,'Cash Flow'!$A$3:$L$3,0))</f>
        <v>1</v>
      </c>
      <c r="E179">
        <v>2016</v>
      </c>
      <c r="F179">
        <v>2</v>
      </c>
      <c r="G179">
        <f>_xlfn.XLOOKUP(C179,'CF Dim'!$C$2:$C$33,'CF Dim'!$E$2:$E$33,,0)</f>
        <v>17</v>
      </c>
    </row>
    <row r="180" spans="1:7" x14ac:dyDescent="0.25">
      <c r="A180" t="s">
        <v>117</v>
      </c>
      <c r="B180" t="s">
        <v>122</v>
      </c>
      <c r="C180" t="s">
        <v>50</v>
      </c>
      <c r="D180">
        <f>INDEX('Cash Flow'!$A$3:$L$35,MATCH('CF fact'!C180,'Cash Flow'!$A$3:$A$35,0),MATCH('CF fact'!E180,'Cash Flow'!$A$3:$L$3,0))</f>
        <v>1</v>
      </c>
      <c r="E180">
        <v>2017</v>
      </c>
      <c r="F180">
        <v>3</v>
      </c>
      <c r="G180">
        <f>_xlfn.XLOOKUP(C180,'CF Dim'!$C$2:$C$33,'CF Dim'!$E$2:$E$33,,0)</f>
        <v>17</v>
      </c>
    </row>
    <row r="181" spans="1:7" x14ac:dyDescent="0.25">
      <c r="A181" t="s">
        <v>117</v>
      </c>
      <c r="B181" t="s">
        <v>122</v>
      </c>
      <c r="C181" t="s">
        <v>50</v>
      </c>
      <c r="D181">
        <f>INDEX('Cash Flow'!$A$3:$L$35,MATCH('CF fact'!C181,'Cash Flow'!$A$3:$A$35,0),MATCH('CF fact'!E181,'Cash Flow'!$A$3:$L$3,0))</f>
        <v>2</v>
      </c>
      <c r="E181">
        <v>2018</v>
      </c>
      <c r="F181">
        <v>4</v>
      </c>
      <c r="G181">
        <f>_xlfn.XLOOKUP(C181,'CF Dim'!$C$2:$C$33,'CF Dim'!$E$2:$E$33,,0)</f>
        <v>17</v>
      </c>
    </row>
    <row r="182" spans="1:7" x14ac:dyDescent="0.25">
      <c r="A182" t="s">
        <v>117</v>
      </c>
      <c r="B182" t="s">
        <v>122</v>
      </c>
      <c r="C182" t="s">
        <v>50</v>
      </c>
      <c r="D182">
        <f>INDEX('Cash Flow'!$A$3:$L$35,MATCH('CF fact'!C182,'Cash Flow'!$A$3:$A$35,0),MATCH('CF fact'!E182,'Cash Flow'!$A$3:$L$3,0))</f>
        <v>4</v>
      </c>
      <c r="E182">
        <v>2019</v>
      </c>
      <c r="F182">
        <v>5</v>
      </c>
      <c r="G182">
        <f>_xlfn.XLOOKUP(C182,'CF Dim'!$C$2:$C$33,'CF Dim'!$E$2:$E$33,,0)</f>
        <v>17</v>
      </c>
    </row>
    <row r="183" spans="1:7" x14ac:dyDescent="0.25">
      <c r="A183" t="s">
        <v>117</v>
      </c>
      <c r="B183" t="s">
        <v>122</v>
      </c>
      <c r="C183" t="s">
        <v>50</v>
      </c>
      <c r="D183">
        <f>INDEX('Cash Flow'!$A$3:$L$35,MATCH('CF fact'!C183,'Cash Flow'!$A$3:$A$35,0),MATCH('CF fact'!E183,'Cash Flow'!$A$3:$L$3,0))</f>
        <v>2</v>
      </c>
      <c r="E183">
        <v>2020</v>
      </c>
      <c r="F183">
        <v>6</v>
      </c>
      <c r="G183">
        <f>_xlfn.XLOOKUP(C183,'CF Dim'!$C$2:$C$33,'CF Dim'!$E$2:$E$33,,0)</f>
        <v>17</v>
      </c>
    </row>
    <row r="184" spans="1:7" x14ac:dyDescent="0.25">
      <c r="A184" t="s">
        <v>117</v>
      </c>
      <c r="B184" t="s">
        <v>122</v>
      </c>
      <c r="C184" t="s">
        <v>50</v>
      </c>
      <c r="D184">
        <f>INDEX('Cash Flow'!$A$3:$L$35,MATCH('CF fact'!C184,'Cash Flow'!$A$3:$A$35,0),MATCH('CF fact'!E184,'Cash Flow'!$A$3:$L$3,0))</f>
        <v>1</v>
      </c>
      <c r="E184">
        <v>2021</v>
      </c>
      <c r="F184">
        <v>7</v>
      </c>
      <c r="G184">
        <f>_xlfn.XLOOKUP(C184,'CF Dim'!$C$2:$C$33,'CF Dim'!$E$2:$E$33,,0)</f>
        <v>17</v>
      </c>
    </row>
    <row r="185" spans="1:7" x14ac:dyDescent="0.25">
      <c r="A185" t="s">
        <v>117</v>
      </c>
      <c r="B185" t="s">
        <v>122</v>
      </c>
      <c r="C185" t="s">
        <v>50</v>
      </c>
      <c r="D185">
        <f>INDEX('Cash Flow'!$A$3:$L$35,MATCH('CF fact'!C185,'Cash Flow'!$A$3:$A$35,0),MATCH('CF fact'!E185,'Cash Flow'!$A$3:$L$3,0))</f>
        <v>1</v>
      </c>
      <c r="E185">
        <v>2022</v>
      </c>
      <c r="F185">
        <v>8</v>
      </c>
      <c r="G185">
        <f>_xlfn.XLOOKUP(C185,'CF Dim'!$C$2:$C$33,'CF Dim'!$E$2:$E$33,,0)</f>
        <v>17</v>
      </c>
    </row>
    <row r="186" spans="1:7" x14ac:dyDescent="0.25">
      <c r="A186" t="s">
        <v>117</v>
      </c>
      <c r="B186" t="s">
        <v>122</v>
      </c>
      <c r="C186" t="s">
        <v>50</v>
      </c>
      <c r="D186">
        <f>INDEX('Cash Flow'!$A$3:$L$35,MATCH('CF fact'!C186,'Cash Flow'!$A$3:$A$35,0),MATCH('CF fact'!E186,'Cash Flow'!$A$3:$L$3,0))</f>
        <v>1</v>
      </c>
      <c r="E186">
        <v>2023</v>
      </c>
      <c r="F186">
        <v>9</v>
      </c>
      <c r="G186">
        <f>_xlfn.XLOOKUP(C186,'CF Dim'!$C$2:$C$33,'CF Dim'!$E$2:$E$33,,0)</f>
        <v>17</v>
      </c>
    </row>
    <row r="187" spans="1:7" x14ac:dyDescent="0.25">
      <c r="A187" t="s">
        <v>117</v>
      </c>
      <c r="B187" t="s">
        <v>122</v>
      </c>
      <c r="C187" t="s">
        <v>50</v>
      </c>
      <c r="D187">
        <f>INDEX('Cash Flow'!$A$3:$L$35,MATCH('CF fact'!C187,'Cash Flow'!$A$3:$A$35,0),MATCH('CF fact'!E187,'Cash Flow'!$A$3:$L$3,0))</f>
        <v>1</v>
      </c>
      <c r="E187">
        <v>2024</v>
      </c>
      <c r="F187">
        <v>10</v>
      </c>
      <c r="G187">
        <f>_xlfn.XLOOKUP(C187,'CF Dim'!$C$2:$C$33,'CF Dim'!$E$2:$E$33,,0)</f>
        <v>17</v>
      </c>
    </row>
    <row r="188" spans="1:7" x14ac:dyDescent="0.25">
      <c r="A188" t="s">
        <v>117</v>
      </c>
      <c r="B188" t="s">
        <v>122</v>
      </c>
      <c r="C188" t="s">
        <v>50</v>
      </c>
      <c r="D188">
        <f>INDEX('Cash Flow'!$A$3:$L$35,MATCH('CF fact'!C188,'Cash Flow'!$A$3:$A$35,0),MATCH('CF fact'!E188,'Cash Flow'!$A$3:$L$3,0))</f>
        <v>1</v>
      </c>
      <c r="E188">
        <v>2025</v>
      </c>
      <c r="F188">
        <v>11</v>
      </c>
      <c r="G188">
        <f>_xlfn.XLOOKUP(C188,'CF Dim'!$C$2:$C$33,'CF Dim'!$E$2:$E$33,,0)</f>
        <v>17</v>
      </c>
    </row>
    <row r="189" spans="1:7" x14ac:dyDescent="0.25">
      <c r="A189" t="s">
        <v>117</v>
      </c>
      <c r="B189" t="s">
        <v>122</v>
      </c>
      <c r="C189" t="s">
        <v>51</v>
      </c>
      <c r="D189">
        <f>INDEX('Cash Flow'!$A$3:$L$35,MATCH('CF fact'!C189,'Cash Flow'!$A$3:$A$35,0),MATCH('CF fact'!E189,'Cash Flow'!$A$3:$L$3,0))</f>
        <v>0</v>
      </c>
      <c r="E189">
        <v>2015</v>
      </c>
      <c r="F189">
        <v>1</v>
      </c>
      <c r="G189">
        <f>_xlfn.XLOOKUP(C189,'CF Dim'!$C$2:$C$33,'CF Dim'!$E$2:$E$33,,0)</f>
        <v>18</v>
      </c>
    </row>
    <row r="190" spans="1:7" x14ac:dyDescent="0.25">
      <c r="A190" t="s">
        <v>117</v>
      </c>
      <c r="B190" t="s">
        <v>122</v>
      </c>
      <c r="C190" t="s">
        <v>51</v>
      </c>
      <c r="D190">
        <f>INDEX('Cash Flow'!$A$3:$L$35,MATCH('CF fact'!C190,'Cash Flow'!$A$3:$A$35,0),MATCH('CF fact'!E190,'Cash Flow'!$A$3:$L$3,0))</f>
        <v>0</v>
      </c>
      <c r="E190">
        <v>2016</v>
      </c>
      <c r="F190">
        <v>2</v>
      </c>
      <c r="G190">
        <f>_xlfn.XLOOKUP(C190,'CF Dim'!$C$2:$C$33,'CF Dim'!$E$2:$E$33,,0)</f>
        <v>18</v>
      </c>
    </row>
    <row r="191" spans="1:7" x14ac:dyDescent="0.25">
      <c r="A191" t="s">
        <v>117</v>
      </c>
      <c r="B191" t="s">
        <v>122</v>
      </c>
      <c r="C191" t="s">
        <v>51</v>
      </c>
      <c r="D191">
        <f>INDEX('Cash Flow'!$A$3:$L$35,MATCH('CF fact'!C191,'Cash Flow'!$A$3:$A$35,0),MATCH('CF fact'!E191,'Cash Flow'!$A$3:$L$3,0))</f>
        <v>0</v>
      </c>
      <c r="E191">
        <v>2017</v>
      </c>
      <c r="F191">
        <v>3</v>
      </c>
      <c r="G191">
        <f>_xlfn.XLOOKUP(C191,'CF Dim'!$C$2:$C$33,'CF Dim'!$E$2:$E$33,,0)</f>
        <v>18</v>
      </c>
    </row>
    <row r="192" spans="1:7" x14ac:dyDescent="0.25">
      <c r="A192" t="s">
        <v>117</v>
      </c>
      <c r="B192" t="s">
        <v>122</v>
      </c>
      <c r="C192" t="s">
        <v>51</v>
      </c>
      <c r="D192">
        <f>INDEX('Cash Flow'!$A$3:$L$35,MATCH('CF fact'!C192,'Cash Flow'!$A$3:$A$35,0),MATCH('CF fact'!E192,'Cash Flow'!$A$3:$L$3,0))</f>
        <v>0</v>
      </c>
      <c r="E192">
        <v>2018</v>
      </c>
      <c r="F192">
        <v>4</v>
      </c>
      <c r="G192">
        <f>_xlfn.XLOOKUP(C192,'CF Dim'!$C$2:$C$33,'CF Dim'!$E$2:$E$33,,0)</f>
        <v>18</v>
      </c>
    </row>
    <row r="193" spans="1:7" x14ac:dyDescent="0.25">
      <c r="A193" t="s">
        <v>117</v>
      </c>
      <c r="B193" t="s">
        <v>122</v>
      </c>
      <c r="C193" t="s">
        <v>51</v>
      </c>
      <c r="D193">
        <f>INDEX('Cash Flow'!$A$3:$L$35,MATCH('CF fact'!C193,'Cash Flow'!$A$3:$A$35,0),MATCH('CF fact'!E193,'Cash Flow'!$A$3:$L$3,0))</f>
        <v>0</v>
      </c>
      <c r="E193">
        <v>2019</v>
      </c>
      <c r="F193">
        <v>5</v>
      </c>
      <c r="G193">
        <f>_xlfn.XLOOKUP(C193,'CF Dim'!$C$2:$C$33,'CF Dim'!$E$2:$E$33,,0)</f>
        <v>18</v>
      </c>
    </row>
    <row r="194" spans="1:7" x14ac:dyDescent="0.25">
      <c r="A194" t="s">
        <v>117</v>
      </c>
      <c r="B194" t="s">
        <v>122</v>
      </c>
      <c r="C194" t="s">
        <v>51</v>
      </c>
      <c r="D194">
        <f>INDEX('Cash Flow'!$A$3:$L$35,MATCH('CF fact'!C194,'Cash Flow'!$A$3:$A$35,0),MATCH('CF fact'!E194,'Cash Flow'!$A$3:$L$3,0))</f>
        <v>0</v>
      </c>
      <c r="E194">
        <v>2020</v>
      </c>
      <c r="F194">
        <v>6</v>
      </c>
      <c r="G194">
        <f>_xlfn.XLOOKUP(C194,'CF Dim'!$C$2:$C$33,'CF Dim'!$E$2:$E$33,,0)</f>
        <v>18</v>
      </c>
    </row>
    <row r="195" spans="1:7" x14ac:dyDescent="0.25">
      <c r="A195" t="s">
        <v>117</v>
      </c>
      <c r="B195" t="s">
        <v>122</v>
      </c>
      <c r="C195" t="s">
        <v>51</v>
      </c>
      <c r="D195">
        <f>INDEX('Cash Flow'!$A$3:$L$35,MATCH('CF fact'!C195,'Cash Flow'!$A$3:$A$35,0),MATCH('CF fact'!E195,'Cash Flow'!$A$3:$L$3,0))</f>
        <v>0</v>
      </c>
      <c r="E195">
        <v>2021</v>
      </c>
      <c r="F195">
        <v>7</v>
      </c>
      <c r="G195">
        <f>_xlfn.XLOOKUP(C195,'CF Dim'!$C$2:$C$33,'CF Dim'!$E$2:$E$33,,0)</f>
        <v>18</v>
      </c>
    </row>
    <row r="196" spans="1:7" x14ac:dyDescent="0.25">
      <c r="A196" t="s">
        <v>117</v>
      </c>
      <c r="B196" t="s">
        <v>122</v>
      </c>
      <c r="C196" t="s">
        <v>51</v>
      </c>
      <c r="D196">
        <f>INDEX('Cash Flow'!$A$3:$L$35,MATCH('CF fact'!C196,'Cash Flow'!$A$3:$A$35,0),MATCH('CF fact'!E196,'Cash Flow'!$A$3:$L$3,0))</f>
        <v>0</v>
      </c>
      <c r="E196">
        <v>2022</v>
      </c>
      <c r="F196">
        <v>8</v>
      </c>
      <c r="G196">
        <f>_xlfn.XLOOKUP(C196,'CF Dim'!$C$2:$C$33,'CF Dim'!$E$2:$E$33,,0)</f>
        <v>18</v>
      </c>
    </row>
    <row r="197" spans="1:7" x14ac:dyDescent="0.25">
      <c r="A197" t="s">
        <v>117</v>
      </c>
      <c r="B197" t="s">
        <v>122</v>
      </c>
      <c r="C197" t="s">
        <v>51</v>
      </c>
      <c r="D197">
        <f>INDEX('Cash Flow'!$A$3:$L$35,MATCH('CF fact'!C197,'Cash Flow'!$A$3:$A$35,0),MATCH('CF fact'!E197,'Cash Flow'!$A$3:$L$3,0))</f>
        <v>0</v>
      </c>
      <c r="E197">
        <v>2023</v>
      </c>
      <c r="F197">
        <v>9</v>
      </c>
      <c r="G197">
        <f>_xlfn.XLOOKUP(C197,'CF Dim'!$C$2:$C$33,'CF Dim'!$E$2:$E$33,,0)</f>
        <v>18</v>
      </c>
    </row>
    <row r="198" spans="1:7" x14ac:dyDescent="0.25">
      <c r="A198" t="s">
        <v>117</v>
      </c>
      <c r="B198" t="s">
        <v>122</v>
      </c>
      <c r="C198" t="s">
        <v>51</v>
      </c>
      <c r="D198">
        <f>INDEX('Cash Flow'!$A$3:$L$35,MATCH('CF fact'!C198,'Cash Flow'!$A$3:$A$35,0),MATCH('CF fact'!E198,'Cash Flow'!$A$3:$L$3,0))</f>
        <v>1</v>
      </c>
      <c r="E198">
        <v>2024</v>
      </c>
      <c r="F198">
        <v>10</v>
      </c>
      <c r="G198">
        <f>_xlfn.XLOOKUP(C198,'CF Dim'!$C$2:$C$33,'CF Dim'!$E$2:$E$33,,0)</f>
        <v>18</v>
      </c>
    </row>
    <row r="199" spans="1:7" x14ac:dyDescent="0.25">
      <c r="A199" t="s">
        <v>117</v>
      </c>
      <c r="B199" t="s">
        <v>122</v>
      </c>
      <c r="C199" t="s">
        <v>51</v>
      </c>
      <c r="D199">
        <f>INDEX('Cash Flow'!$A$3:$L$35,MATCH('CF fact'!C199,'Cash Flow'!$A$3:$A$35,0),MATCH('CF fact'!E199,'Cash Flow'!$A$3:$L$3,0))</f>
        <v>0</v>
      </c>
      <c r="E199">
        <v>2025</v>
      </c>
      <c r="F199">
        <v>11</v>
      </c>
      <c r="G199">
        <f>_xlfn.XLOOKUP(C199,'CF Dim'!$C$2:$C$33,'CF Dim'!$E$2:$E$33,,0)</f>
        <v>18</v>
      </c>
    </row>
    <row r="200" spans="1:7" x14ac:dyDescent="0.25">
      <c r="A200" t="s">
        <v>117</v>
      </c>
      <c r="B200" t="s">
        <v>122</v>
      </c>
      <c r="C200" t="s">
        <v>52</v>
      </c>
      <c r="D200">
        <f>INDEX('Cash Flow'!$A$3:$L$35,MATCH('CF fact'!C200,'Cash Flow'!$A$3:$A$35,0),MATCH('CF fact'!E200,'Cash Flow'!$A$3:$L$3,0))</f>
        <v>0</v>
      </c>
      <c r="E200">
        <v>2015</v>
      </c>
      <c r="F200">
        <v>1</v>
      </c>
      <c r="G200">
        <f>_xlfn.XLOOKUP(C200,'CF Dim'!$C$2:$C$33,'CF Dim'!$E$2:$E$33,,0)</f>
        <v>19</v>
      </c>
    </row>
    <row r="201" spans="1:7" x14ac:dyDescent="0.25">
      <c r="A201" t="s">
        <v>117</v>
      </c>
      <c r="B201" t="s">
        <v>122</v>
      </c>
      <c r="C201" t="s">
        <v>52</v>
      </c>
      <c r="D201">
        <f>INDEX('Cash Flow'!$A$3:$L$35,MATCH('CF fact'!C201,'Cash Flow'!$A$3:$A$35,0),MATCH('CF fact'!E201,'Cash Flow'!$A$3:$L$3,0))</f>
        <v>0</v>
      </c>
      <c r="E201">
        <v>2016</v>
      </c>
      <c r="F201">
        <v>2</v>
      </c>
      <c r="G201">
        <f>_xlfn.XLOOKUP(C201,'CF Dim'!$C$2:$C$33,'CF Dim'!$E$2:$E$33,,0)</f>
        <v>19</v>
      </c>
    </row>
    <row r="202" spans="1:7" x14ac:dyDescent="0.25">
      <c r="A202" t="s">
        <v>117</v>
      </c>
      <c r="B202" t="s">
        <v>122</v>
      </c>
      <c r="C202" t="s">
        <v>52</v>
      </c>
      <c r="D202">
        <f>INDEX('Cash Flow'!$A$3:$L$35,MATCH('CF fact'!C202,'Cash Flow'!$A$3:$A$35,0),MATCH('CF fact'!E202,'Cash Flow'!$A$3:$L$3,0))</f>
        <v>0</v>
      </c>
      <c r="E202">
        <v>2017</v>
      </c>
      <c r="F202">
        <v>3</v>
      </c>
      <c r="G202">
        <f>_xlfn.XLOOKUP(C202,'CF Dim'!$C$2:$C$33,'CF Dim'!$E$2:$E$33,,0)</f>
        <v>19</v>
      </c>
    </row>
    <row r="203" spans="1:7" x14ac:dyDescent="0.25">
      <c r="A203" t="s">
        <v>117</v>
      </c>
      <c r="B203" t="s">
        <v>122</v>
      </c>
      <c r="C203" t="s">
        <v>52</v>
      </c>
      <c r="D203">
        <f>INDEX('Cash Flow'!$A$3:$L$35,MATCH('CF fact'!C203,'Cash Flow'!$A$3:$A$35,0),MATCH('CF fact'!E203,'Cash Flow'!$A$3:$L$3,0))</f>
        <v>0</v>
      </c>
      <c r="E203">
        <v>2018</v>
      </c>
      <c r="F203">
        <v>4</v>
      </c>
      <c r="G203">
        <f>_xlfn.XLOOKUP(C203,'CF Dim'!$C$2:$C$33,'CF Dim'!$E$2:$E$33,,0)</f>
        <v>19</v>
      </c>
    </row>
    <row r="204" spans="1:7" x14ac:dyDescent="0.25">
      <c r="A204" t="s">
        <v>117</v>
      </c>
      <c r="B204" t="s">
        <v>122</v>
      </c>
      <c r="C204" t="s">
        <v>52</v>
      </c>
      <c r="D204">
        <f>INDEX('Cash Flow'!$A$3:$L$35,MATCH('CF fact'!C204,'Cash Flow'!$A$3:$A$35,0),MATCH('CF fact'!E204,'Cash Flow'!$A$3:$L$3,0))</f>
        <v>0</v>
      </c>
      <c r="E204">
        <v>2019</v>
      </c>
      <c r="F204">
        <v>5</v>
      </c>
      <c r="G204">
        <f>_xlfn.XLOOKUP(C204,'CF Dim'!$C$2:$C$33,'CF Dim'!$E$2:$E$33,,0)</f>
        <v>19</v>
      </c>
    </row>
    <row r="205" spans="1:7" x14ac:dyDescent="0.25">
      <c r="A205" t="s">
        <v>117</v>
      </c>
      <c r="B205" t="s">
        <v>122</v>
      </c>
      <c r="C205" t="s">
        <v>52</v>
      </c>
      <c r="D205">
        <f>INDEX('Cash Flow'!$A$3:$L$35,MATCH('CF fact'!C205,'Cash Flow'!$A$3:$A$35,0),MATCH('CF fact'!E205,'Cash Flow'!$A$3:$L$3,0))</f>
        <v>0</v>
      </c>
      <c r="E205">
        <v>2020</v>
      </c>
      <c r="F205">
        <v>6</v>
      </c>
      <c r="G205">
        <f>_xlfn.XLOOKUP(C205,'CF Dim'!$C$2:$C$33,'CF Dim'!$E$2:$E$33,,0)</f>
        <v>19</v>
      </c>
    </row>
    <row r="206" spans="1:7" x14ac:dyDescent="0.25">
      <c r="A206" t="s">
        <v>117</v>
      </c>
      <c r="B206" t="s">
        <v>122</v>
      </c>
      <c r="C206" t="s">
        <v>52</v>
      </c>
      <c r="D206">
        <f>INDEX('Cash Flow'!$A$3:$L$35,MATCH('CF fact'!C206,'Cash Flow'!$A$3:$A$35,0),MATCH('CF fact'!E206,'Cash Flow'!$A$3:$L$3,0))</f>
        <v>0</v>
      </c>
      <c r="E206">
        <v>2021</v>
      </c>
      <c r="F206">
        <v>7</v>
      </c>
      <c r="G206">
        <f>_xlfn.XLOOKUP(C206,'CF Dim'!$C$2:$C$33,'CF Dim'!$E$2:$E$33,,0)</f>
        <v>19</v>
      </c>
    </row>
    <row r="207" spans="1:7" x14ac:dyDescent="0.25">
      <c r="A207" t="s">
        <v>117</v>
      </c>
      <c r="B207" t="s">
        <v>122</v>
      </c>
      <c r="C207" t="s">
        <v>52</v>
      </c>
      <c r="D207">
        <f>INDEX('Cash Flow'!$A$3:$L$35,MATCH('CF fact'!C207,'Cash Flow'!$A$3:$A$35,0),MATCH('CF fact'!E207,'Cash Flow'!$A$3:$L$3,0))</f>
        <v>0</v>
      </c>
      <c r="E207">
        <v>2022</v>
      </c>
      <c r="F207">
        <v>8</v>
      </c>
      <c r="G207">
        <f>_xlfn.XLOOKUP(C207,'CF Dim'!$C$2:$C$33,'CF Dim'!$E$2:$E$33,,0)</f>
        <v>19</v>
      </c>
    </row>
    <row r="208" spans="1:7" x14ac:dyDescent="0.25">
      <c r="A208" t="s">
        <v>117</v>
      </c>
      <c r="B208" t="s">
        <v>122</v>
      </c>
      <c r="C208" t="s">
        <v>52</v>
      </c>
      <c r="D208">
        <f>INDEX('Cash Flow'!$A$3:$L$35,MATCH('CF fact'!C208,'Cash Flow'!$A$3:$A$35,0),MATCH('CF fact'!E208,'Cash Flow'!$A$3:$L$3,0))</f>
        <v>-177</v>
      </c>
      <c r="E208">
        <v>2023</v>
      </c>
      <c r="F208">
        <v>9</v>
      </c>
      <c r="G208">
        <f>_xlfn.XLOOKUP(C208,'CF Dim'!$C$2:$C$33,'CF Dim'!$E$2:$E$33,,0)</f>
        <v>19</v>
      </c>
    </row>
    <row r="209" spans="1:7" x14ac:dyDescent="0.25">
      <c r="A209" t="s">
        <v>117</v>
      </c>
      <c r="B209" t="s">
        <v>122</v>
      </c>
      <c r="C209" t="s">
        <v>52</v>
      </c>
      <c r="D209">
        <f>INDEX('Cash Flow'!$A$3:$L$35,MATCH('CF fact'!C209,'Cash Flow'!$A$3:$A$35,0),MATCH('CF fact'!E209,'Cash Flow'!$A$3:$L$3,0))</f>
        <v>0</v>
      </c>
      <c r="E209">
        <v>2024</v>
      </c>
      <c r="F209">
        <v>10</v>
      </c>
      <c r="G209">
        <f>_xlfn.XLOOKUP(C209,'CF Dim'!$C$2:$C$33,'CF Dim'!$E$2:$E$33,,0)</f>
        <v>19</v>
      </c>
    </row>
    <row r="210" spans="1:7" x14ac:dyDescent="0.25">
      <c r="A210" t="s">
        <v>117</v>
      </c>
      <c r="B210" t="s">
        <v>122</v>
      </c>
      <c r="C210" t="s">
        <v>52</v>
      </c>
      <c r="D210">
        <f>INDEX('Cash Flow'!$A$3:$L$35,MATCH('CF fact'!C210,'Cash Flow'!$A$3:$A$35,0),MATCH('CF fact'!E210,'Cash Flow'!$A$3:$L$3,0))</f>
        <v>0</v>
      </c>
      <c r="E210">
        <v>2025</v>
      </c>
      <c r="F210">
        <v>11</v>
      </c>
      <c r="G210">
        <f>_xlfn.XLOOKUP(C210,'CF Dim'!$C$2:$C$33,'CF Dim'!$E$2:$E$33,,0)</f>
        <v>19</v>
      </c>
    </row>
    <row r="211" spans="1:7" x14ac:dyDescent="0.25">
      <c r="A211" t="s">
        <v>117</v>
      </c>
      <c r="B211" t="s">
        <v>122</v>
      </c>
      <c r="C211" t="s">
        <v>53</v>
      </c>
      <c r="D211">
        <f>INDEX('Cash Flow'!$A$3:$L$35,MATCH('CF fact'!C211,'Cash Flow'!$A$3:$A$35,0),MATCH('CF fact'!E211,'Cash Flow'!$A$3:$L$3,0))</f>
        <v>0</v>
      </c>
      <c r="E211">
        <v>2015</v>
      </c>
      <c r="F211">
        <v>1</v>
      </c>
      <c r="G211">
        <f>_xlfn.XLOOKUP(C211,'CF Dim'!$C$2:$C$33,'CF Dim'!$E$2:$E$33,,0)</f>
        <v>20</v>
      </c>
    </row>
    <row r="212" spans="1:7" x14ac:dyDescent="0.25">
      <c r="A212" t="s">
        <v>117</v>
      </c>
      <c r="B212" t="s">
        <v>122</v>
      </c>
      <c r="C212" t="s">
        <v>53</v>
      </c>
      <c r="D212">
        <f>INDEX('Cash Flow'!$A$3:$L$35,MATCH('CF fact'!C212,'Cash Flow'!$A$3:$A$35,0),MATCH('CF fact'!E212,'Cash Flow'!$A$3:$L$3,0))</f>
        <v>0</v>
      </c>
      <c r="E212">
        <v>2016</v>
      </c>
      <c r="F212">
        <v>2</v>
      </c>
      <c r="G212">
        <f>_xlfn.XLOOKUP(C212,'CF Dim'!$C$2:$C$33,'CF Dim'!$E$2:$E$33,,0)</f>
        <v>20</v>
      </c>
    </row>
    <row r="213" spans="1:7" x14ac:dyDescent="0.25">
      <c r="A213" t="s">
        <v>117</v>
      </c>
      <c r="B213" t="s">
        <v>122</v>
      </c>
      <c r="C213" t="s">
        <v>53</v>
      </c>
      <c r="D213">
        <f>INDEX('Cash Flow'!$A$3:$L$35,MATCH('CF fact'!C213,'Cash Flow'!$A$3:$A$35,0),MATCH('CF fact'!E213,'Cash Flow'!$A$3:$L$3,0))</f>
        <v>-1</v>
      </c>
      <c r="E213">
        <v>2017</v>
      </c>
      <c r="F213">
        <v>3</v>
      </c>
      <c r="G213">
        <f>_xlfn.XLOOKUP(C213,'CF Dim'!$C$2:$C$33,'CF Dim'!$E$2:$E$33,,0)</f>
        <v>20</v>
      </c>
    </row>
    <row r="214" spans="1:7" x14ac:dyDescent="0.25">
      <c r="A214" t="s">
        <v>117</v>
      </c>
      <c r="B214" t="s">
        <v>122</v>
      </c>
      <c r="C214" t="s">
        <v>53</v>
      </c>
      <c r="D214">
        <f>INDEX('Cash Flow'!$A$3:$L$35,MATCH('CF fact'!C214,'Cash Flow'!$A$3:$A$35,0),MATCH('CF fact'!E214,'Cash Flow'!$A$3:$L$3,0))</f>
        <v>-2</v>
      </c>
      <c r="E214">
        <v>2018</v>
      </c>
      <c r="F214">
        <v>4</v>
      </c>
      <c r="G214">
        <f>_xlfn.XLOOKUP(C214,'CF Dim'!$C$2:$C$33,'CF Dim'!$E$2:$E$33,,0)</f>
        <v>20</v>
      </c>
    </row>
    <row r="215" spans="1:7" x14ac:dyDescent="0.25">
      <c r="A215" t="s">
        <v>117</v>
      </c>
      <c r="B215" t="s">
        <v>122</v>
      </c>
      <c r="C215" t="s">
        <v>53</v>
      </c>
      <c r="D215">
        <f>INDEX('Cash Flow'!$A$3:$L$35,MATCH('CF fact'!C215,'Cash Flow'!$A$3:$A$35,0),MATCH('CF fact'!E215,'Cash Flow'!$A$3:$L$3,0))</f>
        <v>0</v>
      </c>
      <c r="E215">
        <v>2019</v>
      </c>
      <c r="F215">
        <v>5</v>
      </c>
      <c r="G215">
        <f>_xlfn.XLOOKUP(C215,'CF Dim'!$C$2:$C$33,'CF Dim'!$E$2:$E$33,,0)</f>
        <v>20</v>
      </c>
    </row>
    <row r="216" spans="1:7" x14ac:dyDescent="0.25">
      <c r="A216" t="s">
        <v>117</v>
      </c>
      <c r="B216" t="s">
        <v>122</v>
      </c>
      <c r="C216" t="s">
        <v>53</v>
      </c>
      <c r="D216">
        <f>INDEX('Cash Flow'!$A$3:$L$35,MATCH('CF fact'!C216,'Cash Flow'!$A$3:$A$35,0),MATCH('CF fact'!E216,'Cash Flow'!$A$3:$L$3,0))</f>
        <v>0</v>
      </c>
      <c r="E216">
        <v>2020</v>
      </c>
      <c r="F216">
        <v>6</v>
      </c>
      <c r="G216">
        <f>_xlfn.XLOOKUP(C216,'CF Dim'!$C$2:$C$33,'CF Dim'!$E$2:$E$33,,0)</f>
        <v>20</v>
      </c>
    </row>
    <row r="217" spans="1:7" x14ac:dyDescent="0.25">
      <c r="A217" t="s">
        <v>117</v>
      </c>
      <c r="B217" t="s">
        <v>122</v>
      </c>
      <c r="C217" t="s">
        <v>53</v>
      </c>
      <c r="D217">
        <f>INDEX('Cash Flow'!$A$3:$L$35,MATCH('CF fact'!C217,'Cash Flow'!$A$3:$A$35,0),MATCH('CF fact'!E217,'Cash Flow'!$A$3:$L$3,0))</f>
        <v>0</v>
      </c>
      <c r="E217">
        <v>2021</v>
      </c>
      <c r="F217">
        <v>7</v>
      </c>
      <c r="G217">
        <f>_xlfn.XLOOKUP(C217,'CF Dim'!$C$2:$C$33,'CF Dim'!$E$2:$E$33,,0)</f>
        <v>20</v>
      </c>
    </row>
    <row r="218" spans="1:7" x14ac:dyDescent="0.25">
      <c r="A218" t="s">
        <v>117</v>
      </c>
      <c r="B218" t="s">
        <v>122</v>
      </c>
      <c r="C218" t="s">
        <v>53</v>
      </c>
      <c r="D218">
        <f>INDEX('Cash Flow'!$A$3:$L$35,MATCH('CF fact'!C218,'Cash Flow'!$A$3:$A$35,0),MATCH('CF fact'!E218,'Cash Flow'!$A$3:$L$3,0))</f>
        <v>0</v>
      </c>
      <c r="E218">
        <v>2022</v>
      </c>
      <c r="F218">
        <v>8</v>
      </c>
      <c r="G218">
        <f>_xlfn.XLOOKUP(C218,'CF Dim'!$C$2:$C$33,'CF Dim'!$E$2:$E$33,,0)</f>
        <v>20</v>
      </c>
    </row>
    <row r="219" spans="1:7" x14ac:dyDescent="0.25">
      <c r="A219" t="s">
        <v>117</v>
      </c>
      <c r="B219" t="s">
        <v>122</v>
      </c>
      <c r="C219" t="s">
        <v>53</v>
      </c>
      <c r="D219">
        <f>INDEX('Cash Flow'!$A$3:$L$35,MATCH('CF fact'!C219,'Cash Flow'!$A$3:$A$35,0),MATCH('CF fact'!E219,'Cash Flow'!$A$3:$L$3,0))</f>
        <v>-75</v>
      </c>
      <c r="E219">
        <v>2023</v>
      </c>
      <c r="F219">
        <v>9</v>
      </c>
      <c r="G219">
        <f>_xlfn.XLOOKUP(C219,'CF Dim'!$C$2:$C$33,'CF Dim'!$E$2:$E$33,,0)</f>
        <v>20</v>
      </c>
    </row>
    <row r="220" spans="1:7" x14ac:dyDescent="0.25">
      <c r="A220" t="s">
        <v>117</v>
      </c>
      <c r="B220" t="s">
        <v>122</v>
      </c>
      <c r="C220" t="s">
        <v>53</v>
      </c>
      <c r="D220">
        <f>INDEX('Cash Flow'!$A$3:$L$35,MATCH('CF fact'!C220,'Cash Flow'!$A$3:$A$35,0),MATCH('CF fact'!E220,'Cash Flow'!$A$3:$L$3,0))</f>
        <v>0</v>
      </c>
      <c r="E220">
        <v>2024</v>
      </c>
      <c r="F220">
        <v>10</v>
      </c>
      <c r="G220">
        <f>_xlfn.XLOOKUP(C220,'CF Dim'!$C$2:$C$33,'CF Dim'!$E$2:$E$33,,0)</f>
        <v>20</v>
      </c>
    </row>
    <row r="221" spans="1:7" x14ac:dyDescent="0.25">
      <c r="A221" t="s">
        <v>117</v>
      </c>
      <c r="B221" t="s">
        <v>122</v>
      </c>
      <c r="C221" t="s">
        <v>53</v>
      </c>
      <c r="D221">
        <f>INDEX('Cash Flow'!$A$3:$L$35,MATCH('CF fact'!C221,'Cash Flow'!$A$3:$A$35,0),MATCH('CF fact'!E221,'Cash Flow'!$A$3:$L$3,0))</f>
        <v>0</v>
      </c>
      <c r="E221">
        <v>2025</v>
      </c>
      <c r="F221">
        <v>11</v>
      </c>
      <c r="G221">
        <f>_xlfn.XLOOKUP(C221,'CF Dim'!$C$2:$C$33,'CF Dim'!$E$2:$E$33,,0)</f>
        <v>20</v>
      </c>
    </row>
    <row r="222" spans="1:7" x14ac:dyDescent="0.25">
      <c r="A222" t="s">
        <v>117</v>
      </c>
      <c r="B222" t="s">
        <v>122</v>
      </c>
      <c r="C222" t="s">
        <v>54</v>
      </c>
      <c r="D222">
        <f>INDEX('Cash Flow'!$A$3:$L$35,MATCH('CF fact'!C222,'Cash Flow'!$A$3:$A$35,0),MATCH('CF fact'!E222,'Cash Flow'!$A$3:$L$3,0))</f>
        <v>0</v>
      </c>
      <c r="E222">
        <v>2015</v>
      </c>
      <c r="F222">
        <v>1</v>
      </c>
      <c r="G222">
        <f>_xlfn.XLOOKUP(C222,'CF Dim'!$C$2:$C$33,'CF Dim'!$E$2:$E$33,,0)</f>
        <v>21</v>
      </c>
    </row>
    <row r="223" spans="1:7" x14ac:dyDescent="0.25">
      <c r="A223" t="s">
        <v>117</v>
      </c>
      <c r="B223" t="s">
        <v>122</v>
      </c>
      <c r="C223" t="s">
        <v>54</v>
      </c>
      <c r="D223">
        <f>INDEX('Cash Flow'!$A$3:$L$35,MATCH('CF fact'!C223,'Cash Flow'!$A$3:$A$35,0),MATCH('CF fact'!E223,'Cash Flow'!$A$3:$L$3,0))</f>
        <v>0</v>
      </c>
      <c r="E223">
        <v>2016</v>
      </c>
      <c r="F223">
        <v>2</v>
      </c>
      <c r="G223">
        <f>_xlfn.XLOOKUP(C223,'CF Dim'!$C$2:$C$33,'CF Dim'!$E$2:$E$33,,0)</f>
        <v>21</v>
      </c>
    </row>
    <row r="224" spans="1:7" x14ac:dyDescent="0.25">
      <c r="A224" t="s">
        <v>117</v>
      </c>
      <c r="B224" t="s">
        <v>122</v>
      </c>
      <c r="C224" t="s">
        <v>54</v>
      </c>
      <c r="D224">
        <f>INDEX('Cash Flow'!$A$3:$L$35,MATCH('CF fact'!C224,'Cash Flow'!$A$3:$A$35,0),MATCH('CF fact'!E224,'Cash Flow'!$A$3:$L$3,0))</f>
        <v>0</v>
      </c>
      <c r="E224">
        <v>2017</v>
      </c>
      <c r="F224">
        <v>3</v>
      </c>
      <c r="G224">
        <f>_xlfn.XLOOKUP(C224,'CF Dim'!$C$2:$C$33,'CF Dim'!$E$2:$E$33,,0)</f>
        <v>21</v>
      </c>
    </row>
    <row r="225" spans="1:7" x14ac:dyDescent="0.25">
      <c r="A225" t="s">
        <v>117</v>
      </c>
      <c r="B225" t="s">
        <v>122</v>
      </c>
      <c r="C225" t="s">
        <v>54</v>
      </c>
      <c r="D225">
        <f>INDEX('Cash Flow'!$A$3:$L$35,MATCH('CF fact'!C225,'Cash Flow'!$A$3:$A$35,0),MATCH('CF fact'!E225,'Cash Flow'!$A$3:$L$3,0))</f>
        <v>0</v>
      </c>
      <c r="E225">
        <v>2018</v>
      </c>
      <c r="F225">
        <v>4</v>
      </c>
      <c r="G225">
        <f>_xlfn.XLOOKUP(C225,'CF Dim'!$C$2:$C$33,'CF Dim'!$E$2:$E$33,,0)</f>
        <v>21</v>
      </c>
    </row>
    <row r="226" spans="1:7" x14ac:dyDescent="0.25">
      <c r="A226" t="s">
        <v>117</v>
      </c>
      <c r="B226" t="s">
        <v>122</v>
      </c>
      <c r="C226" t="s">
        <v>54</v>
      </c>
      <c r="D226">
        <f>INDEX('Cash Flow'!$A$3:$L$35,MATCH('CF fact'!C226,'Cash Flow'!$A$3:$A$35,0),MATCH('CF fact'!E226,'Cash Flow'!$A$3:$L$3,0))</f>
        <v>0</v>
      </c>
      <c r="E226">
        <v>2019</v>
      </c>
      <c r="F226">
        <v>5</v>
      </c>
      <c r="G226">
        <f>_xlfn.XLOOKUP(C226,'CF Dim'!$C$2:$C$33,'CF Dim'!$E$2:$E$33,,0)</f>
        <v>21</v>
      </c>
    </row>
    <row r="227" spans="1:7" x14ac:dyDescent="0.25">
      <c r="A227" t="s">
        <v>117</v>
      </c>
      <c r="B227" t="s">
        <v>122</v>
      </c>
      <c r="C227" t="s">
        <v>54</v>
      </c>
      <c r="D227">
        <f>INDEX('Cash Flow'!$A$3:$L$35,MATCH('CF fact'!C227,'Cash Flow'!$A$3:$A$35,0),MATCH('CF fact'!E227,'Cash Flow'!$A$3:$L$3,0))</f>
        <v>0</v>
      </c>
      <c r="E227">
        <v>2020</v>
      </c>
      <c r="F227">
        <v>6</v>
      </c>
      <c r="G227">
        <f>_xlfn.XLOOKUP(C227,'CF Dim'!$C$2:$C$33,'CF Dim'!$E$2:$E$33,,0)</f>
        <v>21</v>
      </c>
    </row>
    <row r="228" spans="1:7" x14ac:dyDescent="0.25">
      <c r="A228" t="s">
        <v>117</v>
      </c>
      <c r="B228" t="s">
        <v>122</v>
      </c>
      <c r="C228" t="s">
        <v>54</v>
      </c>
      <c r="D228">
        <f>INDEX('Cash Flow'!$A$3:$L$35,MATCH('CF fact'!C228,'Cash Flow'!$A$3:$A$35,0),MATCH('CF fact'!E228,'Cash Flow'!$A$3:$L$3,0))</f>
        <v>0</v>
      </c>
      <c r="E228">
        <v>2021</v>
      </c>
      <c r="F228">
        <v>7</v>
      </c>
      <c r="G228">
        <f>_xlfn.XLOOKUP(C228,'CF Dim'!$C$2:$C$33,'CF Dim'!$E$2:$E$33,,0)</f>
        <v>21</v>
      </c>
    </row>
    <row r="229" spans="1:7" x14ac:dyDescent="0.25">
      <c r="A229" t="s">
        <v>117</v>
      </c>
      <c r="B229" t="s">
        <v>122</v>
      </c>
      <c r="C229" t="s">
        <v>54</v>
      </c>
      <c r="D229">
        <f>INDEX('Cash Flow'!$A$3:$L$35,MATCH('CF fact'!C229,'Cash Flow'!$A$3:$A$35,0),MATCH('CF fact'!E229,'Cash Flow'!$A$3:$L$3,0))</f>
        <v>0</v>
      </c>
      <c r="E229">
        <v>2022</v>
      </c>
      <c r="F229">
        <v>8</v>
      </c>
      <c r="G229">
        <f>_xlfn.XLOOKUP(C229,'CF Dim'!$C$2:$C$33,'CF Dim'!$E$2:$E$33,,0)</f>
        <v>21</v>
      </c>
    </row>
    <row r="230" spans="1:7" x14ac:dyDescent="0.25">
      <c r="A230" t="s">
        <v>117</v>
      </c>
      <c r="B230" t="s">
        <v>122</v>
      </c>
      <c r="C230" t="s">
        <v>54</v>
      </c>
      <c r="D230">
        <f>INDEX('Cash Flow'!$A$3:$L$35,MATCH('CF fact'!C230,'Cash Flow'!$A$3:$A$35,0),MATCH('CF fact'!E230,'Cash Flow'!$A$3:$L$3,0))</f>
        <v>0</v>
      </c>
      <c r="E230">
        <v>2023</v>
      </c>
      <c r="F230">
        <v>9</v>
      </c>
      <c r="G230">
        <f>_xlfn.XLOOKUP(C230,'CF Dim'!$C$2:$C$33,'CF Dim'!$E$2:$E$33,,0)</f>
        <v>21</v>
      </c>
    </row>
    <row r="231" spans="1:7" x14ac:dyDescent="0.25">
      <c r="A231" t="s">
        <v>117</v>
      </c>
      <c r="B231" t="s">
        <v>122</v>
      </c>
      <c r="C231" t="s">
        <v>54</v>
      </c>
      <c r="D231">
        <f>INDEX('Cash Flow'!$A$3:$L$35,MATCH('CF fact'!C231,'Cash Flow'!$A$3:$A$35,0),MATCH('CF fact'!E231,'Cash Flow'!$A$3:$L$3,0))</f>
        <v>0</v>
      </c>
      <c r="E231">
        <v>2024</v>
      </c>
      <c r="F231">
        <v>10</v>
      </c>
      <c r="G231">
        <f>_xlfn.XLOOKUP(C231,'CF Dim'!$C$2:$C$33,'CF Dim'!$E$2:$E$33,,0)</f>
        <v>21</v>
      </c>
    </row>
    <row r="232" spans="1:7" x14ac:dyDescent="0.25">
      <c r="A232" t="s">
        <v>117</v>
      </c>
      <c r="B232" t="s">
        <v>122</v>
      </c>
      <c r="C232" t="s">
        <v>54</v>
      </c>
      <c r="D232">
        <f>INDEX('Cash Flow'!$A$3:$L$35,MATCH('CF fact'!C232,'Cash Flow'!$A$3:$A$35,0),MATCH('CF fact'!E232,'Cash Flow'!$A$3:$L$3,0))</f>
        <v>0</v>
      </c>
      <c r="E232">
        <v>2025</v>
      </c>
      <c r="F232">
        <v>11</v>
      </c>
      <c r="G232">
        <f>_xlfn.XLOOKUP(C232,'CF Dim'!$C$2:$C$33,'CF Dim'!$E$2:$E$33,,0)</f>
        <v>21</v>
      </c>
    </row>
    <row r="233" spans="1:7" x14ac:dyDescent="0.25">
      <c r="A233" t="s">
        <v>117</v>
      </c>
      <c r="B233" t="s">
        <v>122</v>
      </c>
      <c r="C233" t="s">
        <v>55</v>
      </c>
      <c r="D233">
        <f>INDEX('Cash Flow'!$A$3:$L$35,MATCH('CF fact'!C233,'Cash Flow'!$A$3:$A$35,0),MATCH('CF fact'!E233,'Cash Flow'!$A$3:$L$3,0))</f>
        <v>0</v>
      </c>
      <c r="E233">
        <v>2015</v>
      </c>
      <c r="F233">
        <v>1</v>
      </c>
      <c r="G233">
        <f>_xlfn.XLOOKUP(C233,'CF Dim'!$C$2:$C$33,'CF Dim'!$E$2:$E$33,,0)</f>
        <v>22</v>
      </c>
    </row>
    <row r="234" spans="1:7" x14ac:dyDescent="0.25">
      <c r="A234" t="s">
        <v>117</v>
      </c>
      <c r="B234" t="s">
        <v>122</v>
      </c>
      <c r="C234" t="s">
        <v>55</v>
      </c>
      <c r="D234">
        <f>INDEX('Cash Flow'!$A$3:$L$35,MATCH('CF fact'!C234,'Cash Flow'!$A$3:$A$35,0),MATCH('CF fact'!E234,'Cash Flow'!$A$3:$L$3,0))</f>
        <v>0</v>
      </c>
      <c r="E234">
        <v>2016</v>
      </c>
      <c r="F234">
        <v>2</v>
      </c>
      <c r="G234">
        <f>_xlfn.XLOOKUP(C234,'CF Dim'!$C$2:$C$33,'CF Dim'!$E$2:$E$33,,0)</f>
        <v>22</v>
      </c>
    </row>
    <row r="235" spans="1:7" x14ac:dyDescent="0.25">
      <c r="A235" t="s">
        <v>117</v>
      </c>
      <c r="B235" t="s">
        <v>122</v>
      </c>
      <c r="C235" t="s">
        <v>55</v>
      </c>
      <c r="D235">
        <f>INDEX('Cash Flow'!$A$3:$L$35,MATCH('CF fact'!C235,'Cash Flow'!$A$3:$A$35,0),MATCH('CF fact'!E235,'Cash Flow'!$A$3:$L$3,0))</f>
        <v>-1</v>
      </c>
      <c r="E235">
        <v>2017</v>
      </c>
      <c r="F235">
        <v>3</v>
      </c>
      <c r="G235">
        <f>_xlfn.XLOOKUP(C235,'CF Dim'!$C$2:$C$33,'CF Dim'!$E$2:$E$33,,0)</f>
        <v>22</v>
      </c>
    </row>
    <row r="236" spans="1:7" x14ac:dyDescent="0.25">
      <c r="A236" t="s">
        <v>117</v>
      </c>
      <c r="B236" t="s">
        <v>122</v>
      </c>
      <c r="C236" t="s">
        <v>55</v>
      </c>
      <c r="D236">
        <f>INDEX('Cash Flow'!$A$3:$L$35,MATCH('CF fact'!C236,'Cash Flow'!$A$3:$A$35,0),MATCH('CF fact'!E236,'Cash Flow'!$A$3:$L$3,0))</f>
        <v>-1</v>
      </c>
      <c r="E236">
        <v>2018</v>
      </c>
      <c r="F236">
        <v>4</v>
      </c>
      <c r="G236">
        <f>_xlfn.XLOOKUP(C236,'CF Dim'!$C$2:$C$33,'CF Dim'!$E$2:$E$33,,0)</f>
        <v>22</v>
      </c>
    </row>
    <row r="237" spans="1:7" x14ac:dyDescent="0.25">
      <c r="A237" t="s">
        <v>117</v>
      </c>
      <c r="B237" t="s">
        <v>122</v>
      </c>
      <c r="C237" t="s">
        <v>55</v>
      </c>
      <c r="D237">
        <f>INDEX('Cash Flow'!$A$3:$L$35,MATCH('CF fact'!C237,'Cash Flow'!$A$3:$A$35,0),MATCH('CF fact'!E237,'Cash Flow'!$A$3:$L$3,0))</f>
        <v>-5</v>
      </c>
      <c r="E237">
        <v>2019</v>
      </c>
      <c r="F237">
        <v>5</v>
      </c>
      <c r="G237">
        <f>_xlfn.XLOOKUP(C237,'CF Dim'!$C$2:$C$33,'CF Dim'!$E$2:$E$33,,0)</f>
        <v>22</v>
      </c>
    </row>
    <row r="238" spans="1:7" x14ac:dyDescent="0.25">
      <c r="A238" t="s">
        <v>117</v>
      </c>
      <c r="B238" t="s">
        <v>122</v>
      </c>
      <c r="C238" t="s">
        <v>55</v>
      </c>
      <c r="D238">
        <f>INDEX('Cash Flow'!$A$3:$L$35,MATCH('CF fact'!C238,'Cash Flow'!$A$3:$A$35,0),MATCH('CF fact'!E238,'Cash Flow'!$A$3:$L$3,0))</f>
        <v>0</v>
      </c>
      <c r="E238">
        <v>2020</v>
      </c>
      <c r="F238">
        <v>6</v>
      </c>
      <c r="G238">
        <f>_xlfn.XLOOKUP(C238,'CF Dim'!$C$2:$C$33,'CF Dim'!$E$2:$E$33,,0)</f>
        <v>22</v>
      </c>
    </row>
    <row r="239" spans="1:7" x14ac:dyDescent="0.25">
      <c r="A239" t="s">
        <v>117</v>
      </c>
      <c r="B239" t="s">
        <v>122</v>
      </c>
      <c r="C239" t="s">
        <v>55</v>
      </c>
      <c r="D239">
        <f>INDEX('Cash Flow'!$A$3:$L$35,MATCH('CF fact'!C239,'Cash Flow'!$A$3:$A$35,0),MATCH('CF fact'!E239,'Cash Flow'!$A$3:$L$3,0))</f>
        <v>0</v>
      </c>
      <c r="E239">
        <v>2021</v>
      </c>
      <c r="F239">
        <v>7</v>
      </c>
      <c r="G239">
        <f>_xlfn.XLOOKUP(C239,'CF Dim'!$C$2:$C$33,'CF Dim'!$E$2:$E$33,,0)</f>
        <v>22</v>
      </c>
    </row>
    <row r="240" spans="1:7" x14ac:dyDescent="0.25">
      <c r="A240" t="s">
        <v>117</v>
      </c>
      <c r="B240" t="s">
        <v>122</v>
      </c>
      <c r="C240" t="s">
        <v>55</v>
      </c>
      <c r="D240">
        <f>INDEX('Cash Flow'!$A$3:$L$35,MATCH('CF fact'!C240,'Cash Flow'!$A$3:$A$35,0),MATCH('CF fact'!E240,'Cash Flow'!$A$3:$L$3,0))</f>
        <v>0</v>
      </c>
      <c r="E240">
        <v>2022</v>
      </c>
      <c r="F240">
        <v>8</v>
      </c>
      <c r="G240">
        <f>_xlfn.XLOOKUP(C240,'CF Dim'!$C$2:$C$33,'CF Dim'!$E$2:$E$33,,0)</f>
        <v>22</v>
      </c>
    </row>
    <row r="241" spans="1:7" x14ac:dyDescent="0.25">
      <c r="A241" t="s">
        <v>117</v>
      </c>
      <c r="B241" t="s">
        <v>122</v>
      </c>
      <c r="C241" t="s">
        <v>55</v>
      </c>
      <c r="D241">
        <f>INDEX('Cash Flow'!$A$3:$L$35,MATCH('CF fact'!C241,'Cash Flow'!$A$3:$A$35,0),MATCH('CF fact'!E241,'Cash Flow'!$A$3:$L$3,0))</f>
        <v>0</v>
      </c>
      <c r="E241">
        <v>2023</v>
      </c>
      <c r="F241">
        <v>9</v>
      </c>
      <c r="G241">
        <f>_xlfn.XLOOKUP(C241,'CF Dim'!$C$2:$C$33,'CF Dim'!$E$2:$E$33,,0)</f>
        <v>22</v>
      </c>
    </row>
    <row r="242" spans="1:7" x14ac:dyDescent="0.25">
      <c r="A242" t="s">
        <v>117</v>
      </c>
      <c r="B242" t="s">
        <v>122</v>
      </c>
      <c r="C242" t="s">
        <v>55</v>
      </c>
      <c r="D242">
        <f>INDEX('Cash Flow'!$A$3:$L$35,MATCH('CF fact'!C242,'Cash Flow'!$A$3:$A$35,0),MATCH('CF fact'!E242,'Cash Flow'!$A$3:$L$3,0))</f>
        <v>0</v>
      </c>
      <c r="E242">
        <v>2024</v>
      </c>
      <c r="F242">
        <v>10</v>
      </c>
      <c r="G242">
        <f>_xlfn.XLOOKUP(C242,'CF Dim'!$C$2:$C$33,'CF Dim'!$E$2:$E$33,,0)</f>
        <v>22</v>
      </c>
    </row>
    <row r="243" spans="1:7" x14ac:dyDescent="0.25">
      <c r="A243" t="s">
        <v>117</v>
      </c>
      <c r="B243" t="s">
        <v>122</v>
      </c>
      <c r="C243" t="s">
        <v>55</v>
      </c>
      <c r="D243">
        <f>INDEX('Cash Flow'!$A$3:$L$35,MATCH('CF fact'!C243,'Cash Flow'!$A$3:$A$35,0),MATCH('CF fact'!E243,'Cash Flow'!$A$3:$L$3,0))</f>
        <v>0</v>
      </c>
      <c r="E243">
        <v>2025</v>
      </c>
      <c r="F243">
        <v>11</v>
      </c>
      <c r="G243">
        <f>_xlfn.XLOOKUP(C243,'CF Dim'!$C$2:$C$33,'CF Dim'!$E$2:$E$33,,0)</f>
        <v>22</v>
      </c>
    </row>
    <row r="244" spans="1:7" x14ac:dyDescent="0.25">
      <c r="A244" t="s">
        <v>117</v>
      </c>
      <c r="B244" t="s">
        <v>122</v>
      </c>
      <c r="C244" t="s">
        <v>56</v>
      </c>
      <c r="D244">
        <f>INDEX('Cash Flow'!$A$3:$L$35,MATCH('CF fact'!C244,'Cash Flow'!$A$3:$A$35,0),MATCH('CF fact'!E244,'Cash Flow'!$A$3:$L$3,0))</f>
        <v>-2</v>
      </c>
      <c r="E244">
        <v>2015</v>
      </c>
      <c r="F244">
        <v>1</v>
      </c>
      <c r="G244">
        <f>_xlfn.XLOOKUP(C244,'CF Dim'!$C$2:$C$33,'CF Dim'!$E$2:$E$33,,0)</f>
        <v>23</v>
      </c>
    </row>
    <row r="245" spans="1:7" x14ac:dyDescent="0.25">
      <c r="A245" t="s">
        <v>117</v>
      </c>
      <c r="B245" t="s">
        <v>122</v>
      </c>
      <c r="C245" t="s">
        <v>56</v>
      </c>
      <c r="D245">
        <f>INDEX('Cash Flow'!$A$3:$L$35,MATCH('CF fact'!C245,'Cash Flow'!$A$3:$A$35,0),MATCH('CF fact'!E245,'Cash Flow'!$A$3:$L$3,0))</f>
        <v>-2</v>
      </c>
      <c r="E245">
        <v>2016</v>
      </c>
      <c r="F245">
        <v>2</v>
      </c>
      <c r="G245">
        <f>_xlfn.XLOOKUP(C245,'CF Dim'!$C$2:$C$33,'CF Dim'!$E$2:$E$33,,0)</f>
        <v>23</v>
      </c>
    </row>
    <row r="246" spans="1:7" x14ac:dyDescent="0.25">
      <c r="A246" t="s">
        <v>117</v>
      </c>
      <c r="B246" t="s">
        <v>122</v>
      </c>
      <c r="C246" t="s">
        <v>56</v>
      </c>
      <c r="D246">
        <f>INDEX('Cash Flow'!$A$3:$L$35,MATCH('CF fact'!C246,'Cash Flow'!$A$3:$A$35,0),MATCH('CF fact'!E246,'Cash Flow'!$A$3:$L$3,0))</f>
        <v>-4</v>
      </c>
      <c r="E246">
        <v>2017</v>
      </c>
      <c r="F246">
        <v>3</v>
      </c>
      <c r="G246">
        <f>_xlfn.XLOOKUP(C246,'CF Dim'!$C$2:$C$33,'CF Dim'!$E$2:$E$33,,0)</f>
        <v>23</v>
      </c>
    </row>
    <row r="247" spans="1:7" x14ac:dyDescent="0.25">
      <c r="A247" t="s">
        <v>117</v>
      </c>
      <c r="B247" t="s">
        <v>122</v>
      </c>
      <c r="C247" t="s">
        <v>56</v>
      </c>
      <c r="D247">
        <f>INDEX('Cash Flow'!$A$3:$L$35,MATCH('CF fact'!C247,'Cash Flow'!$A$3:$A$35,0),MATCH('CF fact'!E247,'Cash Flow'!$A$3:$L$3,0))</f>
        <v>-3</v>
      </c>
      <c r="E247">
        <v>2018</v>
      </c>
      <c r="F247">
        <v>4</v>
      </c>
      <c r="G247">
        <f>_xlfn.XLOOKUP(C247,'CF Dim'!$C$2:$C$33,'CF Dim'!$E$2:$E$33,,0)</f>
        <v>23</v>
      </c>
    </row>
    <row r="248" spans="1:7" x14ac:dyDescent="0.25">
      <c r="A248" t="s">
        <v>117</v>
      </c>
      <c r="B248" t="s">
        <v>122</v>
      </c>
      <c r="C248" t="s">
        <v>56</v>
      </c>
      <c r="D248">
        <f>INDEX('Cash Flow'!$A$3:$L$35,MATCH('CF fact'!C248,'Cash Flow'!$A$3:$A$35,0),MATCH('CF fact'!E248,'Cash Flow'!$A$3:$L$3,0))</f>
        <v>0</v>
      </c>
      <c r="E248">
        <v>2019</v>
      </c>
      <c r="F248">
        <v>5</v>
      </c>
      <c r="G248">
        <f>_xlfn.XLOOKUP(C248,'CF Dim'!$C$2:$C$33,'CF Dim'!$E$2:$E$33,,0)</f>
        <v>23</v>
      </c>
    </row>
    <row r="249" spans="1:7" x14ac:dyDescent="0.25">
      <c r="A249" t="s">
        <v>117</v>
      </c>
      <c r="B249" t="s">
        <v>122</v>
      </c>
      <c r="C249" t="s">
        <v>56</v>
      </c>
      <c r="D249">
        <f>INDEX('Cash Flow'!$A$3:$L$35,MATCH('CF fact'!C249,'Cash Flow'!$A$3:$A$35,0),MATCH('CF fact'!E249,'Cash Flow'!$A$3:$L$3,0))</f>
        <v>0</v>
      </c>
      <c r="E249">
        <v>2020</v>
      </c>
      <c r="F249">
        <v>6</v>
      </c>
      <c r="G249">
        <f>_xlfn.XLOOKUP(C249,'CF Dim'!$C$2:$C$33,'CF Dim'!$E$2:$E$33,,0)</f>
        <v>23</v>
      </c>
    </row>
    <row r="250" spans="1:7" x14ac:dyDescent="0.25">
      <c r="A250" t="s">
        <v>117</v>
      </c>
      <c r="B250" t="s">
        <v>122</v>
      </c>
      <c r="C250" t="s">
        <v>56</v>
      </c>
      <c r="D250">
        <f>INDEX('Cash Flow'!$A$3:$L$35,MATCH('CF fact'!C250,'Cash Flow'!$A$3:$A$35,0),MATCH('CF fact'!E250,'Cash Flow'!$A$3:$L$3,0))</f>
        <v>-3</v>
      </c>
      <c r="E250">
        <v>2021</v>
      </c>
      <c r="F250">
        <v>7</v>
      </c>
      <c r="G250">
        <f>_xlfn.XLOOKUP(C250,'CF Dim'!$C$2:$C$33,'CF Dim'!$E$2:$E$33,,0)</f>
        <v>23</v>
      </c>
    </row>
    <row r="251" spans="1:7" x14ac:dyDescent="0.25">
      <c r="A251" t="s">
        <v>117</v>
      </c>
      <c r="B251" t="s">
        <v>122</v>
      </c>
      <c r="C251" t="s">
        <v>56</v>
      </c>
      <c r="D251">
        <f>INDEX('Cash Flow'!$A$3:$L$35,MATCH('CF fact'!C251,'Cash Flow'!$A$3:$A$35,0),MATCH('CF fact'!E251,'Cash Flow'!$A$3:$L$3,0))</f>
        <v>7</v>
      </c>
      <c r="E251">
        <v>2022</v>
      </c>
      <c r="F251">
        <v>8</v>
      </c>
      <c r="G251">
        <f>_xlfn.XLOOKUP(C251,'CF Dim'!$C$2:$C$33,'CF Dim'!$E$2:$E$33,,0)</f>
        <v>23</v>
      </c>
    </row>
    <row r="252" spans="1:7" x14ac:dyDescent="0.25">
      <c r="A252" t="s">
        <v>117</v>
      </c>
      <c r="B252" t="s">
        <v>122</v>
      </c>
      <c r="C252" t="s">
        <v>56</v>
      </c>
      <c r="D252">
        <f>INDEX('Cash Flow'!$A$3:$L$35,MATCH('CF fact'!C252,'Cash Flow'!$A$3:$A$35,0),MATCH('CF fact'!E252,'Cash Flow'!$A$3:$L$3,0))</f>
        <v>0</v>
      </c>
      <c r="E252">
        <v>2023</v>
      </c>
      <c r="F252">
        <v>9</v>
      </c>
      <c r="G252">
        <f>_xlfn.XLOOKUP(C252,'CF Dim'!$C$2:$C$33,'CF Dim'!$E$2:$E$33,,0)</f>
        <v>23</v>
      </c>
    </row>
    <row r="253" spans="1:7" x14ac:dyDescent="0.25">
      <c r="A253" t="s">
        <v>117</v>
      </c>
      <c r="B253" t="s">
        <v>122</v>
      </c>
      <c r="C253" t="s">
        <v>56</v>
      </c>
      <c r="D253">
        <f>INDEX('Cash Flow'!$A$3:$L$35,MATCH('CF fact'!C253,'Cash Flow'!$A$3:$A$35,0),MATCH('CF fact'!E253,'Cash Flow'!$A$3:$L$3,0))</f>
        <v>6</v>
      </c>
      <c r="E253">
        <v>2024</v>
      </c>
      <c r="F253">
        <v>10</v>
      </c>
      <c r="G253">
        <f>_xlfn.XLOOKUP(C253,'CF Dim'!$C$2:$C$33,'CF Dim'!$E$2:$E$33,,0)</f>
        <v>23</v>
      </c>
    </row>
    <row r="254" spans="1:7" x14ac:dyDescent="0.25">
      <c r="A254" t="s">
        <v>117</v>
      </c>
      <c r="B254" t="s">
        <v>122</v>
      </c>
      <c r="C254" t="s">
        <v>56</v>
      </c>
      <c r="D254">
        <f>INDEX('Cash Flow'!$A$3:$L$35,MATCH('CF fact'!C254,'Cash Flow'!$A$3:$A$35,0),MATCH('CF fact'!E254,'Cash Flow'!$A$3:$L$3,0))</f>
        <v>-1</v>
      </c>
      <c r="E254">
        <v>2025</v>
      </c>
      <c r="F254">
        <v>11</v>
      </c>
      <c r="G254">
        <f>_xlfn.XLOOKUP(C254,'CF Dim'!$C$2:$C$33,'CF Dim'!$E$2:$E$33,,0)</f>
        <v>23</v>
      </c>
    </row>
    <row r="255" spans="1:7" x14ac:dyDescent="0.25">
      <c r="A255" t="s">
        <v>117</v>
      </c>
      <c r="B255" t="s">
        <v>123</v>
      </c>
      <c r="C255" t="s">
        <v>123</v>
      </c>
      <c r="D255">
        <f>INDEX('Cash Flow'!$A$3:$L$35,MATCH('CF fact'!C255,'Cash Flow'!$A$3:$A$35,0),MATCH('CF fact'!E255,'Cash Flow'!$A$3:$L$3,0))</f>
        <v>32</v>
      </c>
      <c r="E255">
        <v>2015</v>
      </c>
      <c r="F255">
        <v>1</v>
      </c>
      <c r="G255">
        <f>_xlfn.XLOOKUP(C255,'CF Dim'!$C$2:$C$33,'CF Dim'!$E$2:$E$33,,0)</f>
        <v>24</v>
      </c>
    </row>
    <row r="256" spans="1:7" x14ac:dyDescent="0.25">
      <c r="A256" t="s">
        <v>117</v>
      </c>
      <c r="B256" t="s">
        <v>123</v>
      </c>
      <c r="C256" t="s">
        <v>123</v>
      </c>
      <c r="D256">
        <f>INDEX('Cash Flow'!$A$3:$L$35,MATCH('CF fact'!C256,'Cash Flow'!$A$3:$A$35,0),MATCH('CF fact'!E256,'Cash Flow'!$A$3:$L$3,0))</f>
        <v>-235</v>
      </c>
      <c r="E256">
        <v>2016</v>
      </c>
      <c r="F256">
        <v>2</v>
      </c>
      <c r="G256">
        <f>_xlfn.XLOOKUP(C256,'CF Dim'!$C$2:$C$33,'CF Dim'!$E$2:$E$33,,0)</f>
        <v>24</v>
      </c>
    </row>
    <row r="257" spans="1:7" x14ac:dyDescent="0.25">
      <c r="A257" t="s">
        <v>117</v>
      </c>
      <c r="B257" t="s">
        <v>123</v>
      </c>
      <c r="C257" t="s">
        <v>123</v>
      </c>
      <c r="D257">
        <f>INDEX('Cash Flow'!$A$3:$L$35,MATCH('CF fact'!C257,'Cash Flow'!$A$3:$A$35,0),MATCH('CF fact'!E257,'Cash Flow'!$A$3:$L$3,0))</f>
        <v>-137</v>
      </c>
      <c r="E257">
        <v>2017</v>
      </c>
      <c r="F257">
        <v>3</v>
      </c>
      <c r="G257">
        <f>_xlfn.XLOOKUP(C257,'CF Dim'!$C$2:$C$33,'CF Dim'!$E$2:$E$33,,0)</f>
        <v>24</v>
      </c>
    </row>
    <row r="258" spans="1:7" x14ac:dyDescent="0.25">
      <c r="A258" t="s">
        <v>117</v>
      </c>
      <c r="B258" t="s">
        <v>123</v>
      </c>
      <c r="C258" t="s">
        <v>123</v>
      </c>
      <c r="D258">
        <f>INDEX('Cash Flow'!$A$3:$L$35,MATCH('CF fact'!C258,'Cash Flow'!$A$3:$A$35,0),MATCH('CF fact'!E258,'Cash Flow'!$A$3:$L$3,0))</f>
        <v>160</v>
      </c>
      <c r="E258">
        <v>2018</v>
      </c>
      <c r="F258">
        <v>4</v>
      </c>
      <c r="G258">
        <f>_xlfn.XLOOKUP(C258,'CF Dim'!$C$2:$C$33,'CF Dim'!$E$2:$E$33,,0)</f>
        <v>24</v>
      </c>
    </row>
    <row r="259" spans="1:7" x14ac:dyDescent="0.25">
      <c r="A259" t="s">
        <v>117</v>
      </c>
      <c r="B259" t="s">
        <v>123</v>
      </c>
      <c r="C259" t="s">
        <v>123</v>
      </c>
      <c r="D259">
        <f>INDEX('Cash Flow'!$A$3:$L$35,MATCH('CF fact'!C259,'Cash Flow'!$A$3:$A$35,0),MATCH('CF fact'!E259,'Cash Flow'!$A$3:$L$3,0))</f>
        <v>44</v>
      </c>
      <c r="E259">
        <v>2019</v>
      </c>
      <c r="F259">
        <v>5</v>
      </c>
      <c r="G259">
        <f>_xlfn.XLOOKUP(C259,'CF Dim'!$C$2:$C$33,'CF Dim'!$E$2:$E$33,,0)</f>
        <v>24</v>
      </c>
    </row>
    <row r="260" spans="1:7" x14ac:dyDescent="0.25">
      <c r="A260" t="s">
        <v>117</v>
      </c>
      <c r="B260" t="s">
        <v>123</v>
      </c>
      <c r="C260" t="s">
        <v>123</v>
      </c>
      <c r="D260">
        <f>INDEX('Cash Flow'!$A$3:$L$35,MATCH('CF fact'!C260,'Cash Flow'!$A$3:$A$35,0),MATCH('CF fact'!E260,'Cash Flow'!$A$3:$L$3,0))</f>
        <v>-404</v>
      </c>
      <c r="E260">
        <v>2020</v>
      </c>
      <c r="F260">
        <v>6</v>
      </c>
      <c r="G260">
        <f>_xlfn.XLOOKUP(C260,'CF Dim'!$C$2:$C$33,'CF Dim'!$E$2:$E$33,,0)</f>
        <v>24</v>
      </c>
    </row>
    <row r="261" spans="1:7" x14ac:dyDescent="0.25">
      <c r="A261" t="s">
        <v>117</v>
      </c>
      <c r="B261" t="s">
        <v>123</v>
      </c>
      <c r="C261" t="s">
        <v>123</v>
      </c>
      <c r="D261">
        <f>INDEX('Cash Flow'!$A$3:$L$35,MATCH('CF fact'!C261,'Cash Flow'!$A$3:$A$35,0),MATCH('CF fact'!E261,'Cash Flow'!$A$3:$L$3,0))</f>
        <v>-346</v>
      </c>
      <c r="E261">
        <v>2021</v>
      </c>
      <c r="F261">
        <v>7</v>
      </c>
      <c r="G261">
        <f>_xlfn.XLOOKUP(C261,'CF Dim'!$C$2:$C$33,'CF Dim'!$E$2:$E$33,,0)</f>
        <v>24</v>
      </c>
    </row>
    <row r="262" spans="1:7" x14ac:dyDescent="0.25">
      <c r="A262" t="s">
        <v>117</v>
      </c>
      <c r="B262" t="s">
        <v>123</v>
      </c>
      <c r="C262" t="s">
        <v>123</v>
      </c>
      <c r="D262">
        <f>INDEX('Cash Flow'!$A$3:$L$35,MATCH('CF fact'!C262,'Cash Flow'!$A$3:$A$35,0),MATCH('CF fact'!E262,'Cash Flow'!$A$3:$L$3,0))</f>
        <v>-358</v>
      </c>
      <c r="E262">
        <v>2022</v>
      </c>
      <c r="F262">
        <v>8</v>
      </c>
      <c r="G262">
        <f>_xlfn.XLOOKUP(C262,'CF Dim'!$C$2:$C$33,'CF Dim'!$E$2:$E$33,,0)</f>
        <v>24</v>
      </c>
    </row>
    <row r="263" spans="1:7" x14ac:dyDescent="0.25">
      <c r="A263" t="s">
        <v>117</v>
      </c>
      <c r="B263" t="s">
        <v>123</v>
      </c>
      <c r="C263" t="s">
        <v>123</v>
      </c>
      <c r="D263">
        <f>INDEX('Cash Flow'!$A$3:$L$35,MATCH('CF fact'!C263,'Cash Flow'!$A$3:$A$35,0),MATCH('CF fact'!E263,'Cash Flow'!$A$3:$L$3,0))</f>
        <v>136</v>
      </c>
      <c r="E263">
        <v>2023</v>
      </c>
      <c r="F263">
        <v>9</v>
      </c>
      <c r="G263">
        <f>_xlfn.XLOOKUP(C263,'CF Dim'!$C$2:$C$33,'CF Dim'!$E$2:$E$33,,0)</f>
        <v>24</v>
      </c>
    </row>
    <row r="264" spans="1:7" x14ac:dyDescent="0.25">
      <c r="A264" t="s">
        <v>117</v>
      </c>
      <c r="B264" t="s">
        <v>123</v>
      </c>
      <c r="C264" t="s">
        <v>123</v>
      </c>
      <c r="D264">
        <f>INDEX('Cash Flow'!$A$3:$L$35,MATCH('CF fact'!C264,'Cash Flow'!$A$3:$A$35,0),MATCH('CF fact'!E264,'Cash Flow'!$A$3:$L$3,0))</f>
        <v>-538</v>
      </c>
      <c r="E264">
        <v>2024</v>
      </c>
      <c r="F264">
        <v>10</v>
      </c>
      <c r="G264">
        <f>_xlfn.XLOOKUP(C264,'CF Dim'!$C$2:$C$33,'CF Dim'!$E$2:$E$33,,0)</f>
        <v>24</v>
      </c>
    </row>
    <row r="265" spans="1:7" x14ac:dyDescent="0.25">
      <c r="A265" t="s">
        <v>117</v>
      </c>
      <c r="B265" t="s">
        <v>123</v>
      </c>
      <c r="C265" t="s">
        <v>123</v>
      </c>
      <c r="D265">
        <f>INDEX('Cash Flow'!$A$3:$L$35,MATCH('CF fact'!C265,'Cash Flow'!$A$3:$A$35,0),MATCH('CF fact'!E265,'Cash Flow'!$A$3:$L$3,0))</f>
        <v>-150</v>
      </c>
      <c r="E265">
        <v>2025</v>
      </c>
      <c r="F265">
        <v>11</v>
      </c>
      <c r="G265">
        <f>_xlfn.XLOOKUP(C265,'CF Dim'!$C$2:$C$33,'CF Dim'!$E$2:$E$33,,0)</f>
        <v>24</v>
      </c>
    </row>
    <row r="266" spans="1:7" x14ac:dyDescent="0.25">
      <c r="A266" t="s">
        <v>117</v>
      </c>
      <c r="B266" t="s">
        <v>123</v>
      </c>
      <c r="C266" t="s">
        <v>58</v>
      </c>
      <c r="D266">
        <f>INDEX('Cash Flow'!$A$3:$L$35,MATCH('CF fact'!C266,'Cash Flow'!$A$3:$A$35,0),MATCH('CF fact'!E266,'Cash Flow'!$A$3:$L$3,0))</f>
        <v>1</v>
      </c>
      <c r="E266">
        <v>2015</v>
      </c>
      <c r="F266">
        <v>1</v>
      </c>
      <c r="G266">
        <f>_xlfn.XLOOKUP(C266,'CF Dim'!$C$2:$C$33,'CF Dim'!$E$2:$E$33,,0)</f>
        <v>25</v>
      </c>
    </row>
    <row r="267" spans="1:7" x14ac:dyDescent="0.25">
      <c r="A267" t="s">
        <v>117</v>
      </c>
      <c r="B267" t="s">
        <v>123</v>
      </c>
      <c r="C267" t="s">
        <v>58</v>
      </c>
      <c r="D267">
        <f>INDEX('Cash Flow'!$A$3:$L$35,MATCH('CF fact'!C267,'Cash Flow'!$A$3:$A$35,0),MATCH('CF fact'!E267,'Cash Flow'!$A$3:$L$3,0))</f>
        <v>5</v>
      </c>
      <c r="E267">
        <v>2016</v>
      </c>
      <c r="F267">
        <v>2</v>
      </c>
      <c r="G267">
        <f>_xlfn.XLOOKUP(C267,'CF Dim'!$C$2:$C$33,'CF Dim'!$E$2:$E$33,,0)</f>
        <v>25</v>
      </c>
    </row>
    <row r="268" spans="1:7" x14ac:dyDescent="0.25">
      <c r="A268" t="s">
        <v>117</v>
      </c>
      <c r="B268" t="s">
        <v>123</v>
      </c>
      <c r="C268" t="s">
        <v>58</v>
      </c>
      <c r="D268">
        <f>INDEX('Cash Flow'!$A$3:$L$35,MATCH('CF fact'!C268,'Cash Flow'!$A$3:$A$35,0),MATCH('CF fact'!E268,'Cash Flow'!$A$3:$L$3,0))</f>
        <v>0</v>
      </c>
      <c r="E268">
        <v>2017</v>
      </c>
      <c r="F268">
        <v>3</v>
      </c>
      <c r="G268">
        <f>_xlfn.XLOOKUP(C268,'CF Dim'!$C$2:$C$33,'CF Dim'!$E$2:$E$33,,0)</f>
        <v>25</v>
      </c>
    </row>
    <row r="269" spans="1:7" x14ac:dyDescent="0.25">
      <c r="A269" t="s">
        <v>117</v>
      </c>
      <c r="B269" t="s">
        <v>123</v>
      </c>
      <c r="C269" t="s">
        <v>58</v>
      </c>
      <c r="D269">
        <f>INDEX('Cash Flow'!$A$3:$L$35,MATCH('CF fact'!C269,'Cash Flow'!$A$3:$A$35,0),MATCH('CF fact'!E269,'Cash Flow'!$A$3:$L$3,0))</f>
        <v>381</v>
      </c>
      <c r="E269">
        <v>2018</v>
      </c>
      <c r="F269">
        <v>4</v>
      </c>
      <c r="G269">
        <f>_xlfn.XLOOKUP(C269,'CF Dim'!$C$2:$C$33,'CF Dim'!$E$2:$E$33,,0)</f>
        <v>25</v>
      </c>
    </row>
    <row r="270" spans="1:7" x14ac:dyDescent="0.25">
      <c r="A270" t="s">
        <v>117</v>
      </c>
      <c r="B270" t="s">
        <v>123</v>
      </c>
      <c r="C270" t="s">
        <v>58</v>
      </c>
      <c r="D270">
        <f>INDEX('Cash Flow'!$A$3:$L$35,MATCH('CF fact'!C270,'Cash Flow'!$A$3:$A$35,0),MATCH('CF fact'!E270,'Cash Flow'!$A$3:$L$3,0))</f>
        <v>0</v>
      </c>
      <c r="E270">
        <v>2019</v>
      </c>
      <c r="F270">
        <v>5</v>
      </c>
      <c r="G270">
        <f>_xlfn.XLOOKUP(C270,'CF Dim'!$C$2:$C$33,'CF Dim'!$E$2:$E$33,,0)</f>
        <v>25</v>
      </c>
    </row>
    <row r="271" spans="1:7" x14ac:dyDescent="0.25">
      <c r="A271" t="s">
        <v>117</v>
      </c>
      <c r="B271" t="s">
        <v>123</v>
      </c>
      <c r="C271" t="s">
        <v>58</v>
      </c>
      <c r="D271">
        <f>INDEX('Cash Flow'!$A$3:$L$35,MATCH('CF fact'!C271,'Cash Flow'!$A$3:$A$35,0),MATCH('CF fact'!E271,'Cash Flow'!$A$3:$L$3,0))</f>
        <v>0</v>
      </c>
      <c r="E271">
        <v>2020</v>
      </c>
      <c r="F271">
        <v>6</v>
      </c>
      <c r="G271">
        <f>_xlfn.XLOOKUP(C271,'CF Dim'!$C$2:$C$33,'CF Dim'!$E$2:$E$33,,0)</f>
        <v>25</v>
      </c>
    </row>
    <row r="272" spans="1:7" x14ac:dyDescent="0.25">
      <c r="A272" t="s">
        <v>117</v>
      </c>
      <c r="B272" t="s">
        <v>123</v>
      </c>
      <c r="C272" t="s">
        <v>58</v>
      </c>
      <c r="D272">
        <f>INDEX('Cash Flow'!$A$3:$L$35,MATCH('CF fact'!C272,'Cash Flow'!$A$3:$A$35,0),MATCH('CF fact'!E272,'Cash Flow'!$A$3:$L$3,0))</f>
        <v>0</v>
      </c>
      <c r="E272">
        <v>2021</v>
      </c>
      <c r="F272">
        <v>7</v>
      </c>
      <c r="G272">
        <f>_xlfn.XLOOKUP(C272,'CF Dim'!$C$2:$C$33,'CF Dim'!$E$2:$E$33,,0)</f>
        <v>25</v>
      </c>
    </row>
    <row r="273" spans="1:7" x14ac:dyDescent="0.25">
      <c r="A273" t="s">
        <v>117</v>
      </c>
      <c r="B273" t="s">
        <v>123</v>
      </c>
      <c r="C273" t="s">
        <v>58</v>
      </c>
      <c r="D273">
        <f>INDEX('Cash Flow'!$A$3:$L$35,MATCH('CF fact'!C273,'Cash Flow'!$A$3:$A$35,0),MATCH('CF fact'!E273,'Cash Flow'!$A$3:$L$3,0))</f>
        <v>0</v>
      </c>
      <c r="E273">
        <v>2022</v>
      </c>
      <c r="F273">
        <v>8</v>
      </c>
      <c r="G273">
        <f>_xlfn.XLOOKUP(C273,'CF Dim'!$C$2:$C$33,'CF Dim'!$E$2:$E$33,,0)</f>
        <v>25</v>
      </c>
    </row>
    <row r="274" spans="1:7" x14ac:dyDescent="0.25">
      <c r="A274" t="s">
        <v>117</v>
      </c>
      <c r="B274" t="s">
        <v>123</v>
      </c>
      <c r="C274" t="s">
        <v>58</v>
      </c>
      <c r="D274">
        <f>INDEX('Cash Flow'!$A$3:$L$35,MATCH('CF fact'!C274,'Cash Flow'!$A$3:$A$35,0),MATCH('CF fact'!E274,'Cash Flow'!$A$3:$L$3,0))</f>
        <v>0</v>
      </c>
      <c r="E274">
        <v>2023</v>
      </c>
      <c r="F274">
        <v>9</v>
      </c>
      <c r="G274">
        <f>_xlfn.XLOOKUP(C274,'CF Dim'!$C$2:$C$33,'CF Dim'!$E$2:$E$33,,0)</f>
        <v>25</v>
      </c>
    </row>
    <row r="275" spans="1:7" x14ac:dyDescent="0.25">
      <c r="A275" t="s">
        <v>117</v>
      </c>
      <c r="B275" t="s">
        <v>123</v>
      </c>
      <c r="C275" t="s">
        <v>58</v>
      </c>
      <c r="D275">
        <f>INDEX('Cash Flow'!$A$3:$L$35,MATCH('CF fact'!C275,'Cash Flow'!$A$3:$A$35,0),MATCH('CF fact'!E275,'Cash Flow'!$A$3:$L$3,0))</f>
        <v>0</v>
      </c>
      <c r="E275">
        <v>2024</v>
      </c>
      <c r="F275">
        <v>10</v>
      </c>
      <c r="G275">
        <f>_xlfn.XLOOKUP(C275,'CF Dim'!$C$2:$C$33,'CF Dim'!$E$2:$E$33,,0)</f>
        <v>25</v>
      </c>
    </row>
    <row r="276" spans="1:7" x14ac:dyDescent="0.25">
      <c r="A276" t="s">
        <v>117</v>
      </c>
      <c r="B276" t="s">
        <v>123</v>
      </c>
      <c r="C276" t="s">
        <v>58</v>
      </c>
      <c r="D276">
        <f>INDEX('Cash Flow'!$A$3:$L$35,MATCH('CF fact'!C276,'Cash Flow'!$A$3:$A$35,0),MATCH('CF fact'!E276,'Cash Flow'!$A$3:$L$3,0))</f>
        <v>0</v>
      </c>
      <c r="E276">
        <v>2025</v>
      </c>
      <c r="F276">
        <v>11</v>
      </c>
      <c r="G276">
        <f>_xlfn.XLOOKUP(C276,'CF Dim'!$C$2:$C$33,'CF Dim'!$E$2:$E$33,,0)</f>
        <v>25</v>
      </c>
    </row>
    <row r="277" spans="1:7" x14ac:dyDescent="0.25">
      <c r="A277" t="s">
        <v>117</v>
      </c>
      <c r="B277" t="s">
        <v>123</v>
      </c>
      <c r="C277" t="s">
        <v>59</v>
      </c>
      <c r="D277">
        <f>INDEX('Cash Flow'!$A$3:$L$35,MATCH('CF fact'!C277,'Cash Flow'!$A$3:$A$35,0),MATCH('CF fact'!E277,'Cash Flow'!$A$3:$L$3,0))</f>
        <v>237</v>
      </c>
      <c r="E277">
        <v>2015</v>
      </c>
      <c r="F277">
        <v>1</v>
      </c>
      <c r="G277">
        <f>_xlfn.XLOOKUP(C277,'CF Dim'!$C$2:$C$33,'CF Dim'!$E$2:$E$33,,0)</f>
        <v>26</v>
      </c>
    </row>
    <row r="278" spans="1:7" x14ac:dyDescent="0.25">
      <c r="A278" t="s">
        <v>117</v>
      </c>
      <c r="B278" t="s">
        <v>123</v>
      </c>
      <c r="C278" t="s">
        <v>59</v>
      </c>
      <c r="D278">
        <f>INDEX('Cash Flow'!$A$3:$L$35,MATCH('CF fact'!C278,'Cash Flow'!$A$3:$A$35,0),MATCH('CF fact'!E278,'Cash Flow'!$A$3:$L$3,0))</f>
        <v>2</v>
      </c>
      <c r="E278">
        <v>2016</v>
      </c>
      <c r="F278">
        <v>2</v>
      </c>
      <c r="G278">
        <f>_xlfn.XLOOKUP(C278,'CF Dim'!$C$2:$C$33,'CF Dim'!$E$2:$E$33,,0)</f>
        <v>26</v>
      </c>
    </row>
    <row r="279" spans="1:7" x14ac:dyDescent="0.25">
      <c r="A279" t="s">
        <v>117</v>
      </c>
      <c r="B279" t="s">
        <v>123</v>
      </c>
      <c r="C279" t="s">
        <v>59</v>
      </c>
      <c r="D279">
        <f>INDEX('Cash Flow'!$A$3:$L$35,MATCH('CF fact'!C279,'Cash Flow'!$A$3:$A$35,0),MATCH('CF fact'!E279,'Cash Flow'!$A$3:$L$3,0))</f>
        <v>81</v>
      </c>
      <c r="E279">
        <v>2017</v>
      </c>
      <c r="F279">
        <v>3</v>
      </c>
      <c r="G279">
        <f>_xlfn.XLOOKUP(C279,'CF Dim'!$C$2:$C$33,'CF Dim'!$E$2:$E$33,,0)</f>
        <v>26</v>
      </c>
    </row>
    <row r="280" spans="1:7" x14ac:dyDescent="0.25">
      <c r="A280" t="s">
        <v>117</v>
      </c>
      <c r="B280" t="s">
        <v>123</v>
      </c>
      <c r="C280" t="s">
        <v>59</v>
      </c>
      <c r="D280">
        <f>INDEX('Cash Flow'!$A$3:$L$35,MATCH('CF fact'!C280,'Cash Flow'!$A$3:$A$35,0),MATCH('CF fact'!E280,'Cash Flow'!$A$3:$L$3,0))</f>
        <v>130</v>
      </c>
      <c r="E280">
        <v>2018</v>
      </c>
      <c r="F280">
        <v>4</v>
      </c>
      <c r="G280">
        <f>_xlfn.XLOOKUP(C280,'CF Dim'!$C$2:$C$33,'CF Dim'!$E$2:$E$33,,0)</f>
        <v>26</v>
      </c>
    </row>
    <row r="281" spans="1:7" x14ac:dyDescent="0.25">
      <c r="A281" t="s">
        <v>117</v>
      </c>
      <c r="B281" t="s">
        <v>123</v>
      </c>
      <c r="C281" t="s">
        <v>59</v>
      </c>
      <c r="D281">
        <f>INDEX('Cash Flow'!$A$3:$L$35,MATCH('CF fact'!C281,'Cash Flow'!$A$3:$A$35,0),MATCH('CF fact'!E281,'Cash Flow'!$A$3:$L$3,0))</f>
        <v>286</v>
      </c>
      <c r="E281">
        <v>2019</v>
      </c>
      <c r="F281">
        <v>5</v>
      </c>
      <c r="G281">
        <f>_xlfn.XLOOKUP(C281,'CF Dim'!$C$2:$C$33,'CF Dim'!$E$2:$E$33,,0)</f>
        <v>26</v>
      </c>
    </row>
    <row r="282" spans="1:7" x14ac:dyDescent="0.25">
      <c r="A282" t="s">
        <v>117</v>
      </c>
      <c r="B282" t="s">
        <v>123</v>
      </c>
      <c r="C282" t="s">
        <v>59</v>
      </c>
      <c r="D282">
        <f>INDEX('Cash Flow'!$A$3:$L$35,MATCH('CF fact'!C282,'Cash Flow'!$A$3:$A$35,0),MATCH('CF fact'!E282,'Cash Flow'!$A$3:$L$3,0))</f>
        <v>36</v>
      </c>
      <c r="E282">
        <v>2020</v>
      </c>
      <c r="F282">
        <v>6</v>
      </c>
      <c r="G282">
        <f>_xlfn.XLOOKUP(C282,'CF Dim'!$C$2:$C$33,'CF Dim'!$E$2:$E$33,,0)</f>
        <v>26</v>
      </c>
    </row>
    <row r="283" spans="1:7" x14ac:dyDescent="0.25">
      <c r="A283" t="s">
        <v>117</v>
      </c>
      <c r="B283" t="s">
        <v>123</v>
      </c>
      <c r="C283" t="s">
        <v>59</v>
      </c>
      <c r="D283">
        <f>INDEX('Cash Flow'!$A$3:$L$35,MATCH('CF fact'!C283,'Cash Flow'!$A$3:$A$35,0),MATCH('CF fact'!E283,'Cash Flow'!$A$3:$L$3,0))</f>
        <v>36</v>
      </c>
      <c r="E283">
        <v>2021</v>
      </c>
      <c r="F283">
        <v>7</v>
      </c>
      <c r="G283">
        <f>_xlfn.XLOOKUP(C283,'CF Dim'!$C$2:$C$33,'CF Dim'!$E$2:$E$33,,0)</f>
        <v>26</v>
      </c>
    </row>
    <row r="284" spans="1:7" x14ac:dyDescent="0.25">
      <c r="A284" t="s">
        <v>117</v>
      </c>
      <c r="B284" t="s">
        <v>123</v>
      </c>
      <c r="C284" t="s">
        <v>59</v>
      </c>
      <c r="D284">
        <f>INDEX('Cash Flow'!$A$3:$L$35,MATCH('CF fact'!C284,'Cash Flow'!$A$3:$A$35,0),MATCH('CF fact'!E284,'Cash Flow'!$A$3:$L$3,0))</f>
        <v>6</v>
      </c>
      <c r="E284">
        <v>2022</v>
      </c>
      <c r="F284">
        <v>8</v>
      </c>
      <c r="G284">
        <f>_xlfn.XLOOKUP(C284,'CF Dim'!$C$2:$C$33,'CF Dim'!$E$2:$E$33,,0)</f>
        <v>26</v>
      </c>
    </row>
    <row r="285" spans="1:7" x14ac:dyDescent="0.25">
      <c r="A285" t="s">
        <v>117</v>
      </c>
      <c r="B285" t="s">
        <v>123</v>
      </c>
      <c r="C285" t="s">
        <v>59</v>
      </c>
      <c r="D285">
        <f>INDEX('Cash Flow'!$A$3:$L$35,MATCH('CF fact'!C285,'Cash Flow'!$A$3:$A$35,0),MATCH('CF fact'!E285,'Cash Flow'!$A$3:$L$3,0))</f>
        <v>63</v>
      </c>
      <c r="E285">
        <v>2023</v>
      </c>
      <c r="F285">
        <v>9</v>
      </c>
      <c r="G285">
        <f>_xlfn.XLOOKUP(C285,'CF Dim'!$C$2:$C$33,'CF Dim'!$E$2:$E$33,,0)</f>
        <v>26</v>
      </c>
    </row>
    <row r="286" spans="1:7" x14ac:dyDescent="0.25">
      <c r="A286" t="s">
        <v>117</v>
      </c>
      <c r="B286" t="s">
        <v>123</v>
      </c>
      <c r="C286" t="s">
        <v>59</v>
      </c>
      <c r="D286">
        <f>INDEX('Cash Flow'!$A$3:$L$35,MATCH('CF fact'!C286,'Cash Flow'!$A$3:$A$35,0),MATCH('CF fact'!E286,'Cash Flow'!$A$3:$L$3,0))</f>
        <v>0</v>
      </c>
      <c r="E286">
        <v>2024</v>
      </c>
      <c r="F286">
        <v>10</v>
      </c>
      <c r="G286">
        <f>_xlfn.XLOOKUP(C286,'CF Dim'!$C$2:$C$33,'CF Dim'!$E$2:$E$33,,0)</f>
        <v>26</v>
      </c>
    </row>
    <row r="287" spans="1:7" x14ac:dyDescent="0.25">
      <c r="A287" t="s">
        <v>117</v>
      </c>
      <c r="B287" t="s">
        <v>123</v>
      </c>
      <c r="C287" t="s">
        <v>59</v>
      </c>
      <c r="D287">
        <f>INDEX('Cash Flow'!$A$3:$L$35,MATCH('CF fact'!C287,'Cash Flow'!$A$3:$A$35,0),MATCH('CF fact'!E287,'Cash Flow'!$A$3:$L$3,0))</f>
        <v>233</v>
      </c>
      <c r="E287">
        <v>2025</v>
      </c>
      <c r="F287">
        <v>11</v>
      </c>
      <c r="G287">
        <f>_xlfn.XLOOKUP(C287,'CF Dim'!$C$2:$C$33,'CF Dim'!$E$2:$E$33,,0)</f>
        <v>26</v>
      </c>
    </row>
    <row r="288" spans="1:7" x14ac:dyDescent="0.25">
      <c r="A288" t="s">
        <v>117</v>
      </c>
      <c r="B288" t="s">
        <v>123</v>
      </c>
      <c r="C288" t="s">
        <v>60</v>
      </c>
      <c r="D288">
        <f>INDEX('Cash Flow'!$A$3:$L$35,MATCH('CF fact'!C288,'Cash Flow'!$A$3:$A$35,0),MATCH('CF fact'!E288,'Cash Flow'!$A$3:$L$3,0))</f>
        <v>-53</v>
      </c>
      <c r="E288">
        <v>2015</v>
      </c>
      <c r="F288">
        <v>1</v>
      </c>
      <c r="G288">
        <f>_xlfn.XLOOKUP(C288,'CF Dim'!$C$2:$C$33,'CF Dim'!$E$2:$E$33,,0)</f>
        <v>27</v>
      </c>
    </row>
    <row r="289" spans="1:7" x14ac:dyDescent="0.25">
      <c r="A289" t="s">
        <v>117</v>
      </c>
      <c r="B289" t="s">
        <v>123</v>
      </c>
      <c r="C289" t="s">
        <v>60</v>
      </c>
      <c r="D289">
        <f>INDEX('Cash Flow'!$A$3:$L$35,MATCH('CF fact'!C289,'Cash Flow'!$A$3:$A$35,0),MATCH('CF fact'!E289,'Cash Flow'!$A$3:$L$3,0))</f>
        <v>-95</v>
      </c>
      <c r="E289">
        <v>2016</v>
      </c>
      <c r="F289">
        <v>2</v>
      </c>
      <c r="G289">
        <f>_xlfn.XLOOKUP(C289,'CF Dim'!$C$2:$C$33,'CF Dim'!$E$2:$E$33,,0)</f>
        <v>27</v>
      </c>
    </row>
    <row r="290" spans="1:7" x14ac:dyDescent="0.25">
      <c r="A290" t="s">
        <v>117</v>
      </c>
      <c r="B290" t="s">
        <v>123</v>
      </c>
      <c r="C290" t="s">
        <v>60</v>
      </c>
      <c r="D290">
        <f>INDEX('Cash Flow'!$A$3:$L$35,MATCH('CF fact'!C290,'Cash Flow'!$A$3:$A$35,0),MATCH('CF fact'!E290,'Cash Flow'!$A$3:$L$3,0))</f>
        <v>-70</v>
      </c>
      <c r="E290">
        <v>2017</v>
      </c>
      <c r="F290">
        <v>3</v>
      </c>
      <c r="G290">
        <f>_xlfn.XLOOKUP(C290,'CF Dim'!$C$2:$C$33,'CF Dim'!$E$2:$E$33,,0)</f>
        <v>27</v>
      </c>
    </row>
    <row r="291" spans="1:7" x14ac:dyDescent="0.25">
      <c r="A291" t="s">
        <v>117</v>
      </c>
      <c r="B291" t="s">
        <v>123</v>
      </c>
      <c r="C291" t="s">
        <v>60</v>
      </c>
      <c r="D291">
        <f>INDEX('Cash Flow'!$A$3:$L$35,MATCH('CF fact'!C291,'Cash Flow'!$A$3:$A$35,0),MATCH('CF fact'!E291,'Cash Flow'!$A$3:$L$3,0))</f>
        <v>-201</v>
      </c>
      <c r="E291">
        <v>2018</v>
      </c>
      <c r="F291">
        <v>4</v>
      </c>
      <c r="G291">
        <f>_xlfn.XLOOKUP(C291,'CF Dim'!$C$2:$C$33,'CF Dim'!$E$2:$E$33,,0)</f>
        <v>27</v>
      </c>
    </row>
    <row r="292" spans="1:7" x14ac:dyDescent="0.25">
      <c r="A292" t="s">
        <v>117</v>
      </c>
      <c r="B292" t="s">
        <v>123</v>
      </c>
      <c r="C292" t="s">
        <v>60</v>
      </c>
      <c r="D292">
        <f>INDEX('Cash Flow'!$A$3:$L$35,MATCH('CF fact'!C292,'Cash Flow'!$A$3:$A$35,0),MATCH('CF fact'!E292,'Cash Flow'!$A$3:$L$3,0))</f>
        <v>-138</v>
      </c>
      <c r="E292">
        <v>2019</v>
      </c>
      <c r="F292">
        <v>5</v>
      </c>
      <c r="G292">
        <f>_xlfn.XLOOKUP(C292,'CF Dim'!$C$2:$C$33,'CF Dim'!$E$2:$E$33,,0)</f>
        <v>27</v>
      </c>
    </row>
    <row r="293" spans="1:7" x14ac:dyDescent="0.25">
      <c r="A293" t="s">
        <v>117</v>
      </c>
      <c r="B293" t="s">
        <v>123</v>
      </c>
      <c r="C293" t="s">
        <v>60</v>
      </c>
      <c r="D293">
        <f>INDEX('Cash Flow'!$A$3:$L$35,MATCH('CF fact'!C293,'Cash Flow'!$A$3:$A$35,0),MATCH('CF fact'!E293,'Cash Flow'!$A$3:$L$3,0))</f>
        <v>-264</v>
      </c>
      <c r="E293">
        <v>2020</v>
      </c>
      <c r="F293">
        <v>6</v>
      </c>
      <c r="G293">
        <f>_xlfn.XLOOKUP(C293,'CF Dim'!$C$2:$C$33,'CF Dim'!$E$2:$E$33,,0)</f>
        <v>27</v>
      </c>
    </row>
    <row r="294" spans="1:7" x14ac:dyDescent="0.25">
      <c r="A294" t="s">
        <v>117</v>
      </c>
      <c r="B294" t="s">
        <v>123</v>
      </c>
      <c r="C294" t="s">
        <v>60</v>
      </c>
      <c r="D294">
        <f>INDEX('Cash Flow'!$A$3:$L$35,MATCH('CF fact'!C294,'Cash Flow'!$A$3:$A$35,0),MATCH('CF fact'!E294,'Cash Flow'!$A$3:$L$3,0))</f>
        <v>-226</v>
      </c>
      <c r="E294">
        <v>2021</v>
      </c>
      <c r="F294">
        <v>7</v>
      </c>
      <c r="G294">
        <f>_xlfn.XLOOKUP(C294,'CF Dim'!$C$2:$C$33,'CF Dim'!$E$2:$E$33,,0)</f>
        <v>27</v>
      </c>
    </row>
    <row r="295" spans="1:7" x14ac:dyDescent="0.25">
      <c r="A295" t="s">
        <v>117</v>
      </c>
      <c r="B295" t="s">
        <v>123</v>
      </c>
      <c r="C295" t="s">
        <v>60</v>
      </c>
      <c r="D295">
        <f>INDEX('Cash Flow'!$A$3:$L$35,MATCH('CF fact'!C295,'Cash Flow'!$A$3:$A$35,0),MATCH('CF fact'!E295,'Cash Flow'!$A$3:$L$3,0))</f>
        <v>-240</v>
      </c>
      <c r="E295">
        <v>2022</v>
      </c>
      <c r="F295">
        <v>8</v>
      </c>
      <c r="G295">
        <f>_xlfn.XLOOKUP(C295,'CF Dim'!$C$2:$C$33,'CF Dim'!$E$2:$E$33,,0)</f>
        <v>27</v>
      </c>
    </row>
    <row r="296" spans="1:7" x14ac:dyDescent="0.25">
      <c r="A296" t="s">
        <v>117</v>
      </c>
      <c r="B296" t="s">
        <v>123</v>
      </c>
      <c r="C296" t="s">
        <v>60</v>
      </c>
      <c r="D296">
        <f>INDEX('Cash Flow'!$A$3:$L$35,MATCH('CF fact'!C296,'Cash Flow'!$A$3:$A$35,0),MATCH('CF fact'!E296,'Cash Flow'!$A$3:$L$3,0))</f>
        <v>-175</v>
      </c>
      <c r="E296">
        <v>2023</v>
      </c>
      <c r="F296">
        <v>9</v>
      </c>
      <c r="G296">
        <f>_xlfn.XLOOKUP(C296,'CF Dim'!$C$2:$C$33,'CF Dim'!$E$2:$E$33,,0)</f>
        <v>27</v>
      </c>
    </row>
    <row r="297" spans="1:7" x14ac:dyDescent="0.25">
      <c r="A297" t="s">
        <v>117</v>
      </c>
      <c r="B297" t="s">
        <v>123</v>
      </c>
      <c r="C297" t="s">
        <v>60</v>
      </c>
      <c r="D297">
        <f>INDEX('Cash Flow'!$A$3:$L$35,MATCH('CF fact'!C297,'Cash Flow'!$A$3:$A$35,0),MATCH('CF fact'!E297,'Cash Flow'!$A$3:$L$3,0))</f>
        <v>-374</v>
      </c>
      <c r="E297">
        <v>2024</v>
      </c>
      <c r="F297">
        <v>10</v>
      </c>
      <c r="G297">
        <f>_xlfn.XLOOKUP(C297,'CF Dim'!$C$2:$C$33,'CF Dim'!$E$2:$E$33,,0)</f>
        <v>27</v>
      </c>
    </row>
    <row r="298" spans="1:7" x14ac:dyDescent="0.25">
      <c r="A298" t="s">
        <v>117</v>
      </c>
      <c r="B298" t="s">
        <v>123</v>
      </c>
      <c r="C298" t="s">
        <v>60</v>
      </c>
      <c r="D298">
        <f>INDEX('Cash Flow'!$A$3:$L$35,MATCH('CF fact'!C298,'Cash Flow'!$A$3:$A$35,0),MATCH('CF fact'!E298,'Cash Flow'!$A$3:$L$3,0))</f>
        <v>-16</v>
      </c>
      <c r="E298">
        <v>2025</v>
      </c>
      <c r="F298">
        <v>11</v>
      </c>
      <c r="G298">
        <f>_xlfn.XLOOKUP(C298,'CF Dim'!$C$2:$C$33,'CF Dim'!$E$2:$E$33,,0)</f>
        <v>27</v>
      </c>
    </row>
    <row r="299" spans="1:7" x14ac:dyDescent="0.25">
      <c r="A299" t="s">
        <v>117</v>
      </c>
      <c r="B299" t="s">
        <v>123</v>
      </c>
      <c r="C299" t="s">
        <v>61</v>
      </c>
      <c r="D299">
        <f>INDEX('Cash Flow'!$A$3:$L$35,MATCH('CF fact'!C299,'Cash Flow'!$A$3:$A$35,0),MATCH('CF fact'!E299,'Cash Flow'!$A$3:$L$3,0))</f>
        <v>-146</v>
      </c>
      <c r="E299">
        <v>2015</v>
      </c>
      <c r="F299">
        <v>1</v>
      </c>
      <c r="G299">
        <f>_xlfn.XLOOKUP(C299,'CF Dim'!$C$2:$C$33,'CF Dim'!$E$2:$E$33,,0)</f>
        <v>28</v>
      </c>
    </row>
    <row r="300" spans="1:7" x14ac:dyDescent="0.25">
      <c r="A300" t="s">
        <v>117</v>
      </c>
      <c r="B300" t="s">
        <v>123</v>
      </c>
      <c r="C300" t="s">
        <v>61</v>
      </c>
      <c r="D300">
        <f>INDEX('Cash Flow'!$A$3:$L$35,MATCH('CF fact'!C300,'Cash Flow'!$A$3:$A$35,0),MATCH('CF fact'!E300,'Cash Flow'!$A$3:$L$3,0))</f>
        <v>-141</v>
      </c>
      <c r="E300">
        <v>2016</v>
      </c>
      <c r="F300">
        <v>2</v>
      </c>
      <c r="G300">
        <f>_xlfn.XLOOKUP(C300,'CF Dim'!$C$2:$C$33,'CF Dim'!$E$2:$E$33,,0)</f>
        <v>28</v>
      </c>
    </row>
    <row r="301" spans="1:7" x14ac:dyDescent="0.25">
      <c r="A301" t="s">
        <v>117</v>
      </c>
      <c r="B301" t="s">
        <v>123</v>
      </c>
      <c r="C301" t="s">
        <v>61</v>
      </c>
      <c r="D301">
        <f>INDEX('Cash Flow'!$A$3:$L$35,MATCH('CF fact'!C301,'Cash Flow'!$A$3:$A$35,0),MATCH('CF fact'!E301,'Cash Flow'!$A$3:$L$3,0))</f>
        <v>-144</v>
      </c>
      <c r="E301">
        <v>2017</v>
      </c>
      <c r="F301">
        <v>3</v>
      </c>
      <c r="G301">
        <f>_xlfn.XLOOKUP(C301,'CF Dim'!$C$2:$C$33,'CF Dim'!$E$2:$E$33,,0)</f>
        <v>28</v>
      </c>
    </row>
    <row r="302" spans="1:7" x14ac:dyDescent="0.25">
      <c r="A302" t="s">
        <v>117</v>
      </c>
      <c r="B302" t="s">
        <v>123</v>
      </c>
      <c r="C302" t="s">
        <v>61</v>
      </c>
      <c r="D302">
        <f>INDEX('Cash Flow'!$A$3:$L$35,MATCH('CF fact'!C302,'Cash Flow'!$A$3:$A$35,0),MATCH('CF fact'!E302,'Cash Flow'!$A$3:$L$3,0))</f>
        <v>-146</v>
      </c>
      <c r="E302">
        <v>2018</v>
      </c>
      <c r="F302">
        <v>4</v>
      </c>
      <c r="G302">
        <f>_xlfn.XLOOKUP(C302,'CF Dim'!$C$2:$C$33,'CF Dim'!$E$2:$E$33,,0)</f>
        <v>28</v>
      </c>
    </row>
    <row r="303" spans="1:7" x14ac:dyDescent="0.25">
      <c r="A303" t="s">
        <v>117</v>
      </c>
      <c r="B303" t="s">
        <v>123</v>
      </c>
      <c r="C303" t="s">
        <v>61</v>
      </c>
      <c r="D303">
        <f>INDEX('Cash Flow'!$A$3:$L$35,MATCH('CF fact'!C303,'Cash Flow'!$A$3:$A$35,0),MATCH('CF fact'!E303,'Cash Flow'!$A$3:$L$3,0))</f>
        <v>-138</v>
      </c>
      <c r="E303">
        <v>2019</v>
      </c>
      <c r="F303">
        <v>5</v>
      </c>
      <c r="G303">
        <f>_xlfn.XLOOKUP(C303,'CF Dim'!$C$2:$C$33,'CF Dim'!$E$2:$E$33,,0)</f>
        <v>28</v>
      </c>
    </row>
    <row r="304" spans="1:7" x14ac:dyDescent="0.25">
      <c r="A304" t="s">
        <v>117</v>
      </c>
      <c r="B304" t="s">
        <v>123</v>
      </c>
      <c r="C304" t="s">
        <v>61</v>
      </c>
      <c r="D304">
        <f>INDEX('Cash Flow'!$A$3:$L$35,MATCH('CF fact'!C304,'Cash Flow'!$A$3:$A$35,0),MATCH('CF fact'!E304,'Cash Flow'!$A$3:$L$3,0))</f>
        <v>-131</v>
      </c>
      <c r="E304">
        <v>2020</v>
      </c>
      <c r="F304">
        <v>6</v>
      </c>
      <c r="G304">
        <f>_xlfn.XLOOKUP(C304,'CF Dim'!$C$2:$C$33,'CF Dim'!$E$2:$E$33,,0)</f>
        <v>28</v>
      </c>
    </row>
    <row r="305" spans="1:7" x14ac:dyDescent="0.25">
      <c r="A305" t="s">
        <v>117</v>
      </c>
      <c r="B305" t="s">
        <v>123</v>
      </c>
      <c r="C305" t="s">
        <v>61</v>
      </c>
      <c r="D305">
        <f>INDEX('Cash Flow'!$A$3:$L$35,MATCH('CF fact'!C305,'Cash Flow'!$A$3:$A$35,0),MATCH('CF fact'!E305,'Cash Flow'!$A$3:$L$3,0))</f>
        <v>-89</v>
      </c>
      <c r="E305">
        <v>2021</v>
      </c>
      <c r="F305">
        <v>7</v>
      </c>
      <c r="G305">
        <f>_xlfn.XLOOKUP(C305,'CF Dim'!$C$2:$C$33,'CF Dim'!$E$2:$E$33,,0)</f>
        <v>28</v>
      </c>
    </row>
    <row r="306" spans="1:7" x14ac:dyDescent="0.25">
      <c r="A306" t="s">
        <v>117</v>
      </c>
      <c r="B306" t="s">
        <v>123</v>
      </c>
      <c r="C306" t="s">
        <v>61</v>
      </c>
      <c r="D306">
        <f>INDEX('Cash Flow'!$A$3:$L$35,MATCH('CF fact'!C306,'Cash Flow'!$A$3:$A$35,0),MATCH('CF fact'!E306,'Cash Flow'!$A$3:$L$3,0))</f>
        <v>-47</v>
      </c>
      <c r="E306">
        <v>2022</v>
      </c>
      <c r="F306">
        <v>8</v>
      </c>
      <c r="G306">
        <f>_xlfn.XLOOKUP(C306,'CF Dim'!$C$2:$C$33,'CF Dim'!$E$2:$E$33,,0)</f>
        <v>28</v>
      </c>
    </row>
    <row r="307" spans="1:7" x14ac:dyDescent="0.25">
      <c r="A307" t="s">
        <v>117</v>
      </c>
      <c r="B307" t="s">
        <v>123</v>
      </c>
      <c r="C307" t="s">
        <v>61</v>
      </c>
      <c r="D307">
        <f>INDEX('Cash Flow'!$A$3:$L$35,MATCH('CF fact'!C307,'Cash Flow'!$A$3:$A$35,0),MATCH('CF fact'!E307,'Cash Flow'!$A$3:$L$3,0))</f>
        <v>-73</v>
      </c>
      <c r="E307">
        <v>2023</v>
      </c>
      <c r="F307">
        <v>9</v>
      </c>
      <c r="G307">
        <f>_xlfn.XLOOKUP(C307,'CF Dim'!$C$2:$C$33,'CF Dim'!$E$2:$E$33,,0)</f>
        <v>28</v>
      </c>
    </row>
    <row r="308" spans="1:7" x14ac:dyDescent="0.25">
      <c r="A308" t="s">
        <v>117</v>
      </c>
      <c r="B308" t="s">
        <v>123</v>
      </c>
      <c r="C308" t="s">
        <v>61</v>
      </c>
      <c r="D308">
        <f>INDEX('Cash Flow'!$A$3:$L$35,MATCH('CF fact'!C308,'Cash Flow'!$A$3:$A$35,0),MATCH('CF fact'!E308,'Cash Flow'!$A$3:$L$3,0))</f>
        <v>-72</v>
      </c>
      <c r="E308">
        <v>2024</v>
      </c>
      <c r="F308">
        <v>10</v>
      </c>
      <c r="G308">
        <f>_xlfn.XLOOKUP(C308,'CF Dim'!$C$2:$C$33,'CF Dim'!$E$2:$E$33,,0)</f>
        <v>28</v>
      </c>
    </row>
    <row r="309" spans="1:7" x14ac:dyDescent="0.25">
      <c r="A309" t="s">
        <v>117</v>
      </c>
      <c r="B309" t="s">
        <v>123</v>
      </c>
      <c r="C309" t="s">
        <v>61</v>
      </c>
      <c r="D309">
        <f>INDEX('Cash Flow'!$A$3:$L$35,MATCH('CF fact'!C309,'Cash Flow'!$A$3:$A$35,0),MATCH('CF fact'!E309,'Cash Flow'!$A$3:$L$3,0))</f>
        <v>-70</v>
      </c>
      <c r="E309">
        <v>2025</v>
      </c>
      <c r="F309">
        <v>11</v>
      </c>
      <c r="G309">
        <f>_xlfn.XLOOKUP(C309,'CF Dim'!$C$2:$C$33,'CF Dim'!$E$2:$E$33,,0)</f>
        <v>28</v>
      </c>
    </row>
    <row r="310" spans="1:7" x14ac:dyDescent="0.25">
      <c r="A310" t="s">
        <v>117</v>
      </c>
      <c r="B310" t="s">
        <v>123</v>
      </c>
      <c r="C310" t="s">
        <v>62</v>
      </c>
      <c r="D310">
        <f>INDEX('Cash Flow'!$A$3:$L$35,MATCH('CF fact'!C310,'Cash Flow'!$A$3:$A$35,0),MATCH('CF fact'!E310,'Cash Flow'!$A$3:$L$3,0))</f>
        <v>-6</v>
      </c>
      <c r="E310">
        <v>2015</v>
      </c>
      <c r="F310">
        <v>1</v>
      </c>
      <c r="G310">
        <f>_xlfn.XLOOKUP(C310,'CF Dim'!$C$2:$C$33,'CF Dim'!$E$2:$E$33,,0)</f>
        <v>29</v>
      </c>
    </row>
    <row r="311" spans="1:7" x14ac:dyDescent="0.25">
      <c r="A311" t="s">
        <v>117</v>
      </c>
      <c r="B311" t="s">
        <v>123</v>
      </c>
      <c r="C311" t="s">
        <v>62</v>
      </c>
      <c r="D311">
        <f>INDEX('Cash Flow'!$A$3:$L$35,MATCH('CF fact'!C311,'Cash Flow'!$A$3:$A$35,0),MATCH('CF fact'!E311,'Cash Flow'!$A$3:$L$3,0))</f>
        <v>-5</v>
      </c>
      <c r="E311">
        <v>2016</v>
      </c>
      <c r="F311">
        <v>2</v>
      </c>
      <c r="G311">
        <f>_xlfn.XLOOKUP(C311,'CF Dim'!$C$2:$C$33,'CF Dim'!$E$2:$E$33,,0)</f>
        <v>29</v>
      </c>
    </row>
    <row r="312" spans="1:7" x14ac:dyDescent="0.25">
      <c r="A312" t="s">
        <v>117</v>
      </c>
      <c r="B312" t="s">
        <v>123</v>
      </c>
      <c r="C312" t="s">
        <v>62</v>
      </c>
      <c r="D312">
        <f>INDEX('Cash Flow'!$A$3:$L$35,MATCH('CF fact'!C312,'Cash Flow'!$A$3:$A$35,0),MATCH('CF fact'!E312,'Cash Flow'!$A$3:$L$3,0))</f>
        <v>-5</v>
      </c>
      <c r="E312">
        <v>2017</v>
      </c>
      <c r="F312">
        <v>3</v>
      </c>
      <c r="G312">
        <f>_xlfn.XLOOKUP(C312,'CF Dim'!$C$2:$C$33,'CF Dim'!$E$2:$E$33,,0)</f>
        <v>29</v>
      </c>
    </row>
    <row r="313" spans="1:7" x14ac:dyDescent="0.25">
      <c r="A313" t="s">
        <v>117</v>
      </c>
      <c r="B313" t="s">
        <v>123</v>
      </c>
      <c r="C313" t="s">
        <v>62</v>
      </c>
      <c r="D313">
        <f>INDEX('Cash Flow'!$A$3:$L$35,MATCH('CF fact'!C313,'Cash Flow'!$A$3:$A$35,0),MATCH('CF fact'!E313,'Cash Flow'!$A$3:$L$3,0))</f>
        <v>-5</v>
      </c>
      <c r="E313">
        <v>2018</v>
      </c>
      <c r="F313">
        <v>4</v>
      </c>
      <c r="G313">
        <f>_xlfn.XLOOKUP(C313,'CF Dim'!$C$2:$C$33,'CF Dim'!$E$2:$E$33,,0)</f>
        <v>29</v>
      </c>
    </row>
    <row r="314" spans="1:7" x14ac:dyDescent="0.25">
      <c r="A314" t="s">
        <v>117</v>
      </c>
      <c r="B314" t="s">
        <v>123</v>
      </c>
      <c r="C314" t="s">
        <v>62</v>
      </c>
      <c r="D314">
        <f>INDEX('Cash Flow'!$A$3:$L$35,MATCH('CF fact'!C314,'Cash Flow'!$A$3:$A$35,0),MATCH('CF fact'!E314,'Cash Flow'!$A$3:$L$3,0))</f>
        <v>-6</v>
      </c>
      <c r="E314">
        <v>2019</v>
      </c>
      <c r="F314">
        <v>5</v>
      </c>
      <c r="G314">
        <f>_xlfn.XLOOKUP(C314,'CF Dim'!$C$2:$C$33,'CF Dim'!$E$2:$E$33,,0)</f>
        <v>29</v>
      </c>
    </row>
    <row r="315" spans="1:7" x14ac:dyDescent="0.25">
      <c r="A315" t="s">
        <v>117</v>
      </c>
      <c r="B315" t="s">
        <v>123</v>
      </c>
      <c r="C315" t="s">
        <v>62</v>
      </c>
      <c r="D315">
        <f>INDEX('Cash Flow'!$A$3:$L$35,MATCH('CF fact'!C315,'Cash Flow'!$A$3:$A$35,0),MATCH('CF fact'!E315,'Cash Flow'!$A$3:$L$3,0))</f>
        <v>-25</v>
      </c>
      <c r="E315">
        <v>2020</v>
      </c>
      <c r="F315">
        <v>6</v>
      </c>
      <c r="G315">
        <f>_xlfn.XLOOKUP(C315,'CF Dim'!$C$2:$C$33,'CF Dim'!$E$2:$E$33,,0)</f>
        <v>29</v>
      </c>
    </row>
    <row r="316" spans="1:7" x14ac:dyDescent="0.25">
      <c r="A316" t="s">
        <v>117</v>
      </c>
      <c r="B316" t="s">
        <v>123</v>
      </c>
      <c r="C316" t="s">
        <v>62</v>
      </c>
      <c r="D316">
        <f>INDEX('Cash Flow'!$A$3:$L$35,MATCH('CF fact'!C316,'Cash Flow'!$A$3:$A$35,0),MATCH('CF fact'!E316,'Cash Flow'!$A$3:$L$3,0))</f>
        <v>-32</v>
      </c>
      <c r="E316">
        <v>2021</v>
      </c>
      <c r="F316">
        <v>7</v>
      </c>
      <c r="G316">
        <f>_xlfn.XLOOKUP(C316,'CF Dim'!$C$2:$C$33,'CF Dim'!$E$2:$E$33,,0)</f>
        <v>29</v>
      </c>
    </row>
    <row r="317" spans="1:7" x14ac:dyDescent="0.25">
      <c r="A317" t="s">
        <v>117</v>
      </c>
      <c r="B317" t="s">
        <v>123</v>
      </c>
      <c r="C317" t="s">
        <v>62</v>
      </c>
      <c r="D317">
        <f>INDEX('Cash Flow'!$A$3:$L$35,MATCH('CF fact'!C317,'Cash Flow'!$A$3:$A$35,0),MATCH('CF fact'!E317,'Cash Flow'!$A$3:$L$3,0))</f>
        <v>-32</v>
      </c>
      <c r="E317">
        <v>2022</v>
      </c>
      <c r="F317">
        <v>8</v>
      </c>
      <c r="G317">
        <f>_xlfn.XLOOKUP(C317,'CF Dim'!$C$2:$C$33,'CF Dim'!$E$2:$E$33,,0)</f>
        <v>29</v>
      </c>
    </row>
    <row r="318" spans="1:7" x14ac:dyDescent="0.25">
      <c r="A318" t="s">
        <v>117</v>
      </c>
      <c r="B318" t="s">
        <v>123</v>
      </c>
      <c r="C318" t="s">
        <v>62</v>
      </c>
      <c r="D318">
        <f>INDEX('Cash Flow'!$A$3:$L$35,MATCH('CF fact'!C318,'Cash Flow'!$A$3:$A$35,0),MATCH('CF fact'!E318,'Cash Flow'!$A$3:$L$3,0))</f>
        <v>-16</v>
      </c>
      <c r="E318">
        <v>2023</v>
      </c>
      <c r="F318">
        <v>9</v>
      </c>
      <c r="G318">
        <f>_xlfn.XLOOKUP(C318,'CF Dim'!$C$2:$C$33,'CF Dim'!$E$2:$E$33,,0)</f>
        <v>29</v>
      </c>
    </row>
    <row r="319" spans="1:7" x14ac:dyDescent="0.25">
      <c r="A319" t="s">
        <v>117</v>
      </c>
      <c r="B319" t="s">
        <v>123</v>
      </c>
      <c r="C319" t="s">
        <v>62</v>
      </c>
      <c r="D319">
        <f>INDEX('Cash Flow'!$A$3:$L$35,MATCH('CF fact'!C319,'Cash Flow'!$A$3:$A$35,0),MATCH('CF fact'!E319,'Cash Flow'!$A$3:$L$3,0))</f>
        <v>-35</v>
      </c>
      <c r="E319">
        <v>2024</v>
      </c>
      <c r="F319">
        <v>10</v>
      </c>
      <c r="G319">
        <f>_xlfn.XLOOKUP(C319,'CF Dim'!$C$2:$C$33,'CF Dim'!$E$2:$E$33,,0)</f>
        <v>29</v>
      </c>
    </row>
    <row r="320" spans="1:7" x14ac:dyDescent="0.25">
      <c r="A320" t="s">
        <v>117</v>
      </c>
      <c r="B320" t="s">
        <v>123</v>
      </c>
      <c r="C320" t="s">
        <v>62</v>
      </c>
      <c r="D320">
        <f>INDEX('Cash Flow'!$A$3:$L$35,MATCH('CF fact'!C320,'Cash Flow'!$A$3:$A$35,0),MATCH('CF fact'!E320,'Cash Flow'!$A$3:$L$3,0))</f>
        <v>-104</v>
      </c>
      <c r="E320">
        <v>2025</v>
      </c>
      <c r="F320">
        <v>11</v>
      </c>
      <c r="G320">
        <f>_xlfn.XLOOKUP(C320,'CF Dim'!$C$2:$C$33,'CF Dim'!$E$2:$E$33,,0)</f>
        <v>29</v>
      </c>
    </row>
    <row r="321" spans="1:7" x14ac:dyDescent="0.25">
      <c r="A321" t="s">
        <v>117</v>
      </c>
      <c r="B321" t="s">
        <v>123</v>
      </c>
      <c r="C321" t="s">
        <v>63</v>
      </c>
      <c r="D321">
        <f>INDEX('Cash Flow'!$A$3:$L$35,MATCH('CF fact'!C321,'Cash Flow'!$A$3:$A$35,0),MATCH('CF fact'!E321,'Cash Flow'!$A$3:$L$3,0))</f>
        <v>0</v>
      </c>
      <c r="E321">
        <v>2015</v>
      </c>
      <c r="F321">
        <v>1</v>
      </c>
      <c r="G321">
        <f>_xlfn.XLOOKUP(C321,'CF Dim'!$C$2:$C$33,'CF Dim'!$E$2:$E$33,,0)</f>
        <v>30</v>
      </c>
    </row>
    <row r="322" spans="1:7" x14ac:dyDescent="0.25">
      <c r="A322" t="s">
        <v>117</v>
      </c>
      <c r="B322" t="s">
        <v>123</v>
      </c>
      <c r="C322" t="s">
        <v>63</v>
      </c>
      <c r="D322">
        <f>INDEX('Cash Flow'!$A$3:$L$35,MATCH('CF fact'!C322,'Cash Flow'!$A$3:$A$35,0),MATCH('CF fact'!E322,'Cash Flow'!$A$3:$L$3,0))</f>
        <v>0</v>
      </c>
      <c r="E322">
        <v>2016</v>
      </c>
      <c r="F322">
        <v>2</v>
      </c>
      <c r="G322">
        <f>_xlfn.XLOOKUP(C322,'CF Dim'!$C$2:$C$33,'CF Dim'!$E$2:$E$33,,0)</f>
        <v>30</v>
      </c>
    </row>
    <row r="323" spans="1:7" x14ac:dyDescent="0.25">
      <c r="A323" t="s">
        <v>117</v>
      </c>
      <c r="B323" t="s">
        <v>123</v>
      </c>
      <c r="C323" t="s">
        <v>63</v>
      </c>
      <c r="D323">
        <f>INDEX('Cash Flow'!$A$3:$L$35,MATCH('CF fact'!C323,'Cash Flow'!$A$3:$A$35,0),MATCH('CF fact'!E323,'Cash Flow'!$A$3:$L$3,0))</f>
        <v>0</v>
      </c>
      <c r="E323">
        <v>2017</v>
      </c>
      <c r="F323">
        <v>3</v>
      </c>
      <c r="G323">
        <f>_xlfn.XLOOKUP(C323,'CF Dim'!$C$2:$C$33,'CF Dim'!$E$2:$E$33,,0)</f>
        <v>30</v>
      </c>
    </row>
    <row r="324" spans="1:7" x14ac:dyDescent="0.25">
      <c r="A324" t="s">
        <v>117</v>
      </c>
      <c r="B324" t="s">
        <v>123</v>
      </c>
      <c r="C324" t="s">
        <v>63</v>
      </c>
      <c r="D324">
        <f>INDEX('Cash Flow'!$A$3:$L$35,MATCH('CF fact'!C324,'Cash Flow'!$A$3:$A$35,0),MATCH('CF fact'!E324,'Cash Flow'!$A$3:$L$3,0))</f>
        <v>0</v>
      </c>
      <c r="E324">
        <v>2018</v>
      </c>
      <c r="F324">
        <v>4</v>
      </c>
      <c r="G324">
        <f>_xlfn.XLOOKUP(C324,'CF Dim'!$C$2:$C$33,'CF Dim'!$E$2:$E$33,,0)</f>
        <v>30</v>
      </c>
    </row>
    <row r="325" spans="1:7" x14ac:dyDescent="0.25">
      <c r="A325" t="s">
        <v>117</v>
      </c>
      <c r="B325" t="s">
        <v>123</v>
      </c>
      <c r="C325" t="s">
        <v>63</v>
      </c>
      <c r="D325">
        <f>INDEX('Cash Flow'!$A$3:$L$35,MATCH('CF fact'!C325,'Cash Flow'!$A$3:$A$35,0),MATCH('CF fact'!E325,'Cash Flow'!$A$3:$L$3,0))</f>
        <v>0</v>
      </c>
      <c r="E325">
        <v>2019</v>
      </c>
      <c r="F325">
        <v>5</v>
      </c>
      <c r="G325">
        <f>_xlfn.XLOOKUP(C325,'CF Dim'!$C$2:$C$33,'CF Dim'!$E$2:$E$33,,0)</f>
        <v>30</v>
      </c>
    </row>
    <row r="326" spans="1:7" x14ac:dyDescent="0.25">
      <c r="A326" t="s">
        <v>117</v>
      </c>
      <c r="B326" t="s">
        <v>123</v>
      </c>
      <c r="C326" t="s">
        <v>63</v>
      </c>
      <c r="D326">
        <f>INDEX('Cash Flow'!$A$3:$L$35,MATCH('CF fact'!C326,'Cash Flow'!$A$3:$A$35,0),MATCH('CF fact'!E326,'Cash Flow'!$A$3:$L$3,0))</f>
        <v>-20</v>
      </c>
      <c r="E326">
        <v>2020</v>
      </c>
      <c r="F326">
        <v>6</v>
      </c>
      <c r="G326">
        <f>_xlfn.XLOOKUP(C326,'CF Dim'!$C$2:$C$33,'CF Dim'!$E$2:$E$33,,0)</f>
        <v>30</v>
      </c>
    </row>
    <row r="327" spans="1:7" x14ac:dyDescent="0.25">
      <c r="A327" t="s">
        <v>117</v>
      </c>
      <c r="B327" t="s">
        <v>123</v>
      </c>
      <c r="C327" t="s">
        <v>63</v>
      </c>
      <c r="D327">
        <f>INDEX('Cash Flow'!$A$3:$L$35,MATCH('CF fact'!C327,'Cash Flow'!$A$3:$A$35,0),MATCH('CF fact'!E327,'Cash Flow'!$A$3:$L$3,0))</f>
        <v>-35</v>
      </c>
      <c r="E327">
        <v>2021</v>
      </c>
      <c r="F327">
        <v>7</v>
      </c>
      <c r="G327">
        <f>_xlfn.XLOOKUP(C327,'CF Dim'!$C$2:$C$33,'CF Dim'!$E$2:$E$33,,0)</f>
        <v>30</v>
      </c>
    </row>
    <row r="328" spans="1:7" x14ac:dyDescent="0.25">
      <c r="A328" t="s">
        <v>117</v>
      </c>
      <c r="B328" t="s">
        <v>123</v>
      </c>
      <c r="C328" t="s">
        <v>63</v>
      </c>
      <c r="D328">
        <f>INDEX('Cash Flow'!$A$3:$L$35,MATCH('CF fact'!C328,'Cash Flow'!$A$3:$A$35,0),MATCH('CF fact'!E328,'Cash Flow'!$A$3:$L$3,0))</f>
        <v>-43</v>
      </c>
      <c r="E328">
        <v>2022</v>
      </c>
      <c r="F328">
        <v>8</v>
      </c>
      <c r="G328">
        <f>_xlfn.XLOOKUP(C328,'CF Dim'!$C$2:$C$33,'CF Dim'!$E$2:$E$33,,0)</f>
        <v>30</v>
      </c>
    </row>
    <row r="329" spans="1:7" x14ac:dyDescent="0.25">
      <c r="A329" t="s">
        <v>117</v>
      </c>
      <c r="B329" t="s">
        <v>123</v>
      </c>
      <c r="C329" t="s">
        <v>63</v>
      </c>
      <c r="D329">
        <f>INDEX('Cash Flow'!$A$3:$L$35,MATCH('CF fact'!C329,'Cash Flow'!$A$3:$A$35,0),MATCH('CF fact'!E329,'Cash Flow'!$A$3:$L$3,0))</f>
        <v>-45</v>
      </c>
      <c r="E329">
        <v>2023</v>
      </c>
      <c r="F329">
        <v>9</v>
      </c>
      <c r="G329">
        <f>_xlfn.XLOOKUP(C329,'CF Dim'!$C$2:$C$33,'CF Dim'!$E$2:$E$33,,0)</f>
        <v>30</v>
      </c>
    </row>
    <row r="330" spans="1:7" x14ac:dyDescent="0.25">
      <c r="A330" t="s">
        <v>117</v>
      </c>
      <c r="B330" t="s">
        <v>123</v>
      </c>
      <c r="C330" t="s">
        <v>63</v>
      </c>
      <c r="D330">
        <f>INDEX('Cash Flow'!$A$3:$L$35,MATCH('CF fact'!C330,'Cash Flow'!$A$3:$A$35,0),MATCH('CF fact'!E330,'Cash Flow'!$A$3:$L$3,0))</f>
        <v>-57</v>
      </c>
      <c r="E330">
        <v>2024</v>
      </c>
      <c r="F330">
        <v>10</v>
      </c>
      <c r="G330">
        <f>_xlfn.XLOOKUP(C330,'CF Dim'!$C$2:$C$33,'CF Dim'!$E$2:$E$33,,0)</f>
        <v>30</v>
      </c>
    </row>
    <row r="331" spans="1:7" x14ac:dyDescent="0.25">
      <c r="A331" t="s">
        <v>117</v>
      </c>
      <c r="B331" t="s">
        <v>123</v>
      </c>
      <c r="C331" t="s">
        <v>63</v>
      </c>
      <c r="D331">
        <f>INDEX('Cash Flow'!$A$3:$L$35,MATCH('CF fact'!C331,'Cash Flow'!$A$3:$A$35,0),MATCH('CF fact'!E331,'Cash Flow'!$A$3:$L$3,0))</f>
        <v>-167</v>
      </c>
      <c r="E331">
        <v>2025</v>
      </c>
      <c r="F331">
        <v>11</v>
      </c>
      <c r="G331">
        <f>_xlfn.XLOOKUP(C331,'CF Dim'!$C$2:$C$33,'CF Dim'!$E$2:$E$33,,0)</f>
        <v>30</v>
      </c>
    </row>
    <row r="332" spans="1:7" x14ac:dyDescent="0.25">
      <c r="A332" t="s">
        <v>117</v>
      </c>
      <c r="B332" t="s">
        <v>123</v>
      </c>
      <c r="C332" t="s">
        <v>64</v>
      </c>
      <c r="D332">
        <f>INDEX('Cash Flow'!$A$3:$L$35,MATCH('CF fact'!C332,'Cash Flow'!$A$3:$A$35,0),MATCH('CF fact'!E332,'Cash Flow'!$A$3:$L$3,0))</f>
        <v>-1</v>
      </c>
      <c r="E332">
        <v>2015</v>
      </c>
      <c r="F332">
        <v>1</v>
      </c>
      <c r="G332">
        <f>_xlfn.XLOOKUP(C332,'CF Dim'!$C$2:$C$33,'CF Dim'!$E$2:$E$33,,0)</f>
        <v>31</v>
      </c>
    </row>
    <row r="333" spans="1:7" x14ac:dyDescent="0.25">
      <c r="A333" t="s">
        <v>117</v>
      </c>
      <c r="B333" t="s">
        <v>123</v>
      </c>
      <c r="C333" t="s">
        <v>64</v>
      </c>
      <c r="D333">
        <f>INDEX('Cash Flow'!$A$3:$L$35,MATCH('CF fact'!C333,'Cash Flow'!$A$3:$A$35,0),MATCH('CF fact'!E333,'Cash Flow'!$A$3:$L$3,0))</f>
        <v>-1</v>
      </c>
      <c r="E333">
        <v>2016</v>
      </c>
      <c r="F333">
        <v>2</v>
      </c>
      <c r="G333">
        <f>_xlfn.XLOOKUP(C333,'CF Dim'!$C$2:$C$33,'CF Dim'!$E$2:$E$33,,0)</f>
        <v>31</v>
      </c>
    </row>
    <row r="334" spans="1:7" x14ac:dyDescent="0.25">
      <c r="A334" t="s">
        <v>117</v>
      </c>
      <c r="B334" t="s">
        <v>123</v>
      </c>
      <c r="C334" t="s">
        <v>64</v>
      </c>
      <c r="D334">
        <f>INDEX('Cash Flow'!$A$3:$L$35,MATCH('CF fact'!C334,'Cash Flow'!$A$3:$A$35,0),MATCH('CF fact'!E334,'Cash Flow'!$A$3:$L$3,0))</f>
        <v>0</v>
      </c>
      <c r="E334">
        <v>2017</v>
      </c>
      <c r="F334">
        <v>3</v>
      </c>
      <c r="G334">
        <f>_xlfn.XLOOKUP(C334,'CF Dim'!$C$2:$C$33,'CF Dim'!$E$2:$E$33,,0)</f>
        <v>31</v>
      </c>
    </row>
    <row r="335" spans="1:7" x14ac:dyDescent="0.25">
      <c r="A335" t="s">
        <v>117</v>
      </c>
      <c r="B335" t="s">
        <v>123</v>
      </c>
      <c r="C335" t="s">
        <v>64</v>
      </c>
      <c r="D335">
        <f>INDEX('Cash Flow'!$A$3:$L$35,MATCH('CF fact'!C335,'Cash Flow'!$A$3:$A$35,0),MATCH('CF fact'!E335,'Cash Flow'!$A$3:$L$3,0))</f>
        <v>0</v>
      </c>
      <c r="E335">
        <v>2018</v>
      </c>
      <c r="F335">
        <v>4</v>
      </c>
      <c r="G335">
        <f>_xlfn.XLOOKUP(C335,'CF Dim'!$C$2:$C$33,'CF Dim'!$E$2:$E$33,,0)</f>
        <v>31</v>
      </c>
    </row>
    <row r="336" spans="1:7" x14ac:dyDescent="0.25">
      <c r="A336" t="s">
        <v>117</v>
      </c>
      <c r="B336" t="s">
        <v>123</v>
      </c>
      <c r="C336" t="s">
        <v>64</v>
      </c>
      <c r="D336">
        <f>INDEX('Cash Flow'!$A$3:$L$35,MATCH('CF fact'!C336,'Cash Flow'!$A$3:$A$35,0),MATCH('CF fact'!E336,'Cash Flow'!$A$3:$L$3,0))</f>
        <v>39</v>
      </c>
      <c r="E336">
        <v>2019</v>
      </c>
      <c r="F336">
        <v>5</v>
      </c>
      <c r="G336">
        <f>_xlfn.XLOOKUP(C336,'CF Dim'!$C$2:$C$33,'CF Dim'!$E$2:$E$33,,0)</f>
        <v>31</v>
      </c>
    </row>
    <row r="337" spans="1:7" x14ac:dyDescent="0.25">
      <c r="A337" t="s">
        <v>117</v>
      </c>
      <c r="B337" t="s">
        <v>123</v>
      </c>
      <c r="C337" t="s">
        <v>64</v>
      </c>
      <c r="D337">
        <f>INDEX('Cash Flow'!$A$3:$L$35,MATCH('CF fact'!C337,'Cash Flow'!$A$3:$A$35,0),MATCH('CF fact'!E337,'Cash Flow'!$A$3:$L$3,0))</f>
        <v>0</v>
      </c>
      <c r="E337">
        <v>2020</v>
      </c>
      <c r="F337">
        <v>6</v>
      </c>
      <c r="G337">
        <f>_xlfn.XLOOKUP(C337,'CF Dim'!$C$2:$C$33,'CF Dim'!$E$2:$E$33,,0)</f>
        <v>31</v>
      </c>
    </row>
    <row r="338" spans="1:7" x14ac:dyDescent="0.25">
      <c r="A338" t="s">
        <v>117</v>
      </c>
      <c r="B338" t="s">
        <v>123</v>
      </c>
      <c r="C338" t="s">
        <v>64</v>
      </c>
      <c r="D338">
        <f>INDEX('Cash Flow'!$A$3:$L$35,MATCH('CF fact'!C338,'Cash Flow'!$A$3:$A$35,0),MATCH('CF fact'!E338,'Cash Flow'!$A$3:$L$3,0))</f>
        <v>0</v>
      </c>
      <c r="E338">
        <v>2021</v>
      </c>
      <c r="F338">
        <v>7</v>
      </c>
      <c r="G338">
        <f>_xlfn.XLOOKUP(C338,'CF Dim'!$C$2:$C$33,'CF Dim'!$E$2:$E$33,,0)</f>
        <v>31</v>
      </c>
    </row>
    <row r="339" spans="1:7" x14ac:dyDescent="0.25">
      <c r="A339" t="s">
        <v>117</v>
      </c>
      <c r="B339" t="s">
        <v>123</v>
      </c>
      <c r="C339" t="s">
        <v>64</v>
      </c>
      <c r="D339">
        <f>INDEX('Cash Flow'!$A$3:$L$35,MATCH('CF fact'!C339,'Cash Flow'!$A$3:$A$35,0),MATCH('CF fact'!E339,'Cash Flow'!$A$3:$L$3,0))</f>
        <v>0</v>
      </c>
      <c r="E339">
        <v>2022</v>
      </c>
      <c r="F339">
        <v>8</v>
      </c>
      <c r="G339">
        <f>_xlfn.XLOOKUP(C339,'CF Dim'!$C$2:$C$33,'CF Dim'!$E$2:$E$33,,0)</f>
        <v>31</v>
      </c>
    </row>
    <row r="340" spans="1:7" x14ac:dyDescent="0.25">
      <c r="A340" t="s">
        <v>117</v>
      </c>
      <c r="B340" t="s">
        <v>123</v>
      </c>
      <c r="C340" t="s">
        <v>64</v>
      </c>
      <c r="D340">
        <f>INDEX('Cash Flow'!$A$3:$L$35,MATCH('CF fact'!C340,'Cash Flow'!$A$3:$A$35,0),MATCH('CF fact'!E340,'Cash Flow'!$A$3:$L$3,0))</f>
        <v>382</v>
      </c>
      <c r="E340">
        <v>2023</v>
      </c>
      <c r="F340">
        <v>9</v>
      </c>
      <c r="G340">
        <f>_xlfn.XLOOKUP(C340,'CF Dim'!$C$2:$C$33,'CF Dim'!$E$2:$E$33,,0)</f>
        <v>31</v>
      </c>
    </row>
    <row r="341" spans="1:7" x14ac:dyDescent="0.25">
      <c r="A341" t="s">
        <v>117</v>
      </c>
      <c r="B341" t="s">
        <v>123</v>
      </c>
      <c r="C341" t="s">
        <v>64</v>
      </c>
      <c r="D341">
        <f>INDEX('Cash Flow'!$A$3:$L$35,MATCH('CF fact'!C341,'Cash Flow'!$A$3:$A$35,0),MATCH('CF fact'!E341,'Cash Flow'!$A$3:$L$3,0))</f>
        <v>0</v>
      </c>
      <c r="E341">
        <v>2024</v>
      </c>
      <c r="F341">
        <v>10</v>
      </c>
      <c r="G341">
        <f>_xlfn.XLOOKUP(C341,'CF Dim'!$C$2:$C$33,'CF Dim'!$E$2:$E$33,,0)</f>
        <v>31</v>
      </c>
    </row>
    <row r="342" spans="1:7" x14ac:dyDescent="0.25">
      <c r="A342" t="s">
        <v>117</v>
      </c>
      <c r="B342" t="s">
        <v>123</v>
      </c>
      <c r="C342" t="s">
        <v>64</v>
      </c>
      <c r="D342">
        <f>INDEX('Cash Flow'!$A$3:$L$35,MATCH('CF fact'!C342,'Cash Flow'!$A$3:$A$35,0),MATCH('CF fact'!E342,'Cash Flow'!$A$3:$L$3,0))</f>
        <v>-27</v>
      </c>
      <c r="E342">
        <v>2025</v>
      </c>
      <c r="F342">
        <v>11</v>
      </c>
      <c r="G342">
        <f>_xlfn.XLOOKUP(C342,'CF Dim'!$C$2:$C$33,'CF Dim'!$E$2:$E$33,,0)</f>
        <v>31</v>
      </c>
    </row>
    <row r="343" spans="1:7" x14ac:dyDescent="0.25">
      <c r="A343" t="s">
        <v>117</v>
      </c>
      <c r="B343" t="s">
        <v>123</v>
      </c>
      <c r="C343" t="s">
        <v>65</v>
      </c>
      <c r="D343">
        <f>INDEX('Cash Flow'!$A$3:$L$35,MATCH('CF fact'!C343,'Cash Flow'!$A$3:$A$35,0),MATCH('CF fact'!E343,'Cash Flow'!$A$3:$L$3,0))</f>
        <v>-17</v>
      </c>
      <c r="E343">
        <v>2015</v>
      </c>
      <c r="F343">
        <v>1</v>
      </c>
      <c r="G343">
        <f>_xlfn.XLOOKUP(C343,'CF Dim'!$C$2:$C$33,'CF Dim'!$E$2:$E$33,,0)</f>
        <v>32</v>
      </c>
    </row>
    <row r="344" spans="1:7" x14ac:dyDescent="0.25">
      <c r="A344" t="s">
        <v>117</v>
      </c>
      <c r="B344" t="s">
        <v>123</v>
      </c>
      <c r="C344" t="s">
        <v>65</v>
      </c>
      <c r="D344">
        <f>INDEX('Cash Flow'!$A$3:$L$35,MATCH('CF fact'!C344,'Cash Flow'!$A$3:$A$35,0),MATCH('CF fact'!E344,'Cash Flow'!$A$3:$L$3,0))</f>
        <v>8</v>
      </c>
      <c r="E344">
        <v>2016</v>
      </c>
      <c r="F344">
        <v>2</v>
      </c>
      <c r="G344">
        <f>_xlfn.XLOOKUP(C344,'CF Dim'!$C$2:$C$33,'CF Dim'!$E$2:$E$33,,0)</f>
        <v>32</v>
      </c>
    </row>
    <row r="345" spans="1:7" x14ac:dyDescent="0.25">
      <c r="A345" t="s">
        <v>117</v>
      </c>
      <c r="B345" t="s">
        <v>123</v>
      </c>
      <c r="C345" t="s">
        <v>65</v>
      </c>
      <c r="D345">
        <f>INDEX('Cash Flow'!$A$3:$L$35,MATCH('CF fact'!C345,'Cash Flow'!$A$3:$A$35,0),MATCH('CF fact'!E345,'Cash Flow'!$A$3:$L$3,0))</f>
        <v>7</v>
      </c>
      <c r="E345">
        <v>2017</v>
      </c>
      <c r="F345">
        <v>3</v>
      </c>
      <c r="G345">
        <f>_xlfn.XLOOKUP(C345,'CF Dim'!$C$2:$C$33,'CF Dim'!$E$2:$E$33,,0)</f>
        <v>32</v>
      </c>
    </row>
    <row r="346" spans="1:7" x14ac:dyDescent="0.25">
      <c r="A346" t="s">
        <v>117</v>
      </c>
      <c r="B346" t="s">
        <v>123</v>
      </c>
      <c r="C346" t="s">
        <v>65</v>
      </c>
      <c r="D346">
        <f>INDEX('Cash Flow'!$A$3:$L$35,MATCH('CF fact'!C346,'Cash Flow'!$A$3:$A$35,0),MATCH('CF fact'!E346,'Cash Flow'!$A$3:$L$3,0))</f>
        <v>-13</v>
      </c>
      <c r="E346">
        <v>2018</v>
      </c>
      <c r="F346">
        <v>4</v>
      </c>
      <c r="G346">
        <f>_xlfn.XLOOKUP(C346,'CF Dim'!$C$2:$C$33,'CF Dim'!$E$2:$E$33,,0)</f>
        <v>32</v>
      </c>
    </row>
    <row r="347" spans="1:7" x14ac:dyDescent="0.25">
      <c r="A347" t="s">
        <v>117</v>
      </c>
      <c r="B347" t="s">
        <v>123</v>
      </c>
      <c r="C347" t="s">
        <v>65</v>
      </c>
      <c r="D347">
        <f>INDEX('Cash Flow'!$A$3:$L$35,MATCH('CF fact'!C347,'Cash Flow'!$A$3:$A$35,0),MATCH('CF fact'!E347,'Cash Flow'!$A$3:$L$3,0))</f>
        <v>10</v>
      </c>
      <c r="E347">
        <v>2019</v>
      </c>
      <c r="F347">
        <v>5</v>
      </c>
      <c r="G347">
        <f>_xlfn.XLOOKUP(C347,'CF Dim'!$C$2:$C$33,'CF Dim'!$E$2:$E$33,,0)</f>
        <v>32</v>
      </c>
    </row>
    <row r="348" spans="1:7" x14ac:dyDescent="0.25">
      <c r="A348" t="s">
        <v>117</v>
      </c>
      <c r="B348" t="s">
        <v>123</v>
      </c>
      <c r="C348" t="s">
        <v>65</v>
      </c>
      <c r="D348">
        <f>INDEX('Cash Flow'!$A$3:$L$35,MATCH('CF fact'!C348,'Cash Flow'!$A$3:$A$35,0),MATCH('CF fact'!E348,'Cash Flow'!$A$3:$L$3,0))</f>
        <v>-10</v>
      </c>
      <c r="E348">
        <v>2020</v>
      </c>
      <c r="F348">
        <v>6</v>
      </c>
      <c r="G348">
        <f>_xlfn.XLOOKUP(C348,'CF Dim'!$C$2:$C$33,'CF Dim'!$E$2:$E$33,,0)</f>
        <v>32</v>
      </c>
    </row>
    <row r="349" spans="1:7" x14ac:dyDescent="0.25">
      <c r="A349" t="s">
        <v>117</v>
      </c>
      <c r="B349" t="s">
        <v>123</v>
      </c>
      <c r="C349" t="s">
        <v>65</v>
      </c>
      <c r="D349">
        <f>INDEX('Cash Flow'!$A$3:$L$35,MATCH('CF fact'!C349,'Cash Flow'!$A$3:$A$35,0),MATCH('CF fact'!E349,'Cash Flow'!$A$3:$L$3,0))</f>
        <v>-2</v>
      </c>
      <c r="E349">
        <v>2021</v>
      </c>
      <c r="F349">
        <v>7</v>
      </c>
      <c r="G349">
        <f>_xlfn.XLOOKUP(C349,'CF Dim'!$C$2:$C$33,'CF Dim'!$E$2:$E$33,,0)</f>
        <v>32</v>
      </c>
    </row>
    <row r="350" spans="1:7" x14ac:dyDescent="0.25">
      <c r="A350" t="s">
        <v>117</v>
      </c>
      <c r="B350" t="s">
        <v>123</v>
      </c>
      <c r="C350" t="s">
        <v>65</v>
      </c>
      <c r="D350">
        <f>INDEX('Cash Flow'!$A$3:$L$35,MATCH('CF fact'!C350,'Cash Flow'!$A$3:$A$35,0),MATCH('CF fact'!E350,'Cash Flow'!$A$3:$L$3,0))</f>
        <v>15</v>
      </c>
      <c r="E350">
        <v>2022</v>
      </c>
      <c r="F350">
        <v>8</v>
      </c>
      <c r="G350">
        <f>_xlfn.XLOOKUP(C350,'CF Dim'!$C$2:$C$33,'CF Dim'!$E$2:$E$33,,0)</f>
        <v>32</v>
      </c>
    </row>
    <row r="351" spans="1:7" x14ac:dyDescent="0.25">
      <c r="A351" t="s">
        <v>117</v>
      </c>
      <c r="B351" t="s">
        <v>123</v>
      </c>
      <c r="C351" t="s">
        <v>65</v>
      </c>
      <c r="D351">
        <f>INDEX('Cash Flow'!$A$3:$L$35,MATCH('CF fact'!C351,'Cash Flow'!$A$3:$A$35,0),MATCH('CF fact'!E351,'Cash Flow'!$A$3:$L$3,0))</f>
        <v>0</v>
      </c>
      <c r="E351">
        <v>2023</v>
      </c>
      <c r="F351">
        <v>9</v>
      </c>
      <c r="G351">
        <f>_xlfn.XLOOKUP(C351,'CF Dim'!$C$2:$C$33,'CF Dim'!$E$2:$E$33,,0)</f>
        <v>32</v>
      </c>
    </row>
    <row r="352" spans="1:7" x14ac:dyDescent="0.25">
      <c r="A352" t="s">
        <v>117</v>
      </c>
      <c r="B352" t="s">
        <v>123</v>
      </c>
      <c r="C352" t="s">
        <v>65</v>
      </c>
      <c r="D352">
        <f>INDEX('Cash Flow'!$A$3:$L$35,MATCH('CF fact'!C352,'Cash Flow'!$A$3:$A$35,0),MATCH('CF fact'!E352,'Cash Flow'!$A$3:$L$3,0))</f>
        <v>17</v>
      </c>
      <c r="E352">
        <v>2024</v>
      </c>
      <c r="F352">
        <v>10</v>
      </c>
      <c r="G352">
        <f>_xlfn.XLOOKUP(C352,'CF Dim'!$C$2:$C$33,'CF Dim'!$E$2:$E$33,,0)</f>
        <v>32</v>
      </c>
    </row>
    <row r="353" spans="1:7" x14ac:dyDescent="0.25">
      <c r="A353" t="s">
        <v>117</v>
      </c>
      <c r="B353" t="s">
        <v>123</v>
      </c>
      <c r="C353" t="s">
        <v>65</v>
      </c>
      <c r="D353">
        <f>INDEX('Cash Flow'!$A$3:$L$35,MATCH('CF fact'!C353,'Cash Flow'!$A$3:$A$35,0),MATCH('CF fact'!E353,'Cash Flow'!$A$3:$L$3,0))</f>
        <v>62</v>
      </c>
      <c r="E353">
        <v>2025</v>
      </c>
      <c r="F353">
        <v>11</v>
      </c>
      <c r="G353">
        <f>_xlfn.XLOOKUP(C353,'CF Dim'!$C$2:$C$33,'CF Dim'!$E$2:$E$33,,0)</f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C5A0-B58C-4CE2-8E8B-1E0BF7EBBC05}">
  <dimension ref="A1:B5"/>
  <sheetViews>
    <sheetView workbookViewId="0">
      <selection activeCell="A6" sqref="A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124</v>
      </c>
      <c r="B1" t="s">
        <v>125</v>
      </c>
    </row>
    <row r="2" spans="1:2" x14ac:dyDescent="0.25">
      <c r="A2" t="s">
        <v>126</v>
      </c>
      <c r="B2">
        <v>3031.08</v>
      </c>
    </row>
    <row r="3" spans="1:2" x14ac:dyDescent="0.25">
      <c r="A3" t="s">
        <v>127</v>
      </c>
      <c r="B3">
        <v>2409.3200000000002</v>
      </c>
    </row>
    <row r="4" spans="1:2" x14ac:dyDescent="0.25">
      <c r="A4" t="s">
        <v>128</v>
      </c>
      <c r="B4">
        <v>1321.24</v>
      </c>
    </row>
    <row r="5" spans="1:2" x14ac:dyDescent="0.25">
      <c r="A5" t="s">
        <v>129</v>
      </c>
      <c r="B5">
        <v>1010.36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EFF4-9D47-415B-9811-93438F7431D7}">
  <dimension ref="A1:B4"/>
  <sheetViews>
    <sheetView workbookViewId="0">
      <selection activeCell="F6" sqref="F6"/>
    </sheetView>
  </sheetViews>
  <sheetFormatPr defaultRowHeight="15" x14ac:dyDescent="0.25"/>
  <sheetData>
    <row r="1" spans="1:2" x14ac:dyDescent="0.25">
      <c r="A1" t="s">
        <v>130</v>
      </c>
      <c r="B1" t="s">
        <v>131</v>
      </c>
    </row>
    <row r="2" spans="1:2" x14ac:dyDescent="0.25">
      <c r="A2" t="s">
        <v>132</v>
      </c>
      <c r="B2">
        <v>6761</v>
      </c>
    </row>
    <row r="3" spans="1:2" x14ac:dyDescent="0.25">
      <c r="A3" t="s">
        <v>133</v>
      </c>
      <c r="B3">
        <v>777.2</v>
      </c>
    </row>
    <row r="4" spans="1:2" x14ac:dyDescent="0.25">
      <c r="A4" t="s">
        <v>134</v>
      </c>
      <c r="B4">
        <v>23.315999999999999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2159-7A42-445F-A69D-15E315577586}">
  <dimension ref="A1:E392"/>
  <sheetViews>
    <sheetView workbookViewId="0">
      <selection activeCell="C2" sqref="C2:C12"/>
    </sheetView>
  </sheetViews>
  <sheetFormatPr defaultRowHeight="15" x14ac:dyDescent="0.25"/>
  <cols>
    <col min="2" max="2" width="24.7109375" bestFit="1" customWidth="1"/>
    <col min="5" max="5" width="27.42578125" bestFit="1" customWidth="1"/>
  </cols>
  <sheetData>
    <row r="1" spans="1:5" x14ac:dyDescent="0.25">
      <c r="A1" t="s">
        <v>110</v>
      </c>
      <c r="B1" t="s">
        <v>111</v>
      </c>
      <c r="C1" t="s">
        <v>112</v>
      </c>
      <c r="D1" t="s">
        <v>113</v>
      </c>
      <c r="E1" t="s">
        <v>87</v>
      </c>
    </row>
    <row r="2" spans="1:5" x14ac:dyDescent="0.25">
      <c r="A2">
        <v>1</v>
      </c>
      <c r="B2" t="s">
        <v>34</v>
      </c>
      <c r="C2">
        <v>11</v>
      </c>
      <c r="D2">
        <v>1</v>
      </c>
      <c r="E2" t="str">
        <f>VLOOKUP(D2,'help sheet'!$A$2:$B$166,2)</f>
        <v>Cash from Operating Activity -</v>
      </c>
    </row>
    <row r="3" spans="1:5" x14ac:dyDescent="0.25">
      <c r="A3">
        <v>12</v>
      </c>
      <c r="B3" t="s">
        <v>34</v>
      </c>
      <c r="C3">
        <v>11</v>
      </c>
      <c r="D3">
        <v>2</v>
      </c>
      <c r="E3" t="str">
        <f>VLOOKUP(D3,'help sheet'!$A$2:$B$166,2)</f>
        <v>Cash from Operating Activity -</v>
      </c>
    </row>
    <row r="4" spans="1:5" x14ac:dyDescent="0.25">
      <c r="A4">
        <f>A3+11</f>
        <v>23</v>
      </c>
      <c r="B4" t="s">
        <v>34</v>
      </c>
      <c r="C4">
        <v>11</v>
      </c>
      <c r="D4">
        <v>3</v>
      </c>
      <c r="E4" t="str">
        <f>VLOOKUP(D4,'help sheet'!$A$2:$B$166,2)</f>
        <v>Cash from Operating Activity -</v>
      </c>
    </row>
    <row r="5" spans="1:5" x14ac:dyDescent="0.25">
      <c r="A5">
        <f>A4+11</f>
        <v>34</v>
      </c>
      <c r="B5" t="s">
        <v>34</v>
      </c>
      <c r="C5">
        <v>11</v>
      </c>
      <c r="D5">
        <v>4</v>
      </c>
      <c r="E5" t="str">
        <f>VLOOKUP(D5,'help sheet'!$A$2:$B$166,2)</f>
        <v>Cash from Operating Activity -</v>
      </c>
    </row>
    <row r="6" spans="1:5" x14ac:dyDescent="0.25">
      <c r="A6">
        <f t="shared" ref="A6:A69" si="0">A5+11</f>
        <v>45</v>
      </c>
      <c r="B6" t="s">
        <v>34</v>
      </c>
      <c r="C6">
        <v>11</v>
      </c>
      <c r="D6">
        <v>5</v>
      </c>
      <c r="E6" t="str">
        <f>VLOOKUP(D6,'help sheet'!$A$2:$B$166,2)</f>
        <v>Cash from Operating Activity -</v>
      </c>
    </row>
    <row r="7" spans="1:5" x14ac:dyDescent="0.25">
      <c r="A7">
        <f t="shared" si="0"/>
        <v>56</v>
      </c>
      <c r="B7" t="s">
        <v>34</v>
      </c>
      <c r="C7">
        <v>11</v>
      </c>
      <c r="D7">
        <v>6</v>
      </c>
      <c r="E7" t="str">
        <f>VLOOKUP(D7,'help sheet'!$A$2:$B$166,2)</f>
        <v>Cash from Operating Activity -</v>
      </c>
    </row>
    <row r="8" spans="1:5" x14ac:dyDescent="0.25">
      <c r="A8">
        <f t="shared" si="0"/>
        <v>67</v>
      </c>
      <c r="B8" t="s">
        <v>34</v>
      </c>
      <c r="C8">
        <v>11</v>
      </c>
      <c r="D8">
        <v>7</v>
      </c>
      <c r="E8" t="str">
        <f>VLOOKUP(D8,'help sheet'!$A$2:$B$166,2)</f>
        <v>Cash from Operating Activity -</v>
      </c>
    </row>
    <row r="9" spans="1:5" x14ac:dyDescent="0.25">
      <c r="A9">
        <f t="shared" si="0"/>
        <v>78</v>
      </c>
      <c r="B9" t="s">
        <v>34</v>
      </c>
      <c r="C9">
        <v>11</v>
      </c>
      <c r="D9">
        <v>8</v>
      </c>
      <c r="E9" t="str">
        <f>VLOOKUP(D9,'help sheet'!$A$2:$B$166,2)</f>
        <v>Cash from Operating Activity -</v>
      </c>
    </row>
    <row r="10" spans="1:5" x14ac:dyDescent="0.25">
      <c r="A10">
        <f t="shared" si="0"/>
        <v>89</v>
      </c>
      <c r="B10" t="s">
        <v>34</v>
      </c>
      <c r="C10">
        <v>11</v>
      </c>
      <c r="D10">
        <v>9</v>
      </c>
      <c r="E10" t="str">
        <f>VLOOKUP(D10,'help sheet'!$A$2:$B$166,2)</f>
        <v>Cash from Operating Activity -</v>
      </c>
    </row>
    <row r="11" spans="1:5" x14ac:dyDescent="0.25">
      <c r="A11">
        <f t="shared" si="0"/>
        <v>100</v>
      </c>
      <c r="B11" t="s">
        <v>34</v>
      </c>
      <c r="C11">
        <v>11</v>
      </c>
      <c r="D11">
        <v>10</v>
      </c>
      <c r="E11" t="str">
        <f>VLOOKUP(D11,'help sheet'!$A$2:$B$166,2)</f>
        <v>Cash from Operating Activity -</v>
      </c>
    </row>
    <row r="12" spans="1:5" x14ac:dyDescent="0.25">
      <c r="A12">
        <f t="shared" si="0"/>
        <v>111</v>
      </c>
      <c r="B12" t="s">
        <v>44</v>
      </c>
      <c r="C12">
        <v>11</v>
      </c>
      <c r="D12">
        <v>11</v>
      </c>
      <c r="E12" t="str">
        <f>VLOOKUP(D12,'help sheet'!$A$2:$B$166,2)</f>
        <v>Cash from Operating Activity -</v>
      </c>
    </row>
    <row r="13" spans="1:5" x14ac:dyDescent="0.25">
      <c r="A13">
        <f t="shared" si="0"/>
        <v>122</v>
      </c>
      <c r="B13" t="s">
        <v>44</v>
      </c>
      <c r="C13">
        <v>11</v>
      </c>
      <c r="D13">
        <v>12</v>
      </c>
      <c r="E13" t="str">
        <f>VLOOKUP(D13,'help sheet'!$A$2:$B$166,2)</f>
        <v>Cash from Operating Activity -</v>
      </c>
    </row>
    <row r="14" spans="1:5" x14ac:dyDescent="0.25">
      <c r="A14">
        <f t="shared" si="0"/>
        <v>133</v>
      </c>
      <c r="B14" t="s">
        <v>44</v>
      </c>
      <c r="C14">
        <v>11</v>
      </c>
      <c r="D14">
        <v>13</v>
      </c>
      <c r="E14" t="str">
        <f>VLOOKUP(D14,'help sheet'!$A$2:$B$166,2)</f>
        <v>Cash from Operating Activity -</v>
      </c>
    </row>
    <row r="15" spans="1:5" x14ac:dyDescent="0.25">
      <c r="A15">
        <f t="shared" si="0"/>
        <v>144</v>
      </c>
      <c r="B15" t="s">
        <v>44</v>
      </c>
      <c r="C15">
        <v>11</v>
      </c>
      <c r="D15">
        <v>14</v>
      </c>
      <c r="E15" t="str">
        <f>VLOOKUP(D15,'help sheet'!$A$2:$B$166,2)</f>
        <v>Cash from Operating Activity -</v>
      </c>
    </row>
    <row r="16" spans="1:5" x14ac:dyDescent="0.25">
      <c r="A16">
        <f t="shared" si="0"/>
        <v>155</v>
      </c>
      <c r="B16" t="s">
        <v>44</v>
      </c>
      <c r="C16">
        <v>11</v>
      </c>
      <c r="D16">
        <v>15</v>
      </c>
      <c r="E16" t="str">
        <f>VLOOKUP(D16,'help sheet'!$A$2:$B$166,2)</f>
        <v>Cash from Operating Activity -</v>
      </c>
    </row>
    <row r="17" spans="1:5" x14ac:dyDescent="0.25">
      <c r="A17">
        <f t="shared" si="0"/>
        <v>166</v>
      </c>
      <c r="B17" t="s">
        <v>44</v>
      </c>
      <c r="C17">
        <v>11</v>
      </c>
      <c r="D17">
        <v>16</v>
      </c>
      <c r="E17" t="str">
        <f>VLOOKUP(D17,'help sheet'!$A$2:$B$166,2)</f>
        <v>Cash from Operating Activity -</v>
      </c>
    </row>
    <row r="18" spans="1:5" x14ac:dyDescent="0.25">
      <c r="A18">
        <f t="shared" si="0"/>
        <v>177</v>
      </c>
      <c r="B18" t="s">
        <v>44</v>
      </c>
      <c r="C18">
        <v>11</v>
      </c>
      <c r="D18">
        <v>17</v>
      </c>
      <c r="E18" t="str">
        <f>VLOOKUP(D18,'help sheet'!$A$2:$B$166,2)</f>
        <v>Cash from Operating Activity -</v>
      </c>
    </row>
    <row r="19" spans="1:5" x14ac:dyDescent="0.25">
      <c r="A19">
        <f t="shared" si="0"/>
        <v>188</v>
      </c>
      <c r="B19" t="s">
        <v>44</v>
      </c>
      <c r="C19">
        <v>11</v>
      </c>
      <c r="D19">
        <v>18</v>
      </c>
      <c r="E19" t="str">
        <f>VLOOKUP(D19,'help sheet'!$A$2:$B$166,2)</f>
        <v>Cash from Operating Activity -</v>
      </c>
    </row>
    <row r="20" spans="1:5" x14ac:dyDescent="0.25">
      <c r="A20">
        <f t="shared" si="0"/>
        <v>199</v>
      </c>
      <c r="B20" t="s">
        <v>44</v>
      </c>
      <c r="C20">
        <v>11</v>
      </c>
      <c r="D20">
        <v>19</v>
      </c>
      <c r="E20" t="str">
        <f>VLOOKUP(D20,'help sheet'!$A$2:$B$166,2)</f>
        <v>Cash from Operating Activity -</v>
      </c>
    </row>
    <row r="21" spans="1:5" x14ac:dyDescent="0.25">
      <c r="A21">
        <f t="shared" si="0"/>
        <v>210</v>
      </c>
      <c r="B21" t="s">
        <v>44</v>
      </c>
      <c r="C21">
        <v>11</v>
      </c>
      <c r="D21">
        <v>20</v>
      </c>
      <c r="E21" t="str">
        <f>VLOOKUP(D21,'help sheet'!$A$2:$B$166,2)</f>
        <v>Cash from Operating Activity -</v>
      </c>
    </row>
    <row r="22" spans="1:5" x14ac:dyDescent="0.25">
      <c r="A22">
        <f t="shared" si="0"/>
        <v>221</v>
      </c>
      <c r="B22" t="s">
        <v>44</v>
      </c>
      <c r="C22">
        <v>11</v>
      </c>
      <c r="D22">
        <v>21</v>
      </c>
      <c r="E22" t="str">
        <f>VLOOKUP(D22,'help sheet'!$A$2:$B$166,2)</f>
        <v>Cash from Operating Activity -</v>
      </c>
    </row>
    <row r="23" spans="1:5" x14ac:dyDescent="0.25">
      <c r="A23">
        <f t="shared" si="0"/>
        <v>232</v>
      </c>
      <c r="B23" t="s">
        <v>44</v>
      </c>
      <c r="C23">
        <v>11</v>
      </c>
      <c r="D23">
        <v>22</v>
      </c>
      <c r="E23" t="str">
        <f>VLOOKUP(D23,'help sheet'!$A$2:$B$166,2)</f>
        <v>Cash from Operating Activity -</v>
      </c>
    </row>
    <row r="24" spans="1:5" x14ac:dyDescent="0.25">
      <c r="A24">
        <f t="shared" si="0"/>
        <v>243</v>
      </c>
      <c r="B24" t="s">
        <v>44</v>
      </c>
      <c r="C24">
        <v>11</v>
      </c>
      <c r="D24">
        <v>23</v>
      </c>
      <c r="E24" t="str">
        <f>VLOOKUP(D24,'help sheet'!$A$2:$B$166,2)</f>
        <v>Cash from Operating Activity -</v>
      </c>
    </row>
    <row r="25" spans="1:5" x14ac:dyDescent="0.25">
      <c r="A25">
        <f t="shared" si="0"/>
        <v>254</v>
      </c>
      <c r="B25" t="s">
        <v>57</v>
      </c>
      <c r="C25">
        <v>11</v>
      </c>
      <c r="D25">
        <v>24</v>
      </c>
      <c r="E25" t="str">
        <f>VLOOKUP(D25,'help sheet'!$A$2:$B$166,2)</f>
        <v>Cash from Operating Activity -</v>
      </c>
    </row>
    <row r="26" spans="1:5" x14ac:dyDescent="0.25">
      <c r="A26">
        <f t="shared" si="0"/>
        <v>265</v>
      </c>
      <c r="B26" t="s">
        <v>57</v>
      </c>
      <c r="C26">
        <v>11</v>
      </c>
      <c r="D26">
        <v>25</v>
      </c>
      <c r="E26" t="str">
        <f>VLOOKUP(D26,'help sheet'!$A$2:$B$166,2)</f>
        <v>Cash from Operating Activity -</v>
      </c>
    </row>
    <row r="27" spans="1:5" x14ac:dyDescent="0.25">
      <c r="A27">
        <f t="shared" si="0"/>
        <v>276</v>
      </c>
      <c r="B27" t="s">
        <v>57</v>
      </c>
      <c r="C27">
        <v>11</v>
      </c>
      <c r="D27">
        <v>26</v>
      </c>
      <c r="E27" t="str">
        <f>VLOOKUP(D27,'help sheet'!$A$2:$B$166,2)</f>
        <v>Cash from Operating Activity -</v>
      </c>
    </row>
    <row r="28" spans="1:5" x14ac:dyDescent="0.25">
      <c r="A28">
        <f t="shared" si="0"/>
        <v>287</v>
      </c>
      <c r="B28" t="s">
        <v>57</v>
      </c>
      <c r="C28">
        <v>11</v>
      </c>
      <c r="D28">
        <v>27</v>
      </c>
      <c r="E28" t="str">
        <f>VLOOKUP(D28,'help sheet'!$A$2:$B$166,2)</f>
        <v>Cash from Operating Activity -</v>
      </c>
    </row>
    <row r="29" spans="1:5" x14ac:dyDescent="0.25">
      <c r="A29">
        <f t="shared" si="0"/>
        <v>298</v>
      </c>
      <c r="B29" t="s">
        <v>57</v>
      </c>
      <c r="C29">
        <v>11</v>
      </c>
      <c r="D29">
        <v>28</v>
      </c>
      <c r="E29" t="str">
        <f>VLOOKUP(D29,'help sheet'!$A$2:$B$166,2)</f>
        <v>Cash from Operating Activity -</v>
      </c>
    </row>
    <row r="30" spans="1:5" x14ac:dyDescent="0.25">
      <c r="A30">
        <f t="shared" si="0"/>
        <v>309</v>
      </c>
      <c r="B30" t="s">
        <v>57</v>
      </c>
      <c r="C30">
        <v>11</v>
      </c>
      <c r="D30">
        <v>29</v>
      </c>
      <c r="E30" t="str">
        <f>VLOOKUP(D30,'help sheet'!$A$2:$B$166,2)</f>
        <v>Cash from Operating Activity -</v>
      </c>
    </row>
    <row r="31" spans="1:5" x14ac:dyDescent="0.25">
      <c r="A31">
        <f t="shared" si="0"/>
        <v>320</v>
      </c>
      <c r="B31" t="s">
        <v>57</v>
      </c>
      <c r="C31">
        <v>11</v>
      </c>
      <c r="D31">
        <v>30</v>
      </c>
      <c r="E31" t="str">
        <f>VLOOKUP(D31,'help sheet'!$A$2:$B$166,2)</f>
        <v>Cash from Operating Activity -</v>
      </c>
    </row>
    <row r="32" spans="1:5" x14ac:dyDescent="0.25">
      <c r="A32">
        <f t="shared" si="0"/>
        <v>331</v>
      </c>
      <c r="B32" t="s">
        <v>57</v>
      </c>
      <c r="C32">
        <v>11</v>
      </c>
      <c r="D32">
        <v>31</v>
      </c>
      <c r="E32" t="str">
        <f>VLOOKUP(D32,'help sheet'!$A$2:$B$166,2)</f>
        <v>Cash from Operating Activity -</v>
      </c>
    </row>
    <row r="33" spans="1:5" x14ac:dyDescent="0.25">
      <c r="A33">
        <f t="shared" si="0"/>
        <v>342</v>
      </c>
      <c r="B33" t="s">
        <v>57</v>
      </c>
      <c r="C33">
        <v>11</v>
      </c>
      <c r="D33">
        <v>32</v>
      </c>
      <c r="E33" t="str">
        <f>VLOOKUP(D33,'help sheet'!$A$2:$B$166,2)</f>
        <v>Cash from Operating Activity -</v>
      </c>
    </row>
    <row r="34" spans="1:5" x14ac:dyDescent="0.25">
      <c r="A34">
        <f t="shared" si="0"/>
        <v>353</v>
      </c>
      <c r="D34">
        <v>33</v>
      </c>
      <c r="E34" t="str">
        <f>VLOOKUP(D34,'help sheet'!$A$2:$B$166,2)</f>
        <v>Cash from Operating Activity -</v>
      </c>
    </row>
    <row r="35" spans="1:5" x14ac:dyDescent="0.25">
      <c r="A35">
        <f t="shared" si="0"/>
        <v>364</v>
      </c>
      <c r="D35">
        <v>34</v>
      </c>
      <c r="E35" t="str">
        <f>VLOOKUP(D35,'help sheet'!$A$2:$B$166,2)</f>
        <v>Cash from Operating Activity -</v>
      </c>
    </row>
    <row r="36" spans="1:5" x14ac:dyDescent="0.25">
      <c r="A36">
        <f t="shared" si="0"/>
        <v>375</v>
      </c>
      <c r="D36">
        <v>35</v>
      </c>
      <c r="E36" t="str">
        <f>VLOOKUP(D36,'help sheet'!$A$2:$B$166,2)</f>
        <v>Cash from Operating Activity -</v>
      </c>
    </row>
    <row r="37" spans="1:5" x14ac:dyDescent="0.25">
      <c r="A37">
        <f t="shared" si="0"/>
        <v>386</v>
      </c>
      <c r="D37">
        <v>36</v>
      </c>
      <c r="E37" t="str">
        <f>VLOOKUP(D37,'help sheet'!$A$2:$B$166,2)</f>
        <v>Cash from Operating Activity -</v>
      </c>
    </row>
    <row r="38" spans="1:5" x14ac:dyDescent="0.25">
      <c r="A38">
        <f t="shared" si="0"/>
        <v>397</v>
      </c>
      <c r="D38">
        <v>37</v>
      </c>
      <c r="E38" t="str">
        <f>VLOOKUP(D38,'help sheet'!$A$2:$B$166,2)</f>
        <v>Cash from Operating Activity -</v>
      </c>
    </row>
    <row r="39" spans="1:5" x14ac:dyDescent="0.25">
      <c r="A39">
        <f t="shared" si="0"/>
        <v>408</v>
      </c>
      <c r="D39">
        <v>38</v>
      </c>
      <c r="E39" t="str">
        <f>VLOOKUP(D39,'help sheet'!$A$2:$B$166,2)</f>
        <v>Cash from Operating Activity -</v>
      </c>
    </row>
    <row r="40" spans="1:5" x14ac:dyDescent="0.25">
      <c r="A40">
        <f t="shared" si="0"/>
        <v>419</v>
      </c>
      <c r="D40">
        <v>39</v>
      </c>
      <c r="E40" t="str">
        <f>VLOOKUP(D40,'help sheet'!$A$2:$B$166,2)</f>
        <v>Cash from Operating Activity -</v>
      </c>
    </row>
    <row r="41" spans="1:5" x14ac:dyDescent="0.25">
      <c r="A41">
        <f t="shared" si="0"/>
        <v>430</v>
      </c>
      <c r="D41">
        <v>40</v>
      </c>
      <c r="E41" t="str">
        <f>VLOOKUP(D41,'help sheet'!$A$2:$B$166,2)</f>
        <v>Cash from Operating Activity -</v>
      </c>
    </row>
    <row r="42" spans="1:5" x14ac:dyDescent="0.25">
      <c r="A42">
        <f t="shared" si="0"/>
        <v>441</v>
      </c>
      <c r="D42">
        <v>41</v>
      </c>
      <c r="E42" t="str">
        <f>VLOOKUP(D42,'help sheet'!$A$2:$B$166,2)</f>
        <v>Cash from Operating Activity -</v>
      </c>
    </row>
    <row r="43" spans="1:5" x14ac:dyDescent="0.25">
      <c r="A43">
        <f t="shared" si="0"/>
        <v>452</v>
      </c>
      <c r="D43">
        <v>42</v>
      </c>
      <c r="E43" t="str">
        <f>VLOOKUP(D43,'help sheet'!$A$2:$B$166,2)</f>
        <v>Cash from Operating Activity -</v>
      </c>
    </row>
    <row r="44" spans="1:5" x14ac:dyDescent="0.25">
      <c r="A44">
        <f t="shared" si="0"/>
        <v>463</v>
      </c>
      <c r="D44">
        <v>43</v>
      </c>
      <c r="E44" t="str">
        <f>VLOOKUP(D44,'help sheet'!$A$2:$B$166,2)</f>
        <v>Cash from Operating Activity -</v>
      </c>
    </row>
    <row r="45" spans="1:5" x14ac:dyDescent="0.25">
      <c r="A45">
        <f t="shared" si="0"/>
        <v>474</v>
      </c>
      <c r="D45">
        <v>44</v>
      </c>
      <c r="E45" t="str">
        <f>VLOOKUP(D45,'help sheet'!$A$2:$B$166,2)</f>
        <v>Cash from Operating Activity -</v>
      </c>
    </row>
    <row r="46" spans="1:5" x14ac:dyDescent="0.25">
      <c r="A46">
        <f t="shared" si="0"/>
        <v>485</v>
      </c>
      <c r="D46">
        <v>45</v>
      </c>
      <c r="E46" t="str">
        <f>VLOOKUP(D46,'help sheet'!$A$2:$B$166,2)</f>
        <v>Cash from Operating Activity -</v>
      </c>
    </row>
    <row r="47" spans="1:5" x14ac:dyDescent="0.25">
      <c r="A47">
        <f t="shared" si="0"/>
        <v>496</v>
      </c>
      <c r="D47">
        <v>46</v>
      </c>
      <c r="E47" t="str">
        <f>VLOOKUP(D47,'help sheet'!$A$2:$B$166,2)</f>
        <v>Cash from Operating Activity -</v>
      </c>
    </row>
    <row r="48" spans="1:5" x14ac:dyDescent="0.25">
      <c r="A48">
        <f t="shared" si="0"/>
        <v>507</v>
      </c>
      <c r="D48">
        <v>47</v>
      </c>
      <c r="E48" t="str">
        <f>VLOOKUP(D48,'help sheet'!$A$2:$B$166,2)</f>
        <v>Cash from Operating Activity -</v>
      </c>
    </row>
    <row r="49" spans="1:5" x14ac:dyDescent="0.25">
      <c r="A49">
        <f t="shared" si="0"/>
        <v>518</v>
      </c>
      <c r="D49">
        <v>48</v>
      </c>
      <c r="E49" t="str">
        <f>VLOOKUP(D49,'help sheet'!$A$2:$B$166,2)</f>
        <v>Cash from Operating Activity -</v>
      </c>
    </row>
    <row r="50" spans="1:5" x14ac:dyDescent="0.25">
      <c r="A50">
        <f t="shared" si="0"/>
        <v>529</v>
      </c>
      <c r="D50">
        <v>49</v>
      </c>
      <c r="E50" t="str">
        <f>VLOOKUP(D50,'help sheet'!$A$2:$B$166,2)</f>
        <v>Cash from Operating Activity -</v>
      </c>
    </row>
    <row r="51" spans="1:5" x14ac:dyDescent="0.25">
      <c r="A51">
        <f t="shared" si="0"/>
        <v>540</v>
      </c>
      <c r="D51">
        <v>50</v>
      </c>
      <c r="E51" t="str">
        <f>VLOOKUP(D51,'help sheet'!$A$2:$B$166,2)</f>
        <v>Cash from Operating Activity -</v>
      </c>
    </row>
    <row r="52" spans="1:5" x14ac:dyDescent="0.25">
      <c r="A52">
        <f t="shared" si="0"/>
        <v>551</v>
      </c>
      <c r="D52">
        <v>51</v>
      </c>
      <c r="E52" t="str">
        <f>VLOOKUP(D52,'help sheet'!$A$2:$B$166,2)</f>
        <v>Cash from Operating Activity -</v>
      </c>
    </row>
    <row r="53" spans="1:5" x14ac:dyDescent="0.25">
      <c r="A53">
        <f t="shared" si="0"/>
        <v>562</v>
      </c>
      <c r="D53">
        <v>52</v>
      </c>
      <c r="E53" t="str">
        <f>VLOOKUP(D53,'help sheet'!$A$2:$B$166,2)</f>
        <v>Cash from Operating Activity -</v>
      </c>
    </row>
    <row r="54" spans="1:5" x14ac:dyDescent="0.25">
      <c r="A54">
        <f t="shared" si="0"/>
        <v>573</v>
      </c>
      <c r="D54">
        <v>53</v>
      </c>
      <c r="E54" t="str">
        <f>VLOOKUP(D54,'help sheet'!$A$2:$B$166,2)</f>
        <v>Cash from Operating Activity -</v>
      </c>
    </row>
    <row r="55" spans="1:5" x14ac:dyDescent="0.25">
      <c r="A55">
        <f t="shared" si="0"/>
        <v>584</v>
      </c>
      <c r="D55">
        <v>54</v>
      </c>
      <c r="E55" t="str">
        <f>VLOOKUP(D55,'help sheet'!$A$2:$B$166,2)</f>
        <v>Cash from Operating Activity -</v>
      </c>
    </row>
    <row r="56" spans="1:5" x14ac:dyDescent="0.25">
      <c r="A56">
        <f t="shared" si="0"/>
        <v>595</v>
      </c>
      <c r="D56">
        <v>55</v>
      </c>
      <c r="E56" t="str">
        <f>VLOOKUP(D56,'help sheet'!$A$2:$B$166,2)</f>
        <v>Cash from Operating Activity -</v>
      </c>
    </row>
    <row r="57" spans="1:5" x14ac:dyDescent="0.25">
      <c r="A57">
        <f t="shared" si="0"/>
        <v>606</v>
      </c>
      <c r="D57">
        <v>56</v>
      </c>
      <c r="E57" t="str">
        <f>VLOOKUP(D57,'help sheet'!$A$2:$B$166,2)</f>
        <v>Cash from Operating Activity -</v>
      </c>
    </row>
    <row r="58" spans="1:5" x14ac:dyDescent="0.25">
      <c r="A58">
        <f t="shared" si="0"/>
        <v>617</v>
      </c>
      <c r="D58">
        <v>57</v>
      </c>
      <c r="E58" t="str">
        <f>VLOOKUP(D58,'help sheet'!$A$2:$B$166,2)</f>
        <v>Cash from Operating Activity -</v>
      </c>
    </row>
    <row r="59" spans="1:5" x14ac:dyDescent="0.25">
      <c r="A59">
        <f t="shared" si="0"/>
        <v>628</v>
      </c>
      <c r="D59">
        <v>58</v>
      </c>
      <c r="E59" t="str">
        <f>VLOOKUP(D59,'help sheet'!$A$2:$B$166,2)</f>
        <v>Cash from Operating Activity -</v>
      </c>
    </row>
    <row r="60" spans="1:5" x14ac:dyDescent="0.25">
      <c r="A60">
        <f t="shared" si="0"/>
        <v>639</v>
      </c>
      <c r="D60">
        <v>59</v>
      </c>
      <c r="E60" t="str">
        <f>VLOOKUP(D60,'help sheet'!$A$2:$B$166,2)</f>
        <v>Cash from Operating Activity -</v>
      </c>
    </row>
    <row r="61" spans="1:5" x14ac:dyDescent="0.25">
      <c r="A61">
        <f t="shared" si="0"/>
        <v>650</v>
      </c>
      <c r="D61">
        <v>60</v>
      </c>
      <c r="E61" t="str">
        <f>VLOOKUP(D61,'help sheet'!$A$2:$B$166,2)</f>
        <v>Cash from Operating Activity -</v>
      </c>
    </row>
    <row r="62" spans="1:5" x14ac:dyDescent="0.25">
      <c r="A62">
        <f t="shared" si="0"/>
        <v>661</v>
      </c>
      <c r="D62">
        <v>61</v>
      </c>
      <c r="E62" t="str">
        <f>VLOOKUP(D62,'help sheet'!$A$2:$B$166,2)</f>
        <v>Cash from Operating Activity -</v>
      </c>
    </row>
    <row r="63" spans="1:5" x14ac:dyDescent="0.25">
      <c r="A63">
        <f t="shared" si="0"/>
        <v>672</v>
      </c>
      <c r="D63">
        <v>62</v>
      </c>
      <c r="E63" t="str">
        <f>VLOOKUP(D63,'help sheet'!$A$2:$B$166,2)</f>
        <v>Cash from Operating Activity -</v>
      </c>
    </row>
    <row r="64" spans="1:5" x14ac:dyDescent="0.25">
      <c r="A64">
        <f t="shared" si="0"/>
        <v>683</v>
      </c>
      <c r="D64">
        <v>63</v>
      </c>
      <c r="E64" t="str">
        <f>VLOOKUP(D64,'help sheet'!$A$2:$B$166,2)</f>
        <v>Cash from Operating Activity -</v>
      </c>
    </row>
    <row r="65" spans="1:5" x14ac:dyDescent="0.25">
      <c r="A65">
        <f t="shared" si="0"/>
        <v>694</v>
      </c>
      <c r="D65">
        <v>64</v>
      </c>
      <c r="E65" t="str">
        <f>VLOOKUP(D65,'help sheet'!$A$2:$B$166,2)</f>
        <v>Cash from Operating Activity -</v>
      </c>
    </row>
    <row r="66" spans="1:5" x14ac:dyDescent="0.25">
      <c r="A66">
        <f t="shared" si="0"/>
        <v>705</v>
      </c>
      <c r="D66">
        <v>65</v>
      </c>
      <c r="E66" t="str">
        <f>VLOOKUP(D66,'help sheet'!$A$2:$B$166,2)</f>
        <v>Cash from Operating Activity -</v>
      </c>
    </row>
    <row r="67" spans="1:5" x14ac:dyDescent="0.25">
      <c r="A67">
        <f t="shared" si="0"/>
        <v>716</v>
      </c>
      <c r="D67">
        <v>66</v>
      </c>
      <c r="E67" t="str">
        <f>VLOOKUP(D67,'help sheet'!$A$2:$B$166,2)</f>
        <v>Cash from Operating Activity -</v>
      </c>
    </row>
    <row r="68" spans="1:5" x14ac:dyDescent="0.25">
      <c r="A68">
        <f t="shared" si="0"/>
        <v>727</v>
      </c>
      <c r="D68">
        <v>67</v>
      </c>
      <c r="E68" t="str">
        <f>VLOOKUP(D68,'help sheet'!$A$2:$B$166,2)</f>
        <v>Cash from Operating Activity -</v>
      </c>
    </row>
    <row r="69" spans="1:5" x14ac:dyDescent="0.25">
      <c r="A69">
        <f t="shared" si="0"/>
        <v>738</v>
      </c>
      <c r="D69">
        <v>68</v>
      </c>
      <c r="E69" t="str">
        <f>VLOOKUP(D69,'help sheet'!$A$2:$B$166,2)</f>
        <v>Cash from Operating Activity -</v>
      </c>
    </row>
    <row r="70" spans="1:5" x14ac:dyDescent="0.25">
      <c r="A70">
        <f t="shared" ref="A70:A133" si="1">A69+11</f>
        <v>749</v>
      </c>
      <c r="D70">
        <v>69</v>
      </c>
      <c r="E70" t="str">
        <f>VLOOKUP(D70,'help sheet'!$A$2:$B$166,2)</f>
        <v>Cash from Operating Activity -</v>
      </c>
    </row>
    <row r="71" spans="1:5" x14ac:dyDescent="0.25">
      <c r="A71">
        <f t="shared" si="1"/>
        <v>760</v>
      </c>
      <c r="D71">
        <v>70</v>
      </c>
      <c r="E71" t="str">
        <f>VLOOKUP(D71,'help sheet'!$A$2:$B$166,2)</f>
        <v>Cash from Operating Activity -</v>
      </c>
    </row>
    <row r="72" spans="1:5" x14ac:dyDescent="0.25">
      <c r="A72">
        <f t="shared" si="1"/>
        <v>771</v>
      </c>
      <c r="D72">
        <v>71</v>
      </c>
      <c r="E72" t="str">
        <f>VLOOKUP(D72,'help sheet'!$A$2:$B$166,2)</f>
        <v>Cash from Operating Activity -</v>
      </c>
    </row>
    <row r="73" spans="1:5" x14ac:dyDescent="0.25">
      <c r="A73">
        <f t="shared" si="1"/>
        <v>782</v>
      </c>
      <c r="D73">
        <v>72</v>
      </c>
      <c r="E73" t="str">
        <f>VLOOKUP(D73,'help sheet'!$A$2:$B$166,2)</f>
        <v>Cash from Operating Activity -</v>
      </c>
    </row>
    <row r="74" spans="1:5" x14ac:dyDescent="0.25">
      <c r="A74">
        <f t="shared" si="1"/>
        <v>793</v>
      </c>
      <c r="D74">
        <v>73</v>
      </c>
      <c r="E74" t="str">
        <f>VLOOKUP(D74,'help sheet'!$A$2:$B$166,2)</f>
        <v>Cash from Operating Activity -</v>
      </c>
    </row>
    <row r="75" spans="1:5" x14ac:dyDescent="0.25">
      <c r="A75">
        <f t="shared" si="1"/>
        <v>804</v>
      </c>
      <c r="D75">
        <v>74</v>
      </c>
      <c r="E75" t="str">
        <f>VLOOKUP(D75,'help sheet'!$A$2:$B$166,2)</f>
        <v>Cash from Operating Activity -</v>
      </c>
    </row>
    <row r="76" spans="1:5" x14ac:dyDescent="0.25">
      <c r="A76">
        <f t="shared" si="1"/>
        <v>815</v>
      </c>
      <c r="D76">
        <v>75</v>
      </c>
      <c r="E76" t="str">
        <f>VLOOKUP(D76,'help sheet'!$A$2:$B$166,2)</f>
        <v>Cash from Operating Activity -</v>
      </c>
    </row>
    <row r="77" spans="1:5" x14ac:dyDescent="0.25">
      <c r="A77">
        <f t="shared" si="1"/>
        <v>826</v>
      </c>
      <c r="D77">
        <v>76</v>
      </c>
      <c r="E77" t="str">
        <f>VLOOKUP(D77,'help sheet'!$A$2:$B$166,2)</f>
        <v>Cash from Operating Activity -</v>
      </c>
    </row>
    <row r="78" spans="1:5" x14ac:dyDescent="0.25">
      <c r="A78">
        <f t="shared" si="1"/>
        <v>837</v>
      </c>
      <c r="D78">
        <v>77</v>
      </c>
      <c r="E78" t="str">
        <f>VLOOKUP(D78,'help sheet'!$A$2:$B$166,2)</f>
        <v>Cash from Operating Activity -</v>
      </c>
    </row>
    <row r="79" spans="1:5" x14ac:dyDescent="0.25">
      <c r="A79">
        <f t="shared" si="1"/>
        <v>848</v>
      </c>
      <c r="D79">
        <v>78</v>
      </c>
      <c r="E79" t="str">
        <f>VLOOKUP(D79,'help sheet'!$A$2:$B$166,2)</f>
        <v>Cash from Operating Activity -</v>
      </c>
    </row>
    <row r="80" spans="1:5" x14ac:dyDescent="0.25">
      <c r="A80">
        <f t="shared" si="1"/>
        <v>859</v>
      </c>
      <c r="D80">
        <v>79</v>
      </c>
      <c r="E80" t="str">
        <f>VLOOKUP(D80,'help sheet'!$A$2:$B$166,2)</f>
        <v>Cash from Operating Activity -</v>
      </c>
    </row>
    <row r="81" spans="1:5" x14ac:dyDescent="0.25">
      <c r="A81">
        <f t="shared" si="1"/>
        <v>870</v>
      </c>
      <c r="D81">
        <v>80</v>
      </c>
      <c r="E81" t="str">
        <f>VLOOKUP(D81,'help sheet'!$A$2:$B$166,2)</f>
        <v>Cash from Operating Activity -</v>
      </c>
    </row>
    <row r="82" spans="1:5" x14ac:dyDescent="0.25">
      <c r="A82">
        <f t="shared" si="1"/>
        <v>881</v>
      </c>
      <c r="D82">
        <v>81</v>
      </c>
      <c r="E82" t="str">
        <f>VLOOKUP(D82,'help sheet'!$A$2:$B$166,2)</f>
        <v>Cash from Operating Activity -</v>
      </c>
    </row>
    <row r="83" spans="1:5" x14ac:dyDescent="0.25">
      <c r="A83">
        <f t="shared" si="1"/>
        <v>892</v>
      </c>
      <c r="D83">
        <v>82</v>
      </c>
      <c r="E83" t="str">
        <f>VLOOKUP(D83,'help sheet'!$A$2:$B$166,2)</f>
        <v>Cash from Operating Activity -</v>
      </c>
    </row>
    <row r="84" spans="1:5" x14ac:dyDescent="0.25">
      <c r="A84">
        <f t="shared" si="1"/>
        <v>903</v>
      </c>
      <c r="D84">
        <v>83</v>
      </c>
      <c r="E84" t="str">
        <f>VLOOKUP(D84,'help sheet'!$A$2:$B$166,2)</f>
        <v>Cash from Operating Activity -</v>
      </c>
    </row>
    <row r="85" spans="1:5" x14ac:dyDescent="0.25">
      <c r="A85">
        <f t="shared" si="1"/>
        <v>914</v>
      </c>
      <c r="D85">
        <v>84</v>
      </c>
      <c r="E85" t="str">
        <f>VLOOKUP(D85,'help sheet'!$A$2:$B$166,2)</f>
        <v>Cash from Operating Activity -</v>
      </c>
    </row>
    <row r="86" spans="1:5" x14ac:dyDescent="0.25">
      <c r="A86">
        <f t="shared" si="1"/>
        <v>925</v>
      </c>
      <c r="D86">
        <v>85</v>
      </c>
      <c r="E86" t="str">
        <f>VLOOKUP(D86,'help sheet'!$A$2:$B$166,2)</f>
        <v>Cash from Operating Activity -</v>
      </c>
    </row>
    <row r="87" spans="1:5" x14ac:dyDescent="0.25">
      <c r="A87">
        <f t="shared" si="1"/>
        <v>936</v>
      </c>
      <c r="D87">
        <v>86</v>
      </c>
      <c r="E87" t="str">
        <f>VLOOKUP(D87,'help sheet'!$A$2:$B$166,2)</f>
        <v>Cash from Operating Activity -</v>
      </c>
    </row>
    <row r="88" spans="1:5" x14ac:dyDescent="0.25">
      <c r="A88">
        <f t="shared" si="1"/>
        <v>947</v>
      </c>
      <c r="D88">
        <v>87</v>
      </c>
      <c r="E88" t="str">
        <f>VLOOKUP(D88,'help sheet'!$A$2:$B$166,2)</f>
        <v>Cash from Operating Activity -</v>
      </c>
    </row>
    <row r="89" spans="1:5" x14ac:dyDescent="0.25">
      <c r="A89">
        <f t="shared" si="1"/>
        <v>958</v>
      </c>
      <c r="D89">
        <v>88</v>
      </c>
      <c r="E89" t="str">
        <f>VLOOKUP(D89,'help sheet'!$A$2:$B$166,2)</f>
        <v>Cash from Operating Activity -</v>
      </c>
    </row>
    <row r="90" spans="1:5" x14ac:dyDescent="0.25">
      <c r="A90">
        <f t="shared" si="1"/>
        <v>969</v>
      </c>
      <c r="D90">
        <v>89</v>
      </c>
      <c r="E90" t="str">
        <f>VLOOKUP(D90,'help sheet'!$A$2:$B$166,2)</f>
        <v>Cash from Operating Activity -</v>
      </c>
    </row>
    <row r="91" spans="1:5" x14ac:dyDescent="0.25">
      <c r="A91">
        <f t="shared" si="1"/>
        <v>980</v>
      </c>
      <c r="D91">
        <v>90</v>
      </c>
      <c r="E91" t="str">
        <f>VLOOKUP(D91,'help sheet'!$A$2:$B$166,2)</f>
        <v>Cash from Operating Activity -</v>
      </c>
    </row>
    <row r="92" spans="1:5" x14ac:dyDescent="0.25">
      <c r="A92">
        <f t="shared" si="1"/>
        <v>991</v>
      </c>
      <c r="D92">
        <v>91</v>
      </c>
      <c r="E92" t="str">
        <f>VLOOKUP(D92,'help sheet'!$A$2:$B$166,2)</f>
        <v>Cash from Operating Activity -</v>
      </c>
    </row>
    <row r="93" spans="1:5" x14ac:dyDescent="0.25">
      <c r="A93">
        <f t="shared" si="1"/>
        <v>1002</v>
      </c>
      <c r="D93">
        <v>92</v>
      </c>
      <c r="E93" t="str">
        <f>VLOOKUP(D93,'help sheet'!$A$2:$B$166,2)</f>
        <v>Cash from Operating Activity -</v>
      </c>
    </row>
    <row r="94" spans="1:5" x14ac:dyDescent="0.25">
      <c r="A94">
        <f t="shared" si="1"/>
        <v>1013</v>
      </c>
      <c r="D94">
        <v>93</v>
      </c>
      <c r="E94" t="str">
        <f>VLOOKUP(D94,'help sheet'!$A$2:$B$166,2)</f>
        <v>Cash from Operating Activity -</v>
      </c>
    </row>
    <row r="95" spans="1:5" x14ac:dyDescent="0.25">
      <c r="A95">
        <f t="shared" si="1"/>
        <v>1024</v>
      </c>
      <c r="D95">
        <v>94</v>
      </c>
      <c r="E95" t="str">
        <f>VLOOKUP(D95,'help sheet'!$A$2:$B$166,2)</f>
        <v>Cash from Operating Activity -</v>
      </c>
    </row>
    <row r="96" spans="1:5" x14ac:dyDescent="0.25">
      <c r="A96">
        <f t="shared" si="1"/>
        <v>1035</v>
      </c>
      <c r="D96">
        <v>95</v>
      </c>
      <c r="E96" t="str">
        <f>VLOOKUP(D96,'help sheet'!$A$2:$B$166,2)</f>
        <v>Cash from Operating Activity -</v>
      </c>
    </row>
    <row r="97" spans="1:5" x14ac:dyDescent="0.25">
      <c r="A97">
        <f t="shared" si="1"/>
        <v>1046</v>
      </c>
      <c r="D97">
        <v>96</v>
      </c>
      <c r="E97" t="str">
        <f>VLOOKUP(D97,'help sheet'!$A$2:$B$166,2)</f>
        <v>Cash from Operating Activity -</v>
      </c>
    </row>
    <row r="98" spans="1:5" x14ac:dyDescent="0.25">
      <c r="A98">
        <f t="shared" si="1"/>
        <v>1057</v>
      </c>
      <c r="D98">
        <v>97</v>
      </c>
      <c r="E98" t="str">
        <f>VLOOKUP(D98,'help sheet'!$A$2:$B$166,2)</f>
        <v>Cash from Operating Activity -</v>
      </c>
    </row>
    <row r="99" spans="1:5" x14ac:dyDescent="0.25">
      <c r="A99">
        <f t="shared" si="1"/>
        <v>1068</v>
      </c>
      <c r="D99">
        <v>98</v>
      </c>
      <c r="E99" t="str">
        <f>VLOOKUP(D99,'help sheet'!$A$2:$B$166,2)</f>
        <v>Cash from Operating Activity -</v>
      </c>
    </row>
    <row r="100" spans="1:5" x14ac:dyDescent="0.25">
      <c r="A100">
        <f t="shared" si="1"/>
        <v>1079</v>
      </c>
      <c r="D100">
        <v>99</v>
      </c>
      <c r="E100" t="str">
        <f>VLOOKUP(D100,'help sheet'!$A$2:$B$166,2)</f>
        <v>Cash from Operating Activity -</v>
      </c>
    </row>
    <row r="101" spans="1:5" x14ac:dyDescent="0.25">
      <c r="A101">
        <f t="shared" si="1"/>
        <v>1090</v>
      </c>
      <c r="D101">
        <v>100</v>
      </c>
      <c r="E101" t="str">
        <f>VLOOKUP(D101,'help sheet'!$A$2:$B$166,2)</f>
        <v>Cash from Operating Activity -</v>
      </c>
    </row>
    <row r="102" spans="1:5" x14ac:dyDescent="0.25">
      <c r="A102">
        <f t="shared" si="1"/>
        <v>1101</v>
      </c>
      <c r="D102">
        <v>101</v>
      </c>
      <c r="E102" t="str">
        <f>VLOOKUP(D102,'help sheet'!$A$2:$B$166,2)</f>
        <v>Cash from Operating Activity -</v>
      </c>
    </row>
    <row r="103" spans="1:5" x14ac:dyDescent="0.25">
      <c r="A103">
        <f t="shared" si="1"/>
        <v>1112</v>
      </c>
      <c r="D103">
        <v>102</v>
      </c>
      <c r="E103" t="str">
        <f>VLOOKUP(D103,'help sheet'!$A$2:$B$166,2)</f>
        <v>Cash from Operating Activity -</v>
      </c>
    </row>
    <row r="104" spans="1:5" x14ac:dyDescent="0.25">
      <c r="A104">
        <f t="shared" si="1"/>
        <v>1123</v>
      </c>
      <c r="D104">
        <v>103</v>
      </c>
      <c r="E104" t="str">
        <f>VLOOKUP(D104,'help sheet'!$A$2:$B$166,2)</f>
        <v>Cash from Operating Activity -</v>
      </c>
    </row>
    <row r="105" spans="1:5" x14ac:dyDescent="0.25">
      <c r="A105">
        <f t="shared" si="1"/>
        <v>1134</v>
      </c>
      <c r="D105">
        <v>104</v>
      </c>
      <c r="E105" t="str">
        <f>VLOOKUP(D105,'help sheet'!$A$2:$B$166,2)</f>
        <v>Cash from Operating Activity -</v>
      </c>
    </row>
    <row r="106" spans="1:5" x14ac:dyDescent="0.25">
      <c r="A106">
        <f t="shared" si="1"/>
        <v>1145</v>
      </c>
      <c r="D106">
        <v>105</v>
      </c>
      <c r="E106" t="str">
        <f>VLOOKUP(D106,'help sheet'!$A$2:$B$166,2)</f>
        <v>Cash from Operating Activity -</v>
      </c>
    </row>
    <row r="107" spans="1:5" x14ac:dyDescent="0.25">
      <c r="A107">
        <f t="shared" si="1"/>
        <v>1156</v>
      </c>
      <c r="D107">
        <v>106</v>
      </c>
      <c r="E107" t="str">
        <f>VLOOKUP(D107,'help sheet'!$A$2:$B$166,2)</f>
        <v>Cash from Operating Activity -</v>
      </c>
    </row>
    <row r="108" spans="1:5" x14ac:dyDescent="0.25">
      <c r="A108">
        <f t="shared" si="1"/>
        <v>1167</v>
      </c>
      <c r="D108">
        <v>107</v>
      </c>
      <c r="E108" t="str">
        <f>VLOOKUP(D108,'help sheet'!$A$2:$B$166,2)</f>
        <v>Cash from Operating Activity -</v>
      </c>
    </row>
    <row r="109" spans="1:5" x14ac:dyDescent="0.25">
      <c r="A109">
        <f t="shared" si="1"/>
        <v>1178</v>
      </c>
      <c r="D109">
        <v>108</v>
      </c>
      <c r="E109" t="str">
        <f>VLOOKUP(D109,'help sheet'!$A$2:$B$166,2)</f>
        <v>Cash from Operating Activity -</v>
      </c>
    </row>
    <row r="110" spans="1:5" x14ac:dyDescent="0.25">
      <c r="A110">
        <f t="shared" si="1"/>
        <v>1189</v>
      </c>
      <c r="D110">
        <v>109</v>
      </c>
      <c r="E110" t="str">
        <f>VLOOKUP(D110,'help sheet'!$A$2:$B$166,2)</f>
        <v>Cash from Operating Activity -</v>
      </c>
    </row>
    <row r="111" spans="1:5" x14ac:dyDescent="0.25">
      <c r="A111">
        <f t="shared" si="1"/>
        <v>1200</v>
      </c>
      <c r="D111">
        <v>110</v>
      </c>
      <c r="E111" t="str">
        <f>VLOOKUP(D111,'help sheet'!$A$2:$B$166,2)</f>
        <v>Cash from Operating Activity -</v>
      </c>
    </row>
    <row r="112" spans="1:5" x14ac:dyDescent="0.25">
      <c r="A112">
        <f t="shared" si="1"/>
        <v>1211</v>
      </c>
      <c r="D112">
        <v>111</v>
      </c>
      <c r="E112" t="str">
        <f>VLOOKUP(D112,'help sheet'!$A$2:$B$166,2)</f>
        <v>Cash from Investing Activity -</v>
      </c>
    </row>
    <row r="113" spans="1:5" x14ac:dyDescent="0.25">
      <c r="A113">
        <f t="shared" si="1"/>
        <v>1222</v>
      </c>
      <c r="D113">
        <v>112</v>
      </c>
      <c r="E113" t="str">
        <f>VLOOKUP(D113,'help sheet'!$A$2:$B$166,2)</f>
        <v>Cash from Investing Activity -</v>
      </c>
    </row>
    <row r="114" spans="1:5" x14ac:dyDescent="0.25">
      <c r="A114">
        <f t="shared" si="1"/>
        <v>1233</v>
      </c>
      <c r="D114">
        <v>113</v>
      </c>
      <c r="E114" t="str">
        <f>VLOOKUP(D114,'help sheet'!$A$2:$B$166,2)</f>
        <v>Cash from Investing Activity -</v>
      </c>
    </row>
    <row r="115" spans="1:5" x14ac:dyDescent="0.25">
      <c r="A115">
        <f t="shared" si="1"/>
        <v>1244</v>
      </c>
      <c r="D115">
        <v>114</v>
      </c>
      <c r="E115" t="str">
        <f>VLOOKUP(D115,'help sheet'!$A$2:$B$166,2)</f>
        <v>Cash from Investing Activity -</v>
      </c>
    </row>
    <row r="116" spans="1:5" x14ac:dyDescent="0.25">
      <c r="A116">
        <f t="shared" si="1"/>
        <v>1255</v>
      </c>
      <c r="D116">
        <v>115</v>
      </c>
      <c r="E116" t="str">
        <f>VLOOKUP(D116,'help sheet'!$A$2:$B$166,2)</f>
        <v>Cash from Investing Activity -</v>
      </c>
    </row>
    <row r="117" spans="1:5" x14ac:dyDescent="0.25">
      <c r="A117">
        <f t="shared" si="1"/>
        <v>1266</v>
      </c>
      <c r="D117">
        <v>116</v>
      </c>
      <c r="E117" t="str">
        <f>VLOOKUP(D117,'help sheet'!$A$2:$B$166,2)</f>
        <v>Cash from Investing Activity -</v>
      </c>
    </row>
    <row r="118" spans="1:5" x14ac:dyDescent="0.25">
      <c r="A118">
        <f t="shared" si="1"/>
        <v>1277</v>
      </c>
      <c r="D118">
        <v>117</v>
      </c>
      <c r="E118" t="str">
        <f>VLOOKUP(D118,'help sheet'!$A$2:$B$166,2)</f>
        <v>Cash from Investing Activity -</v>
      </c>
    </row>
    <row r="119" spans="1:5" x14ac:dyDescent="0.25">
      <c r="A119">
        <f t="shared" si="1"/>
        <v>1288</v>
      </c>
      <c r="D119">
        <v>118</v>
      </c>
      <c r="E119" t="str">
        <f>VLOOKUP(D119,'help sheet'!$A$2:$B$166,2)</f>
        <v>Cash from Investing Activity -</v>
      </c>
    </row>
    <row r="120" spans="1:5" x14ac:dyDescent="0.25">
      <c r="A120">
        <f t="shared" si="1"/>
        <v>1299</v>
      </c>
      <c r="D120">
        <v>119</v>
      </c>
      <c r="E120" t="str">
        <f>VLOOKUP(D120,'help sheet'!$A$2:$B$166,2)</f>
        <v>Cash from Investing Activity -</v>
      </c>
    </row>
    <row r="121" spans="1:5" x14ac:dyDescent="0.25">
      <c r="A121">
        <f t="shared" si="1"/>
        <v>1310</v>
      </c>
      <c r="D121">
        <v>120</v>
      </c>
      <c r="E121" t="str">
        <f>VLOOKUP(D121,'help sheet'!$A$2:$B$166,2)</f>
        <v>Cash from Investing Activity -</v>
      </c>
    </row>
    <row r="122" spans="1:5" x14ac:dyDescent="0.25">
      <c r="A122">
        <f t="shared" si="1"/>
        <v>1321</v>
      </c>
      <c r="D122">
        <v>121</v>
      </c>
      <c r="E122" t="str">
        <f>VLOOKUP(D122,'help sheet'!$A$2:$B$166,2)</f>
        <v>Cash from Investing Activity -</v>
      </c>
    </row>
    <row r="123" spans="1:5" x14ac:dyDescent="0.25">
      <c r="A123">
        <f t="shared" si="1"/>
        <v>1332</v>
      </c>
      <c r="D123">
        <v>122</v>
      </c>
      <c r="E123" t="str">
        <f>VLOOKUP(D123,'help sheet'!$A$2:$B$166,2)</f>
        <v>Cash from Investing Activity -</v>
      </c>
    </row>
    <row r="124" spans="1:5" x14ac:dyDescent="0.25">
      <c r="A124">
        <f t="shared" si="1"/>
        <v>1343</v>
      </c>
      <c r="D124">
        <v>123</v>
      </c>
      <c r="E124" t="str">
        <f>VLOOKUP(D124,'help sheet'!$A$2:$B$166,2)</f>
        <v>Cash from Investing Activity -</v>
      </c>
    </row>
    <row r="125" spans="1:5" x14ac:dyDescent="0.25">
      <c r="A125">
        <f t="shared" si="1"/>
        <v>1354</v>
      </c>
      <c r="D125">
        <v>124</v>
      </c>
      <c r="E125" t="str">
        <f>VLOOKUP(D125,'help sheet'!$A$2:$B$166,2)</f>
        <v>Cash from Investing Activity -</v>
      </c>
    </row>
    <row r="126" spans="1:5" x14ac:dyDescent="0.25">
      <c r="A126">
        <f t="shared" si="1"/>
        <v>1365</v>
      </c>
      <c r="D126">
        <v>125</v>
      </c>
      <c r="E126" t="str">
        <f>VLOOKUP(D126,'help sheet'!$A$2:$B$166,2)</f>
        <v>Cash from Investing Activity -</v>
      </c>
    </row>
    <row r="127" spans="1:5" x14ac:dyDescent="0.25">
      <c r="A127">
        <f t="shared" si="1"/>
        <v>1376</v>
      </c>
      <c r="D127">
        <v>126</v>
      </c>
      <c r="E127" t="str">
        <f>VLOOKUP(D127,'help sheet'!$A$2:$B$166,2)</f>
        <v>Cash from Investing Activity -</v>
      </c>
    </row>
    <row r="128" spans="1:5" x14ac:dyDescent="0.25">
      <c r="A128">
        <f t="shared" si="1"/>
        <v>1387</v>
      </c>
      <c r="D128">
        <v>127</v>
      </c>
      <c r="E128" t="str">
        <f>VLOOKUP(D128,'help sheet'!$A$2:$B$166,2)</f>
        <v>Cash from Investing Activity -</v>
      </c>
    </row>
    <row r="129" spans="1:5" x14ac:dyDescent="0.25">
      <c r="A129">
        <f t="shared" si="1"/>
        <v>1398</v>
      </c>
      <c r="D129">
        <v>128</v>
      </c>
      <c r="E129" t="str">
        <f>VLOOKUP(D129,'help sheet'!$A$2:$B$166,2)</f>
        <v>Cash from Investing Activity -</v>
      </c>
    </row>
    <row r="130" spans="1:5" x14ac:dyDescent="0.25">
      <c r="A130">
        <f t="shared" si="1"/>
        <v>1409</v>
      </c>
      <c r="D130">
        <v>129</v>
      </c>
      <c r="E130" t="str">
        <f>VLOOKUP(D130,'help sheet'!$A$2:$B$166,2)</f>
        <v>Cash from Investing Activity -</v>
      </c>
    </row>
    <row r="131" spans="1:5" x14ac:dyDescent="0.25">
      <c r="A131">
        <f t="shared" si="1"/>
        <v>1420</v>
      </c>
      <c r="D131">
        <v>130</v>
      </c>
      <c r="E131" t="str">
        <f>VLOOKUP(D131,'help sheet'!$A$2:$B$166,2)</f>
        <v>Cash from Investing Activity -</v>
      </c>
    </row>
    <row r="132" spans="1:5" x14ac:dyDescent="0.25">
      <c r="A132">
        <f t="shared" si="1"/>
        <v>1431</v>
      </c>
      <c r="D132">
        <v>131</v>
      </c>
      <c r="E132" t="str">
        <f>VLOOKUP(D132,'help sheet'!$A$2:$B$166,2)</f>
        <v>Cash from Investing Activity -</v>
      </c>
    </row>
    <row r="133" spans="1:5" x14ac:dyDescent="0.25">
      <c r="A133">
        <f t="shared" si="1"/>
        <v>1442</v>
      </c>
      <c r="D133">
        <v>132</v>
      </c>
      <c r="E133" t="str">
        <f>VLOOKUP(D133,'help sheet'!$A$2:$B$166,2)</f>
        <v>Cash from Investing Activity -</v>
      </c>
    </row>
    <row r="134" spans="1:5" x14ac:dyDescent="0.25">
      <c r="A134">
        <f t="shared" ref="A134:A197" si="2">A133+11</f>
        <v>1453</v>
      </c>
      <c r="D134">
        <v>133</v>
      </c>
      <c r="E134" t="str">
        <f>VLOOKUP(D134,'help sheet'!$A$2:$B$166,2)</f>
        <v>Cash from Investing Activity -</v>
      </c>
    </row>
    <row r="135" spans="1:5" x14ac:dyDescent="0.25">
      <c r="A135">
        <f t="shared" si="2"/>
        <v>1464</v>
      </c>
      <c r="D135">
        <v>134</v>
      </c>
      <c r="E135" t="str">
        <f>VLOOKUP(D135,'help sheet'!$A$2:$B$166,2)</f>
        <v>Cash from Investing Activity -</v>
      </c>
    </row>
    <row r="136" spans="1:5" x14ac:dyDescent="0.25">
      <c r="A136">
        <f t="shared" si="2"/>
        <v>1475</v>
      </c>
      <c r="D136">
        <v>135</v>
      </c>
      <c r="E136" t="str">
        <f>VLOOKUP(D136,'help sheet'!$A$2:$B$166,2)</f>
        <v>Cash from Investing Activity -</v>
      </c>
    </row>
    <row r="137" spans="1:5" x14ac:dyDescent="0.25">
      <c r="A137">
        <f t="shared" si="2"/>
        <v>1486</v>
      </c>
      <c r="D137">
        <v>136</v>
      </c>
      <c r="E137" t="str">
        <f>VLOOKUP(D137,'help sheet'!$A$2:$B$166,2)</f>
        <v>Cash from Investing Activity -</v>
      </c>
    </row>
    <row r="138" spans="1:5" x14ac:dyDescent="0.25">
      <c r="A138">
        <f t="shared" si="2"/>
        <v>1497</v>
      </c>
      <c r="D138">
        <v>137</v>
      </c>
      <c r="E138" t="str">
        <f>VLOOKUP(D138,'help sheet'!$A$2:$B$166,2)</f>
        <v>Cash from Investing Activity -</v>
      </c>
    </row>
    <row r="139" spans="1:5" x14ac:dyDescent="0.25">
      <c r="A139">
        <f t="shared" si="2"/>
        <v>1508</v>
      </c>
      <c r="D139">
        <v>138</v>
      </c>
      <c r="E139" t="str">
        <f>VLOOKUP(D139,'help sheet'!$A$2:$B$166,2)</f>
        <v>Cash from Investing Activity -</v>
      </c>
    </row>
    <row r="140" spans="1:5" x14ac:dyDescent="0.25">
      <c r="A140">
        <f t="shared" si="2"/>
        <v>1519</v>
      </c>
      <c r="D140">
        <v>139</v>
      </c>
      <c r="E140" t="str">
        <f>VLOOKUP(D140,'help sheet'!$A$2:$B$166,2)</f>
        <v>Cash from Investing Activity -</v>
      </c>
    </row>
    <row r="141" spans="1:5" x14ac:dyDescent="0.25">
      <c r="A141">
        <f t="shared" si="2"/>
        <v>1530</v>
      </c>
      <c r="D141">
        <v>140</v>
      </c>
      <c r="E141" t="str">
        <f>VLOOKUP(D141,'help sheet'!$A$2:$B$166,2)</f>
        <v>Cash from Investing Activity -</v>
      </c>
    </row>
    <row r="142" spans="1:5" x14ac:dyDescent="0.25">
      <c r="A142">
        <f t="shared" si="2"/>
        <v>1541</v>
      </c>
      <c r="D142">
        <v>141</v>
      </c>
      <c r="E142" t="str">
        <f>VLOOKUP(D142,'help sheet'!$A$2:$B$166,2)</f>
        <v>Cash from Investing Activity -</v>
      </c>
    </row>
    <row r="143" spans="1:5" x14ac:dyDescent="0.25">
      <c r="A143">
        <f t="shared" si="2"/>
        <v>1552</v>
      </c>
      <c r="D143">
        <v>142</v>
      </c>
      <c r="E143" t="str">
        <f>VLOOKUP(D143,'help sheet'!$A$2:$B$166,2)</f>
        <v>Cash from Investing Activity -</v>
      </c>
    </row>
    <row r="144" spans="1:5" x14ac:dyDescent="0.25">
      <c r="A144">
        <f t="shared" si="2"/>
        <v>1563</v>
      </c>
      <c r="D144">
        <v>143</v>
      </c>
      <c r="E144" t="str">
        <f>VLOOKUP(D144,'help sheet'!$A$2:$B$166,2)</f>
        <v>Cash from Investing Activity -</v>
      </c>
    </row>
    <row r="145" spans="1:5" x14ac:dyDescent="0.25">
      <c r="A145">
        <f t="shared" si="2"/>
        <v>1574</v>
      </c>
      <c r="D145">
        <v>144</v>
      </c>
      <c r="E145" t="str">
        <f>VLOOKUP(D145,'help sheet'!$A$2:$B$166,2)</f>
        <v>Cash from Investing Activity -</v>
      </c>
    </row>
    <row r="146" spans="1:5" x14ac:dyDescent="0.25">
      <c r="A146">
        <f t="shared" si="2"/>
        <v>1585</v>
      </c>
      <c r="D146">
        <v>145</v>
      </c>
      <c r="E146" t="str">
        <f>VLOOKUP(D146,'help sheet'!$A$2:$B$166,2)</f>
        <v>Cash from Investing Activity -</v>
      </c>
    </row>
    <row r="147" spans="1:5" x14ac:dyDescent="0.25">
      <c r="A147">
        <f t="shared" si="2"/>
        <v>1596</v>
      </c>
      <c r="D147">
        <v>146</v>
      </c>
      <c r="E147" t="str">
        <f>VLOOKUP(D147,'help sheet'!$A$2:$B$166,2)</f>
        <v>Cash from Investing Activity -</v>
      </c>
    </row>
    <row r="148" spans="1:5" x14ac:dyDescent="0.25">
      <c r="A148">
        <f t="shared" si="2"/>
        <v>1607</v>
      </c>
      <c r="D148">
        <v>147</v>
      </c>
      <c r="E148" t="str">
        <f>VLOOKUP(D148,'help sheet'!$A$2:$B$166,2)</f>
        <v>Cash from Investing Activity -</v>
      </c>
    </row>
    <row r="149" spans="1:5" x14ac:dyDescent="0.25">
      <c r="A149">
        <f t="shared" si="2"/>
        <v>1618</v>
      </c>
      <c r="D149">
        <v>148</v>
      </c>
      <c r="E149" t="str">
        <f>VLOOKUP(D149,'help sheet'!$A$2:$B$166,2)</f>
        <v>Cash from Investing Activity -</v>
      </c>
    </row>
    <row r="150" spans="1:5" x14ac:dyDescent="0.25">
      <c r="A150">
        <f t="shared" si="2"/>
        <v>1629</v>
      </c>
      <c r="D150">
        <v>149</v>
      </c>
      <c r="E150" t="str">
        <f>VLOOKUP(D150,'help sheet'!$A$2:$B$166,2)</f>
        <v>Cash from Investing Activity -</v>
      </c>
    </row>
    <row r="151" spans="1:5" x14ac:dyDescent="0.25">
      <c r="A151">
        <f t="shared" si="2"/>
        <v>1640</v>
      </c>
      <c r="D151">
        <v>150</v>
      </c>
      <c r="E151" t="str">
        <f>VLOOKUP(D151,'help sheet'!$A$2:$B$166,2)</f>
        <v>Cash from Investing Activity -</v>
      </c>
    </row>
    <row r="152" spans="1:5" x14ac:dyDescent="0.25">
      <c r="A152">
        <f t="shared" si="2"/>
        <v>1651</v>
      </c>
      <c r="D152">
        <v>151</v>
      </c>
      <c r="E152" t="str">
        <f>VLOOKUP(D152,'help sheet'!$A$2:$B$166,2)</f>
        <v>Cash from Investing Activity -</v>
      </c>
    </row>
    <row r="153" spans="1:5" x14ac:dyDescent="0.25">
      <c r="A153">
        <f t="shared" si="2"/>
        <v>1662</v>
      </c>
      <c r="D153">
        <v>152</v>
      </c>
      <c r="E153" t="str">
        <f>VLOOKUP(D153,'help sheet'!$A$2:$B$166,2)</f>
        <v>Cash from Investing Activity -</v>
      </c>
    </row>
    <row r="154" spans="1:5" x14ac:dyDescent="0.25">
      <c r="A154">
        <f t="shared" si="2"/>
        <v>1673</v>
      </c>
      <c r="D154">
        <v>153</v>
      </c>
      <c r="E154" t="str">
        <f>VLOOKUP(D154,'help sheet'!$A$2:$B$166,2)</f>
        <v>Cash from Investing Activity -</v>
      </c>
    </row>
    <row r="155" spans="1:5" x14ac:dyDescent="0.25">
      <c r="A155">
        <f t="shared" si="2"/>
        <v>1684</v>
      </c>
      <c r="D155">
        <v>154</v>
      </c>
      <c r="E155" t="str">
        <f>VLOOKUP(D155,'help sheet'!$A$2:$B$166,2)</f>
        <v>Cash from Investing Activity -</v>
      </c>
    </row>
    <row r="156" spans="1:5" x14ac:dyDescent="0.25">
      <c r="A156">
        <f t="shared" si="2"/>
        <v>1695</v>
      </c>
      <c r="D156">
        <v>155</v>
      </c>
      <c r="E156" t="str">
        <f>VLOOKUP(D156,'help sheet'!$A$2:$B$166,2)</f>
        <v>Cash from Investing Activity -</v>
      </c>
    </row>
    <row r="157" spans="1:5" x14ac:dyDescent="0.25">
      <c r="A157">
        <f t="shared" si="2"/>
        <v>1706</v>
      </c>
      <c r="D157">
        <v>156</v>
      </c>
      <c r="E157" t="str">
        <f>VLOOKUP(D157,'help sheet'!$A$2:$B$166,2)</f>
        <v>Cash from Investing Activity -</v>
      </c>
    </row>
    <row r="158" spans="1:5" x14ac:dyDescent="0.25">
      <c r="A158">
        <f t="shared" si="2"/>
        <v>1717</v>
      </c>
      <c r="D158">
        <v>157</v>
      </c>
      <c r="E158" t="str">
        <f>VLOOKUP(D158,'help sheet'!$A$2:$B$166,2)</f>
        <v>Cash from Investing Activity -</v>
      </c>
    </row>
    <row r="159" spans="1:5" x14ac:dyDescent="0.25">
      <c r="A159">
        <f t="shared" si="2"/>
        <v>1728</v>
      </c>
      <c r="D159">
        <v>158</v>
      </c>
      <c r="E159" t="str">
        <f>VLOOKUP(D159,'help sheet'!$A$2:$B$166,2)</f>
        <v>Cash from Investing Activity -</v>
      </c>
    </row>
    <row r="160" spans="1:5" x14ac:dyDescent="0.25">
      <c r="A160">
        <f t="shared" si="2"/>
        <v>1739</v>
      </c>
      <c r="D160">
        <v>159</v>
      </c>
      <c r="E160" t="str">
        <f>VLOOKUP(D160,'help sheet'!$A$2:$B$166,2)</f>
        <v>Cash from Investing Activity -</v>
      </c>
    </row>
    <row r="161" spans="1:5" x14ac:dyDescent="0.25">
      <c r="A161">
        <f t="shared" si="2"/>
        <v>1750</v>
      </c>
      <c r="D161">
        <v>160</v>
      </c>
      <c r="E161" t="str">
        <f>VLOOKUP(D161,'help sheet'!$A$2:$B$166,2)</f>
        <v>Cash from Investing Activity -</v>
      </c>
    </row>
    <row r="162" spans="1:5" x14ac:dyDescent="0.25">
      <c r="A162">
        <f t="shared" si="2"/>
        <v>1761</v>
      </c>
      <c r="D162">
        <v>161</v>
      </c>
      <c r="E162" t="str">
        <f>VLOOKUP(D162,'help sheet'!$A$2:$B$166,2)</f>
        <v>Cash from Investing Activity -</v>
      </c>
    </row>
    <row r="163" spans="1:5" x14ac:dyDescent="0.25">
      <c r="A163">
        <f t="shared" si="2"/>
        <v>1772</v>
      </c>
      <c r="D163">
        <v>162</v>
      </c>
      <c r="E163" t="str">
        <f>VLOOKUP(D163,'help sheet'!$A$2:$B$166,2)</f>
        <v>Cash from Investing Activity -</v>
      </c>
    </row>
    <row r="164" spans="1:5" x14ac:dyDescent="0.25">
      <c r="A164">
        <f t="shared" si="2"/>
        <v>1783</v>
      </c>
      <c r="D164">
        <v>163</v>
      </c>
      <c r="E164" t="str">
        <f>VLOOKUP(D164,'help sheet'!$A$2:$B$166,2)</f>
        <v>Cash from Investing Activity -</v>
      </c>
    </row>
    <row r="165" spans="1:5" x14ac:dyDescent="0.25">
      <c r="A165">
        <f t="shared" si="2"/>
        <v>1794</v>
      </c>
      <c r="D165">
        <v>164</v>
      </c>
      <c r="E165" t="str">
        <f>VLOOKUP(D165,'help sheet'!$A$2:$B$166,2)</f>
        <v>Cash from Investing Activity -</v>
      </c>
    </row>
    <row r="166" spans="1:5" x14ac:dyDescent="0.25">
      <c r="A166">
        <f t="shared" si="2"/>
        <v>1805</v>
      </c>
      <c r="D166">
        <v>165</v>
      </c>
      <c r="E166" t="str">
        <f>VLOOKUP(D166,'help sheet'!$A$2:$B$166,2)</f>
        <v>Cash from Investing Activity -</v>
      </c>
    </row>
    <row r="167" spans="1:5" x14ac:dyDescent="0.25">
      <c r="A167">
        <f t="shared" si="2"/>
        <v>1816</v>
      </c>
      <c r="D167">
        <v>166</v>
      </c>
      <c r="E167" t="str">
        <f>VLOOKUP(D167,'help sheet'!$A$2:$B$166,2)</f>
        <v>Cash from Investing Activity -</v>
      </c>
    </row>
    <row r="168" spans="1:5" x14ac:dyDescent="0.25">
      <c r="A168">
        <f t="shared" si="2"/>
        <v>1827</v>
      </c>
      <c r="D168">
        <v>167</v>
      </c>
      <c r="E168" t="str">
        <f>VLOOKUP(D168,'help sheet'!$A$2:$B$166,2)</f>
        <v>Cash from Investing Activity -</v>
      </c>
    </row>
    <row r="169" spans="1:5" x14ac:dyDescent="0.25">
      <c r="A169">
        <f t="shared" si="2"/>
        <v>1838</v>
      </c>
      <c r="D169">
        <v>168</v>
      </c>
      <c r="E169" t="str">
        <f>VLOOKUP(D169,'help sheet'!$A$2:$B$166,2)</f>
        <v>Cash from Investing Activity -</v>
      </c>
    </row>
    <row r="170" spans="1:5" x14ac:dyDescent="0.25">
      <c r="A170">
        <f t="shared" si="2"/>
        <v>1849</v>
      </c>
      <c r="D170">
        <v>169</v>
      </c>
      <c r="E170" t="str">
        <f>VLOOKUP(D170,'help sheet'!$A$2:$B$166,2)</f>
        <v>Cash from Investing Activity -</v>
      </c>
    </row>
    <row r="171" spans="1:5" x14ac:dyDescent="0.25">
      <c r="A171">
        <f t="shared" si="2"/>
        <v>1860</v>
      </c>
      <c r="D171">
        <v>170</v>
      </c>
      <c r="E171" t="str">
        <f>VLOOKUP(D171,'help sheet'!$A$2:$B$166,2)</f>
        <v>Cash from Investing Activity -</v>
      </c>
    </row>
    <row r="172" spans="1:5" x14ac:dyDescent="0.25">
      <c r="A172">
        <f t="shared" si="2"/>
        <v>1871</v>
      </c>
      <c r="D172">
        <v>171</v>
      </c>
      <c r="E172" t="str">
        <f>VLOOKUP(D172,'help sheet'!$A$2:$B$166,2)</f>
        <v>Cash from Investing Activity -</v>
      </c>
    </row>
    <row r="173" spans="1:5" x14ac:dyDescent="0.25">
      <c r="A173">
        <f t="shared" si="2"/>
        <v>1882</v>
      </c>
      <c r="D173">
        <v>172</v>
      </c>
      <c r="E173" t="str">
        <f>VLOOKUP(D173,'help sheet'!$A$2:$B$166,2)</f>
        <v>Cash from Investing Activity -</v>
      </c>
    </row>
    <row r="174" spans="1:5" x14ac:dyDescent="0.25">
      <c r="A174">
        <f t="shared" si="2"/>
        <v>1893</v>
      </c>
      <c r="D174">
        <v>173</v>
      </c>
      <c r="E174" t="str">
        <f>VLOOKUP(D174,'help sheet'!$A$2:$B$166,2)</f>
        <v>Cash from Investing Activity -</v>
      </c>
    </row>
    <row r="175" spans="1:5" x14ac:dyDescent="0.25">
      <c r="A175">
        <f t="shared" si="2"/>
        <v>1904</v>
      </c>
      <c r="D175">
        <v>174</v>
      </c>
      <c r="E175" t="str">
        <f>VLOOKUP(D175,'help sheet'!$A$2:$B$166,2)</f>
        <v>Cash from Investing Activity -</v>
      </c>
    </row>
    <row r="176" spans="1:5" x14ac:dyDescent="0.25">
      <c r="A176">
        <f t="shared" si="2"/>
        <v>1915</v>
      </c>
      <c r="D176">
        <v>175</v>
      </c>
      <c r="E176" t="str">
        <f>VLOOKUP(D176,'help sheet'!$A$2:$B$166,2)</f>
        <v>Cash from Investing Activity -</v>
      </c>
    </row>
    <row r="177" spans="1:5" x14ac:dyDescent="0.25">
      <c r="A177">
        <f t="shared" si="2"/>
        <v>1926</v>
      </c>
      <c r="D177">
        <v>176</v>
      </c>
      <c r="E177" t="str">
        <f>VLOOKUP(D177,'help sheet'!$A$2:$B$166,2)</f>
        <v>Cash from Investing Activity -</v>
      </c>
    </row>
    <row r="178" spans="1:5" x14ac:dyDescent="0.25">
      <c r="A178">
        <f t="shared" si="2"/>
        <v>1937</v>
      </c>
      <c r="D178">
        <v>177</v>
      </c>
      <c r="E178" t="str">
        <f>VLOOKUP(D178,'help sheet'!$A$2:$B$166,2)</f>
        <v>Cash from Investing Activity -</v>
      </c>
    </row>
    <row r="179" spans="1:5" x14ac:dyDescent="0.25">
      <c r="A179">
        <f t="shared" si="2"/>
        <v>1948</v>
      </c>
      <c r="D179">
        <v>178</v>
      </c>
      <c r="E179" t="str">
        <f>VLOOKUP(D179,'help sheet'!$A$2:$B$166,2)</f>
        <v>Cash from Investing Activity -</v>
      </c>
    </row>
    <row r="180" spans="1:5" x14ac:dyDescent="0.25">
      <c r="A180">
        <f t="shared" si="2"/>
        <v>1959</v>
      </c>
      <c r="D180">
        <v>179</v>
      </c>
      <c r="E180" t="str">
        <f>VLOOKUP(D180,'help sheet'!$A$2:$B$166,2)</f>
        <v>Cash from Investing Activity -</v>
      </c>
    </row>
    <row r="181" spans="1:5" x14ac:dyDescent="0.25">
      <c r="A181">
        <f t="shared" si="2"/>
        <v>1970</v>
      </c>
      <c r="D181">
        <v>180</v>
      </c>
      <c r="E181" t="str">
        <f>VLOOKUP(D181,'help sheet'!$A$2:$B$166,2)</f>
        <v>Cash from Investing Activity -</v>
      </c>
    </row>
    <row r="182" spans="1:5" x14ac:dyDescent="0.25">
      <c r="A182">
        <f t="shared" si="2"/>
        <v>1981</v>
      </c>
      <c r="D182">
        <v>181</v>
      </c>
      <c r="E182" t="str">
        <f>VLOOKUP(D182,'help sheet'!$A$2:$B$166,2)</f>
        <v>Cash from Investing Activity -</v>
      </c>
    </row>
    <row r="183" spans="1:5" x14ac:dyDescent="0.25">
      <c r="A183">
        <f t="shared" si="2"/>
        <v>1992</v>
      </c>
      <c r="D183">
        <v>182</v>
      </c>
      <c r="E183" t="str">
        <f>VLOOKUP(D183,'help sheet'!$A$2:$B$166,2)</f>
        <v>Cash from Investing Activity -</v>
      </c>
    </row>
    <row r="184" spans="1:5" x14ac:dyDescent="0.25">
      <c r="A184">
        <f t="shared" si="2"/>
        <v>2003</v>
      </c>
      <c r="D184">
        <v>183</v>
      </c>
      <c r="E184" t="str">
        <f>VLOOKUP(D184,'help sheet'!$A$2:$B$166,2)</f>
        <v>Cash from Investing Activity -</v>
      </c>
    </row>
    <row r="185" spans="1:5" x14ac:dyDescent="0.25">
      <c r="A185">
        <f t="shared" si="2"/>
        <v>2014</v>
      </c>
      <c r="D185">
        <v>184</v>
      </c>
      <c r="E185" t="str">
        <f>VLOOKUP(D185,'help sheet'!$A$2:$B$166,2)</f>
        <v>Cash from Investing Activity -</v>
      </c>
    </row>
    <row r="186" spans="1:5" x14ac:dyDescent="0.25">
      <c r="A186">
        <f t="shared" si="2"/>
        <v>2025</v>
      </c>
      <c r="D186">
        <v>185</v>
      </c>
      <c r="E186" t="str">
        <f>VLOOKUP(D186,'help sheet'!$A$2:$B$166,2)</f>
        <v>Cash from Investing Activity -</v>
      </c>
    </row>
    <row r="187" spans="1:5" x14ac:dyDescent="0.25">
      <c r="A187">
        <f t="shared" si="2"/>
        <v>2036</v>
      </c>
      <c r="D187">
        <v>186</v>
      </c>
      <c r="E187" t="str">
        <f>VLOOKUP(D187,'help sheet'!$A$2:$B$166,2)</f>
        <v>Cash from Investing Activity -</v>
      </c>
    </row>
    <row r="188" spans="1:5" x14ac:dyDescent="0.25">
      <c r="A188">
        <f t="shared" si="2"/>
        <v>2047</v>
      </c>
      <c r="D188">
        <v>187</v>
      </c>
      <c r="E188" t="str">
        <f>VLOOKUP(D188,'help sheet'!$A$2:$B$166,2)</f>
        <v>Cash from Investing Activity -</v>
      </c>
    </row>
    <row r="189" spans="1:5" x14ac:dyDescent="0.25">
      <c r="A189">
        <f t="shared" si="2"/>
        <v>2058</v>
      </c>
      <c r="D189">
        <v>188</v>
      </c>
      <c r="E189" t="str">
        <f>VLOOKUP(D189,'help sheet'!$A$2:$B$166,2)</f>
        <v>Cash from Investing Activity -</v>
      </c>
    </row>
    <row r="190" spans="1:5" x14ac:dyDescent="0.25">
      <c r="A190">
        <f t="shared" si="2"/>
        <v>2069</v>
      </c>
      <c r="D190">
        <v>189</v>
      </c>
      <c r="E190" t="str">
        <f>VLOOKUP(D190,'help sheet'!$A$2:$B$166,2)</f>
        <v>Cash from Investing Activity -</v>
      </c>
    </row>
    <row r="191" spans="1:5" x14ac:dyDescent="0.25">
      <c r="A191">
        <f t="shared" si="2"/>
        <v>2080</v>
      </c>
      <c r="D191">
        <v>190</v>
      </c>
      <c r="E191" t="str">
        <f>VLOOKUP(D191,'help sheet'!$A$2:$B$166,2)</f>
        <v>Cash from Investing Activity -</v>
      </c>
    </row>
    <row r="192" spans="1:5" x14ac:dyDescent="0.25">
      <c r="A192">
        <f t="shared" si="2"/>
        <v>2091</v>
      </c>
      <c r="D192">
        <v>191</v>
      </c>
      <c r="E192" t="str">
        <f>VLOOKUP(D192,'help sheet'!$A$2:$B$166,2)</f>
        <v>Cash from Investing Activity -</v>
      </c>
    </row>
    <row r="193" spans="1:5" x14ac:dyDescent="0.25">
      <c r="A193">
        <f t="shared" si="2"/>
        <v>2102</v>
      </c>
      <c r="D193">
        <v>192</v>
      </c>
      <c r="E193" t="str">
        <f>VLOOKUP(D193,'help sheet'!$A$2:$B$166,2)</f>
        <v>Cash from Investing Activity -</v>
      </c>
    </row>
    <row r="194" spans="1:5" x14ac:dyDescent="0.25">
      <c r="A194">
        <f t="shared" si="2"/>
        <v>2113</v>
      </c>
      <c r="D194">
        <v>193</v>
      </c>
      <c r="E194" t="str">
        <f>VLOOKUP(D194,'help sheet'!$A$2:$B$166,2)</f>
        <v>Cash from Investing Activity -</v>
      </c>
    </row>
    <row r="195" spans="1:5" x14ac:dyDescent="0.25">
      <c r="A195">
        <f t="shared" si="2"/>
        <v>2124</v>
      </c>
      <c r="D195">
        <v>194</v>
      </c>
      <c r="E195" t="str">
        <f>VLOOKUP(D195,'help sheet'!$A$2:$B$166,2)</f>
        <v>Cash from Investing Activity -</v>
      </c>
    </row>
    <row r="196" spans="1:5" x14ac:dyDescent="0.25">
      <c r="A196">
        <f t="shared" si="2"/>
        <v>2135</v>
      </c>
      <c r="D196">
        <v>195</v>
      </c>
      <c r="E196" t="str">
        <f>VLOOKUP(D196,'help sheet'!$A$2:$B$166,2)</f>
        <v>Cash from Investing Activity -</v>
      </c>
    </row>
    <row r="197" spans="1:5" x14ac:dyDescent="0.25">
      <c r="A197">
        <f t="shared" si="2"/>
        <v>2146</v>
      </c>
      <c r="D197">
        <v>196</v>
      </c>
      <c r="E197" t="str">
        <f>VLOOKUP(D197,'help sheet'!$A$2:$B$166,2)</f>
        <v>Cash from Investing Activity -</v>
      </c>
    </row>
    <row r="198" spans="1:5" x14ac:dyDescent="0.25">
      <c r="A198">
        <f t="shared" ref="A198:A261" si="3">A197+11</f>
        <v>2157</v>
      </c>
      <c r="D198">
        <v>197</v>
      </c>
      <c r="E198" t="str">
        <f>VLOOKUP(D198,'help sheet'!$A$2:$B$166,2)</f>
        <v>Cash from Investing Activity -</v>
      </c>
    </row>
    <row r="199" spans="1:5" x14ac:dyDescent="0.25">
      <c r="A199">
        <f t="shared" si="3"/>
        <v>2168</v>
      </c>
      <c r="D199">
        <v>198</v>
      </c>
      <c r="E199" t="str">
        <f>VLOOKUP(D199,'help sheet'!$A$2:$B$166,2)</f>
        <v>Cash from Investing Activity -</v>
      </c>
    </row>
    <row r="200" spans="1:5" x14ac:dyDescent="0.25">
      <c r="A200">
        <f t="shared" si="3"/>
        <v>2179</v>
      </c>
      <c r="D200">
        <v>199</v>
      </c>
      <c r="E200" t="str">
        <f>VLOOKUP(D200,'help sheet'!$A$2:$B$166,2)</f>
        <v>Cash from Investing Activity -</v>
      </c>
    </row>
    <row r="201" spans="1:5" x14ac:dyDescent="0.25">
      <c r="A201">
        <f t="shared" si="3"/>
        <v>2190</v>
      </c>
      <c r="D201">
        <v>200</v>
      </c>
      <c r="E201" t="str">
        <f>VLOOKUP(D201,'help sheet'!$A$2:$B$166,2)</f>
        <v>Cash from Investing Activity -</v>
      </c>
    </row>
    <row r="202" spans="1:5" x14ac:dyDescent="0.25">
      <c r="A202">
        <f t="shared" si="3"/>
        <v>2201</v>
      </c>
      <c r="D202">
        <v>201</v>
      </c>
      <c r="E202" t="str">
        <f>VLOOKUP(D202,'help sheet'!$A$2:$B$166,2)</f>
        <v>Cash from Investing Activity -</v>
      </c>
    </row>
    <row r="203" spans="1:5" x14ac:dyDescent="0.25">
      <c r="A203">
        <f t="shared" si="3"/>
        <v>2212</v>
      </c>
      <c r="D203">
        <v>202</v>
      </c>
      <c r="E203" t="str">
        <f>VLOOKUP(D203,'help sheet'!$A$2:$B$166,2)</f>
        <v>Cash from Investing Activity -</v>
      </c>
    </row>
    <row r="204" spans="1:5" x14ac:dyDescent="0.25">
      <c r="A204">
        <f t="shared" si="3"/>
        <v>2223</v>
      </c>
      <c r="D204">
        <v>203</v>
      </c>
      <c r="E204" t="str">
        <f>VLOOKUP(D204,'help sheet'!$A$2:$B$166,2)</f>
        <v>Cash from Investing Activity -</v>
      </c>
    </row>
    <row r="205" spans="1:5" x14ac:dyDescent="0.25">
      <c r="A205">
        <f t="shared" si="3"/>
        <v>2234</v>
      </c>
      <c r="D205">
        <v>204</v>
      </c>
      <c r="E205" t="str">
        <f>VLOOKUP(D205,'help sheet'!$A$2:$B$166,2)</f>
        <v>Cash from Investing Activity -</v>
      </c>
    </row>
    <row r="206" spans="1:5" x14ac:dyDescent="0.25">
      <c r="A206">
        <f t="shared" si="3"/>
        <v>2245</v>
      </c>
      <c r="D206">
        <v>205</v>
      </c>
      <c r="E206" t="str">
        <f>VLOOKUP(D206,'help sheet'!$A$2:$B$166,2)</f>
        <v>Cash from Investing Activity -</v>
      </c>
    </row>
    <row r="207" spans="1:5" x14ac:dyDescent="0.25">
      <c r="A207">
        <f t="shared" si="3"/>
        <v>2256</v>
      </c>
      <c r="D207">
        <v>206</v>
      </c>
      <c r="E207" t="str">
        <f>VLOOKUP(D207,'help sheet'!$A$2:$B$166,2)</f>
        <v>Cash from Investing Activity -</v>
      </c>
    </row>
    <row r="208" spans="1:5" x14ac:dyDescent="0.25">
      <c r="A208">
        <f t="shared" si="3"/>
        <v>2267</v>
      </c>
      <c r="D208">
        <v>207</v>
      </c>
      <c r="E208" t="str">
        <f>VLOOKUP(D208,'help sheet'!$A$2:$B$166,2)</f>
        <v>Cash from Investing Activity -</v>
      </c>
    </row>
    <row r="209" spans="1:5" x14ac:dyDescent="0.25">
      <c r="A209">
        <f t="shared" si="3"/>
        <v>2278</v>
      </c>
      <c r="D209">
        <v>208</v>
      </c>
      <c r="E209" t="str">
        <f>VLOOKUP(D209,'help sheet'!$A$2:$B$166,2)</f>
        <v>Cash from Investing Activity -</v>
      </c>
    </row>
    <row r="210" spans="1:5" x14ac:dyDescent="0.25">
      <c r="A210">
        <f t="shared" si="3"/>
        <v>2289</v>
      </c>
      <c r="D210">
        <v>209</v>
      </c>
      <c r="E210" t="str">
        <f>VLOOKUP(D210,'help sheet'!$A$2:$B$166,2)</f>
        <v>Cash from Investing Activity -</v>
      </c>
    </row>
    <row r="211" spans="1:5" x14ac:dyDescent="0.25">
      <c r="A211">
        <f t="shared" si="3"/>
        <v>2300</v>
      </c>
      <c r="D211">
        <v>210</v>
      </c>
      <c r="E211" t="str">
        <f>VLOOKUP(D211,'help sheet'!$A$2:$B$166,2)</f>
        <v>Cash from Investing Activity -</v>
      </c>
    </row>
    <row r="212" spans="1:5" x14ac:dyDescent="0.25">
      <c r="A212">
        <f t="shared" si="3"/>
        <v>2311</v>
      </c>
      <c r="D212">
        <v>211</v>
      </c>
      <c r="E212" t="str">
        <f>VLOOKUP(D212,'help sheet'!$A$2:$B$166,2)</f>
        <v>Cash from Investing Activity -</v>
      </c>
    </row>
    <row r="213" spans="1:5" x14ac:dyDescent="0.25">
      <c r="A213">
        <f t="shared" si="3"/>
        <v>2322</v>
      </c>
      <c r="D213">
        <v>212</v>
      </c>
      <c r="E213" t="str">
        <f>VLOOKUP(D213,'help sheet'!$A$2:$B$166,2)</f>
        <v>Cash from Investing Activity -</v>
      </c>
    </row>
    <row r="214" spans="1:5" x14ac:dyDescent="0.25">
      <c r="A214">
        <f t="shared" si="3"/>
        <v>2333</v>
      </c>
      <c r="D214">
        <v>213</v>
      </c>
      <c r="E214" t="str">
        <f>VLOOKUP(D214,'help sheet'!$A$2:$B$166,2)</f>
        <v>Cash from Investing Activity -</v>
      </c>
    </row>
    <row r="215" spans="1:5" x14ac:dyDescent="0.25">
      <c r="A215">
        <f t="shared" si="3"/>
        <v>2344</v>
      </c>
      <c r="D215">
        <v>214</v>
      </c>
      <c r="E215" t="str">
        <f>VLOOKUP(D215,'help sheet'!$A$2:$B$166,2)</f>
        <v>Cash from Investing Activity -</v>
      </c>
    </row>
    <row r="216" spans="1:5" x14ac:dyDescent="0.25">
      <c r="A216">
        <f t="shared" si="3"/>
        <v>2355</v>
      </c>
      <c r="D216">
        <v>215</v>
      </c>
      <c r="E216" t="str">
        <f>VLOOKUP(D216,'help sheet'!$A$2:$B$166,2)</f>
        <v>Cash from Investing Activity -</v>
      </c>
    </row>
    <row r="217" spans="1:5" x14ac:dyDescent="0.25">
      <c r="A217">
        <f t="shared" si="3"/>
        <v>2366</v>
      </c>
      <c r="D217">
        <v>216</v>
      </c>
      <c r="E217" t="str">
        <f>VLOOKUP(D217,'help sheet'!$A$2:$B$166,2)</f>
        <v>Cash from Investing Activity -</v>
      </c>
    </row>
    <row r="218" spans="1:5" x14ac:dyDescent="0.25">
      <c r="A218">
        <f t="shared" si="3"/>
        <v>2377</v>
      </c>
      <c r="D218">
        <v>217</v>
      </c>
      <c r="E218" t="str">
        <f>VLOOKUP(D218,'help sheet'!$A$2:$B$166,2)</f>
        <v>Cash from Investing Activity -</v>
      </c>
    </row>
    <row r="219" spans="1:5" x14ac:dyDescent="0.25">
      <c r="A219">
        <f t="shared" si="3"/>
        <v>2388</v>
      </c>
      <c r="D219">
        <v>218</v>
      </c>
      <c r="E219" t="str">
        <f>VLOOKUP(D219,'help sheet'!$A$2:$B$166,2)</f>
        <v>Cash from Investing Activity -</v>
      </c>
    </row>
    <row r="220" spans="1:5" x14ac:dyDescent="0.25">
      <c r="A220">
        <f t="shared" si="3"/>
        <v>2399</v>
      </c>
      <c r="D220">
        <v>219</v>
      </c>
      <c r="E220" t="str">
        <f>VLOOKUP(D220,'help sheet'!$A$2:$B$166,2)</f>
        <v>Cash from Investing Activity -</v>
      </c>
    </row>
    <row r="221" spans="1:5" x14ac:dyDescent="0.25">
      <c r="A221">
        <f t="shared" si="3"/>
        <v>2410</v>
      </c>
      <c r="D221">
        <v>220</v>
      </c>
      <c r="E221" t="str">
        <f>VLOOKUP(D221,'help sheet'!$A$2:$B$166,2)</f>
        <v>Cash from Investing Activity -</v>
      </c>
    </row>
    <row r="222" spans="1:5" x14ac:dyDescent="0.25">
      <c r="A222">
        <f t="shared" si="3"/>
        <v>2421</v>
      </c>
      <c r="D222">
        <v>221</v>
      </c>
      <c r="E222" t="str">
        <f>VLOOKUP(D222,'help sheet'!$A$2:$B$166,2)</f>
        <v>Cash from Investing Activity -</v>
      </c>
    </row>
    <row r="223" spans="1:5" x14ac:dyDescent="0.25">
      <c r="A223">
        <f t="shared" si="3"/>
        <v>2432</v>
      </c>
      <c r="D223">
        <v>222</v>
      </c>
      <c r="E223" t="str">
        <f>VLOOKUP(D223,'help sheet'!$A$2:$B$166,2)</f>
        <v>Cash from Investing Activity -</v>
      </c>
    </row>
    <row r="224" spans="1:5" x14ac:dyDescent="0.25">
      <c r="A224">
        <f t="shared" si="3"/>
        <v>2443</v>
      </c>
      <c r="D224">
        <v>223</v>
      </c>
      <c r="E224" t="str">
        <f>VLOOKUP(D224,'help sheet'!$A$2:$B$166,2)</f>
        <v>Cash from Investing Activity -</v>
      </c>
    </row>
    <row r="225" spans="1:5" x14ac:dyDescent="0.25">
      <c r="A225">
        <f t="shared" si="3"/>
        <v>2454</v>
      </c>
      <c r="D225">
        <v>224</v>
      </c>
      <c r="E225" t="str">
        <f>VLOOKUP(D225,'help sheet'!$A$2:$B$166,2)</f>
        <v>Cash from Investing Activity -</v>
      </c>
    </row>
    <row r="226" spans="1:5" x14ac:dyDescent="0.25">
      <c r="A226">
        <f t="shared" si="3"/>
        <v>2465</v>
      </c>
      <c r="D226">
        <v>225</v>
      </c>
      <c r="E226" t="str">
        <f>VLOOKUP(D226,'help sheet'!$A$2:$B$166,2)</f>
        <v>Cash from Investing Activity -</v>
      </c>
    </row>
    <row r="227" spans="1:5" x14ac:dyDescent="0.25">
      <c r="A227">
        <f t="shared" si="3"/>
        <v>2476</v>
      </c>
      <c r="D227">
        <v>226</v>
      </c>
      <c r="E227" t="str">
        <f>VLOOKUP(D227,'help sheet'!$A$2:$B$166,2)</f>
        <v>Cash from Investing Activity -</v>
      </c>
    </row>
    <row r="228" spans="1:5" x14ac:dyDescent="0.25">
      <c r="A228">
        <f t="shared" si="3"/>
        <v>2487</v>
      </c>
      <c r="D228">
        <v>227</v>
      </c>
      <c r="E228" t="str">
        <f>VLOOKUP(D228,'help sheet'!$A$2:$B$166,2)</f>
        <v>Cash from Investing Activity -</v>
      </c>
    </row>
    <row r="229" spans="1:5" x14ac:dyDescent="0.25">
      <c r="A229">
        <f t="shared" si="3"/>
        <v>2498</v>
      </c>
      <c r="D229">
        <v>228</v>
      </c>
      <c r="E229" t="str">
        <f>VLOOKUP(D229,'help sheet'!$A$2:$B$166,2)</f>
        <v>Cash from Investing Activity -</v>
      </c>
    </row>
    <row r="230" spans="1:5" x14ac:dyDescent="0.25">
      <c r="A230">
        <f t="shared" si="3"/>
        <v>2509</v>
      </c>
      <c r="D230">
        <v>229</v>
      </c>
      <c r="E230" t="str">
        <f>VLOOKUP(D230,'help sheet'!$A$2:$B$166,2)</f>
        <v>Cash from Investing Activity -</v>
      </c>
    </row>
    <row r="231" spans="1:5" x14ac:dyDescent="0.25">
      <c r="A231">
        <f t="shared" si="3"/>
        <v>2520</v>
      </c>
      <c r="D231">
        <v>230</v>
      </c>
      <c r="E231" t="str">
        <f>VLOOKUP(D231,'help sheet'!$A$2:$B$166,2)</f>
        <v>Cash from Investing Activity -</v>
      </c>
    </row>
    <row r="232" spans="1:5" x14ac:dyDescent="0.25">
      <c r="A232">
        <f t="shared" si="3"/>
        <v>2531</v>
      </c>
      <c r="D232">
        <v>231</v>
      </c>
      <c r="E232" t="str">
        <f>VLOOKUP(D232,'help sheet'!$A$2:$B$166,2)</f>
        <v>Cash from Investing Activity -</v>
      </c>
    </row>
    <row r="233" spans="1:5" x14ac:dyDescent="0.25">
      <c r="A233">
        <f t="shared" si="3"/>
        <v>2542</v>
      </c>
      <c r="D233">
        <v>232</v>
      </c>
      <c r="E233" t="str">
        <f>VLOOKUP(D233,'help sheet'!$A$2:$B$166,2)</f>
        <v>Cash from Investing Activity -</v>
      </c>
    </row>
    <row r="234" spans="1:5" x14ac:dyDescent="0.25">
      <c r="A234">
        <f t="shared" si="3"/>
        <v>2553</v>
      </c>
      <c r="D234">
        <v>233</v>
      </c>
      <c r="E234" t="str">
        <f>VLOOKUP(D234,'help sheet'!$A$2:$B$166,2)</f>
        <v>Cash from Investing Activity -</v>
      </c>
    </row>
    <row r="235" spans="1:5" x14ac:dyDescent="0.25">
      <c r="A235">
        <f t="shared" si="3"/>
        <v>2564</v>
      </c>
      <c r="D235">
        <v>234</v>
      </c>
      <c r="E235" t="str">
        <f>VLOOKUP(D235,'help sheet'!$A$2:$B$166,2)</f>
        <v>Cash from Investing Activity -</v>
      </c>
    </row>
    <row r="236" spans="1:5" x14ac:dyDescent="0.25">
      <c r="A236">
        <f t="shared" si="3"/>
        <v>2575</v>
      </c>
      <c r="D236">
        <v>235</v>
      </c>
      <c r="E236" t="str">
        <f>VLOOKUP(D236,'help sheet'!$A$2:$B$166,2)</f>
        <v>Cash from Investing Activity -</v>
      </c>
    </row>
    <row r="237" spans="1:5" x14ac:dyDescent="0.25">
      <c r="A237">
        <f t="shared" si="3"/>
        <v>2586</v>
      </c>
      <c r="D237">
        <v>236</v>
      </c>
      <c r="E237" t="str">
        <f>VLOOKUP(D237,'help sheet'!$A$2:$B$166,2)</f>
        <v>Cash from Investing Activity -</v>
      </c>
    </row>
    <row r="238" spans="1:5" x14ac:dyDescent="0.25">
      <c r="A238">
        <f t="shared" si="3"/>
        <v>2597</v>
      </c>
      <c r="D238">
        <v>237</v>
      </c>
      <c r="E238" t="str">
        <f>VLOOKUP(D238,'help sheet'!$A$2:$B$166,2)</f>
        <v>Cash from Investing Activity -</v>
      </c>
    </row>
    <row r="239" spans="1:5" x14ac:dyDescent="0.25">
      <c r="A239">
        <f t="shared" si="3"/>
        <v>2608</v>
      </c>
      <c r="D239">
        <v>238</v>
      </c>
      <c r="E239" t="str">
        <f>VLOOKUP(D239,'help sheet'!$A$2:$B$166,2)</f>
        <v>Cash from Investing Activity -</v>
      </c>
    </row>
    <row r="240" spans="1:5" x14ac:dyDescent="0.25">
      <c r="A240">
        <f t="shared" si="3"/>
        <v>2619</v>
      </c>
      <c r="D240">
        <v>239</v>
      </c>
      <c r="E240" t="str">
        <f>VLOOKUP(D240,'help sheet'!$A$2:$B$166,2)</f>
        <v>Cash from Investing Activity -</v>
      </c>
    </row>
    <row r="241" spans="1:5" x14ac:dyDescent="0.25">
      <c r="A241">
        <f t="shared" si="3"/>
        <v>2630</v>
      </c>
      <c r="D241">
        <v>240</v>
      </c>
      <c r="E241" t="str">
        <f>VLOOKUP(D241,'help sheet'!$A$2:$B$166,2)</f>
        <v>Cash from Investing Activity -</v>
      </c>
    </row>
    <row r="242" spans="1:5" x14ac:dyDescent="0.25">
      <c r="A242">
        <f t="shared" si="3"/>
        <v>2641</v>
      </c>
      <c r="D242">
        <v>241</v>
      </c>
      <c r="E242" t="str">
        <f>VLOOKUP(D242,'help sheet'!$A$2:$B$166,2)</f>
        <v>Cash from Investing Activity -</v>
      </c>
    </row>
    <row r="243" spans="1:5" x14ac:dyDescent="0.25">
      <c r="A243">
        <f t="shared" si="3"/>
        <v>2652</v>
      </c>
      <c r="D243">
        <v>242</v>
      </c>
      <c r="E243" t="str">
        <f>VLOOKUP(D243,'help sheet'!$A$2:$B$166,2)</f>
        <v>Cash from Investing Activity -</v>
      </c>
    </row>
    <row r="244" spans="1:5" x14ac:dyDescent="0.25">
      <c r="A244">
        <f t="shared" si="3"/>
        <v>2663</v>
      </c>
      <c r="D244">
        <v>243</v>
      </c>
      <c r="E244" t="str">
        <f>VLOOKUP(D244,'help sheet'!$A$2:$B$166,2)</f>
        <v>Cash from Investing Activity -</v>
      </c>
    </row>
    <row r="245" spans="1:5" x14ac:dyDescent="0.25">
      <c r="A245">
        <f t="shared" si="3"/>
        <v>2674</v>
      </c>
      <c r="D245">
        <v>244</v>
      </c>
      <c r="E245" t="str">
        <f>VLOOKUP(D245,'help sheet'!$A$2:$B$166,2)</f>
        <v>Cash from Investing Activity -</v>
      </c>
    </row>
    <row r="246" spans="1:5" x14ac:dyDescent="0.25">
      <c r="A246">
        <f t="shared" si="3"/>
        <v>2685</v>
      </c>
      <c r="D246">
        <v>245</v>
      </c>
      <c r="E246" t="str">
        <f>VLOOKUP(D246,'help sheet'!$A$2:$B$166,2)</f>
        <v>Cash from Investing Activity -</v>
      </c>
    </row>
    <row r="247" spans="1:5" x14ac:dyDescent="0.25">
      <c r="A247">
        <f t="shared" si="3"/>
        <v>2696</v>
      </c>
      <c r="D247">
        <v>246</v>
      </c>
      <c r="E247" t="str">
        <f>VLOOKUP(D247,'help sheet'!$A$2:$B$166,2)</f>
        <v>Cash from Investing Activity -</v>
      </c>
    </row>
    <row r="248" spans="1:5" x14ac:dyDescent="0.25">
      <c r="A248">
        <f t="shared" si="3"/>
        <v>2707</v>
      </c>
      <c r="D248">
        <v>247</v>
      </c>
      <c r="E248" t="str">
        <f>VLOOKUP(D248,'help sheet'!$A$2:$B$166,2)</f>
        <v>Cash from Investing Activity -</v>
      </c>
    </row>
    <row r="249" spans="1:5" x14ac:dyDescent="0.25">
      <c r="A249">
        <f t="shared" si="3"/>
        <v>2718</v>
      </c>
      <c r="D249">
        <v>248</v>
      </c>
      <c r="E249" t="str">
        <f>VLOOKUP(D249,'help sheet'!$A$2:$B$166,2)</f>
        <v>Cash from Investing Activity -</v>
      </c>
    </row>
    <row r="250" spans="1:5" x14ac:dyDescent="0.25">
      <c r="A250">
        <f t="shared" si="3"/>
        <v>2729</v>
      </c>
      <c r="D250">
        <v>249</v>
      </c>
      <c r="E250" t="str">
        <f>VLOOKUP(D250,'help sheet'!$A$2:$B$166,2)</f>
        <v>Cash from Investing Activity -</v>
      </c>
    </row>
    <row r="251" spans="1:5" x14ac:dyDescent="0.25">
      <c r="A251">
        <f t="shared" si="3"/>
        <v>2740</v>
      </c>
      <c r="D251">
        <v>250</v>
      </c>
      <c r="E251" t="str">
        <f>VLOOKUP(D251,'help sheet'!$A$2:$B$166,2)</f>
        <v>Cash from Investing Activity -</v>
      </c>
    </row>
    <row r="252" spans="1:5" x14ac:dyDescent="0.25">
      <c r="A252">
        <f t="shared" si="3"/>
        <v>2751</v>
      </c>
      <c r="D252">
        <v>251</v>
      </c>
      <c r="E252" t="str">
        <f>VLOOKUP(D252,'help sheet'!$A$2:$B$166,2)</f>
        <v>Cash from Investing Activity -</v>
      </c>
    </row>
    <row r="253" spans="1:5" x14ac:dyDescent="0.25">
      <c r="A253">
        <f t="shared" si="3"/>
        <v>2762</v>
      </c>
      <c r="D253">
        <v>252</v>
      </c>
      <c r="E253" t="str">
        <f>VLOOKUP(D253,'help sheet'!$A$2:$B$166,2)</f>
        <v>Cash from Investing Activity -</v>
      </c>
    </row>
    <row r="254" spans="1:5" x14ac:dyDescent="0.25">
      <c r="A254">
        <f t="shared" si="3"/>
        <v>2773</v>
      </c>
      <c r="D254">
        <v>253</v>
      </c>
      <c r="E254" t="str">
        <f>VLOOKUP(D254,'help sheet'!$A$2:$B$166,2)</f>
        <v>Cash from Investing Activity -</v>
      </c>
    </row>
    <row r="255" spans="1:5" x14ac:dyDescent="0.25">
      <c r="A255">
        <f t="shared" si="3"/>
        <v>2784</v>
      </c>
      <c r="D255">
        <v>254</v>
      </c>
      <c r="E255" t="str">
        <f>VLOOKUP(D255,'help sheet'!$A$2:$B$166,2)</f>
        <v>Cash from Financing Activity -</v>
      </c>
    </row>
    <row r="256" spans="1:5" x14ac:dyDescent="0.25">
      <c r="A256">
        <f t="shared" si="3"/>
        <v>2795</v>
      </c>
      <c r="D256">
        <v>255</v>
      </c>
      <c r="E256" t="str">
        <f>VLOOKUP(D256,'help sheet'!$A$2:$B$166,2)</f>
        <v>Cash from Financing Activity -</v>
      </c>
    </row>
    <row r="257" spans="1:5" x14ac:dyDescent="0.25">
      <c r="A257">
        <f t="shared" si="3"/>
        <v>2806</v>
      </c>
      <c r="D257">
        <v>256</v>
      </c>
      <c r="E257" t="str">
        <f>VLOOKUP(D257,'help sheet'!$A$2:$B$166,2)</f>
        <v>Cash from Financing Activity -</v>
      </c>
    </row>
    <row r="258" spans="1:5" x14ac:dyDescent="0.25">
      <c r="A258">
        <f t="shared" si="3"/>
        <v>2817</v>
      </c>
      <c r="D258">
        <v>257</v>
      </c>
      <c r="E258" t="str">
        <f>VLOOKUP(D258,'help sheet'!$A$2:$B$166,2)</f>
        <v>Cash from Financing Activity -</v>
      </c>
    </row>
    <row r="259" spans="1:5" x14ac:dyDescent="0.25">
      <c r="A259">
        <f t="shared" si="3"/>
        <v>2828</v>
      </c>
      <c r="D259">
        <v>258</v>
      </c>
      <c r="E259" t="str">
        <f>VLOOKUP(D259,'help sheet'!$A$2:$B$166,2)</f>
        <v>Cash from Financing Activity -</v>
      </c>
    </row>
    <row r="260" spans="1:5" x14ac:dyDescent="0.25">
      <c r="A260">
        <f t="shared" si="3"/>
        <v>2839</v>
      </c>
      <c r="D260">
        <v>259</v>
      </c>
      <c r="E260" t="str">
        <f>VLOOKUP(D260,'help sheet'!$A$2:$B$166,2)</f>
        <v>Cash from Financing Activity -</v>
      </c>
    </row>
    <row r="261" spans="1:5" x14ac:dyDescent="0.25">
      <c r="A261">
        <f t="shared" si="3"/>
        <v>2850</v>
      </c>
      <c r="D261">
        <v>260</v>
      </c>
      <c r="E261" t="str">
        <f>VLOOKUP(D261,'help sheet'!$A$2:$B$166,2)</f>
        <v>Cash from Financing Activity -</v>
      </c>
    </row>
    <row r="262" spans="1:5" x14ac:dyDescent="0.25">
      <c r="A262">
        <f t="shared" ref="A262:A325" si="4">A261+11</f>
        <v>2861</v>
      </c>
      <c r="D262">
        <v>261</v>
      </c>
      <c r="E262" t="str">
        <f>VLOOKUP(D262,'help sheet'!$A$2:$B$166,2)</f>
        <v>Cash from Financing Activity -</v>
      </c>
    </row>
    <row r="263" spans="1:5" x14ac:dyDescent="0.25">
      <c r="A263">
        <f t="shared" si="4"/>
        <v>2872</v>
      </c>
      <c r="D263">
        <v>262</v>
      </c>
      <c r="E263" t="str">
        <f>VLOOKUP(D263,'help sheet'!$A$2:$B$166,2)</f>
        <v>Cash from Financing Activity -</v>
      </c>
    </row>
    <row r="264" spans="1:5" x14ac:dyDescent="0.25">
      <c r="A264">
        <f t="shared" si="4"/>
        <v>2883</v>
      </c>
      <c r="D264">
        <v>263</v>
      </c>
      <c r="E264" t="str">
        <f>VLOOKUP(D264,'help sheet'!$A$2:$B$166,2)</f>
        <v>Cash from Financing Activity -</v>
      </c>
    </row>
    <row r="265" spans="1:5" x14ac:dyDescent="0.25">
      <c r="A265">
        <f t="shared" si="4"/>
        <v>2894</v>
      </c>
      <c r="D265">
        <v>264</v>
      </c>
      <c r="E265" t="str">
        <f>VLOOKUP(D265,'help sheet'!$A$2:$B$166,2)</f>
        <v>Cash from Financing Activity -</v>
      </c>
    </row>
    <row r="266" spans="1:5" x14ac:dyDescent="0.25">
      <c r="A266">
        <f t="shared" si="4"/>
        <v>2905</v>
      </c>
      <c r="D266">
        <v>265</v>
      </c>
      <c r="E266" t="str">
        <f>VLOOKUP(D266,'help sheet'!$A$2:$B$166,2)</f>
        <v>Cash from Financing Activity -</v>
      </c>
    </row>
    <row r="267" spans="1:5" x14ac:dyDescent="0.25">
      <c r="A267">
        <f t="shared" si="4"/>
        <v>2916</v>
      </c>
      <c r="D267">
        <v>266</v>
      </c>
      <c r="E267" t="str">
        <f>VLOOKUP(D267,'help sheet'!$A$2:$B$166,2)</f>
        <v>Cash from Financing Activity -</v>
      </c>
    </row>
    <row r="268" spans="1:5" x14ac:dyDescent="0.25">
      <c r="A268">
        <f t="shared" si="4"/>
        <v>2927</v>
      </c>
      <c r="D268">
        <v>267</v>
      </c>
      <c r="E268" t="str">
        <f>VLOOKUP(D268,'help sheet'!$A$2:$B$166,2)</f>
        <v>Cash from Financing Activity -</v>
      </c>
    </row>
    <row r="269" spans="1:5" x14ac:dyDescent="0.25">
      <c r="A269">
        <f t="shared" si="4"/>
        <v>2938</v>
      </c>
      <c r="D269">
        <v>268</v>
      </c>
      <c r="E269" t="str">
        <f>VLOOKUP(D269,'help sheet'!$A$2:$B$166,2)</f>
        <v>Cash from Financing Activity -</v>
      </c>
    </row>
    <row r="270" spans="1:5" x14ac:dyDescent="0.25">
      <c r="A270">
        <f t="shared" si="4"/>
        <v>2949</v>
      </c>
      <c r="D270">
        <v>269</v>
      </c>
      <c r="E270" t="str">
        <f>VLOOKUP(D270,'help sheet'!$A$2:$B$166,2)</f>
        <v>Cash from Financing Activity -</v>
      </c>
    </row>
    <row r="271" spans="1:5" x14ac:dyDescent="0.25">
      <c r="A271">
        <f t="shared" si="4"/>
        <v>2960</v>
      </c>
      <c r="D271">
        <v>270</v>
      </c>
      <c r="E271" t="str">
        <f>VLOOKUP(D271,'help sheet'!$A$2:$B$166,2)</f>
        <v>Cash from Financing Activity -</v>
      </c>
    </row>
    <row r="272" spans="1:5" x14ac:dyDescent="0.25">
      <c r="A272">
        <f t="shared" si="4"/>
        <v>2971</v>
      </c>
      <c r="D272">
        <v>271</v>
      </c>
      <c r="E272" t="str">
        <f>VLOOKUP(D272,'help sheet'!$A$2:$B$166,2)</f>
        <v>Cash from Financing Activity -</v>
      </c>
    </row>
    <row r="273" spans="1:5" x14ac:dyDescent="0.25">
      <c r="A273">
        <f t="shared" si="4"/>
        <v>2982</v>
      </c>
      <c r="D273">
        <v>272</v>
      </c>
      <c r="E273" t="str">
        <f>VLOOKUP(D273,'help sheet'!$A$2:$B$166,2)</f>
        <v>Cash from Financing Activity -</v>
      </c>
    </row>
    <row r="274" spans="1:5" x14ac:dyDescent="0.25">
      <c r="A274">
        <f t="shared" si="4"/>
        <v>2993</v>
      </c>
      <c r="D274">
        <v>273</v>
      </c>
      <c r="E274" t="str">
        <f>VLOOKUP(D274,'help sheet'!$A$2:$B$166,2)</f>
        <v>Cash from Financing Activity -</v>
      </c>
    </row>
    <row r="275" spans="1:5" x14ac:dyDescent="0.25">
      <c r="A275">
        <f t="shared" si="4"/>
        <v>3004</v>
      </c>
      <c r="D275">
        <v>274</v>
      </c>
      <c r="E275" t="str">
        <f>VLOOKUP(D275,'help sheet'!$A$2:$B$166,2)</f>
        <v>Cash from Financing Activity -</v>
      </c>
    </row>
    <row r="276" spans="1:5" x14ac:dyDescent="0.25">
      <c r="A276">
        <f t="shared" si="4"/>
        <v>3015</v>
      </c>
      <c r="D276">
        <v>275</v>
      </c>
      <c r="E276" t="str">
        <f>VLOOKUP(D276,'help sheet'!$A$2:$B$166,2)</f>
        <v>Cash from Financing Activity -</v>
      </c>
    </row>
    <row r="277" spans="1:5" x14ac:dyDescent="0.25">
      <c r="A277">
        <f t="shared" si="4"/>
        <v>3026</v>
      </c>
      <c r="D277">
        <v>276</v>
      </c>
      <c r="E277" t="str">
        <f>VLOOKUP(D277,'help sheet'!$A$2:$B$166,2)</f>
        <v>Cash from Financing Activity -</v>
      </c>
    </row>
    <row r="278" spans="1:5" x14ac:dyDescent="0.25">
      <c r="A278">
        <f t="shared" si="4"/>
        <v>3037</v>
      </c>
      <c r="D278">
        <v>277</v>
      </c>
      <c r="E278" t="str">
        <f>VLOOKUP(D278,'help sheet'!$A$2:$B$166,2)</f>
        <v>Cash from Financing Activity -</v>
      </c>
    </row>
    <row r="279" spans="1:5" x14ac:dyDescent="0.25">
      <c r="A279">
        <f t="shared" si="4"/>
        <v>3048</v>
      </c>
      <c r="D279">
        <v>278</v>
      </c>
      <c r="E279" t="str">
        <f>VLOOKUP(D279,'help sheet'!$A$2:$B$166,2)</f>
        <v>Cash from Financing Activity -</v>
      </c>
    </row>
    <row r="280" spans="1:5" x14ac:dyDescent="0.25">
      <c r="A280">
        <f t="shared" si="4"/>
        <v>3059</v>
      </c>
      <c r="D280">
        <v>279</v>
      </c>
      <c r="E280" t="str">
        <f>VLOOKUP(D280,'help sheet'!$A$2:$B$166,2)</f>
        <v>Cash from Financing Activity -</v>
      </c>
    </row>
    <row r="281" spans="1:5" x14ac:dyDescent="0.25">
      <c r="A281">
        <f t="shared" si="4"/>
        <v>3070</v>
      </c>
      <c r="D281">
        <v>280</v>
      </c>
      <c r="E281" t="str">
        <f>VLOOKUP(D281,'help sheet'!$A$2:$B$166,2)</f>
        <v>Cash from Financing Activity -</v>
      </c>
    </row>
    <row r="282" spans="1:5" x14ac:dyDescent="0.25">
      <c r="A282">
        <f t="shared" si="4"/>
        <v>3081</v>
      </c>
      <c r="D282">
        <v>281</v>
      </c>
      <c r="E282" t="str">
        <f>VLOOKUP(D282,'help sheet'!$A$2:$B$166,2)</f>
        <v>Cash from Financing Activity -</v>
      </c>
    </row>
    <row r="283" spans="1:5" x14ac:dyDescent="0.25">
      <c r="A283">
        <f t="shared" si="4"/>
        <v>3092</v>
      </c>
      <c r="D283">
        <v>282</v>
      </c>
      <c r="E283" t="str">
        <f>VLOOKUP(D283,'help sheet'!$A$2:$B$166,2)</f>
        <v>Cash from Financing Activity -</v>
      </c>
    </row>
    <row r="284" spans="1:5" x14ac:dyDescent="0.25">
      <c r="A284">
        <f t="shared" si="4"/>
        <v>3103</v>
      </c>
      <c r="D284">
        <v>283</v>
      </c>
      <c r="E284" t="str">
        <f>VLOOKUP(D284,'help sheet'!$A$2:$B$166,2)</f>
        <v>Cash from Financing Activity -</v>
      </c>
    </row>
    <row r="285" spans="1:5" x14ac:dyDescent="0.25">
      <c r="A285">
        <f t="shared" si="4"/>
        <v>3114</v>
      </c>
      <c r="D285">
        <v>284</v>
      </c>
      <c r="E285" t="str">
        <f>VLOOKUP(D285,'help sheet'!$A$2:$B$166,2)</f>
        <v>Cash from Financing Activity -</v>
      </c>
    </row>
    <row r="286" spans="1:5" x14ac:dyDescent="0.25">
      <c r="A286">
        <f t="shared" si="4"/>
        <v>3125</v>
      </c>
      <c r="D286">
        <v>285</v>
      </c>
      <c r="E286" t="str">
        <f>VLOOKUP(D286,'help sheet'!$A$2:$B$166,2)</f>
        <v>Cash from Financing Activity -</v>
      </c>
    </row>
    <row r="287" spans="1:5" x14ac:dyDescent="0.25">
      <c r="A287">
        <f t="shared" si="4"/>
        <v>3136</v>
      </c>
      <c r="D287">
        <v>286</v>
      </c>
      <c r="E287" t="str">
        <f>VLOOKUP(D287,'help sheet'!$A$2:$B$166,2)</f>
        <v>Cash from Financing Activity -</v>
      </c>
    </row>
    <row r="288" spans="1:5" x14ac:dyDescent="0.25">
      <c r="A288">
        <f t="shared" si="4"/>
        <v>3147</v>
      </c>
      <c r="D288">
        <v>287</v>
      </c>
      <c r="E288" t="str">
        <f>VLOOKUP(D288,'help sheet'!$A$2:$B$166,2)</f>
        <v>Cash from Financing Activity -</v>
      </c>
    </row>
    <row r="289" spans="1:5" x14ac:dyDescent="0.25">
      <c r="A289">
        <f t="shared" si="4"/>
        <v>3158</v>
      </c>
      <c r="D289">
        <v>288</v>
      </c>
      <c r="E289" t="str">
        <f>VLOOKUP(D289,'help sheet'!$A$2:$B$166,2)</f>
        <v>Cash from Financing Activity -</v>
      </c>
    </row>
    <row r="290" spans="1:5" x14ac:dyDescent="0.25">
      <c r="A290">
        <f t="shared" si="4"/>
        <v>3169</v>
      </c>
      <c r="D290">
        <v>289</v>
      </c>
      <c r="E290" t="str">
        <f>VLOOKUP(D290,'help sheet'!$A$2:$B$166,2)</f>
        <v>Cash from Financing Activity -</v>
      </c>
    </row>
    <row r="291" spans="1:5" x14ac:dyDescent="0.25">
      <c r="A291">
        <f t="shared" si="4"/>
        <v>3180</v>
      </c>
      <c r="D291">
        <v>290</v>
      </c>
      <c r="E291" t="str">
        <f>VLOOKUP(D291,'help sheet'!$A$2:$B$166,2)</f>
        <v>Cash from Financing Activity -</v>
      </c>
    </row>
    <row r="292" spans="1:5" x14ac:dyDescent="0.25">
      <c r="A292">
        <f t="shared" si="4"/>
        <v>3191</v>
      </c>
      <c r="D292">
        <v>291</v>
      </c>
      <c r="E292" t="str">
        <f>VLOOKUP(D292,'help sheet'!$A$2:$B$166,2)</f>
        <v>Cash from Financing Activity -</v>
      </c>
    </row>
    <row r="293" spans="1:5" x14ac:dyDescent="0.25">
      <c r="A293">
        <f t="shared" si="4"/>
        <v>3202</v>
      </c>
      <c r="D293">
        <v>292</v>
      </c>
      <c r="E293" t="str">
        <f>VLOOKUP(D293,'help sheet'!$A$2:$B$166,2)</f>
        <v>Cash from Financing Activity -</v>
      </c>
    </row>
    <row r="294" spans="1:5" x14ac:dyDescent="0.25">
      <c r="A294">
        <f t="shared" si="4"/>
        <v>3213</v>
      </c>
      <c r="D294">
        <v>293</v>
      </c>
      <c r="E294" t="str">
        <f>VLOOKUP(D294,'help sheet'!$A$2:$B$166,2)</f>
        <v>Cash from Financing Activity -</v>
      </c>
    </row>
    <row r="295" spans="1:5" x14ac:dyDescent="0.25">
      <c r="A295">
        <f t="shared" si="4"/>
        <v>3224</v>
      </c>
      <c r="D295">
        <v>294</v>
      </c>
      <c r="E295" t="str">
        <f>VLOOKUP(D295,'help sheet'!$A$2:$B$166,2)</f>
        <v>Cash from Financing Activity -</v>
      </c>
    </row>
    <row r="296" spans="1:5" x14ac:dyDescent="0.25">
      <c r="A296">
        <f t="shared" si="4"/>
        <v>3235</v>
      </c>
      <c r="D296">
        <v>295</v>
      </c>
      <c r="E296" t="str">
        <f>VLOOKUP(D296,'help sheet'!$A$2:$B$166,2)</f>
        <v>Cash from Financing Activity -</v>
      </c>
    </row>
    <row r="297" spans="1:5" x14ac:dyDescent="0.25">
      <c r="A297">
        <f t="shared" si="4"/>
        <v>3246</v>
      </c>
      <c r="D297">
        <v>296</v>
      </c>
      <c r="E297" t="str">
        <f>VLOOKUP(D297,'help sheet'!$A$2:$B$166,2)</f>
        <v>Cash from Financing Activity -</v>
      </c>
    </row>
    <row r="298" spans="1:5" x14ac:dyDescent="0.25">
      <c r="A298">
        <f t="shared" si="4"/>
        <v>3257</v>
      </c>
      <c r="D298">
        <v>297</v>
      </c>
      <c r="E298" t="str">
        <f>VLOOKUP(D298,'help sheet'!$A$2:$B$166,2)</f>
        <v>Cash from Financing Activity -</v>
      </c>
    </row>
    <row r="299" spans="1:5" x14ac:dyDescent="0.25">
      <c r="A299">
        <f t="shared" si="4"/>
        <v>3268</v>
      </c>
      <c r="D299">
        <v>298</v>
      </c>
      <c r="E299" t="str">
        <f>VLOOKUP(D299,'help sheet'!$A$2:$B$166,2)</f>
        <v>Cash from Financing Activity -</v>
      </c>
    </row>
    <row r="300" spans="1:5" x14ac:dyDescent="0.25">
      <c r="A300">
        <f t="shared" si="4"/>
        <v>3279</v>
      </c>
      <c r="D300">
        <v>299</v>
      </c>
      <c r="E300" t="str">
        <f>VLOOKUP(D300,'help sheet'!$A$2:$B$166,2)</f>
        <v>Cash from Financing Activity -</v>
      </c>
    </row>
    <row r="301" spans="1:5" x14ac:dyDescent="0.25">
      <c r="A301">
        <f t="shared" si="4"/>
        <v>3290</v>
      </c>
      <c r="D301">
        <v>300</v>
      </c>
      <c r="E301" t="str">
        <f>VLOOKUP(D301,'help sheet'!$A$2:$B$166,2)</f>
        <v>Cash from Financing Activity -</v>
      </c>
    </row>
    <row r="302" spans="1:5" x14ac:dyDescent="0.25">
      <c r="A302">
        <f t="shared" si="4"/>
        <v>3301</v>
      </c>
      <c r="D302">
        <v>301</v>
      </c>
      <c r="E302" t="str">
        <f>VLOOKUP(D302,'help sheet'!$A$2:$B$166,2)</f>
        <v>Cash from Financing Activity -</v>
      </c>
    </row>
    <row r="303" spans="1:5" x14ac:dyDescent="0.25">
      <c r="A303">
        <f t="shared" si="4"/>
        <v>3312</v>
      </c>
      <c r="D303">
        <v>302</v>
      </c>
      <c r="E303" t="str">
        <f>VLOOKUP(D303,'help sheet'!$A$2:$B$166,2)</f>
        <v>Cash from Financing Activity -</v>
      </c>
    </row>
    <row r="304" spans="1:5" x14ac:dyDescent="0.25">
      <c r="A304">
        <f t="shared" si="4"/>
        <v>3323</v>
      </c>
      <c r="D304">
        <v>303</v>
      </c>
      <c r="E304" t="str">
        <f>VLOOKUP(D304,'help sheet'!$A$2:$B$166,2)</f>
        <v>Cash from Financing Activity -</v>
      </c>
    </row>
    <row r="305" spans="1:5" x14ac:dyDescent="0.25">
      <c r="A305">
        <f t="shared" si="4"/>
        <v>3334</v>
      </c>
      <c r="D305">
        <v>304</v>
      </c>
      <c r="E305" t="str">
        <f>VLOOKUP(D305,'help sheet'!$A$2:$B$166,2)</f>
        <v>Cash from Financing Activity -</v>
      </c>
    </row>
    <row r="306" spans="1:5" x14ac:dyDescent="0.25">
      <c r="A306">
        <f t="shared" si="4"/>
        <v>3345</v>
      </c>
      <c r="D306">
        <v>305</v>
      </c>
      <c r="E306" t="str">
        <f>VLOOKUP(D306,'help sheet'!$A$2:$B$166,2)</f>
        <v>Cash from Financing Activity -</v>
      </c>
    </row>
    <row r="307" spans="1:5" x14ac:dyDescent="0.25">
      <c r="A307">
        <f t="shared" si="4"/>
        <v>3356</v>
      </c>
      <c r="D307">
        <v>306</v>
      </c>
      <c r="E307" t="str">
        <f>VLOOKUP(D307,'help sheet'!$A$2:$B$166,2)</f>
        <v>Cash from Financing Activity -</v>
      </c>
    </row>
    <row r="308" spans="1:5" x14ac:dyDescent="0.25">
      <c r="A308">
        <f t="shared" si="4"/>
        <v>3367</v>
      </c>
      <c r="D308">
        <v>307</v>
      </c>
      <c r="E308" t="str">
        <f>VLOOKUP(D308,'help sheet'!$A$2:$B$166,2)</f>
        <v>Cash from Financing Activity -</v>
      </c>
    </row>
    <row r="309" spans="1:5" x14ac:dyDescent="0.25">
      <c r="A309">
        <f t="shared" si="4"/>
        <v>3378</v>
      </c>
      <c r="D309">
        <v>308</v>
      </c>
      <c r="E309" t="str">
        <f>VLOOKUP(D309,'help sheet'!$A$2:$B$166,2)</f>
        <v>Cash from Financing Activity -</v>
      </c>
    </row>
    <row r="310" spans="1:5" x14ac:dyDescent="0.25">
      <c r="A310">
        <f t="shared" si="4"/>
        <v>3389</v>
      </c>
      <c r="D310">
        <v>309</v>
      </c>
      <c r="E310" t="str">
        <f>VLOOKUP(D310,'help sheet'!$A$2:$B$166,2)</f>
        <v>Cash from Financing Activity -</v>
      </c>
    </row>
    <row r="311" spans="1:5" x14ac:dyDescent="0.25">
      <c r="A311">
        <f t="shared" si="4"/>
        <v>3400</v>
      </c>
      <c r="D311">
        <v>310</v>
      </c>
      <c r="E311" t="str">
        <f>VLOOKUP(D311,'help sheet'!$A$2:$B$166,2)</f>
        <v>Cash from Financing Activity -</v>
      </c>
    </row>
    <row r="312" spans="1:5" x14ac:dyDescent="0.25">
      <c r="A312">
        <f t="shared" si="4"/>
        <v>3411</v>
      </c>
      <c r="D312">
        <v>311</v>
      </c>
      <c r="E312" t="str">
        <f>VLOOKUP(D312,'help sheet'!$A$2:$B$166,2)</f>
        <v>Cash from Financing Activity -</v>
      </c>
    </row>
    <row r="313" spans="1:5" x14ac:dyDescent="0.25">
      <c r="A313">
        <f t="shared" si="4"/>
        <v>3422</v>
      </c>
      <c r="D313">
        <v>312</v>
      </c>
      <c r="E313" t="str">
        <f>VLOOKUP(D313,'help sheet'!$A$2:$B$166,2)</f>
        <v>Cash from Financing Activity -</v>
      </c>
    </row>
    <row r="314" spans="1:5" x14ac:dyDescent="0.25">
      <c r="A314">
        <f t="shared" si="4"/>
        <v>3433</v>
      </c>
      <c r="D314">
        <v>313</v>
      </c>
      <c r="E314" t="str">
        <f>VLOOKUP(D314,'help sheet'!$A$2:$B$166,2)</f>
        <v>Cash from Financing Activity -</v>
      </c>
    </row>
    <row r="315" spans="1:5" x14ac:dyDescent="0.25">
      <c r="A315">
        <f t="shared" si="4"/>
        <v>3444</v>
      </c>
      <c r="D315">
        <v>314</v>
      </c>
      <c r="E315" t="str">
        <f>VLOOKUP(D315,'help sheet'!$A$2:$B$166,2)</f>
        <v>Cash from Financing Activity -</v>
      </c>
    </row>
    <row r="316" spans="1:5" x14ac:dyDescent="0.25">
      <c r="A316">
        <f t="shared" si="4"/>
        <v>3455</v>
      </c>
      <c r="D316">
        <v>315</v>
      </c>
      <c r="E316" t="str">
        <f>VLOOKUP(D316,'help sheet'!$A$2:$B$166,2)</f>
        <v>Cash from Financing Activity -</v>
      </c>
    </row>
    <row r="317" spans="1:5" x14ac:dyDescent="0.25">
      <c r="A317">
        <f t="shared" si="4"/>
        <v>3466</v>
      </c>
      <c r="D317">
        <v>316</v>
      </c>
      <c r="E317" t="str">
        <f>VLOOKUP(D317,'help sheet'!$A$2:$B$166,2)</f>
        <v>Cash from Financing Activity -</v>
      </c>
    </row>
    <row r="318" spans="1:5" x14ac:dyDescent="0.25">
      <c r="A318">
        <f t="shared" si="4"/>
        <v>3477</v>
      </c>
      <c r="D318">
        <v>317</v>
      </c>
      <c r="E318" t="str">
        <f>VLOOKUP(D318,'help sheet'!$A$2:$B$166,2)</f>
        <v>Cash from Financing Activity -</v>
      </c>
    </row>
    <row r="319" spans="1:5" x14ac:dyDescent="0.25">
      <c r="A319">
        <f t="shared" si="4"/>
        <v>3488</v>
      </c>
      <c r="D319">
        <v>318</v>
      </c>
      <c r="E319" t="str">
        <f>VLOOKUP(D319,'help sheet'!$A$2:$B$166,2)</f>
        <v>Cash from Financing Activity -</v>
      </c>
    </row>
    <row r="320" spans="1:5" x14ac:dyDescent="0.25">
      <c r="A320">
        <f t="shared" si="4"/>
        <v>3499</v>
      </c>
      <c r="D320">
        <v>319</v>
      </c>
      <c r="E320" t="str">
        <f>VLOOKUP(D320,'help sheet'!$A$2:$B$166,2)</f>
        <v>Cash from Financing Activity -</v>
      </c>
    </row>
    <row r="321" spans="1:5" x14ac:dyDescent="0.25">
      <c r="A321">
        <f t="shared" si="4"/>
        <v>3510</v>
      </c>
      <c r="D321">
        <v>320</v>
      </c>
      <c r="E321" t="str">
        <f>VLOOKUP(D321,'help sheet'!$A$2:$B$166,2)</f>
        <v>Cash from Financing Activity -</v>
      </c>
    </row>
    <row r="322" spans="1:5" x14ac:dyDescent="0.25">
      <c r="A322">
        <f t="shared" si="4"/>
        <v>3521</v>
      </c>
      <c r="D322">
        <v>321</v>
      </c>
      <c r="E322" t="str">
        <f>VLOOKUP(D322,'help sheet'!$A$2:$B$166,2)</f>
        <v>Cash from Financing Activity -</v>
      </c>
    </row>
    <row r="323" spans="1:5" x14ac:dyDescent="0.25">
      <c r="A323">
        <f t="shared" si="4"/>
        <v>3532</v>
      </c>
      <c r="D323">
        <v>322</v>
      </c>
      <c r="E323" t="str">
        <f>VLOOKUP(D323,'help sheet'!$A$2:$B$166,2)</f>
        <v>Cash from Financing Activity -</v>
      </c>
    </row>
    <row r="324" spans="1:5" x14ac:dyDescent="0.25">
      <c r="A324">
        <f t="shared" si="4"/>
        <v>3543</v>
      </c>
      <c r="D324">
        <v>323</v>
      </c>
      <c r="E324" t="str">
        <f>VLOOKUP(D324,'help sheet'!$A$2:$B$166,2)</f>
        <v>Cash from Financing Activity -</v>
      </c>
    </row>
    <row r="325" spans="1:5" x14ac:dyDescent="0.25">
      <c r="A325">
        <f t="shared" si="4"/>
        <v>3554</v>
      </c>
      <c r="D325">
        <v>324</v>
      </c>
      <c r="E325" t="str">
        <f>VLOOKUP(D325,'help sheet'!$A$2:$B$166,2)</f>
        <v>Cash from Financing Activity -</v>
      </c>
    </row>
    <row r="326" spans="1:5" x14ac:dyDescent="0.25">
      <c r="A326">
        <f t="shared" ref="A326:A389" si="5">A325+11</f>
        <v>3565</v>
      </c>
      <c r="D326">
        <v>325</v>
      </c>
      <c r="E326" t="str">
        <f>VLOOKUP(D326,'help sheet'!$A$2:$B$166,2)</f>
        <v>Cash from Financing Activity -</v>
      </c>
    </row>
    <row r="327" spans="1:5" x14ac:dyDescent="0.25">
      <c r="A327">
        <f t="shared" si="5"/>
        <v>3576</v>
      </c>
      <c r="D327">
        <v>326</v>
      </c>
      <c r="E327" t="str">
        <f>VLOOKUP(D327,'help sheet'!$A$2:$B$166,2)</f>
        <v>Cash from Financing Activity -</v>
      </c>
    </row>
    <row r="328" spans="1:5" x14ac:dyDescent="0.25">
      <c r="A328">
        <f t="shared" si="5"/>
        <v>3587</v>
      </c>
      <c r="D328">
        <v>327</v>
      </c>
      <c r="E328" t="str">
        <f>VLOOKUP(D328,'help sheet'!$A$2:$B$166,2)</f>
        <v>Cash from Financing Activity -</v>
      </c>
    </row>
    <row r="329" spans="1:5" x14ac:dyDescent="0.25">
      <c r="A329">
        <f t="shared" si="5"/>
        <v>3598</v>
      </c>
      <c r="D329">
        <v>328</v>
      </c>
      <c r="E329" t="str">
        <f>VLOOKUP(D329,'help sheet'!$A$2:$B$166,2)</f>
        <v>Cash from Financing Activity -</v>
      </c>
    </row>
    <row r="330" spans="1:5" x14ac:dyDescent="0.25">
      <c r="A330">
        <f t="shared" si="5"/>
        <v>3609</v>
      </c>
      <c r="D330">
        <v>329</v>
      </c>
      <c r="E330" t="str">
        <f>VLOOKUP(D330,'help sheet'!$A$2:$B$166,2)</f>
        <v>Cash from Financing Activity -</v>
      </c>
    </row>
    <row r="331" spans="1:5" x14ac:dyDescent="0.25">
      <c r="A331">
        <f t="shared" si="5"/>
        <v>3620</v>
      </c>
      <c r="D331">
        <v>330</v>
      </c>
      <c r="E331" t="str">
        <f>VLOOKUP(D331,'help sheet'!$A$2:$B$166,2)</f>
        <v>Cash from Financing Activity -</v>
      </c>
    </row>
    <row r="332" spans="1:5" x14ac:dyDescent="0.25">
      <c r="A332">
        <f t="shared" si="5"/>
        <v>3631</v>
      </c>
      <c r="D332">
        <v>331</v>
      </c>
      <c r="E332" t="str">
        <f>VLOOKUP(D332,'help sheet'!$A$2:$B$166,2)</f>
        <v>Cash from Financing Activity -</v>
      </c>
    </row>
    <row r="333" spans="1:5" x14ac:dyDescent="0.25">
      <c r="A333">
        <f t="shared" si="5"/>
        <v>3642</v>
      </c>
      <c r="D333">
        <v>332</v>
      </c>
      <c r="E333" t="str">
        <f>VLOOKUP(D333,'help sheet'!$A$2:$B$166,2)</f>
        <v>Cash from Financing Activity -</v>
      </c>
    </row>
    <row r="334" spans="1:5" x14ac:dyDescent="0.25">
      <c r="A334">
        <f t="shared" si="5"/>
        <v>3653</v>
      </c>
      <c r="D334">
        <v>333</v>
      </c>
      <c r="E334" t="str">
        <f>VLOOKUP(D334,'help sheet'!$A$2:$B$166,2)</f>
        <v>Cash from Financing Activity -</v>
      </c>
    </row>
    <row r="335" spans="1:5" x14ac:dyDescent="0.25">
      <c r="A335">
        <f t="shared" si="5"/>
        <v>3664</v>
      </c>
      <c r="D335">
        <v>334</v>
      </c>
      <c r="E335" t="str">
        <f>VLOOKUP(D335,'help sheet'!$A$2:$B$166,2)</f>
        <v>Cash from Financing Activity -</v>
      </c>
    </row>
    <row r="336" spans="1:5" x14ac:dyDescent="0.25">
      <c r="A336">
        <f t="shared" si="5"/>
        <v>3675</v>
      </c>
      <c r="D336">
        <v>335</v>
      </c>
      <c r="E336" t="str">
        <f>VLOOKUP(D336,'help sheet'!$A$2:$B$166,2)</f>
        <v>Cash from Financing Activity -</v>
      </c>
    </row>
    <row r="337" spans="1:5" x14ac:dyDescent="0.25">
      <c r="A337">
        <f t="shared" si="5"/>
        <v>3686</v>
      </c>
      <c r="D337">
        <v>336</v>
      </c>
      <c r="E337" t="str">
        <f>VLOOKUP(D337,'help sheet'!$A$2:$B$166,2)</f>
        <v>Cash from Financing Activity -</v>
      </c>
    </row>
    <row r="338" spans="1:5" x14ac:dyDescent="0.25">
      <c r="A338">
        <f t="shared" si="5"/>
        <v>3697</v>
      </c>
      <c r="D338">
        <v>337</v>
      </c>
      <c r="E338" t="str">
        <f>VLOOKUP(D338,'help sheet'!$A$2:$B$166,2)</f>
        <v>Cash from Financing Activity -</v>
      </c>
    </row>
    <row r="339" spans="1:5" x14ac:dyDescent="0.25">
      <c r="A339">
        <f t="shared" si="5"/>
        <v>3708</v>
      </c>
      <c r="D339">
        <v>338</v>
      </c>
      <c r="E339" t="str">
        <f>VLOOKUP(D339,'help sheet'!$A$2:$B$166,2)</f>
        <v>Cash from Financing Activity -</v>
      </c>
    </row>
    <row r="340" spans="1:5" x14ac:dyDescent="0.25">
      <c r="A340">
        <f t="shared" si="5"/>
        <v>3719</v>
      </c>
      <c r="D340">
        <v>339</v>
      </c>
      <c r="E340" t="str">
        <f>VLOOKUP(D340,'help sheet'!$A$2:$B$166,2)</f>
        <v>Cash from Financing Activity -</v>
      </c>
    </row>
    <row r="341" spans="1:5" x14ac:dyDescent="0.25">
      <c r="A341">
        <f t="shared" si="5"/>
        <v>3730</v>
      </c>
      <c r="D341">
        <v>340</v>
      </c>
      <c r="E341" t="str">
        <f>VLOOKUP(D341,'help sheet'!$A$2:$B$166,2)</f>
        <v>Cash from Financing Activity -</v>
      </c>
    </row>
    <row r="342" spans="1:5" x14ac:dyDescent="0.25">
      <c r="A342">
        <f t="shared" si="5"/>
        <v>3741</v>
      </c>
      <c r="D342">
        <v>341</v>
      </c>
      <c r="E342" t="str">
        <f>VLOOKUP(D342,'help sheet'!$A$2:$B$166,2)</f>
        <v>Cash from Financing Activity -</v>
      </c>
    </row>
    <row r="343" spans="1:5" x14ac:dyDescent="0.25">
      <c r="A343">
        <f t="shared" si="5"/>
        <v>3752</v>
      </c>
      <c r="D343">
        <v>342</v>
      </c>
      <c r="E343" t="str">
        <f>VLOOKUP(D343,'help sheet'!$A$2:$B$166,2)</f>
        <v>Cash from Financing Activity -</v>
      </c>
    </row>
    <row r="344" spans="1:5" x14ac:dyDescent="0.25">
      <c r="A344">
        <f t="shared" si="5"/>
        <v>3763</v>
      </c>
      <c r="D344">
        <v>343</v>
      </c>
      <c r="E344" t="str">
        <f>VLOOKUP(D344,'help sheet'!$A$2:$B$166,2)</f>
        <v>Cash from Financing Activity -</v>
      </c>
    </row>
    <row r="345" spans="1:5" x14ac:dyDescent="0.25">
      <c r="A345">
        <f t="shared" si="5"/>
        <v>3774</v>
      </c>
      <c r="D345">
        <v>344</v>
      </c>
      <c r="E345" t="str">
        <f>VLOOKUP(D345,'help sheet'!$A$2:$B$166,2)</f>
        <v>Cash from Financing Activity -</v>
      </c>
    </row>
    <row r="346" spans="1:5" x14ac:dyDescent="0.25">
      <c r="A346">
        <f t="shared" si="5"/>
        <v>3785</v>
      </c>
      <c r="D346">
        <v>345</v>
      </c>
      <c r="E346" t="str">
        <f>VLOOKUP(D346,'help sheet'!$A$2:$B$166,2)</f>
        <v>Cash from Financing Activity -</v>
      </c>
    </row>
    <row r="347" spans="1:5" x14ac:dyDescent="0.25">
      <c r="A347">
        <f t="shared" si="5"/>
        <v>3796</v>
      </c>
      <c r="D347">
        <v>346</v>
      </c>
      <c r="E347" t="str">
        <f>VLOOKUP(D347,'help sheet'!$A$2:$B$166,2)</f>
        <v>Cash from Financing Activity -</v>
      </c>
    </row>
    <row r="348" spans="1:5" x14ac:dyDescent="0.25">
      <c r="A348">
        <f t="shared" si="5"/>
        <v>3807</v>
      </c>
      <c r="D348">
        <v>347</v>
      </c>
      <c r="E348" t="str">
        <f>VLOOKUP(D348,'help sheet'!$A$2:$B$166,2)</f>
        <v>Cash from Financing Activity -</v>
      </c>
    </row>
    <row r="349" spans="1:5" x14ac:dyDescent="0.25">
      <c r="A349">
        <f t="shared" si="5"/>
        <v>3818</v>
      </c>
      <c r="D349">
        <v>348</v>
      </c>
      <c r="E349" t="str">
        <f>VLOOKUP(D349,'help sheet'!$A$2:$B$166,2)</f>
        <v>Cash from Financing Activity -</v>
      </c>
    </row>
    <row r="350" spans="1:5" x14ac:dyDescent="0.25">
      <c r="A350">
        <f t="shared" si="5"/>
        <v>3829</v>
      </c>
      <c r="D350">
        <v>349</v>
      </c>
      <c r="E350" t="str">
        <f>VLOOKUP(D350,'help sheet'!$A$2:$B$166,2)</f>
        <v>Cash from Financing Activity -</v>
      </c>
    </row>
    <row r="351" spans="1:5" x14ac:dyDescent="0.25">
      <c r="A351">
        <f t="shared" si="5"/>
        <v>3840</v>
      </c>
      <c r="D351">
        <v>350</v>
      </c>
      <c r="E351" t="str">
        <f>VLOOKUP(D351,'help sheet'!$A$2:$B$166,2)</f>
        <v>Cash from Financing Activity -</v>
      </c>
    </row>
    <row r="352" spans="1:5" x14ac:dyDescent="0.25">
      <c r="A352">
        <f t="shared" si="5"/>
        <v>3851</v>
      </c>
      <c r="D352">
        <v>351</v>
      </c>
      <c r="E352" t="str">
        <f>VLOOKUP(D352,'help sheet'!$A$2:$B$166,2)</f>
        <v>Cash from Financing Activity -</v>
      </c>
    </row>
    <row r="353" spans="1:5" x14ac:dyDescent="0.25">
      <c r="A353">
        <f t="shared" si="5"/>
        <v>3862</v>
      </c>
      <c r="D353">
        <v>352</v>
      </c>
      <c r="E353" t="str">
        <f>VLOOKUP(D353,'help sheet'!$A$2:$B$166,2)</f>
        <v>Cash from Financing Activity -</v>
      </c>
    </row>
    <row r="354" spans="1:5" x14ac:dyDescent="0.25">
      <c r="A354">
        <f t="shared" si="5"/>
        <v>3873</v>
      </c>
      <c r="D354">
        <v>353</v>
      </c>
    </row>
    <row r="355" spans="1:5" x14ac:dyDescent="0.25">
      <c r="A355">
        <f t="shared" si="5"/>
        <v>3884</v>
      </c>
      <c r="D355">
        <v>354</v>
      </c>
    </row>
    <row r="356" spans="1:5" x14ac:dyDescent="0.25">
      <c r="A356">
        <f t="shared" si="5"/>
        <v>3895</v>
      </c>
      <c r="D356">
        <v>355</v>
      </c>
    </row>
    <row r="357" spans="1:5" x14ac:dyDescent="0.25">
      <c r="A357">
        <f t="shared" si="5"/>
        <v>3906</v>
      </c>
      <c r="D357">
        <v>356</v>
      </c>
    </row>
    <row r="358" spans="1:5" x14ac:dyDescent="0.25">
      <c r="A358">
        <f t="shared" si="5"/>
        <v>3917</v>
      </c>
      <c r="D358">
        <v>357</v>
      </c>
    </row>
    <row r="359" spans="1:5" x14ac:dyDescent="0.25">
      <c r="A359">
        <f t="shared" si="5"/>
        <v>3928</v>
      </c>
      <c r="D359">
        <v>358</v>
      </c>
    </row>
    <row r="360" spans="1:5" x14ac:dyDescent="0.25">
      <c r="A360">
        <f t="shared" si="5"/>
        <v>3939</v>
      </c>
      <c r="D360">
        <v>359</v>
      </c>
    </row>
    <row r="361" spans="1:5" x14ac:dyDescent="0.25">
      <c r="A361">
        <f t="shared" si="5"/>
        <v>3950</v>
      </c>
      <c r="D361">
        <v>360</v>
      </c>
    </row>
    <row r="362" spans="1:5" x14ac:dyDescent="0.25">
      <c r="A362">
        <f t="shared" si="5"/>
        <v>3961</v>
      </c>
      <c r="D362">
        <v>361</v>
      </c>
    </row>
    <row r="363" spans="1:5" x14ac:dyDescent="0.25">
      <c r="A363">
        <f t="shared" si="5"/>
        <v>3972</v>
      </c>
      <c r="D363">
        <v>362</v>
      </c>
    </row>
    <row r="364" spans="1:5" x14ac:dyDescent="0.25">
      <c r="A364">
        <f t="shared" si="5"/>
        <v>3983</v>
      </c>
      <c r="D364">
        <v>363</v>
      </c>
    </row>
    <row r="365" spans="1:5" x14ac:dyDescent="0.25">
      <c r="A365">
        <f t="shared" si="5"/>
        <v>3994</v>
      </c>
      <c r="D365">
        <v>364</v>
      </c>
    </row>
    <row r="366" spans="1:5" x14ac:dyDescent="0.25">
      <c r="A366">
        <f t="shared" si="5"/>
        <v>4005</v>
      </c>
      <c r="D366">
        <v>365</v>
      </c>
    </row>
    <row r="367" spans="1:5" x14ac:dyDescent="0.25">
      <c r="A367">
        <f t="shared" si="5"/>
        <v>4016</v>
      </c>
      <c r="D367">
        <v>366</v>
      </c>
    </row>
    <row r="368" spans="1:5" x14ac:dyDescent="0.25">
      <c r="A368">
        <f t="shared" si="5"/>
        <v>4027</v>
      </c>
      <c r="D368">
        <v>367</v>
      </c>
    </row>
    <row r="369" spans="1:4" x14ac:dyDescent="0.25">
      <c r="A369">
        <f t="shared" si="5"/>
        <v>4038</v>
      </c>
      <c r="D369">
        <v>368</v>
      </c>
    </row>
    <row r="370" spans="1:4" x14ac:dyDescent="0.25">
      <c r="A370">
        <f t="shared" si="5"/>
        <v>4049</v>
      </c>
      <c r="D370">
        <v>369</v>
      </c>
    </row>
    <row r="371" spans="1:4" x14ac:dyDescent="0.25">
      <c r="A371">
        <f t="shared" si="5"/>
        <v>4060</v>
      </c>
      <c r="D371">
        <v>370</v>
      </c>
    </row>
    <row r="372" spans="1:4" x14ac:dyDescent="0.25">
      <c r="A372">
        <f t="shared" si="5"/>
        <v>4071</v>
      </c>
      <c r="D372">
        <v>371</v>
      </c>
    </row>
    <row r="373" spans="1:4" x14ac:dyDescent="0.25">
      <c r="A373">
        <f t="shared" si="5"/>
        <v>4082</v>
      </c>
      <c r="D373">
        <v>372</v>
      </c>
    </row>
    <row r="374" spans="1:4" x14ac:dyDescent="0.25">
      <c r="A374">
        <f t="shared" si="5"/>
        <v>4093</v>
      </c>
      <c r="D374">
        <v>373</v>
      </c>
    </row>
    <row r="375" spans="1:4" x14ac:dyDescent="0.25">
      <c r="A375">
        <f t="shared" si="5"/>
        <v>4104</v>
      </c>
      <c r="D375">
        <v>374</v>
      </c>
    </row>
    <row r="376" spans="1:4" x14ac:dyDescent="0.25">
      <c r="A376">
        <f t="shared" si="5"/>
        <v>4115</v>
      </c>
      <c r="D376">
        <v>375</v>
      </c>
    </row>
    <row r="377" spans="1:4" x14ac:dyDescent="0.25">
      <c r="A377">
        <f t="shared" si="5"/>
        <v>4126</v>
      </c>
      <c r="D377">
        <v>376</v>
      </c>
    </row>
    <row r="378" spans="1:4" x14ac:dyDescent="0.25">
      <c r="A378">
        <f t="shared" si="5"/>
        <v>4137</v>
      </c>
      <c r="D378">
        <v>377</v>
      </c>
    </row>
    <row r="379" spans="1:4" x14ac:dyDescent="0.25">
      <c r="A379">
        <f t="shared" si="5"/>
        <v>4148</v>
      </c>
      <c r="D379">
        <v>378</v>
      </c>
    </row>
    <row r="380" spans="1:4" x14ac:dyDescent="0.25">
      <c r="A380">
        <f t="shared" si="5"/>
        <v>4159</v>
      </c>
      <c r="D380">
        <v>379</v>
      </c>
    </row>
    <row r="381" spans="1:4" x14ac:dyDescent="0.25">
      <c r="A381">
        <f t="shared" si="5"/>
        <v>4170</v>
      </c>
      <c r="D381">
        <v>380</v>
      </c>
    </row>
    <row r="382" spans="1:4" x14ac:dyDescent="0.25">
      <c r="A382">
        <f t="shared" si="5"/>
        <v>4181</v>
      </c>
      <c r="D382">
        <v>381</v>
      </c>
    </row>
    <row r="383" spans="1:4" x14ac:dyDescent="0.25">
      <c r="A383">
        <f t="shared" si="5"/>
        <v>4192</v>
      </c>
      <c r="D383">
        <v>382</v>
      </c>
    </row>
    <row r="384" spans="1:4" x14ac:dyDescent="0.25">
      <c r="A384">
        <f t="shared" si="5"/>
        <v>4203</v>
      </c>
      <c r="D384">
        <v>383</v>
      </c>
    </row>
    <row r="385" spans="1:4" x14ac:dyDescent="0.25">
      <c r="A385">
        <f t="shared" si="5"/>
        <v>4214</v>
      </c>
      <c r="D385">
        <v>384</v>
      </c>
    </row>
    <row r="386" spans="1:4" x14ac:dyDescent="0.25">
      <c r="A386">
        <f t="shared" si="5"/>
        <v>4225</v>
      </c>
      <c r="D386">
        <v>385</v>
      </c>
    </row>
    <row r="387" spans="1:4" x14ac:dyDescent="0.25">
      <c r="A387">
        <f t="shared" si="5"/>
        <v>4236</v>
      </c>
      <c r="D387">
        <v>386</v>
      </c>
    </row>
    <row r="388" spans="1:4" x14ac:dyDescent="0.25">
      <c r="A388">
        <f t="shared" si="5"/>
        <v>4247</v>
      </c>
      <c r="D388">
        <v>387</v>
      </c>
    </row>
    <row r="389" spans="1:4" x14ac:dyDescent="0.25">
      <c r="A389">
        <f t="shared" si="5"/>
        <v>4258</v>
      </c>
      <c r="D389">
        <v>388</v>
      </c>
    </row>
    <row r="390" spans="1:4" x14ac:dyDescent="0.25">
      <c r="A390">
        <f t="shared" ref="A390:A392" si="6">A389+11</f>
        <v>4269</v>
      </c>
      <c r="D390">
        <v>389</v>
      </c>
    </row>
    <row r="391" spans="1:4" x14ac:dyDescent="0.25">
      <c r="A391">
        <f t="shared" si="6"/>
        <v>4280</v>
      </c>
      <c r="D391">
        <v>390</v>
      </c>
    </row>
    <row r="392" spans="1:4" x14ac:dyDescent="0.25">
      <c r="A392">
        <f t="shared" si="6"/>
        <v>4291</v>
      </c>
      <c r="D392">
        <v>391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1A41-CF0F-41DA-9B25-2FE7426AFAE2}">
  <dimension ref="A1:C12"/>
  <sheetViews>
    <sheetView workbookViewId="0">
      <selection activeCell="C2" sqref="C2:C12"/>
    </sheetView>
  </sheetViews>
  <sheetFormatPr defaultRowHeight="15" x14ac:dyDescent="0.25"/>
  <cols>
    <col min="2" max="2" width="10.425781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>
        <v>1</v>
      </c>
      <c r="B2" s="1">
        <v>42094</v>
      </c>
      <c r="C2">
        <v>2015</v>
      </c>
    </row>
    <row r="3" spans="1:3" x14ac:dyDescent="0.25">
      <c r="A3">
        <v>2</v>
      </c>
      <c r="B3" s="1">
        <v>42460</v>
      </c>
      <c r="C3">
        <v>2016</v>
      </c>
    </row>
    <row r="4" spans="1:3" x14ac:dyDescent="0.25">
      <c r="A4">
        <v>3</v>
      </c>
      <c r="B4" s="1">
        <v>42825</v>
      </c>
      <c r="C4">
        <v>2017</v>
      </c>
    </row>
    <row r="5" spans="1:3" x14ac:dyDescent="0.25">
      <c r="A5">
        <v>4</v>
      </c>
      <c r="B5" s="1">
        <v>43190</v>
      </c>
      <c r="C5">
        <v>2018</v>
      </c>
    </row>
    <row r="6" spans="1:3" x14ac:dyDescent="0.25">
      <c r="A6">
        <v>5</v>
      </c>
      <c r="B6" s="1">
        <v>43555</v>
      </c>
      <c r="C6">
        <v>2019</v>
      </c>
    </row>
    <row r="7" spans="1:3" x14ac:dyDescent="0.25">
      <c r="A7">
        <v>6</v>
      </c>
      <c r="B7" s="1">
        <v>43921</v>
      </c>
      <c r="C7">
        <v>2020</v>
      </c>
    </row>
    <row r="8" spans="1:3" x14ac:dyDescent="0.25">
      <c r="A8">
        <v>7</v>
      </c>
      <c r="B8" s="1">
        <v>44286</v>
      </c>
      <c r="C8">
        <v>2021</v>
      </c>
    </row>
    <row r="9" spans="1:3" x14ac:dyDescent="0.25">
      <c r="A9">
        <v>8</v>
      </c>
      <c r="B9" s="1">
        <v>44651</v>
      </c>
      <c r="C9">
        <v>2022</v>
      </c>
    </row>
    <row r="10" spans="1:3" x14ac:dyDescent="0.25">
      <c r="A10">
        <v>9</v>
      </c>
      <c r="B10" s="1">
        <v>45016</v>
      </c>
      <c r="C10">
        <v>2023</v>
      </c>
    </row>
    <row r="11" spans="1:3" x14ac:dyDescent="0.25">
      <c r="A11">
        <v>10</v>
      </c>
      <c r="B11" s="1">
        <v>45382</v>
      </c>
      <c r="C11">
        <v>2024</v>
      </c>
    </row>
    <row r="12" spans="1:3" x14ac:dyDescent="0.25">
      <c r="A12">
        <v>11</v>
      </c>
      <c r="B12" s="1">
        <v>45747</v>
      </c>
      <c r="C12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2062-2728-4DC3-932A-D2A585D1D8A5}">
  <dimension ref="A1:E15"/>
  <sheetViews>
    <sheetView workbookViewId="0">
      <selection activeCell="K11" sqref="K11"/>
    </sheetView>
  </sheetViews>
  <sheetFormatPr defaultRowHeight="15" x14ac:dyDescent="0.25"/>
  <cols>
    <col min="2" max="2" width="14.28515625" bestFit="1" customWidth="1"/>
    <col min="3" max="3" width="21.140625" customWidth="1"/>
    <col min="4" max="4" width="19" customWidth="1"/>
    <col min="5" max="5" width="18.140625" bestFit="1" customWidth="1"/>
  </cols>
  <sheetData>
    <row r="1" spans="1:5" x14ac:dyDescent="0.25">
      <c r="A1" t="s">
        <v>72</v>
      </c>
      <c r="B1" t="s">
        <v>70</v>
      </c>
      <c r="C1" t="s">
        <v>80</v>
      </c>
      <c r="D1" t="s">
        <v>71</v>
      </c>
      <c r="E1" t="s">
        <v>83</v>
      </c>
    </row>
    <row r="2" spans="1:5" x14ac:dyDescent="0.25">
      <c r="A2" t="s">
        <v>73</v>
      </c>
      <c r="B2" t="s">
        <v>74</v>
      </c>
      <c r="C2">
        <v>1</v>
      </c>
      <c r="D2" t="s">
        <v>74</v>
      </c>
      <c r="E2">
        <v>1</v>
      </c>
    </row>
    <row r="3" spans="1:5" x14ac:dyDescent="0.25">
      <c r="A3" t="s">
        <v>73</v>
      </c>
      <c r="B3" t="s">
        <v>75</v>
      </c>
      <c r="C3">
        <v>2</v>
      </c>
      <c r="D3" t="s">
        <v>89</v>
      </c>
      <c r="E3">
        <v>2</v>
      </c>
    </row>
    <row r="4" spans="1:5" x14ac:dyDescent="0.25">
      <c r="A4" t="s">
        <v>73</v>
      </c>
      <c r="B4" t="s">
        <v>75</v>
      </c>
      <c r="C4">
        <v>2</v>
      </c>
      <c r="D4" t="s">
        <v>66</v>
      </c>
      <c r="E4">
        <v>3</v>
      </c>
    </row>
    <row r="5" spans="1:5" x14ac:dyDescent="0.25">
      <c r="A5" t="s">
        <v>73</v>
      </c>
      <c r="B5" t="s">
        <v>76</v>
      </c>
      <c r="C5">
        <v>3</v>
      </c>
      <c r="D5" t="s">
        <v>67</v>
      </c>
      <c r="E5">
        <v>4</v>
      </c>
    </row>
    <row r="6" spans="1:5" x14ac:dyDescent="0.25">
      <c r="A6" t="s">
        <v>73</v>
      </c>
      <c r="B6" t="s">
        <v>76</v>
      </c>
      <c r="C6">
        <v>3</v>
      </c>
      <c r="D6" t="s">
        <v>68</v>
      </c>
      <c r="E6">
        <v>5</v>
      </c>
    </row>
    <row r="7" spans="1:5" x14ac:dyDescent="0.25">
      <c r="A7" t="s">
        <v>73</v>
      </c>
      <c r="B7" t="s">
        <v>0</v>
      </c>
      <c r="C7">
        <v>4</v>
      </c>
      <c r="D7" t="s">
        <v>0</v>
      </c>
      <c r="E7">
        <v>6</v>
      </c>
    </row>
    <row r="8" spans="1:5" x14ac:dyDescent="0.25">
      <c r="A8" t="s">
        <v>73</v>
      </c>
      <c r="B8" t="s">
        <v>79</v>
      </c>
      <c r="C8">
        <v>5</v>
      </c>
      <c r="D8" t="s">
        <v>77</v>
      </c>
      <c r="E8">
        <v>7</v>
      </c>
    </row>
    <row r="9" spans="1:5" x14ac:dyDescent="0.25">
      <c r="A9" t="s">
        <v>73</v>
      </c>
      <c r="B9" t="s">
        <v>79</v>
      </c>
      <c r="C9">
        <v>5</v>
      </c>
      <c r="D9" t="s">
        <v>78</v>
      </c>
      <c r="E9">
        <v>8</v>
      </c>
    </row>
    <row r="10" spans="1:5" x14ac:dyDescent="0.25">
      <c r="A10" t="s">
        <v>73</v>
      </c>
      <c r="B10" t="s">
        <v>1</v>
      </c>
      <c r="C10">
        <v>6</v>
      </c>
      <c r="D10" t="s">
        <v>1</v>
      </c>
      <c r="E10">
        <v>9</v>
      </c>
    </row>
    <row r="11" spans="1:5" x14ac:dyDescent="0.25">
      <c r="A11" t="s">
        <v>73</v>
      </c>
      <c r="B11" t="s">
        <v>2</v>
      </c>
      <c r="C11">
        <v>7</v>
      </c>
      <c r="D11" t="s">
        <v>2</v>
      </c>
      <c r="E11">
        <v>10</v>
      </c>
    </row>
    <row r="12" spans="1:5" x14ac:dyDescent="0.25">
      <c r="A12" t="s">
        <v>73</v>
      </c>
      <c r="B12" t="s">
        <v>3</v>
      </c>
      <c r="C12">
        <v>8</v>
      </c>
      <c r="D12" t="s">
        <v>3</v>
      </c>
      <c r="E12">
        <v>11</v>
      </c>
    </row>
    <row r="13" spans="1:5" x14ac:dyDescent="0.25">
      <c r="A13" t="s">
        <v>73</v>
      </c>
      <c r="B13" t="s">
        <v>69</v>
      </c>
      <c r="C13">
        <v>9</v>
      </c>
      <c r="D13" t="s">
        <v>69</v>
      </c>
      <c r="E13">
        <v>12</v>
      </c>
    </row>
    <row r="14" spans="1:5" x14ac:dyDescent="0.25">
      <c r="A14" t="s">
        <v>73</v>
      </c>
      <c r="B14" t="s">
        <v>82</v>
      </c>
      <c r="C14">
        <v>10</v>
      </c>
      <c r="D14" t="s">
        <v>82</v>
      </c>
      <c r="E14">
        <v>13</v>
      </c>
    </row>
    <row r="15" spans="1:5" x14ac:dyDescent="0.25">
      <c r="A15" t="s">
        <v>73</v>
      </c>
      <c r="B15" t="s">
        <v>81</v>
      </c>
      <c r="C15">
        <v>11</v>
      </c>
      <c r="D15" t="s">
        <v>81</v>
      </c>
      <c r="E1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7DC2-63E5-4A06-AF76-751A099E035B}">
  <dimension ref="A1:Q155"/>
  <sheetViews>
    <sheetView workbookViewId="0">
      <selection activeCell="D2" sqref="D2"/>
    </sheetView>
  </sheetViews>
  <sheetFormatPr defaultRowHeight="15" x14ac:dyDescent="0.25"/>
  <cols>
    <col min="1" max="1" width="6.7109375" bestFit="1" customWidth="1"/>
    <col min="2" max="2" width="14.28515625" bestFit="1" customWidth="1"/>
    <col min="3" max="3" width="19.28515625" bestFit="1" customWidth="1"/>
  </cols>
  <sheetData>
    <row r="1" spans="1:17" x14ac:dyDescent="0.25">
      <c r="A1" t="s">
        <v>72</v>
      </c>
      <c r="B1" t="s">
        <v>70</v>
      </c>
      <c r="C1" t="s">
        <v>71</v>
      </c>
      <c r="D1" t="s">
        <v>88</v>
      </c>
      <c r="E1" t="s">
        <v>85</v>
      </c>
      <c r="F1" t="s">
        <v>91</v>
      </c>
      <c r="G1" t="s">
        <v>137</v>
      </c>
    </row>
    <row r="2" spans="1:17" x14ac:dyDescent="0.25">
      <c r="A2" t="s">
        <v>73</v>
      </c>
      <c r="B2" t="s">
        <v>74</v>
      </c>
      <c r="C2" t="s">
        <v>74</v>
      </c>
      <c r="D2">
        <v>2716</v>
      </c>
      <c r="E2">
        <v>2015</v>
      </c>
      <c r="F2">
        <v>1</v>
      </c>
      <c r="G2">
        <f>_xlfn.XLOOKUP(C2,'P&amp;L dim'!$D$2:$D$15,'P&amp;L dim'!$E$2:$E$15,,0)</f>
        <v>1</v>
      </c>
    </row>
    <row r="3" spans="1:17" x14ac:dyDescent="0.25">
      <c r="A3" t="s">
        <v>73</v>
      </c>
      <c r="B3" t="s">
        <v>74</v>
      </c>
      <c r="C3" t="s">
        <v>74</v>
      </c>
      <c r="D3">
        <v>2955</v>
      </c>
      <c r="E3">
        <v>2016</v>
      </c>
      <c r="F3">
        <v>2</v>
      </c>
      <c r="G3">
        <f>_xlfn.XLOOKUP(C3,'P&amp;L dim'!$D$2:$D$15,'P&amp;L dim'!$E$2:$E$15,,0)</f>
        <v>1</v>
      </c>
    </row>
    <row r="4" spans="1:17" x14ac:dyDescent="0.25">
      <c r="A4" t="s">
        <v>73</v>
      </c>
      <c r="B4" t="s">
        <v>74</v>
      </c>
      <c r="C4" t="s">
        <v>74</v>
      </c>
      <c r="D4">
        <v>3245</v>
      </c>
      <c r="E4">
        <v>2017</v>
      </c>
      <c r="F4">
        <v>3</v>
      </c>
      <c r="G4">
        <f>_xlfn.XLOOKUP(C4,'P&amp;L dim'!$D$2:$D$15,'P&amp;L dim'!$E$2:$E$15,,0)</f>
        <v>1</v>
      </c>
    </row>
    <row r="5" spans="1:17" x14ac:dyDescent="0.25">
      <c r="A5" t="s">
        <v>73</v>
      </c>
      <c r="B5" t="s">
        <v>74</v>
      </c>
      <c r="C5" t="s">
        <v>74</v>
      </c>
      <c r="D5">
        <v>3614</v>
      </c>
      <c r="E5">
        <v>2018</v>
      </c>
      <c r="F5">
        <v>4</v>
      </c>
      <c r="G5">
        <f>_xlfn.XLOOKUP(C5,'P&amp;L dim'!$D$2:$D$15,'P&amp;L dim'!$E$2:$E$15,,0)</f>
        <v>1</v>
      </c>
    </row>
    <row r="6" spans="1:17" x14ac:dyDescent="0.25">
      <c r="A6" t="s">
        <v>73</v>
      </c>
      <c r="B6" t="s">
        <v>74</v>
      </c>
      <c r="C6" t="s">
        <v>74</v>
      </c>
      <c r="D6">
        <v>3890</v>
      </c>
      <c r="E6">
        <v>2019</v>
      </c>
      <c r="F6">
        <v>5</v>
      </c>
      <c r="G6">
        <f>_xlfn.XLOOKUP(C6,'P&amp;L dim'!$D$2:$D$15,'P&amp;L dim'!$E$2:$E$15,,0)</f>
        <v>1</v>
      </c>
    </row>
    <row r="7" spans="1:17" x14ac:dyDescent="0.25">
      <c r="A7" t="s">
        <v>73</v>
      </c>
      <c r="B7" t="s">
        <v>74</v>
      </c>
      <c r="C7" t="s">
        <v>74</v>
      </c>
      <c r="D7">
        <v>4135</v>
      </c>
      <c r="E7">
        <v>2020</v>
      </c>
      <c r="F7">
        <v>6</v>
      </c>
      <c r="G7">
        <f>_xlfn.XLOOKUP(C7,'P&amp;L dim'!$D$2:$D$15,'P&amp;L dim'!$E$2:$E$15,,0)</f>
        <v>1</v>
      </c>
    </row>
    <row r="8" spans="1:17" x14ac:dyDescent="0.25">
      <c r="A8" t="s">
        <v>73</v>
      </c>
      <c r="B8" t="s">
        <v>74</v>
      </c>
      <c r="C8" t="s">
        <v>74</v>
      </c>
      <c r="D8">
        <v>4742</v>
      </c>
      <c r="E8">
        <v>2021</v>
      </c>
      <c r="F8">
        <v>7</v>
      </c>
      <c r="G8">
        <f>_xlfn.XLOOKUP(C8,'P&amp;L dim'!$D$2:$D$15,'P&amp;L dim'!$E$2:$E$15,,0)</f>
        <v>1</v>
      </c>
    </row>
    <row r="9" spans="1:17" x14ac:dyDescent="0.25">
      <c r="A9" t="s">
        <v>73</v>
      </c>
      <c r="B9" t="s">
        <v>74</v>
      </c>
      <c r="C9" t="s">
        <v>74</v>
      </c>
      <c r="D9">
        <v>5427</v>
      </c>
      <c r="E9">
        <v>2022</v>
      </c>
      <c r="F9">
        <v>8</v>
      </c>
      <c r="G9">
        <f>_xlfn.XLOOKUP(C9,'P&amp;L dim'!$D$2:$D$15,'P&amp;L dim'!$E$2:$E$15,,0)</f>
        <v>1</v>
      </c>
    </row>
    <row r="10" spans="1:17" x14ac:dyDescent="0.25">
      <c r="A10" t="s">
        <v>73</v>
      </c>
      <c r="B10" t="s">
        <v>74</v>
      </c>
      <c r="C10" t="s">
        <v>74</v>
      </c>
      <c r="D10">
        <v>6936</v>
      </c>
      <c r="E10">
        <v>2023</v>
      </c>
      <c r="F10">
        <v>9</v>
      </c>
      <c r="G10">
        <f>_xlfn.XLOOKUP(C10,'P&amp;L dim'!$D$2:$D$15,'P&amp;L dim'!$E$2:$E$15,,0)</f>
        <v>1</v>
      </c>
    </row>
    <row r="11" spans="1:17" x14ac:dyDescent="0.25">
      <c r="A11" t="s">
        <v>73</v>
      </c>
      <c r="B11" t="s">
        <v>74</v>
      </c>
      <c r="C11" t="s">
        <v>74</v>
      </c>
      <c r="D11">
        <v>7772</v>
      </c>
      <c r="E11">
        <v>2024</v>
      </c>
      <c r="F11">
        <v>10</v>
      </c>
      <c r="G11">
        <f>_xlfn.XLOOKUP(C11,'P&amp;L dim'!$D$2:$D$15,'P&amp;L dim'!$E$2:$E$15,,0)</f>
        <v>1</v>
      </c>
    </row>
    <row r="12" spans="1:17" x14ac:dyDescent="0.25">
      <c r="A12" t="s">
        <v>73</v>
      </c>
      <c r="B12" t="s">
        <v>74</v>
      </c>
      <c r="C12" t="s">
        <v>74</v>
      </c>
      <c r="D12">
        <v>8681</v>
      </c>
      <c r="E12">
        <v>2025</v>
      </c>
      <c r="F12">
        <v>11</v>
      </c>
      <c r="G12">
        <f>_xlfn.XLOOKUP(C12,'P&amp;L dim'!$D$2:$D$15,'P&amp;L dim'!$E$2:$E$15,,0)</f>
        <v>1</v>
      </c>
      <c r="Q12" t="s">
        <v>139</v>
      </c>
    </row>
    <row r="13" spans="1:17" x14ac:dyDescent="0.25">
      <c r="A13" t="s">
        <v>73</v>
      </c>
      <c r="B13" t="s">
        <v>75</v>
      </c>
      <c r="C13" t="s">
        <v>89</v>
      </c>
      <c r="D13">
        <v>2009.84</v>
      </c>
      <c r="E13">
        <v>2015</v>
      </c>
      <c r="F13">
        <v>1</v>
      </c>
      <c r="G13">
        <f>_xlfn.XLOOKUP(C13,'P&amp;L dim'!$D$2:$D$15,'P&amp;L dim'!$E$2:$E$15,,0)</f>
        <v>2</v>
      </c>
    </row>
    <row r="14" spans="1:17" x14ac:dyDescent="0.25">
      <c r="A14" t="s">
        <v>73</v>
      </c>
      <c r="B14" t="s">
        <v>75</v>
      </c>
      <c r="C14" t="s">
        <v>89</v>
      </c>
      <c r="D14">
        <v>2038.9499999999998</v>
      </c>
      <c r="E14">
        <v>2016</v>
      </c>
      <c r="F14">
        <v>2</v>
      </c>
      <c r="G14">
        <f>_xlfn.XLOOKUP(C14,'P&amp;L dim'!$D$2:$D$15,'P&amp;L dim'!$E$2:$E$15,,0)</f>
        <v>2</v>
      </c>
    </row>
    <row r="15" spans="1:17" x14ac:dyDescent="0.25">
      <c r="A15" t="s">
        <v>73</v>
      </c>
      <c r="B15" t="s">
        <v>75</v>
      </c>
      <c r="C15" t="s">
        <v>89</v>
      </c>
      <c r="D15">
        <v>2271.5</v>
      </c>
      <c r="E15">
        <v>2017</v>
      </c>
      <c r="F15">
        <v>3</v>
      </c>
      <c r="G15">
        <f>_xlfn.XLOOKUP(C15,'P&amp;L dim'!$D$2:$D$15,'P&amp;L dim'!$E$2:$E$15,,0)</f>
        <v>2</v>
      </c>
    </row>
    <row r="16" spans="1:17" x14ac:dyDescent="0.25">
      <c r="A16" t="s">
        <v>73</v>
      </c>
      <c r="B16" t="s">
        <v>75</v>
      </c>
      <c r="C16" t="s">
        <v>89</v>
      </c>
      <c r="D16">
        <v>2529.7999999999997</v>
      </c>
      <c r="E16">
        <v>2018</v>
      </c>
      <c r="F16">
        <v>4</v>
      </c>
      <c r="G16">
        <f>_xlfn.XLOOKUP(C16,'P&amp;L dim'!$D$2:$D$15,'P&amp;L dim'!$E$2:$E$15,,0)</f>
        <v>2</v>
      </c>
    </row>
    <row r="17" spans="1:7" x14ac:dyDescent="0.25">
      <c r="A17" t="s">
        <v>73</v>
      </c>
      <c r="B17" t="s">
        <v>75</v>
      </c>
      <c r="C17" t="s">
        <v>89</v>
      </c>
      <c r="D17">
        <v>2800.7999999999997</v>
      </c>
      <c r="E17">
        <v>2019</v>
      </c>
      <c r="F17">
        <v>5</v>
      </c>
      <c r="G17">
        <f>_xlfn.XLOOKUP(C17,'P&amp;L dim'!$D$2:$D$15,'P&amp;L dim'!$E$2:$E$15,,0)</f>
        <v>2</v>
      </c>
    </row>
    <row r="18" spans="1:7" x14ac:dyDescent="0.25">
      <c r="A18" t="s">
        <v>73</v>
      </c>
      <c r="B18" t="s">
        <v>75</v>
      </c>
      <c r="C18" t="s">
        <v>89</v>
      </c>
      <c r="D18">
        <v>2894.5</v>
      </c>
      <c r="E18">
        <v>2020</v>
      </c>
      <c r="F18">
        <v>6</v>
      </c>
      <c r="G18">
        <f>_xlfn.XLOOKUP(C18,'P&amp;L dim'!$D$2:$D$15,'P&amp;L dim'!$E$2:$E$15,,0)</f>
        <v>2</v>
      </c>
    </row>
    <row r="19" spans="1:7" x14ac:dyDescent="0.25">
      <c r="A19" t="s">
        <v>73</v>
      </c>
      <c r="B19" t="s">
        <v>75</v>
      </c>
      <c r="C19" t="s">
        <v>89</v>
      </c>
      <c r="D19">
        <v>3034.88</v>
      </c>
      <c r="E19">
        <v>2021</v>
      </c>
      <c r="F19">
        <v>7</v>
      </c>
      <c r="G19">
        <f>_xlfn.XLOOKUP(C19,'P&amp;L dim'!$D$2:$D$15,'P&amp;L dim'!$E$2:$E$15,,0)</f>
        <v>2</v>
      </c>
    </row>
    <row r="20" spans="1:7" x14ac:dyDescent="0.25">
      <c r="A20" t="s">
        <v>73</v>
      </c>
      <c r="B20" t="s">
        <v>75</v>
      </c>
      <c r="C20" t="s">
        <v>89</v>
      </c>
      <c r="D20">
        <v>3473.28</v>
      </c>
      <c r="E20">
        <v>2022</v>
      </c>
      <c r="F20">
        <v>8</v>
      </c>
      <c r="G20">
        <f>_xlfn.XLOOKUP(C20,'P&amp;L dim'!$D$2:$D$15,'P&amp;L dim'!$E$2:$E$15,,0)</f>
        <v>2</v>
      </c>
    </row>
    <row r="21" spans="1:7" x14ac:dyDescent="0.25">
      <c r="A21" t="s">
        <v>73</v>
      </c>
      <c r="B21" t="s">
        <v>75</v>
      </c>
      <c r="C21" t="s">
        <v>89</v>
      </c>
      <c r="D21">
        <v>4439.04</v>
      </c>
      <c r="E21">
        <v>2023</v>
      </c>
      <c r="F21">
        <v>9</v>
      </c>
      <c r="G21">
        <f>_xlfn.XLOOKUP(C21,'P&amp;L dim'!$D$2:$D$15,'P&amp;L dim'!$E$2:$E$15,,0)</f>
        <v>2</v>
      </c>
    </row>
    <row r="22" spans="1:7" x14ac:dyDescent="0.25">
      <c r="A22" t="s">
        <v>73</v>
      </c>
      <c r="B22" t="s">
        <v>75</v>
      </c>
      <c r="C22" t="s">
        <v>89</v>
      </c>
      <c r="D22">
        <v>5129.5200000000004</v>
      </c>
      <c r="E22">
        <v>2024</v>
      </c>
      <c r="F22">
        <v>10</v>
      </c>
      <c r="G22">
        <f>_xlfn.XLOOKUP(C22,'P&amp;L dim'!$D$2:$D$15,'P&amp;L dim'!$E$2:$E$15,,0)</f>
        <v>2</v>
      </c>
    </row>
    <row r="23" spans="1:7" x14ac:dyDescent="0.25">
      <c r="A23" t="s">
        <v>73</v>
      </c>
      <c r="B23" t="s">
        <v>75</v>
      </c>
      <c r="C23" t="s">
        <v>89</v>
      </c>
      <c r="D23">
        <v>5729.46</v>
      </c>
      <c r="E23">
        <v>2025</v>
      </c>
      <c r="F23">
        <v>11</v>
      </c>
      <c r="G23">
        <f>_xlfn.XLOOKUP(C23,'P&amp;L dim'!$D$2:$D$15,'P&amp;L dim'!$E$2:$E$15,,0)</f>
        <v>2</v>
      </c>
    </row>
    <row r="24" spans="1:7" x14ac:dyDescent="0.25">
      <c r="A24" t="s">
        <v>73</v>
      </c>
      <c r="B24" t="s">
        <v>75</v>
      </c>
      <c r="C24" t="s">
        <v>66</v>
      </c>
      <c r="D24">
        <v>108.64</v>
      </c>
      <c r="E24">
        <v>2015</v>
      </c>
      <c r="F24">
        <v>1</v>
      </c>
      <c r="G24">
        <f>_xlfn.XLOOKUP(C24,'P&amp;L dim'!$D$2:$D$15,'P&amp;L dim'!$E$2:$E$15,,0)</f>
        <v>3</v>
      </c>
    </row>
    <row r="25" spans="1:7" x14ac:dyDescent="0.25">
      <c r="A25" t="s">
        <v>73</v>
      </c>
      <c r="B25" t="s">
        <v>75</v>
      </c>
      <c r="C25" t="s">
        <v>66</v>
      </c>
      <c r="D25">
        <v>147.75</v>
      </c>
      <c r="E25">
        <v>2016</v>
      </c>
      <c r="F25">
        <v>2</v>
      </c>
      <c r="G25">
        <f>_xlfn.XLOOKUP(C25,'P&amp;L dim'!$D$2:$D$15,'P&amp;L dim'!$E$2:$E$15,,0)</f>
        <v>3</v>
      </c>
    </row>
    <row r="26" spans="1:7" x14ac:dyDescent="0.25">
      <c r="A26" t="s">
        <v>73</v>
      </c>
      <c r="B26" t="s">
        <v>75</v>
      </c>
      <c r="C26" t="s">
        <v>66</v>
      </c>
      <c r="D26">
        <v>194.7</v>
      </c>
      <c r="E26">
        <v>2017</v>
      </c>
      <c r="F26">
        <v>3</v>
      </c>
      <c r="G26">
        <f>_xlfn.XLOOKUP(C26,'P&amp;L dim'!$D$2:$D$15,'P&amp;L dim'!$E$2:$E$15,,0)</f>
        <v>3</v>
      </c>
    </row>
    <row r="27" spans="1:7" x14ac:dyDescent="0.25">
      <c r="A27" t="s">
        <v>73</v>
      </c>
      <c r="B27" t="s">
        <v>75</v>
      </c>
      <c r="C27" t="s">
        <v>66</v>
      </c>
      <c r="D27">
        <v>252.98000000000002</v>
      </c>
      <c r="E27">
        <v>2018</v>
      </c>
      <c r="F27">
        <v>4</v>
      </c>
      <c r="G27">
        <f>_xlfn.XLOOKUP(C27,'P&amp;L dim'!$D$2:$D$15,'P&amp;L dim'!$E$2:$E$15,,0)</f>
        <v>3</v>
      </c>
    </row>
    <row r="28" spans="1:7" x14ac:dyDescent="0.25">
      <c r="A28" t="s">
        <v>73</v>
      </c>
      <c r="B28" t="s">
        <v>75</v>
      </c>
      <c r="C28" t="s">
        <v>66</v>
      </c>
      <c r="D28">
        <v>272.3</v>
      </c>
      <c r="E28">
        <v>2019</v>
      </c>
      <c r="F28">
        <v>5</v>
      </c>
      <c r="G28">
        <f>_xlfn.XLOOKUP(C28,'P&amp;L dim'!$D$2:$D$15,'P&amp;L dim'!$E$2:$E$15,,0)</f>
        <v>3</v>
      </c>
    </row>
    <row r="29" spans="1:7" x14ac:dyDescent="0.25">
      <c r="A29" t="s">
        <v>73</v>
      </c>
      <c r="B29" t="s">
        <v>75</v>
      </c>
      <c r="C29" t="s">
        <v>66</v>
      </c>
      <c r="D29">
        <v>206.75</v>
      </c>
      <c r="E29">
        <v>2020</v>
      </c>
      <c r="F29">
        <v>6</v>
      </c>
      <c r="G29">
        <f>_xlfn.XLOOKUP(C29,'P&amp;L dim'!$D$2:$D$15,'P&amp;L dim'!$E$2:$E$15,,0)</f>
        <v>3</v>
      </c>
    </row>
    <row r="30" spans="1:7" x14ac:dyDescent="0.25">
      <c r="A30" t="s">
        <v>73</v>
      </c>
      <c r="B30" t="s">
        <v>75</v>
      </c>
      <c r="C30" t="s">
        <v>66</v>
      </c>
      <c r="D30">
        <v>284.52</v>
      </c>
      <c r="E30">
        <v>2021</v>
      </c>
      <c r="F30">
        <v>7</v>
      </c>
      <c r="G30">
        <f>_xlfn.XLOOKUP(C30,'P&amp;L dim'!$D$2:$D$15,'P&amp;L dim'!$E$2:$E$15,,0)</f>
        <v>3</v>
      </c>
    </row>
    <row r="31" spans="1:7" x14ac:dyDescent="0.25">
      <c r="A31" t="s">
        <v>73</v>
      </c>
      <c r="B31" t="s">
        <v>75</v>
      </c>
      <c r="C31" t="s">
        <v>66</v>
      </c>
      <c r="D31">
        <v>271.35000000000002</v>
      </c>
      <c r="E31">
        <v>2022</v>
      </c>
      <c r="F31">
        <v>8</v>
      </c>
      <c r="G31">
        <f>_xlfn.XLOOKUP(C31,'P&amp;L dim'!$D$2:$D$15,'P&amp;L dim'!$E$2:$E$15,,0)</f>
        <v>3</v>
      </c>
    </row>
    <row r="32" spans="1:7" x14ac:dyDescent="0.25">
      <c r="A32" t="s">
        <v>73</v>
      </c>
      <c r="B32" t="s">
        <v>75</v>
      </c>
      <c r="C32" t="s">
        <v>66</v>
      </c>
      <c r="D32">
        <v>346.8</v>
      </c>
      <c r="E32">
        <v>2023</v>
      </c>
      <c r="F32">
        <v>9</v>
      </c>
      <c r="G32">
        <f>_xlfn.XLOOKUP(C32,'P&amp;L dim'!$D$2:$D$15,'P&amp;L dim'!$E$2:$E$15,,0)</f>
        <v>3</v>
      </c>
    </row>
    <row r="33" spans="1:7" x14ac:dyDescent="0.25">
      <c r="A33" t="s">
        <v>73</v>
      </c>
      <c r="B33" t="s">
        <v>75</v>
      </c>
      <c r="C33" t="s">
        <v>66</v>
      </c>
      <c r="D33">
        <v>388.6</v>
      </c>
      <c r="E33">
        <v>2024</v>
      </c>
      <c r="F33">
        <v>10</v>
      </c>
      <c r="G33">
        <f>_xlfn.XLOOKUP(C33,'P&amp;L dim'!$D$2:$D$15,'P&amp;L dim'!$E$2:$E$15,,0)</f>
        <v>3</v>
      </c>
    </row>
    <row r="34" spans="1:7" x14ac:dyDescent="0.25">
      <c r="A34" t="s">
        <v>73</v>
      </c>
      <c r="B34" t="s">
        <v>75</v>
      </c>
      <c r="C34" t="s">
        <v>66</v>
      </c>
      <c r="D34">
        <v>0</v>
      </c>
      <c r="E34">
        <v>2025</v>
      </c>
      <c r="F34">
        <v>11</v>
      </c>
      <c r="G34">
        <f>_xlfn.XLOOKUP(C34,'P&amp;L dim'!$D$2:$D$15,'P&amp;L dim'!$E$2:$E$15,,0)</f>
        <v>3</v>
      </c>
    </row>
    <row r="35" spans="1:7" x14ac:dyDescent="0.25">
      <c r="A35" t="s">
        <v>73</v>
      </c>
      <c r="B35" t="s">
        <v>76</v>
      </c>
      <c r="C35" t="s">
        <v>67</v>
      </c>
      <c r="D35">
        <v>81.48</v>
      </c>
      <c r="E35">
        <v>2015</v>
      </c>
      <c r="F35">
        <v>1</v>
      </c>
      <c r="G35">
        <f>_xlfn.XLOOKUP(C35,'P&amp;L dim'!$D$2:$D$15,'P&amp;L dim'!$E$2:$E$15,,0)</f>
        <v>4</v>
      </c>
    </row>
    <row r="36" spans="1:7" x14ac:dyDescent="0.25">
      <c r="A36" t="s">
        <v>73</v>
      </c>
      <c r="B36" t="s">
        <v>76</v>
      </c>
      <c r="C36" t="s">
        <v>67</v>
      </c>
      <c r="D36">
        <v>88.649999999999991</v>
      </c>
      <c r="E36">
        <v>2016</v>
      </c>
      <c r="F36">
        <v>2</v>
      </c>
      <c r="G36">
        <f>_xlfn.XLOOKUP(C36,'P&amp;L dim'!$D$2:$D$15,'P&amp;L dim'!$E$2:$E$15,,0)</f>
        <v>4</v>
      </c>
    </row>
    <row r="37" spans="1:7" x14ac:dyDescent="0.25">
      <c r="A37" t="s">
        <v>73</v>
      </c>
      <c r="B37" t="s">
        <v>76</v>
      </c>
      <c r="C37" t="s">
        <v>67</v>
      </c>
      <c r="D37">
        <v>129.80000000000001</v>
      </c>
      <c r="E37">
        <v>2017</v>
      </c>
      <c r="F37">
        <v>3</v>
      </c>
      <c r="G37">
        <f>_xlfn.XLOOKUP(C37,'P&amp;L dim'!$D$2:$D$15,'P&amp;L dim'!$E$2:$E$15,,0)</f>
        <v>4</v>
      </c>
    </row>
    <row r="38" spans="1:7" x14ac:dyDescent="0.25">
      <c r="A38" t="s">
        <v>73</v>
      </c>
      <c r="B38" t="s">
        <v>76</v>
      </c>
      <c r="C38" t="s">
        <v>67</v>
      </c>
      <c r="D38">
        <v>144.56</v>
      </c>
      <c r="E38">
        <v>2018</v>
      </c>
      <c r="F38">
        <v>4</v>
      </c>
      <c r="G38">
        <f>_xlfn.XLOOKUP(C38,'P&amp;L dim'!$D$2:$D$15,'P&amp;L dim'!$E$2:$E$15,,0)</f>
        <v>4</v>
      </c>
    </row>
    <row r="39" spans="1:7" x14ac:dyDescent="0.25">
      <c r="A39" t="s">
        <v>73</v>
      </c>
      <c r="B39" t="s">
        <v>76</v>
      </c>
      <c r="C39" t="s">
        <v>67</v>
      </c>
      <c r="D39">
        <v>155.6</v>
      </c>
      <c r="E39">
        <v>2019</v>
      </c>
      <c r="F39">
        <v>5</v>
      </c>
      <c r="G39">
        <f>_xlfn.XLOOKUP(C39,'P&amp;L dim'!$D$2:$D$15,'P&amp;L dim'!$E$2:$E$15,,0)</f>
        <v>4</v>
      </c>
    </row>
    <row r="40" spans="1:7" x14ac:dyDescent="0.25">
      <c r="A40" t="s">
        <v>73</v>
      </c>
      <c r="B40" t="s">
        <v>76</v>
      </c>
      <c r="C40" t="s">
        <v>67</v>
      </c>
      <c r="D40">
        <v>206.75</v>
      </c>
      <c r="E40">
        <v>2020</v>
      </c>
      <c r="F40">
        <v>6</v>
      </c>
      <c r="G40">
        <f>_xlfn.XLOOKUP(C40,'P&amp;L dim'!$D$2:$D$15,'P&amp;L dim'!$E$2:$E$15,,0)</f>
        <v>4</v>
      </c>
    </row>
    <row r="41" spans="1:7" x14ac:dyDescent="0.25">
      <c r="A41" t="s">
        <v>73</v>
      </c>
      <c r="B41" t="s">
        <v>76</v>
      </c>
      <c r="C41" t="s">
        <v>67</v>
      </c>
      <c r="D41">
        <v>284.52</v>
      </c>
      <c r="E41">
        <v>2021</v>
      </c>
      <c r="F41">
        <v>7</v>
      </c>
      <c r="G41">
        <f>_xlfn.XLOOKUP(C41,'P&amp;L dim'!$D$2:$D$15,'P&amp;L dim'!$E$2:$E$15,,0)</f>
        <v>4</v>
      </c>
    </row>
    <row r="42" spans="1:7" x14ac:dyDescent="0.25">
      <c r="A42" t="s">
        <v>73</v>
      </c>
      <c r="B42" t="s">
        <v>76</v>
      </c>
      <c r="C42" t="s">
        <v>67</v>
      </c>
      <c r="D42">
        <v>271.35000000000002</v>
      </c>
      <c r="E42">
        <v>2022</v>
      </c>
      <c r="F42">
        <v>8</v>
      </c>
      <c r="G42">
        <f>_xlfn.XLOOKUP(C42,'P&amp;L dim'!$D$2:$D$15,'P&amp;L dim'!$E$2:$E$15,,0)</f>
        <v>4</v>
      </c>
    </row>
    <row r="43" spans="1:7" x14ac:dyDescent="0.25">
      <c r="A43" t="s">
        <v>73</v>
      </c>
      <c r="B43" t="s">
        <v>76</v>
      </c>
      <c r="C43" t="s">
        <v>67</v>
      </c>
      <c r="D43">
        <v>346.8</v>
      </c>
      <c r="E43">
        <v>2023</v>
      </c>
      <c r="F43">
        <v>9</v>
      </c>
      <c r="G43">
        <f>_xlfn.XLOOKUP(C43,'P&amp;L dim'!$D$2:$D$15,'P&amp;L dim'!$E$2:$E$15,,0)</f>
        <v>4</v>
      </c>
    </row>
    <row r="44" spans="1:7" x14ac:dyDescent="0.25">
      <c r="A44" t="s">
        <v>73</v>
      </c>
      <c r="B44" t="s">
        <v>76</v>
      </c>
      <c r="C44" t="s">
        <v>67</v>
      </c>
      <c r="D44">
        <v>466.32</v>
      </c>
      <c r="E44">
        <v>2024</v>
      </c>
      <c r="F44">
        <v>10</v>
      </c>
      <c r="G44">
        <f>_xlfn.XLOOKUP(C44,'P&amp;L dim'!$D$2:$D$15,'P&amp;L dim'!$E$2:$E$15,,0)</f>
        <v>4</v>
      </c>
    </row>
    <row r="45" spans="1:7" x14ac:dyDescent="0.25">
      <c r="A45" t="s">
        <v>73</v>
      </c>
      <c r="B45" t="s">
        <v>76</v>
      </c>
      <c r="C45" t="s">
        <v>67</v>
      </c>
      <c r="D45">
        <v>520.86</v>
      </c>
      <c r="E45">
        <v>2025</v>
      </c>
      <c r="F45">
        <v>11</v>
      </c>
      <c r="G45">
        <f>_xlfn.XLOOKUP(C45,'P&amp;L dim'!$D$2:$D$15,'P&amp;L dim'!$E$2:$E$15,,0)</f>
        <v>4</v>
      </c>
    </row>
    <row r="46" spans="1:7" x14ac:dyDescent="0.25">
      <c r="A46" t="s">
        <v>73</v>
      </c>
      <c r="B46" t="s">
        <v>76</v>
      </c>
      <c r="C46" t="s">
        <v>68</v>
      </c>
      <c r="D46">
        <v>271.60000000000002</v>
      </c>
      <c r="E46">
        <v>2015</v>
      </c>
      <c r="F46">
        <v>1</v>
      </c>
      <c r="G46">
        <f>_xlfn.XLOOKUP(C46,'P&amp;L dim'!$D$2:$D$15,'P&amp;L dim'!$E$2:$E$15,,0)</f>
        <v>5</v>
      </c>
    </row>
    <row r="47" spans="1:7" x14ac:dyDescent="0.25">
      <c r="A47" t="s">
        <v>73</v>
      </c>
      <c r="B47" t="s">
        <v>76</v>
      </c>
      <c r="C47" t="s">
        <v>68</v>
      </c>
      <c r="D47">
        <v>325.05</v>
      </c>
      <c r="E47">
        <v>2016</v>
      </c>
      <c r="F47">
        <v>2</v>
      </c>
      <c r="G47">
        <f>_xlfn.XLOOKUP(C47,'P&amp;L dim'!$D$2:$D$15,'P&amp;L dim'!$E$2:$E$15,,0)</f>
        <v>5</v>
      </c>
    </row>
    <row r="48" spans="1:7" x14ac:dyDescent="0.25">
      <c r="A48" t="s">
        <v>73</v>
      </c>
      <c r="B48" t="s">
        <v>76</v>
      </c>
      <c r="C48" t="s">
        <v>68</v>
      </c>
      <c r="D48">
        <v>292.05</v>
      </c>
      <c r="E48">
        <v>2017</v>
      </c>
      <c r="F48">
        <v>3</v>
      </c>
      <c r="G48">
        <f>_xlfn.XLOOKUP(C48,'P&amp;L dim'!$D$2:$D$15,'P&amp;L dim'!$E$2:$E$15,,0)</f>
        <v>5</v>
      </c>
    </row>
    <row r="49" spans="1:7" x14ac:dyDescent="0.25">
      <c r="A49" t="s">
        <v>73</v>
      </c>
      <c r="B49" t="s">
        <v>76</v>
      </c>
      <c r="C49" t="s">
        <v>68</v>
      </c>
      <c r="D49">
        <v>361.40000000000003</v>
      </c>
      <c r="E49">
        <v>2018</v>
      </c>
      <c r="F49">
        <v>4</v>
      </c>
      <c r="G49">
        <f>_xlfn.XLOOKUP(C49,'P&amp;L dim'!$D$2:$D$15,'P&amp;L dim'!$E$2:$E$15,,0)</f>
        <v>5</v>
      </c>
    </row>
    <row r="50" spans="1:7" x14ac:dyDescent="0.25">
      <c r="A50" t="s">
        <v>73</v>
      </c>
      <c r="B50" t="s">
        <v>76</v>
      </c>
      <c r="C50" t="s">
        <v>68</v>
      </c>
      <c r="D50">
        <v>272.3</v>
      </c>
      <c r="E50">
        <v>2019</v>
      </c>
      <c r="F50">
        <v>5</v>
      </c>
      <c r="G50">
        <f>_xlfn.XLOOKUP(C50,'P&amp;L dim'!$D$2:$D$15,'P&amp;L dim'!$E$2:$E$15,,0)</f>
        <v>5</v>
      </c>
    </row>
    <row r="51" spans="1:7" x14ac:dyDescent="0.25">
      <c r="A51" t="s">
        <v>73</v>
      </c>
      <c r="B51" t="s">
        <v>76</v>
      </c>
      <c r="C51" t="s">
        <v>68</v>
      </c>
      <c r="D51">
        <v>372.15</v>
      </c>
      <c r="E51">
        <v>2020</v>
      </c>
      <c r="F51">
        <v>6</v>
      </c>
      <c r="G51">
        <f>_xlfn.XLOOKUP(C51,'P&amp;L dim'!$D$2:$D$15,'P&amp;L dim'!$E$2:$E$15,,0)</f>
        <v>5</v>
      </c>
    </row>
    <row r="52" spans="1:7" x14ac:dyDescent="0.25">
      <c r="A52" t="s">
        <v>73</v>
      </c>
      <c r="B52" t="s">
        <v>76</v>
      </c>
      <c r="C52" t="s">
        <v>68</v>
      </c>
      <c r="D52">
        <v>569.04</v>
      </c>
      <c r="E52">
        <v>2021</v>
      </c>
      <c r="F52">
        <v>7</v>
      </c>
      <c r="G52">
        <f>_xlfn.XLOOKUP(C52,'P&amp;L dim'!$D$2:$D$15,'P&amp;L dim'!$E$2:$E$15,,0)</f>
        <v>5</v>
      </c>
    </row>
    <row r="53" spans="1:7" x14ac:dyDescent="0.25">
      <c r="A53" t="s">
        <v>73</v>
      </c>
      <c r="B53" t="s">
        <v>76</v>
      </c>
      <c r="C53" t="s">
        <v>68</v>
      </c>
      <c r="D53">
        <v>759.78000000000009</v>
      </c>
      <c r="E53">
        <v>2022</v>
      </c>
      <c r="F53">
        <v>8</v>
      </c>
      <c r="G53">
        <f>_xlfn.XLOOKUP(C53,'P&amp;L dim'!$D$2:$D$15,'P&amp;L dim'!$E$2:$E$15,,0)</f>
        <v>5</v>
      </c>
    </row>
    <row r="54" spans="1:7" x14ac:dyDescent="0.25">
      <c r="A54" t="s">
        <v>73</v>
      </c>
      <c r="B54" t="s">
        <v>76</v>
      </c>
      <c r="C54" t="s">
        <v>68</v>
      </c>
      <c r="D54">
        <v>1109.76</v>
      </c>
      <c r="E54">
        <v>2023</v>
      </c>
      <c r="F54">
        <v>9</v>
      </c>
      <c r="G54">
        <f>_xlfn.XLOOKUP(C54,'P&amp;L dim'!$D$2:$D$15,'P&amp;L dim'!$E$2:$E$15,,0)</f>
        <v>5</v>
      </c>
    </row>
    <row r="55" spans="1:7" x14ac:dyDescent="0.25">
      <c r="A55" t="s">
        <v>73</v>
      </c>
      <c r="B55" t="s">
        <v>76</v>
      </c>
      <c r="C55" t="s">
        <v>68</v>
      </c>
      <c r="D55">
        <v>932.64</v>
      </c>
      <c r="E55">
        <v>2024</v>
      </c>
      <c r="F55">
        <v>10</v>
      </c>
      <c r="G55">
        <f>_xlfn.XLOOKUP(C55,'P&amp;L dim'!$D$2:$D$15,'P&amp;L dim'!$E$2:$E$15,,0)</f>
        <v>5</v>
      </c>
    </row>
    <row r="56" spans="1:7" x14ac:dyDescent="0.25">
      <c r="A56" t="s">
        <v>73</v>
      </c>
      <c r="B56" t="s">
        <v>76</v>
      </c>
      <c r="C56" t="s">
        <v>68</v>
      </c>
      <c r="D56">
        <v>1475.7700000000002</v>
      </c>
      <c r="E56">
        <v>2025</v>
      </c>
      <c r="F56">
        <v>11</v>
      </c>
      <c r="G56">
        <f>_xlfn.XLOOKUP(C56,'P&amp;L dim'!$D$2:$D$15,'P&amp;L dim'!$E$2:$E$15,,0)</f>
        <v>5</v>
      </c>
    </row>
    <row r="57" spans="1:7" x14ac:dyDescent="0.25">
      <c r="A57" t="s">
        <v>73</v>
      </c>
      <c r="B57" t="s">
        <v>0</v>
      </c>
      <c r="C57" t="s">
        <v>0</v>
      </c>
      <c r="D57">
        <v>244.44000000000005</v>
      </c>
      <c r="E57">
        <v>2015</v>
      </c>
      <c r="F57">
        <v>1</v>
      </c>
      <c r="G57">
        <f>_xlfn.XLOOKUP(C57,'P&amp;L dim'!$D$2:$D$15,'P&amp;L dim'!$E$2:$E$15,,0)</f>
        <v>6</v>
      </c>
    </row>
    <row r="58" spans="1:7" x14ac:dyDescent="0.25">
      <c r="A58" t="s">
        <v>73</v>
      </c>
      <c r="B58" t="s">
        <v>0</v>
      </c>
      <c r="C58" t="s">
        <v>0</v>
      </c>
      <c r="D58">
        <v>354.59999999999991</v>
      </c>
      <c r="E58">
        <v>2016</v>
      </c>
      <c r="F58">
        <v>2</v>
      </c>
      <c r="G58">
        <f>_xlfn.XLOOKUP(C58,'P&amp;L dim'!$D$2:$D$15,'P&amp;L dim'!$E$2:$E$15,,0)</f>
        <v>6</v>
      </c>
    </row>
    <row r="59" spans="1:7" x14ac:dyDescent="0.25">
      <c r="A59" t="s">
        <v>73</v>
      </c>
      <c r="B59" t="s">
        <v>0</v>
      </c>
      <c r="C59" t="s">
        <v>0</v>
      </c>
      <c r="D59">
        <v>356.94999999999982</v>
      </c>
      <c r="E59">
        <v>2017</v>
      </c>
      <c r="F59">
        <v>3</v>
      </c>
      <c r="G59">
        <f>_xlfn.XLOOKUP(C59,'P&amp;L dim'!$D$2:$D$15,'P&amp;L dim'!$E$2:$E$15,,0)</f>
        <v>6</v>
      </c>
    </row>
    <row r="60" spans="1:7" x14ac:dyDescent="0.25">
      <c r="A60" t="s">
        <v>73</v>
      </c>
      <c r="B60" t="s">
        <v>0</v>
      </c>
      <c r="C60" t="s">
        <v>0</v>
      </c>
      <c r="D60">
        <v>325.26000000000022</v>
      </c>
      <c r="E60">
        <v>2018</v>
      </c>
      <c r="F60">
        <v>4</v>
      </c>
      <c r="G60">
        <f>_xlfn.XLOOKUP(C60,'P&amp;L dim'!$D$2:$D$15,'P&amp;L dim'!$E$2:$E$15,,0)</f>
        <v>6</v>
      </c>
    </row>
    <row r="61" spans="1:7" x14ac:dyDescent="0.25">
      <c r="A61" t="s">
        <v>73</v>
      </c>
      <c r="B61" t="s">
        <v>0</v>
      </c>
      <c r="C61" t="s">
        <v>0</v>
      </c>
      <c r="D61">
        <v>389</v>
      </c>
      <c r="E61">
        <v>2019</v>
      </c>
      <c r="F61">
        <v>5</v>
      </c>
      <c r="G61">
        <f>_xlfn.XLOOKUP(C61,'P&amp;L dim'!$D$2:$D$15,'P&amp;L dim'!$E$2:$E$15,,0)</f>
        <v>6</v>
      </c>
    </row>
    <row r="62" spans="1:7" x14ac:dyDescent="0.25">
      <c r="A62" t="s">
        <v>73</v>
      </c>
      <c r="B62" t="s">
        <v>0</v>
      </c>
      <c r="C62" t="s">
        <v>0</v>
      </c>
      <c r="D62">
        <v>454.84999999999991</v>
      </c>
      <c r="E62">
        <v>2020</v>
      </c>
      <c r="F62">
        <v>6</v>
      </c>
      <c r="G62">
        <f>_xlfn.XLOOKUP(C62,'P&amp;L dim'!$D$2:$D$15,'P&amp;L dim'!$E$2:$E$15,,0)</f>
        <v>6</v>
      </c>
    </row>
    <row r="63" spans="1:7" x14ac:dyDescent="0.25">
      <c r="A63" t="s">
        <v>73</v>
      </c>
      <c r="B63" t="s">
        <v>0</v>
      </c>
      <c r="C63" t="s">
        <v>0</v>
      </c>
      <c r="D63">
        <v>569.04</v>
      </c>
      <c r="E63">
        <v>2021</v>
      </c>
      <c r="F63">
        <v>7</v>
      </c>
      <c r="G63">
        <f>_xlfn.XLOOKUP(C63,'P&amp;L dim'!$D$2:$D$15,'P&amp;L dim'!$E$2:$E$15,,0)</f>
        <v>6</v>
      </c>
    </row>
    <row r="64" spans="1:7" x14ac:dyDescent="0.25">
      <c r="A64" t="s">
        <v>73</v>
      </c>
      <c r="B64" t="s">
        <v>0</v>
      </c>
      <c r="C64" t="s">
        <v>0</v>
      </c>
      <c r="D64">
        <v>651.23999999999978</v>
      </c>
      <c r="E64">
        <v>2022</v>
      </c>
      <c r="F64">
        <v>8</v>
      </c>
      <c r="G64">
        <f>_xlfn.XLOOKUP(C64,'P&amp;L dim'!$D$2:$D$15,'P&amp;L dim'!$E$2:$E$15,,0)</f>
        <v>6</v>
      </c>
    </row>
    <row r="65" spans="1:7" x14ac:dyDescent="0.25">
      <c r="A65" t="s">
        <v>73</v>
      </c>
      <c r="B65" t="s">
        <v>0</v>
      </c>
      <c r="C65" t="s">
        <v>0</v>
      </c>
      <c r="D65">
        <v>693.59999999999945</v>
      </c>
      <c r="E65">
        <v>2023</v>
      </c>
      <c r="F65">
        <v>9</v>
      </c>
      <c r="G65">
        <f>_xlfn.XLOOKUP(C65,'P&amp;L dim'!$D$2:$D$15,'P&amp;L dim'!$E$2:$E$15,,0)</f>
        <v>6</v>
      </c>
    </row>
    <row r="66" spans="1:7" x14ac:dyDescent="0.25">
      <c r="A66" t="s">
        <v>73</v>
      </c>
      <c r="B66" t="s">
        <v>0</v>
      </c>
      <c r="C66" t="s">
        <v>0</v>
      </c>
      <c r="D66">
        <v>854.91999999999916</v>
      </c>
      <c r="E66">
        <v>2024</v>
      </c>
      <c r="F66">
        <v>10</v>
      </c>
      <c r="G66">
        <f>_xlfn.XLOOKUP(C66,'P&amp;L dim'!$D$2:$D$15,'P&amp;L dim'!$E$2:$E$15,,0)</f>
        <v>6</v>
      </c>
    </row>
    <row r="67" spans="1:7" x14ac:dyDescent="0.25">
      <c r="A67" t="s">
        <v>73</v>
      </c>
      <c r="B67" t="s">
        <v>0</v>
      </c>
      <c r="C67" t="s">
        <v>0</v>
      </c>
      <c r="D67">
        <v>954.90999999999985</v>
      </c>
      <c r="E67">
        <v>2025</v>
      </c>
      <c r="F67">
        <v>11</v>
      </c>
      <c r="G67">
        <f>_xlfn.XLOOKUP(C67,'P&amp;L dim'!$D$2:$D$15,'P&amp;L dim'!$E$2:$E$15,,0)</f>
        <v>6</v>
      </c>
    </row>
    <row r="68" spans="1:7" x14ac:dyDescent="0.25">
      <c r="A68" t="s">
        <v>73</v>
      </c>
      <c r="B68" t="s">
        <v>79</v>
      </c>
      <c r="C68" t="s">
        <v>77</v>
      </c>
      <c r="D68">
        <v>1</v>
      </c>
      <c r="E68">
        <v>2015</v>
      </c>
      <c r="F68">
        <v>1</v>
      </c>
      <c r="G68">
        <f>_xlfn.XLOOKUP(C68,'P&amp;L dim'!$D$2:$D$15,'P&amp;L dim'!$E$2:$E$15,,0)</f>
        <v>7</v>
      </c>
    </row>
    <row r="69" spans="1:7" x14ac:dyDescent="0.25">
      <c r="A69" t="s">
        <v>73</v>
      </c>
      <c r="B69" t="s">
        <v>79</v>
      </c>
      <c r="C69" t="s">
        <v>77</v>
      </c>
      <c r="D69">
        <v>-43</v>
      </c>
      <c r="E69">
        <v>2016</v>
      </c>
      <c r="F69">
        <v>2</v>
      </c>
      <c r="G69">
        <f>_xlfn.XLOOKUP(C69,'P&amp;L dim'!$D$2:$D$15,'P&amp;L dim'!$E$2:$E$15,,0)</f>
        <v>7</v>
      </c>
    </row>
    <row r="70" spans="1:7" x14ac:dyDescent="0.25">
      <c r="A70" t="s">
        <v>73</v>
      </c>
      <c r="B70" t="s">
        <v>79</v>
      </c>
      <c r="C70" t="s">
        <v>77</v>
      </c>
      <c r="D70">
        <v>0</v>
      </c>
      <c r="E70">
        <v>2017</v>
      </c>
      <c r="F70">
        <v>3</v>
      </c>
      <c r="G70">
        <f>_xlfn.XLOOKUP(C70,'P&amp;L dim'!$D$2:$D$15,'P&amp;L dim'!$E$2:$E$15,,0)</f>
        <v>7</v>
      </c>
    </row>
    <row r="71" spans="1:7" x14ac:dyDescent="0.25">
      <c r="A71" t="s">
        <v>73</v>
      </c>
      <c r="B71" t="s">
        <v>79</v>
      </c>
      <c r="C71" t="s">
        <v>77</v>
      </c>
      <c r="D71">
        <v>0</v>
      </c>
      <c r="E71">
        <v>2018</v>
      </c>
      <c r="F71">
        <v>4</v>
      </c>
      <c r="G71">
        <f>_xlfn.XLOOKUP(C71,'P&amp;L dim'!$D$2:$D$15,'P&amp;L dim'!$E$2:$E$15,,0)</f>
        <v>7</v>
      </c>
    </row>
    <row r="72" spans="1:7" x14ac:dyDescent="0.25">
      <c r="A72" t="s">
        <v>73</v>
      </c>
      <c r="B72" t="s">
        <v>79</v>
      </c>
      <c r="C72" t="s">
        <v>77</v>
      </c>
      <c r="D72">
        <v>-3</v>
      </c>
      <c r="E72">
        <v>2019</v>
      </c>
      <c r="F72">
        <v>5</v>
      </c>
      <c r="G72">
        <f>_xlfn.XLOOKUP(C72,'P&amp;L dim'!$D$2:$D$15,'P&amp;L dim'!$E$2:$E$15,,0)</f>
        <v>7</v>
      </c>
    </row>
    <row r="73" spans="1:7" x14ac:dyDescent="0.25">
      <c r="A73" t="s">
        <v>73</v>
      </c>
      <c r="B73" t="s">
        <v>79</v>
      </c>
      <c r="C73" t="s">
        <v>77</v>
      </c>
      <c r="D73">
        <v>-4</v>
      </c>
      <c r="E73">
        <v>2020</v>
      </c>
      <c r="F73">
        <v>6</v>
      </c>
      <c r="G73">
        <f>_xlfn.XLOOKUP(C73,'P&amp;L dim'!$D$2:$D$15,'P&amp;L dim'!$E$2:$E$15,,0)</f>
        <v>7</v>
      </c>
    </row>
    <row r="74" spans="1:7" x14ac:dyDescent="0.25">
      <c r="A74" t="s">
        <v>73</v>
      </c>
      <c r="B74" t="s">
        <v>79</v>
      </c>
      <c r="C74" t="s">
        <v>77</v>
      </c>
      <c r="D74">
        <v>1</v>
      </c>
      <c r="E74">
        <v>2021</v>
      </c>
      <c r="F74">
        <v>7</v>
      </c>
      <c r="G74">
        <f>_xlfn.XLOOKUP(C74,'P&amp;L dim'!$D$2:$D$15,'P&amp;L dim'!$E$2:$E$15,,0)</f>
        <v>7</v>
      </c>
    </row>
    <row r="75" spans="1:7" x14ac:dyDescent="0.25">
      <c r="A75" t="s">
        <v>73</v>
      </c>
      <c r="B75" t="s">
        <v>79</v>
      </c>
      <c r="C75" t="s">
        <v>77</v>
      </c>
      <c r="D75">
        <v>0</v>
      </c>
      <c r="E75">
        <v>2022</v>
      </c>
      <c r="F75">
        <v>8</v>
      </c>
      <c r="G75">
        <f>_xlfn.XLOOKUP(C75,'P&amp;L dim'!$D$2:$D$15,'P&amp;L dim'!$E$2:$E$15,,0)</f>
        <v>7</v>
      </c>
    </row>
    <row r="76" spans="1:7" x14ac:dyDescent="0.25">
      <c r="A76" t="s">
        <v>73</v>
      </c>
      <c r="B76" t="s">
        <v>79</v>
      </c>
      <c r="C76" t="s">
        <v>77</v>
      </c>
      <c r="D76">
        <v>5</v>
      </c>
      <c r="E76">
        <v>2023</v>
      </c>
      <c r="F76">
        <v>9</v>
      </c>
      <c r="G76">
        <f>_xlfn.XLOOKUP(C76,'P&amp;L dim'!$D$2:$D$15,'P&amp;L dim'!$E$2:$E$15,,0)</f>
        <v>7</v>
      </c>
    </row>
    <row r="77" spans="1:7" x14ac:dyDescent="0.25">
      <c r="A77" t="s">
        <v>73</v>
      </c>
      <c r="B77" t="s">
        <v>79</v>
      </c>
      <c r="C77" t="s">
        <v>77</v>
      </c>
      <c r="D77">
        <v>2</v>
      </c>
      <c r="E77">
        <v>2024</v>
      </c>
      <c r="F77">
        <v>10</v>
      </c>
      <c r="G77">
        <f>_xlfn.XLOOKUP(C77,'P&amp;L dim'!$D$2:$D$15,'P&amp;L dim'!$E$2:$E$15,,0)</f>
        <v>7</v>
      </c>
    </row>
    <row r="78" spans="1:7" x14ac:dyDescent="0.25">
      <c r="A78" t="s">
        <v>73</v>
      </c>
      <c r="B78" t="s">
        <v>79</v>
      </c>
      <c r="C78" t="s">
        <v>77</v>
      </c>
      <c r="D78">
        <v>0</v>
      </c>
      <c r="E78">
        <v>2025</v>
      </c>
      <c r="F78">
        <v>11</v>
      </c>
      <c r="G78">
        <f>_xlfn.XLOOKUP(C78,'P&amp;L dim'!$D$2:$D$15,'P&amp;L dim'!$E$2:$E$15,,0)</f>
        <v>7</v>
      </c>
    </row>
    <row r="79" spans="1:7" x14ac:dyDescent="0.25">
      <c r="A79" t="s">
        <v>73</v>
      </c>
      <c r="B79" t="s">
        <v>79</v>
      </c>
      <c r="C79" t="s">
        <v>78</v>
      </c>
      <c r="D79">
        <v>44</v>
      </c>
      <c r="E79">
        <v>2015</v>
      </c>
      <c r="F79">
        <v>1</v>
      </c>
      <c r="G79">
        <f>_xlfn.XLOOKUP(C79,'P&amp;L dim'!$D$2:$D$15,'P&amp;L dim'!$E$2:$E$15,,0)</f>
        <v>8</v>
      </c>
    </row>
    <row r="80" spans="1:7" x14ac:dyDescent="0.25">
      <c r="A80" t="s">
        <v>73</v>
      </c>
      <c r="B80" t="s">
        <v>79</v>
      </c>
      <c r="C80" t="s">
        <v>78</v>
      </c>
      <c r="D80">
        <v>6</v>
      </c>
      <c r="E80">
        <v>2016</v>
      </c>
      <c r="F80">
        <v>2</v>
      </c>
      <c r="G80">
        <f>_xlfn.XLOOKUP(C80,'P&amp;L dim'!$D$2:$D$15,'P&amp;L dim'!$E$2:$E$15,,0)</f>
        <v>8</v>
      </c>
    </row>
    <row r="81" spans="1:7" x14ac:dyDescent="0.25">
      <c r="A81" t="s">
        <v>73</v>
      </c>
      <c r="B81" t="s">
        <v>79</v>
      </c>
      <c r="C81" t="s">
        <v>78</v>
      </c>
      <c r="D81">
        <v>48</v>
      </c>
      <c r="E81">
        <v>2017</v>
      </c>
      <c r="F81">
        <v>3</v>
      </c>
      <c r="G81">
        <f>_xlfn.XLOOKUP(C81,'P&amp;L dim'!$D$2:$D$15,'P&amp;L dim'!$E$2:$E$15,,0)</f>
        <v>8</v>
      </c>
    </row>
    <row r="82" spans="1:7" x14ac:dyDescent="0.25">
      <c r="A82" t="s">
        <v>73</v>
      </c>
      <c r="B82" t="s">
        <v>79</v>
      </c>
      <c r="C82" t="s">
        <v>78</v>
      </c>
      <c r="D82">
        <v>36</v>
      </c>
      <c r="E82">
        <v>2018</v>
      </c>
      <c r="F82">
        <v>4</v>
      </c>
      <c r="G82">
        <f>_xlfn.XLOOKUP(C82,'P&amp;L dim'!$D$2:$D$15,'P&amp;L dim'!$E$2:$E$15,,0)</f>
        <v>8</v>
      </c>
    </row>
    <row r="83" spans="1:7" x14ac:dyDescent="0.25">
      <c r="A83" t="s">
        <v>73</v>
      </c>
      <c r="B83" t="s">
        <v>79</v>
      </c>
      <c r="C83" t="s">
        <v>78</v>
      </c>
      <c r="D83">
        <v>24</v>
      </c>
      <c r="E83">
        <v>2019</v>
      </c>
      <c r="F83">
        <v>5</v>
      </c>
      <c r="G83">
        <f>_xlfn.XLOOKUP(C83,'P&amp;L dim'!$D$2:$D$15,'P&amp;L dim'!$E$2:$E$15,,0)</f>
        <v>8</v>
      </c>
    </row>
    <row r="84" spans="1:7" x14ac:dyDescent="0.25">
      <c r="A84" t="s">
        <v>73</v>
      </c>
      <c r="B84" t="s">
        <v>79</v>
      </c>
      <c r="C84" t="s">
        <v>78</v>
      </c>
      <c r="D84">
        <v>38</v>
      </c>
      <c r="E84">
        <v>2020</v>
      </c>
      <c r="F84">
        <v>6</v>
      </c>
      <c r="G84">
        <f>_xlfn.XLOOKUP(C84,'P&amp;L dim'!$D$2:$D$15,'P&amp;L dim'!$E$2:$E$15,,0)</f>
        <v>8</v>
      </c>
    </row>
    <row r="85" spans="1:7" x14ac:dyDescent="0.25">
      <c r="A85" t="s">
        <v>73</v>
      </c>
      <c r="B85" t="s">
        <v>79</v>
      </c>
      <c r="C85" t="s">
        <v>78</v>
      </c>
      <c r="D85">
        <v>31</v>
      </c>
      <c r="E85">
        <v>2021</v>
      </c>
      <c r="F85">
        <v>7</v>
      </c>
      <c r="G85">
        <f>_xlfn.XLOOKUP(C85,'P&amp;L dim'!$D$2:$D$15,'P&amp;L dim'!$E$2:$E$15,,0)</f>
        <v>8</v>
      </c>
    </row>
    <row r="86" spans="1:7" x14ac:dyDescent="0.25">
      <c r="A86" t="s">
        <v>73</v>
      </c>
      <c r="B86" t="s">
        <v>79</v>
      </c>
      <c r="C86" t="s">
        <v>78</v>
      </c>
      <c r="D86">
        <v>23</v>
      </c>
      <c r="E86">
        <v>2022</v>
      </c>
      <c r="F86">
        <v>8</v>
      </c>
      <c r="G86">
        <f>_xlfn.XLOOKUP(C86,'P&amp;L dim'!$D$2:$D$15,'P&amp;L dim'!$E$2:$E$15,,0)</f>
        <v>8</v>
      </c>
    </row>
    <row r="87" spans="1:7" x14ac:dyDescent="0.25">
      <c r="A87" t="s">
        <v>73</v>
      </c>
      <c r="B87" t="s">
        <v>79</v>
      </c>
      <c r="C87" t="s">
        <v>78</v>
      </c>
      <c r="D87">
        <v>66</v>
      </c>
      <c r="E87">
        <v>2023</v>
      </c>
      <c r="F87">
        <v>9</v>
      </c>
      <c r="G87">
        <f>_xlfn.XLOOKUP(C87,'P&amp;L dim'!$D$2:$D$15,'P&amp;L dim'!$E$2:$E$15,,0)</f>
        <v>8</v>
      </c>
    </row>
    <row r="88" spans="1:7" x14ac:dyDescent="0.25">
      <c r="A88" t="s">
        <v>73</v>
      </c>
      <c r="B88" t="s">
        <v>79</v>
      </c>
      <c r="C88" t="s">
        <v>78</v>
      </c>
      <c r="D88">
        <v>97</v>
      </c>
      <c r="E88">
        <v>2024</v>
      </c>
      <c r="F88">
        <v>10</v>
      </c>
      <c r="G88">
        <f>_xlfn.XLOOKUP(C88,'P&amp;L dim'!$D$2:$D$15,'P&amp;L dim'!$E$2:$E$15,,0)</f>
        <v>8</v>
      </c>
    </row>
    <row r="89" spans="1:7" x14ac:dyDescent="0.25">
      <c r="A89" t="s">
        <v>73</v>
      </c>
      <c r="B89" t="s">
        <v>79</v>
      </c>
      <c r="C89" t="s">
        <v>78</v>
      </c>
      <c r="D89">
        <v>117</v>
      </c>
      <c r="E89">
        <v>2025</v>
      </c>
      <c r="F89">
        <v>11</v>
      </c>
      <c r="G89">
        <f>_xlfn.XLOOKUP(C89,'P&amp;L dim'!$D$2:$D$15,'P&amp;L dim'!$E$2:$E$15,,0)</f>
        <v>8</v>
      </c>
    </row>
    <row r="90" spans="1:7" x14ac:dyDescent="0.25">
      <c r="A90" t="s">
        <v>73</v>
      </c>
      <c r="B90" t="s">
        <v>1</v>
      </c>
      <c r="C90" t="s">
        <v>1</v>
      </c>
      <c r="D90">
        <v>151</v>
      </c>
      <c r="E90">
        <v>2015</v>
      </c>
      <c r="F90">
        <v>1</v>
      </c>
      <c r="G90">
        <f>_xlfn.XLOOKUP(C90,'P&amp;L dim'!$D$2:$D$15,'P&amp;L dim'!$E$2:$E$15,,0)</f>
        <v>9</v>
      </c>
    </row>
    <row r="91" spans="1:7" x14ac:dyDescent="0.25">
      <c r="A91" t="s">
        <v>73</v>
      </c>
      <c r="B91" t="s">
        <v>1</v>
      </c>
      <c r="C91" t="s">
        <v>1</v>
      </c>
      <c r="D91">
        <v>148</v>
      </c>
      <c r="E91">
        <v>2016</v>
      </c>
      <c r="F91">
        <v>2</v>
      </c>
      <c r="G91">
        <f>_xlfn.XLOOKUP(C91,'P&amp;L dim'!$D$2:$D$15,'P&amp;L dim'!$E$2:$E$15,,0)</f>
        <v>9</v>
      </c>
    </row>
    <row r="92" spans="1:7" x14ac:dyDescent="0.25">
      <c r="A92" t="s">
        <v>73</v>
      </c>
      <c r="B92" t="s">
        <v>1</v>
      </c>
      <c r="C92" t="s">
        <v>1</v>
      </c>
      <c r="D92">
        <v>157</v>
      </c>
      <c r="E92">
        <v>2017</v>
      </c>
      <c r="F92">
        <v>3</v>
      </c>
      <c r="G92">
        <f>_xlfn.XLOOKUP(C92,'P&amp;L dim'!$D$2:$D$15,'P&amp;L dim'!$E$2:$E$15,,0)</f>
        <v>9</v>
      </c>
    </row>
    <row r="93" spans="1:7" x14ac:dyDescent="0.25">
      <c r="A93" t="s">
        <v>73</v>
      </c>
      <c r="B93" t="s">
        <v>1</v>
      </c>
      <c r="C93" t="s">
        <v>1</v>
      </c>
      <c r="D93">
        <v>147</v>
      </c>
      <c r="E93">
        <v>2018</v>
      </c>
      <c r="F93">
        <v>4</v>
      </c>
      <c r="G93">
        <f>_xlfn.XLOOKUP(C93,'P&amp;L dim'!$D$2:$D$15,'P&amp;L dim'!$E$2:$E$15,,0)</f>
        <v>9</v>
      </c>
    </row>
    <row r="94" spans="1:7" x14ac:dyDescent="0.25">
      <c r="A94" t="s">
        <v>73</v>
      </c>
      <c r="B94" t="s">
        <v>1</v>
      </c>
      <c r="C94" t="s">
        <v>1</v>
      </c>
      <c r="D94">
        <v>139</v>
      </c>
      <c r="E94">
        <v>2019</v>
      </c>
      <c r="F94">
        <v>5</v>
      </c>
      <c r="G94">
        <f>_xlfn.XLOOKUP(C94,'P&amp;L dim'!$D$2:$D$15,'P&amp;L dim'!$E$2:$E$15,,0)</f>
        <v>9</v>
      </c>
    </row>
    <row r="95" spans="1:7" x14ac:dyDescent="0.25">
      <c r="A95" t="s">
        <v>73</v>
      </c>
      <c r="B95" t="s">
        <v>1</v>
      </c>
      <c r="C95" t="s">
        <v>1</v>
      </c>
      <c r="D95">
        <v>132</v>
      </c>
      <c r="E95">
        <v>2020</v>
      </c>
      <c r="F95">
        <v>6</v>
      </c>
      <c r="G95">
        <f>_xlfn.XLOOKUP(C95,'P&amp;L dim'!$D$2:$D$15,'P&amp;L dim'!$E$2:$E$15,,0)</f>
        <v>9</v>
      </c>
    </row>
    <row r="96" spans="1:7" x14ac:dyDescent="0.25">
      <c r="A96" t="s">
        <v>73</v>
      </c>
      <c r="B96" t="s">
        <v>1</v>
      </c>
      <c r="C96" t="s">
        <v>1</v>
      </c>
      <c r="D96">
        <v>87</v>
      </c>
      <c r="E96">
        <v>2021</v>
      </c>
      <c r="F96">
        <v>7</v>
      </c>
      <c r="G96">
        <f>_xlfn.XLOOKUP(C96,'P&amp;L dim'!$D$2:$D$15,'P&amp;L dim'!$E$2:$E$15,,0)</f>
        <v>9</v>
      </c>
    </row>
    <row r="97" spans="1:7" x14ac:dyDescent="0.25">
      <c r="A97" t="s">
        <v>73</v>
      </c>
      <c r="B97" t="s">
        <v>1</v>
      </c>
      <c r="C97" t="s">
        <v>1</v>
      </c>
      <c r="D97">
        <v>69</v>
      </c>
      <c r="E97">
        <v>2022</v>
      </c>
      <c r="F97">
        <v>8</v>
      </c>
      <c r="G97">
        <f>_xlfn.XLOOKUP(C97,'P&amp;L dim'!$D$2:$D$15,'P&amp;L dim'!$E$2:$E$15,,0)</f>
        <v>9</v>
      </c>
    </row>
    <row r="98" spans="1:7" x14ac:dyDescent="0.25">
      <c r="A98" t="s">
        <v>73</v>
      </c>
      <c r="B98" t="s">
        <v>1</v>
      </c>
      <c r="C98" t="s">
        <v>1</v>
      </c>
      <c r="D98">
        <v>82</v>
      </c>
      <c r="E98">
        <v>2023</v>
      </c>
      <c r="F98">
        <v>9</v>
      </c>
      <c r="G98">
        <f>_xlfn.XLOOKUP(C98,'P&amp;L dim'!$D$2:$D$15,'P&amp;L dim'!$E$2:$E$15,,0)</f>
        <v>9</v>
      </c>
    </row>
    <row r="99" spans="1:7" x14ac:dyDescent="0.25">
      <c r="A99" t="s">
        <v>73</v>
      </c>
      <c r="B99" t="s">
        <v>1</v>
      </c>
      <c r="C99" t="s">
        <v>1</v>
      </c>
      <c r="D99">
        <v>83</v>
      </c>
      <c r="E99">
        <v>2024</v>
      </c>
      <c r="F99">
        <v>10</v>
      </c>
      <c r="G99">
        <f>_xlfn.XLOOKUP(C99,'P&amp;L dim'!$D$2:$D$15,'P&amp;L dim'!$E$2:$E$15,,0)</f>
        <v>9</v>
      </c>
    </row>
    <row r="100" spans="1:7" x14ac:dyDescent="0.25">
      <c r="A100" t="s">
        <v>73</v>
      </c>
      <c r="B100" t="s">
        <v>1</v>
      </c>
      <c r="C100" t="s">
        <v>1</v>
      </c>
      <c r="D100">
        <v>88</v>
      </c>
      <c r="E100">
        <v>2025</v>
      </c>
      <c r="F100">
        <v>11</v>
      </c>
      <c r="G100">
        <f>_xlfn.XLOOKUP(C100,'P&amp;L dim'!$D$2:$D$15,'P&amp;L dim'!$E$2:$E$15,,0)</f>
        <v>9</v>
      </c>
    </row>
    <row r="101" spans="1:7" x14ac:dyDescent="0.25">
      <c r="A101" t="s">
        <v>73</v>
      </c>
      <c r="B101" t="s">
        <v>2</v>
      </c>
      <c r="C101" t="s">
        <v>2</v>
      </c>
      <c r="D101">
        <v>47</v>
      </c>
      <c r="E101">
        <v>2015</v>
      </c>
      <c r="F101">
        <v>1</v>
      </c>
      <c r="G101">
        <f>_xlfn.XLOOKUP(C101,'P&amp;L dim'!$D$2:$D$15,'P&amp;L dim'!$E$2:$E$15,,0)</f>
        <v>10</v>
      </c>
    </row>
    <row r="102" spans="1:7" x14ac:dyDescent="0.25">
      <c r="A102" t="s">
        <v>73</v>
      </c>
      <c r="B102" t="s">
        <v>2</v>
      </c>
      <c r="C102" t="s">
        <v>2</v>
      </c>
      <c r="D102">
        <v>52</v>
      </c>
      <c r="E102">
        <v>2016</v>
      </c>
      <c r="F102">
        <v>2</v>
      </c>
      <c r="G102">
        <f>_xlfn.XLOOKUP(C102,'P&amp;L dim'!$D$2:$D$15,'P&amp;L dim'!$E$2:$E$15,,0)</f>
        <v>10</v>
      </c>
    </row>
    <row r="103" spans="1:7" x14ac:dyDescent="0.25">
      <c r="A103" t="s">
        <v>73</v>
      </c>
      <c r="B103" t="s">
        <v>2</v>
      </c>
      <c r="C103" t="s">
        <v>2</v>
      </c>
      <c r="D103">
        <v>55</v>
      </c>
      <c r="E103">
        <v>2017</v>
      </c>
      <c r="F103">
        <v>3</v>
      </c>
      <c r="G103">
        <f>_xlfn.XLOOKUP(C103,'P&amp;L dim'!$D$2:$D$15,'P&amp;L dim'!$E$2:$E$15,,0)</f>
        <v>10</v>
      </c>
    </row>
    <row r="104" spans="1:7" x14ac:dyDescent="0.25">
      <c r="A104" t="s">
        <v>73</v>
      </c>
      <c r="B104" t="s">
        <v>2</v>
      </c>
      <c r="C104" t="s">
        <v>2</v>
      </c>
      <c r="D104">
        <v>50</v>
      </c>
      <c r="E104">
        <v>2018</v>
      </c>
      <c r="F104">
        <v>4</v>
      </c>
      <c r="G104">
        <f>_xlfn.XLOOKUP(C104,'P&amp;L dim'!$D$2:$D$15,'P&amp;L dim'!$E$2:$E$15,,0)</f>
        <v>10</v>
      </c>
    </row>
    <row r="105" spans="1:7" x14ac:dyDescent="0.25">
      <c r="A105" t="s">
        <v>73</v>
      </c>
      <c r="B105" t="s">
        <v>2</v>
      </c>
      <c r="C105" t="s">
        <v>2</v>
      </c>
      <c r="D105">
        <v>69</v>
      </c>
      <c r="E105">
        <v>2019</v>
      </c>
      <c r="F105">
        <v>5</v>
      </c>
      <c r="G105">
        <f>_xlfn.XLOOKUP(C105,'P&amp;L dim'!$D$2:$D$15,'P&amp;L dim'!$E$2:$E$15,,0)</f>
        <v>10</v>
      </c>
    </row>
    <row r="106" spans="1:7" x14ac:dyDescent="0.25">
      <c r="A106" t="s">
        <v>73</v>
      </c>
      <c r="B106" t="s">
        <v>2</v>
      </c>
      <c r="C106" t="s">
        <v>2</v>
      </c>
      <c r="D106">
        <v>91</v>
      </c>
      <c r="E106">
        <v>2020</v>
      </c>
      <c r="F106">
        <v>6</v>
      </c>
      <c r="G106">
        <f>_xlfn.XLOOKUP(C106,'P&amp;L dim'!$D$2:$D$15,'P&amp;L dim'!$E$2:$E$15,,0)</f>
        <v>10</v>
      </c>
    </row>
    <row r="107" spans="1:7" x14ac:dyDescent="0.25">
      <c r="A107" t="s">
        <v>73</v>
      </c>
      <c r="B107" t="s">
        <v>2</v>
      </c>
      <c r="C107" t="s">
        <v>2</v>
      </c>
      <c r="D107">
        <v>108</v>
      </c>
      <c r="E107">
        <v>2021</v>
      </c>
      <c r="F107">
        <v>7</v>
      </c>
      <c r="G107">
        <f>_xlfn.XLOOKUP(C107,'P&amp;L dim'!$D$2:$D$15,'P&amp;L dim'!$E$2:$E$15,,0)</f>
        <v>10</v>
      </c>
    </row>
    <row r="108" spans="1:7" x14ac:dyDescent="0.25">
      <c r="A108" t="s">
        <v>73</v>
      </c>
      <c r="B108" t="s">
        <v>2</v>
      </c>
      <c r="C108" t="s">
        <v>2</v>
      </c>
      <c r="D108">
        <v>123</v>
      </c>
      <c r="E108">
        <v>2022</v>
      </c>
      <c r="F108">
        <v>8</v>
      </c>
      <c r="G108">
        <f>_xlfn.XLOOKUP(C108,'P&amp;L dim'!$D$2:$D$15,'P&amp;L dim'!$E$2:$E$15,,0)</f>
        <v>10</v>
      </c>
    </row>
    <row r="109" spans="1:7" x14ac:dyDescent="0.25">
      <c r="A109" t="s">
        <v>73</v>
      </c>
      <c r="B109" t="s">
        <v>2</v>
      </c>
      <c r="C109" t="s">
        <v>2</v>
      </c>
      <c r="D109">
        <v>127</v>
      </c>
      <c r="E109">
        <v>2023</v>
      </c>
      <c r="F109">
        <v>9</v>
      </c>
      <c r="G109">
        <f>_xlfn.XLOOKUP(C109,'P&amp;L dim'!$D$2:$D$15,'P&amp;L dim'!$E$2:$E$15,,0)</f>
        <v>10</v>
      </c>
    </row>
    <row r="110" spans="1:7" x14ac:dyDescent="0.25">
      <c r="A110" t="s">
        <v>73</v>
      </c>
      <c r="B110" t="s">
        <v>2</v>
      </c>
      <c r="C110" t="s">
        <v>2</v>
      </c>
      <c r="D110">
        <v>153</v>
      </c>
      <c r="E110">
        <v>2024</v>
      </c>
      <c r="F110">
        <v>10</v>
      </c>
      <c r="G110">
        <f>_xlfn.XLOOKUP(C110,'P&amp;L dim'!$D$2:$D$15,'P&amp;L dim'!$E$2:$E$15,,0)</f>
        <v>10</v>
      </c>
    </row>
    <row r="111" spans="1:7" x14ac:dyDescent="0.25">
      <c r="A111" t="s">
        <v>73</v>
      </c>
      <c r="B111" t="s">
        <v>2</v>
      </c>
      <c r="C111" t="s">
        <v>2</v>
      </c>
      <c r="D111">
        <v>186</v>
      </c>
      <c r="E111">
        <v>2025</v>
      </c>
      <c r="F111">
        <v>11</v>
      </c>
      <c r="G111">
        <f>_xlfn.XLOOKUP(C111,'P&amp;L dim'!$D$2:$D$15,'P&amp;L dim'!$E$2:$E$15,,0)</f>
        <v>10</v>
      </c>
    </row>
    <row r="112" spans="1:7" x14ac:dyDescent="0.25">
      <c r="A112" t="s">
        <v>73</v>
      </c>
      <c r="B112" t="s">
        <v>3</v>
      </c>
      <c r="C112" t="s">
        <v>3</v>
      </c>
      <c r="D112">
        <v>111</v>
      </c>
      <c r="E112">
        <v>2015</v>
      </c>
      <c r="F112">
        <v>1</v>
      </c>
      <c r="G112">
        <f>_xlfn.XLOOKUP(C112,'P&amp;L dim'!$D$2:$D$15,'P&amp;L dim'!$E$2:$E$15,,0)</f>
        <v>11</v>
      </c>
    </row>
    <row r="113" spans="1:7" x14ac:dyDescent="0.25">
      <c r="A113" t="s">
        <v>73</v>
      </c>
      <c r="B113" t="s">
        <v>3</v>
      </c>
      <c r="C113" t="s">
        <v>3</v>
      </c>
      <c r="D113">
        <v>120</v>
      </c>
      <c r="E113">
        <v>2016</v>
      </c>
      <c r="F113">
        <v>2</v>
      </c>
      <c r="G113">
        <f>_xlfn.XLOOKUP(C113,'P&amp;L dim'!$D$2:$D$15,'P&amp;L dim'!$E$2:$E$15,,0)</f>
        <v>11</v>
      </c>
    </row>
    <row r="114" spans="1:7" x14ac:dyDescent="0.25">
      <c r="A114" t="s">
        <v>73</v>
      </c>
      <c r="B114" t="s">
        <v>3</v>
      </c>
      <c r="C114" t="s">
        <v>3</v>
      </c>
      <c r="D114">
        <v>194</v>
      </c>
      <c r="E114">
        <v>2017</v>
      </c>
      <c r="F114">
        <v>3</v>
      </c>
      <c r="G114">
        <f>_xlfn.XLOOKUP(C114,'P&amp;L dim'!$D$2:$D$15,'P&amp;L dim'!$E$2:$E$15,,0)</f>
        <v>11</v>
      </c>
    </row>
    <row r="115" spans="1:7" x14ac:dyDescent="0.25">
      <c r="A115" t="s">
        <v>73</v>
      </c>
      <c r="B115" t="s">
        <v>3</v>
      </c>
      <c r="C115" t="s">
        <v>3</v>
      </c>
      <c r="D115">
        <v>216</v>
      </c>
      <c r="E115">
        <v>2018</v>
      </c>
      <c r="F115">
        <v>4</v>
      </c>
      <c r="G115">
        <f>_xlfn.XLOOKUP(C115,'P&amp;L dim'!$D$2:$D$15,'P&amp;L dim'!$E$2:$E$15,,0)</f>
        <v>11</v>
      </c>
    </row>
    <row r="116" spans="1:7" x14ac:dyDescent="0.25">
      <c r="A116" t="s">
        <v>73</v>
      </c>
      <c r="B116" t="s">
        <v>3</v>
      </c>
      <c r="C116" t="s">
        <v>3</v>
      </c>
      <c r="D116">
        <v>214</v>
      </c>
      <c r="E116">
        <v>2019</v>
      </c>
      <c r="F116">
        <v>5</v>
      </c>
      <c r="G116">
        <f>_xlfn.XLOOKUP(C116,'P&amp;L dim'!$D$2:$D$15,'P&amp;L dim'!$E$2:$E$15,,0)</f>
        <v>11</v>
      </c>
    </row>
    <row r="117" spans="1:7" x14ac:dyDescent="0.25">
      <c r="A117" t="s">
        <v>73</v>
      </c>
      <c r="B117" t="s">
        <v>3</v>
      </c>
      <c r="C117" t="s">
        <v>3</v>
      </c>
      <c r="D117">
        <v>277</v>
      </c>
      <c r="E117">
        <v>2020</v>
      </c>
      <c r="F117">
        <v>6</v>
      </c>
      <c r="G117">
        <f>_xlfn.XLOOKUP(C117,'P&amp;L dim'!$D$2:$D$15,'P&amp;L dim'!$E$2:$E$15,,0)</f>
        <v>11</v>
      </c>
    </row>
    <row r="118" spans="1:7" x14ac:dyDescent="0.25">
      <c r="A118" t="s">
        <v>73</v>
      </c>
      <c r="B118" t="s">
        <v>3</v>
      </c>
      <c r="C118" t="s">
        <v>3</v>
      </c>
      <c r="D118">
        <v>398</v>
      </c>
      <c r="E118">
        <v>2021</v>
      </c>
      <c r="F118">
        <v>7</v>
      </c>
      <c r="G118">
        <f>_xlfn.XLOOKUP(C118,'P&amp;L dim'!$D$2:$D$15,'P&amp;L dim'!$E$2:$E$15,,0)</f>
        <v>11</v>
      </c>
    </row>
    <row r="119" spans="1:7" x14ac:dyDescent="0.25">
      <c r="A119" t="s">
        <v>73</v>
      </c>
      <c r="B119" t="s">
        <v>3</v>
      </c>
      <c r="C119" t="s">
        <v>3</v>
      </c>
      <c r="D119">
        <v>424</v>
      </c>
      <c r="E119">
        <v>2022</v>
      </c>
      <c r="F119">
        <v>8</v>
      </c>
      <c r="G119">
        <f>_xlfn.XLOOKUP(C119,'P&amp;L dim'!$D$2:$D$15,'P&amp;L dim'!$E$2:$E$15,,0)</f>
        <v>11</v>
      </c>
    </row>
    <row r="120" spans="1:7" x14ac:dyDescent="0.25">
      <c r="A120" t="s">
        <v>73</v>
      </c>
      <c r="B120" t="s">
        <v>3</v>
      </c>
      <c r="C120" t="s">
        <v>3</v>
      </c>
      <c r="D120">
        <v>563</v>
      </c>
      <c r="E120">
        <v>2023</v>
      </c>
      <c r="F120">
        <v>9</v>
      </c>
      <c r="G120">
        <f>_xlfn.XLOOKUP(C120,'P&amp;L dim'!$D$2:$D$15,'P&amp;L dim'!$E$2:$E$15,,0)</f>
        <v>11</v>
      </c>
    </row>
    <row r="121" spans="1:7" x14ac:dyDescent="0.25">
      <c r="A121" t="s">
        <v>73</v>
      </c>
      <c r="B121" t="s">
        <v>3</v>
      </c>
      <c r="C121" t="s">
        <v>3</v>
      </c>
      <c r="D121">
        <v>801</v>
      </c>
      <c r="E121">
        <v>2024</v>
      </c>
      <c r="F121">
        <v>10</v>
      </c>
      <c r="G121">
        <f>_xlfn.XLOOKUP(C121,'P&amp;L dim'!$D$2:$D$15,'P&amp;L dim'!$E$2:$E$15,,0)</f>
        <v>11</v>
      </c>
    </row>
    <row r="122" spans="1:7" x14ac:dyDescent="0.25">
      <c r="A122" t="s">
        <v>73</v>
      </c>
      <c r="B122" t="s">
        <v>3</v>
      </c>
      <c r="C122" t="s">
        <v>3</v>
      </c>
      <c r="D122">
        <v>822</v>
      </c>
      <c r="E122">
        <v>2025</v>
      </c>
      <c r="F122">
        <v>11</v>
      </c>
      <c r="G122">
        <f>_xlfn.XLOOKUP(C122,'P&amp;L dim'!$D$2:$D$15,'P&amp;L dim'!$E$2:$E$15,,0)</f>
        <v>11</v>
      </c>
    </row>
    <row r="123" spans="1:7" x14ac:dyDescent="0.25">
      <c r="A123" t="s">
        <v>73</v>
      </c>
      <c r="B123" t="s">
        <v>69</v>
      </c>
      <c r="C123" t="s">
        <v>69</v>
      </c>
      <c r="D123">
        <v>34.409999999999997</v>
      </c>
      <c r="E123">
        <v>2015</v>
      </c>
      <c r="F123">
        <v>1</v>
      </c>
      <c r="G123">
        <f>_xlfn.XLOOKUP(C123,'P&amp;L dim'!$D$2:$D$15,'P&amp;L dim'!$E$2:$E$15,,0)</f>
        <v>12</v>
      </c>
    </row>
    <row r="124" spans="1:7" x14ac:dyDescent="0.25">
      <c r="A124" t="s">
        <v>73</v>
      </c>
      <c r="B124" t="s">
        <v>69</v>
      </c>
      <c r="C124" t="s">
        <v>69</v>
      </c>
      <c r="D124">
        <v>46.800000000000004</v>
      </c>
      <c r="E124">
        <v>2016</v>
      </c>
      <c r="F124">
        <v>2</v>
      </c>
      <c r="G124">
        <f>_xlfn.XLOOKUP(C124,'P&amp;L dim'!$D$2:$D$15,'P&amp;L dim'!$E$2:$E$15,,0)</f>
        <v>12</v>
      </c>
    </row>
    <row r="125" spans="1:7" x14ac:dyDescent="0.25">
      <c r="A125" t="s">
        <v>73</v>
      </c>
      <c r="B125" t="s">
        <v>69</v>
      </c>
      <c r="C125" t="s">
        <v>69</v>
      </c>
      <c r="D125">
        <v>64.02</v>
      </c>
      <c r="E125">
        <v>2017</v>
      </c>
      <c r="F125">
        <v>3</v>
      </c>
      <c r="G125">
        <f>_xlfn.XLOOKUP(C125,'P&amp;L dim'!$D$2:$D$15,'P&amp;L dim'!$E$2:$E$15,,0)</f>
        <v>12</v>
      </c>
    </row>
    <row r="126" spans="1:7" x14ac:dyDescent="0.25">
      <c r="A126" t="s">
        <v>73</v>
      </c>
      <c r="B126" t="s">
        <v>69</v>
      </c>
      <c r="C126" t="s">
        <v>69</v>
      </c>
      <c r="D126">
        <v>71.28</v>
      </c>
      <c r="E126">
        <v>2018</v>
      </c>
      <c r="F126">
        <v>4</v>
      </c>
      <c r="G126">
        <f>_xlfn.XLOOKUP(C126,'P&amp;L dim'!$D$2:$D$15,'P&amp;L dim'!$E$2:$E$15,,0)</f>
        <v>12</v>
      </c>
    </row>
    <row r="127" spans="1:7" x14ac:dyDescent="0.25">
      <c r="A127" t="s">
        <v>73</v>
      </c>
      <c r="B127" t="s">
        <v>69</v>
      </c>
      <c r="C127" t="s">
        <v>69</v>
      </c>
      <c r="D127">
        <v>77.039999999999992</v>
      </c>
      <c r="E127">
        <v>2019</v>
      </c>
      <c r="F127">
        <v>5</v>
      </c>
      <c r="G127">
        <f>_xlfn.XLOOKUP(C127,'P&amp;L dim'!$D$2:$D$15,'P&amp;L dim'!$E$2:$E$15,,0)</f>
        <v>12</v>
      </c>
    </row>
    <row r="128" spans="1:7" x14ac:dyDescent="0.25">
      <c r="A128" t="s">
        <v>73</v>
      </c>
      <c r="B128" t="s">
        <v>69</v>
      </c>
      <c r="C128" t="s">
        <v>69</v>
      </c>
      <c r="D128">
        <v>77.56</v>
      </c>
      <c r="E128">
        <v>2020</v>
      </c>
      <c r="F128">
        <v>6</v>
      </c>
      <c r="G128">
        <f>_xlfn.XLOOKUP(C128,'P&amp;L dim'!$D$2:$D$15,'P&amp;L dim'!$E$2:$E$15,,0)</f>
        <v>12</v>
      </c>
    </row>
    <row r="129" spans="1:7" x14ac:dyDescent="0.25">
      <c r="A129" t="s">
        <v>73</v>
      </c>
      <c r="B129" t="s">
        <v>69</v>
      </c>
      <c r="C129" t="s">
        <v>69</v>
      </c>
      <c r="D129">
        <v>107.46000000000001</v>
      </c>
      <c r="E129">
        <v>2021</v>
      </c>
      <c r="F129">
        <v>7</v>
      </c>
      <c r="G129">
        <f>_xlfn.XLOOKUP(C129,'P&amp;L dim'!$D$2:$D$15,'P&amp;L dim'!$E$2:$E$15,,0)</f>
        <v>12</v>
      </c>
    </row>
    <row r="130" spans="1:7" x14ac:dyDescent="0.25">
      <c r="A130" t="s">
        <v>73</v>
      </c>
      <c r="B130" t="s">
        <v>69</v>
      </c>
      <c r="C130" t="s">
        <v>69</v>
      </c>
      <c r="D130">
        <v>114.48</v>
      </c>
      <c r="E130">
        <v>2022</v>
      </c>
      <c r="F130">
        <v>8</v>
      </c>
      <c r="G130">
        <f>_xlfn.XLOOKUP(C130,'P&amp;L dim'!$D$2:$D$15,'P&amp;L dim'!$E$2:$E$15,,0)</f>
        <v>12</v>
      </c>
    </row>
    <row r="131" spans="1:7" x14ac:dyDescent="0.25">
      <c r="A131" t="s">
        <v>73</v>
      </c>
      <c r="B131" t="s">
        <v>69</v>
      </c>
      <c r="C131" t="s">
        <v>69</v>
      </c>
      <c r="D131">
        <v>140.75</v>
      </c>
      <c r="E131">
        <v>2023</v>
      </c>
      <c r="F131">
        <v>9</v>
      </c>
      <c r="G131">
        <f>_xlfn.XLOOKUP(C131,'P&amp;L dim'!$D$2:$D$15,'P&amp;L dim'!$E$2:$E$15,,0)</f>
        <v>12</v>
      </c>
    </row>
    <row r="132" spans="1:7" x14ac:dyDescent="0.25">
      <c r="A132" t="s">
        <v>73</v>
      </c>
      <c r="B132" t="s">
        <v>69</v>
      </c>
      <c r="C132" t="s">
        <v>69</v>
      </c>
      <c r="D132">
        <v>200.25</v>
      </c>
      <c r="E132">
        <v>2024</v>
      </c>
      <c r="F132">
        <v>10</v>
      </c>
      <c r="G132">
        <f>_xlfn.XLOOKUP(C132,'P&amp;L dim'!$D$2:$D$15,'P&amp;L dim'!$E$2:$E$15,,0)</f>
        <v>12</v>
      </c>
    </row>
    <row r="133" spans="1:7" x14ac:dyDescent="0.25">
      <c r="A133" t="s">
        <v>73</v>
      </c>
      <c r="B133" t="s">
        <v>69</v>
      </c>
      <c r="C133" t="s">
        <v>69</v>
      </c>
      <c r="D133">
        <v>213.72</v>
      </c>
      <c r="E133">
        <v>2025</v>
      </c>
      <c r="F133">
        <v>11</v>
      </c>
      <c r="G133">
        <f>_xlfn.XLOOKUP(C133,'P&amp;L dim'!$D$2:$D$15,'P&amp;L dim'!$E$2:$E$15,,0)</f>
        <v>12</v>
      </c>
    </row>
    <row r="134" spans="1:7" x14ac:dyDescent="0.25">
      <c r="A134" t="s">
        <v>73</v>
      </c>
      <c r="B134" t="s">
        <v>82</v>
      </c>
      <c r="C134" t="s">
        <v>82</v>
      </c>
      <c r="D134">
        <v>76.59</v>
      </c>
      <c r="E134">
        <v>2015</v>
      </c>
      <c r="F134">
        <v>1</v>
      </c>
      <c r="G134">
        <f>_xlfn.XLOOKUP(C134,'P&amp;L dim'!$D$2:$D$15,'P&amp;L dim'!$E$2:$E$15,,0)</f>
        <v>13</v>
      </c>
    </row>
    <row r="135" spans="1:7" x14ac:dyDescent="0.25">
      <c r="A135" t="s">
        <v>73</v>
      </c>
      <c r="B135" t="s">
        <v>82</v>
      </c>
      <c r="C135" t="s">
        <v>82</v>
      </c>
      <c r="D135">
        <v>73.199999999999989</v>
      </c>
      <c r="E135">
        <v>2016</v>
      </c>
      <c r="F135">
        <v>2</v>
      </c>
      <c r="G135">
        <f>_xlfn.XLOOKUP(C135,'P&amp;L dim'!$D$2:$D$15,'P&amp;L dim'!$E$2:$E$15,,0)</f>
        <v>13</v>
      </c>
    </row>
    <row r="136" spans="1:7" x14ac:dyDescent="0.25">
      <c r="A136" t="s">
        <v>73</v>
      </c>
      <c r="B136" t="s">
        <v>82</v>
      </c>
      <c r="C136" t="s">
        <v>82</v>
      </c>
      <c r="D136">
        <v>129.98000000000002</v>
      </c>
      <c r="E136">
        <v>2017</v>
      </c>
      <c r="F136">
        <v>3</v>
      </c>
      <c r="G136">
        <f>_xlfn.XLOOKUP(C136,'P&amp;L dim'!$D$2:$D$15,'P&amp;L dim'!$E$2:$E$15,,0)</f>
        <v>13</v>
      </c>
    </row>
    <row r="137" spans="1:7" x14ac:dyDescent="0.25">
      <c r="A137" t="s">
        <v>73</v>
      </c>
      <c r="B137" t="s">
        <v>82</v>
      </c>
      <c r="C137" t="s">
        <v>82</v>
      </c>
      <c r="D137">
        <v>144.72</v>
      </c>
      <c r="E137">
        <v>2018</v>
      </c>
      <c r="F137">
        <v>4</v>
      </c>
      <c r="G137">
        <f>_xlfn.XLOOKUP(C137,'P&amp;L dim'!$D$2:$D$15,'P&amp;L dim'!$E$2:$E$15,,0)</f>
        <v>13</v>
      </c>
    </row>
    <row r="138" spans="1:7" x14ac:dyDescent="0.25">
      <c r="A138" t="s">
        <v>73</v>
      </c>
      <c r="B138" t="s">
        <v>82</v>
      </c>
      <c r="C138" t="s">
        <v>82</v>
      </c>
      <c r="D138">
        <v>136.96</v>
      </c>
      <c r="E138">
        <v>2019</v>
      </c>
      <c r="F138">
        <v>5</v>
      </c>
      <c r="G138">
        <f>_xlfn.XLOOKUP(C138,'P&amp;L dim'!$D$2:$D$15,'P&amp;L dim'!$E$2:$E$15,,0)</f>
        <v>13</v>
      </c>
    </row>
    <row r="139" spans="1:7" x14ac:dyDescent="0.25">
      <c r="A139" t="s">
        <v>73</v>
      </c>
      <c r="B139" t="s">
        <v>82</v>
      </c>
      <c r="C139" t="s">
        <v>82</v>
      </c>
      <c r="D139">
        <v>199.44</v>
      </c>
      <c r="E139">
        <v>2020</v>
      </c>
      <c r="F139">
        <v>6</v>
      </c>
      <c r="G139">
        <f>_xlfn.XLOOKUP(C139,'P&amp;L dim'!$D$2:$D$15,'P&amp;L dim'!$E$2:$E$15,,0)</f>
        <v>13</v>
      </c>
    </row>
    <row r="140" spans="1:7" x14ac:dyDescent="0.25">
      <c r="A140" t="s">
        <v>73</v>
      </c>
      <c r="B140" t="s">
        <v>82</v>
      </c>
      <c r="C140" t="s">
        <v>82</v>
      </c>
      <c r="D140">
        <v>290.53999999999996</v>
      </c>
      <c r="E140">
        <v>2021</v>
      </c>
      <c r="F140">
        <v>7</v>
      </c>
      <c r="G140">
        <f>_xlfn.XLOOKUP(C140,'P&amp;L dim'!$D$2:$D$15,'P&amp;L dim'!$E$2:$E$15,,0)</f>
        <v>13</v>
      </c>
    </row>
    <row r="141" spans="1:7" x14ac:dyDescent="0.25">
      <c r="A141" t="s">
        <v>73</v>
      </c>
      <c r="B141" t="s">
        <v>82</v>
      </c>
      <c r="C141" t="s">
        <v>82</v>
      </c>
      <c r="D141">
        <v>309.52</v>
      </c>
      <c r="E141">
        <v>2022</v>
      </c>
      <c r="F141">
        <v>8</v>
      </c>
      <c r="G141">
        <f>_xlfn.XLOOKUP(C141,'P&amp;L dim'!$D$2:$D$15,'P&amp;L dim'!$E$2:$E$15,,0)</f>
        <v>13</v>
      </c>
    </row>
    <row r="142" spans="1:7" x14ac:dyDescent="0.25">
      <c r="A142" t="s">
        <v>73</v>
      </c>
      <c r="B142" t="s">
        <v>82</v>
      </c>
      <c r="C142" t="s">
        <v>82</v>
      </c>
      <c r="D142">
        <v>422.25</v>
      </c>
      <c r="E142">
        <v>2023</v>
      </c>
      <c r="F142">
        <v>9</v>
      </c>
      <c r="G142">
        <f>_xlfn.XLOOKUP(C142,'P&amp;L dim'!$D$2:$D$15,'P&amp;L dim'!$E$2:$E$15,,0)</f>
        <v>13</v>
      </c>
    </row>
    <row r="143" spans="1:7" x14ac:dyDescent="0.25">
      <c r="A143" t="s">
        <v>73</v>
      </c>
      <c r="B143" t="s">
        <v>82</v>
      </c>
      <c r="C143" t="s">
        <v>82</v>
      </c>
      <c r="D143">
        <v>600.75</v>
      </c>
      <c r="E143">
        <v>2024</v>
      </c>
      <c r="F143">
        <v>10</v>
      </c>
      <c r="G143">
        <f>_xlfn.XLOOKUP(C143,'P&amp;L dim'!$D$2:$D$15,'P&amp;L dim'!$E$2:$E$15,,0)</f>
        <v>13</v>
      </c>
    </row>
    <row r="144" spans="1:7" x14ac:dyDescent="0.25">
      <c r="A144" t="s">
        <v>73</v>
      </c>
      <c r="B144" t="s">
        <v>82</v>
      </c>
      <c r="C144" t="s">
        <v>82</v>
      </c>
      <c r="D144">
        <v>608.28</v>
      </c>
      <c r="E144">
        <v>2025</v>
      </c>
      <c r="F144">
        <v>11</v>
      </c>
      <c r="G144">
        <f>_xlfn.XLOOKUP(C144,'P&amp;L dim'!$D$2:$D$15,'P&amp;L dim'!$E$2:$E$15,,0)</f>
        <v>13</v>
      </c>
    </row>
    <row r="145" spans="1:7" x14ac:dyDescent="0.25">
      <c r="A145" t="s">
        <v>73</v>
      </c>
      <c r="B145" t="s">
        <v>81</v>
      </c>
      <c r="C145" t="s">
        <v>81</v>
      </c>
      <c r="D145">
        <v>34.700000000000003</v>
      </c>
      <c r="E145">
        <v>2015</v>
      </c>
      <c r="F145">
        <v>1</v>
      </c>
      <c r="G145">
        <f>_xlfn.XLOOKUP(C145,'P&amp;L dim'!$D$2:$D$15,'P&amp;L dim'!$E$2:$E$15,,0)</f>
        <v>14</v>
      </c>
    </row>
    <row r="146" spans="1:7" x14ac:dyDescent="0.25">
      <c r="A146" t="s">
        <v>73</v>
      </c>
      <c r="B146" t="s">
        <v>81</v>
      </c>
      <c r="C146" t="s">
        <v>81</v>
      </c>
      <c r="D146">
        <v>34.700000000000003</v>
      </c>
      <c r="E146">
        <v>2016</v>
      </c>
      <c r="F146">
        <v>2</v>
      </c>
      <c r="G146">
        <f>_xlfn.XLOOKUP(C146,'P&amp;L dim'!$D$2:$D$15,'P&amp;L dim'!$E$2:$E$15,,0)</f>
        <v>14</v>
      </c>
    </row>
    <row r="147" spans="1:7" x14ac:dyDescent="0.25">
      <c r="A147" t="s">
        <v>73</v>
      </c>
      <c r="B147" t="s">
        <v>81</v>
      </c>
      <c r="C147" t="s">
        <v>81</v>
      </c>
      <c r="D147">
        <v>34.700000000000003</v>
      </c>
      <c r="E147">
        <v>2017</v>
      </c>
      <c r="F147">
        <v>3</v>
      </c>
      <c r="G147">
        <f>_xlfn.XLOOKUP(C147,'P&amp;L dim'!$D$2:$D$15,'P&amp;L dim'!$E$2:$E$15,,0)</f>
        <v>14</v>
      </c>
    </row>
    <row r="148" spans="1:7" x14ac:dyDescent="0.25">
      <c r="A148" t="s">
        <v>73</v>
      </c>
      <c r="B148" t="s">
        <v>81</v>
      </c>
      <c r="C148" t="s">
        <v>81</v>
      </c>
      <c r="D148">
        <v>34.700000000000003</v>
      </c>
      <c r="E148">
        <v>2018</v>
      </c>
      <c r="F148">
        <v>4</v>
      </c>
      <c r="G148">
        <f>_xlfn.XLOOKUP(C148,'P&amp;L dim'!$D$2:$D$15,'P&amp;L dim'!$E$2:$E$15,,0)</f>
        <v>14</v>
      </c>
    </row>
    <row r="149" spans="1:7" x14ac:dyDescent="0.25">
      <c r="A149" t="s">
        <v>73</v>
      </c>
      <c r="B149" t="s">
        <v>81</v>
      </c>
      <c r="C149" t="s">
        <v>81</v>
      </c>
      <c r="D149">
        <v>34.700000000000003</v>
      </c>
      <c r="E149">
        <v>2019</v>
      </c>
      <c r="F149">
        <v>5</v>
      </c>
      <c r="G149">
        <f>_xlfn.XLOOKUP(C149,'P&amp;L dim'!$D$2:$D$15,'P&amp;L dim'!$E$2:$E$15,,0)</f>
        <v>14</v>
      </c>
    </row>
    <row r="150" spans="1:7" x14ac:dyDescent="0.25">
      <c r="A150" t="s">
        <v>73</v>
      </c>
      <c r="B150" t="s">
        <v>81</v>
      </c>
      <c r="C150" t="s">
        <v>81</v>
      </c>
      <c r="D150">
        <v>34.700000000000003</v>
      </c>
      <c r="E150">
        <v>2020</v>
      </c>
      <c r="F150">
        <v>6</v>
      </c>
      <c r="G150">
        <f>_xlfn.XLOOKUP(C150,'P&amp;L dim'!$D$2:$D$15,'P&amp;L dim'!$E$2:$E$15,,0)</f>
        <v>14</v>
      </c>
    </row>
    <row r="151" spans="1:7" x14ac:dyDescent="0.25">
      <c r="A151" t="s">
        <v>73</v>
      </c>
      <c r="B151" t="s">
        <v>81</v>
      </c>
      <c r="C151" t="s">
        <v>81</v>
      </c>
      <c r="D151">
        <v>34.700000000000003</v>
      </c>
      <c r="E151">
        <v>2021</v>
      </c>
      <c r="F151">
        <v>7</v>
      </c>
      <c r="G151">
        <f>_xlfn.XLOOKUP(C151,'P&amp;L dim'!$D$2:$D$15,'P&amp;L dim'!$E$2:$E$15,,0)</f>
        <v>14</v>
      </c>
    </row>
    <row r="152" spans="1:7" x14ac:dyDescent="0.25">
      <c r="A152" t="s">
        <v>73</v>
      </c>
      <c r="B152" t="s">
        <v>81</v>
      </c>
      <c r="C152" t="s">
        <v>81</v>
      </c>
      <c r="D152">
        <v>34.700000000000003</v>
      </c>
      <c r="E152">
        <v>2022</v>
      </c>
      <c r="F152">
        <v>8</v>
      </c>
      <c r="G152">
        <f>_xlfn.XLOOKUP(C152,'P&amp;L dim'!$D$2:$D$15,'P&amp;L dim'!$E$2:$E$15,,0)</f>
        <v>14</v>
      </c>
    </row>
    <row r="153" spans="1:7" x14ac:dyDescent="0.25">
      <c r="A153" t="s">
        <v>73</v>
      </c>
      <c r="B153" t="s">
        <v>81</v>
      </c>
      <c r="C153" t="s">
        <v>81</v>
      </c>
      <c r="D153">
        <v>34.700000000000003</v>
      </c>
      <c r="E153">
        <v>2023</v>
      </c>
      <c r="F153">
        <v>9</v>
      </c>
      <c r="G153">
        <f>_xlfn.XLOOKUP(C153,'P&amp;L dim'!$D$2:$D$15,'P&amp;L dim'!$E$2:$E$15,,0)</f>
        <v>14</v>
      </c>
    </row>
    <row r="154" spans="1:7" x14ac:dyDescent="0.25">
      <c r="A154" t="s">
        <v>73</v>
      </c>
      <c r="B154" t="s">
        <v>81</v>
      </c>
      <c r="C154" t="s">
        <v>81</v>
      </c>
      <c r="D154">
        <v>34.700000000000003</v>
      </c>
      <c r="E154">
        <v>2024</v>
      </c>
      <c r="F154">
        <v>10</v>
      </c>
      <c r="G154">
        <f>_xlfn.XLOOKUP(C154,'P&amp;L dim'!$D$2:$D$15,'P&amp;L dim'!$E$2:$E$15,,0)</f>
        <v>14</v>
      </c>
    </row>
    <row r="155" spans="1:7" x14ac:dyDescent="0.25">
      <c r="A155" t="s">
        <v>73</v>
      </c>
      <c r="B155" t="s">
        <v>81</v>
      </c>
      <c r="C155" t="s">
        <v>81</v>
      </c>
      <c r="D155">
        <v>34.700000000000003</v>
      </c>
      <c r="E155">
        <v>2025</v>
      </c>
      <c r="F155">
        <v>11</v>
      </c>
      <c r="G155">
        <f>_xlfn.XLOOKUP(C155,'P&amp;L dim'!$D$2:$D$15,'P&amp;L dim'!$E$2:$E$15,,0)</f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3BF0-BD2D-4430-9513-C2045797B24E}">
  <dimension ref="A3:L36"/>
  <sheetViews>
    <sheetView workbookViewId="0">
      <selection activeCell="B3" sqref="B3:L3"/>
    </sheetView>
  </sheetViews>
  <sheetFormatPr defaultRowHeight="15" x14ac:dyDescent="0.25"/>
  <cols>
    <col min="1" max="1" width="24.7109375" bestFit="1" customWidth="1"/>
  </cols>
  <sheetData>
    <row r="3" spans="1:12" x14ac:dyDescent="0.25">
      <c r="A3" t="s">
        <v>4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</row>
    <row r="4" spans="1:12" x14ac:dyDescent="0.25">
      <c r="A4" t="s">
        <v>5</v>
      </c>
      <c r="B4">
        <v>26</v>
      </c>
      <c r="C4">
        <v>27</v>
      </c>
      <c r="D4">
        <v>27</v>
      </c>
      <c r="E4">
        <v>32</v>
      </c>
      <c r="F4">
        <v>32</v>
      </c>
      <c r="G4">
        <v>32</v>
      </c>
      <c r="H4">
        <v>32</v>
      </c>
      <c r="I4">
        <v>32</v>
      </c>
      <c r="J4">
        <v>35</v>
      </c>
      <c r="K4">
        <v>35</v>
      </c>
      <c r="L4">
        <v>35</v>
      </c>
    </row>
    <row r="5" spans="1:12" x14ac:dyDescent="0.25">
      <c r="A5" t="s">
        <v>6</v>
      </c>
      <c r="B5">
        <v>436</v>
      </c>
      <c r="C5">
        <v>510</v>
      </c>
      <c r="D5">
        <v>638</v>
      </c>
      <c r="E5">
        <v>1147</v>
      </c>
      <c r="F5">
        <v>1297</v>
      </c>
      <c r="G5">
        <v>1449</v>
      </c>
      <c r="H5">
        <v>1724</v>
      </c>
      <c r="I5">
        <v>1966</v>
      </c>
      <c r="J5">
        <v>2722</v>
      </c>
      <c r="K5">
        <v>3337</v>
      </c>
      <c r="L5">
        <v>3819</v>
      </c>
    </row>
    <row r="6" spans="1:12" x14ac:dyDescent="0.25">
      <c r="A6" t="s">
        <v>96</v>
      </c>
      <c r="B6">
        <v>1692</v>
      </c>
      <c r="C6">
        <v>1597</v>
      </c>
      <c r="D6">
        <v>1610</v>
      </c>
      <c r="E6">
        <v>1548</v>
      </c>
      <c r="F6">
        <v>1690</v>
      </c>
      <c r="G6">
        <v>1764</v>
      </c>
      <c r="H6">
        <v>1570</v>
      </c>
      <c r="I6">
        <v>1320</v>
      </c>
      <c r="J6">
        <v>1221</v>
      </c>
      <c r="K6">
        <v>917</v>
      </c>
      <c r="L6">
        <v>1261</v>
      </c>
    </row>
    <row r="7" spans="1:12" x14ac:dyDescent="0.25">
      <c r="A7" t="s">
        <v>7</v>
      </c>
      <c r="B7">
        <v>89</v>
      </c>
      <c r="C7">
        <v>38</v>
      </c>
      <c r="D7">
        <v>64</v>
      </c>
      <c r="E7">
        <v>193</v>
      </c>
      <c r="F7">
        <v>250</v>
      </c>
      <c r="G7">
        <v>230</v>
      </c>
      <c r="H7">
        <v>230</v>
      </c>
      <c r="I7">
        <v>199</v>
      </c>
      <c r="J7">
        <v>261</v>
      </c>
      <c r="K7">
        <v>11</v>
      </c>
      <c r="L7">
        <v>4</v>
      </c>
    </row>
    <row r="8" spans="1:12" x14ac:dyDescent="0.25">
      <c r="A8" t="s">
        <v>8</v>
      </c>
      <c r="B8">
        <v>1550</v>
      </c>
      <c r="C8">
        <v>1520</v>
      </c>
      <c r="D8">
        <v>1513</v>
      </c>
      <c r="E8">
        <v>1323</v>
      </c>
      <c r="F8">
        <v>1421</v>
      </c>
      <c r="G8">
        <v>1228</v>
      </c>
      <c r="H8">
        <v>1060</v>
      </c>
      <c r="I8">
        <v>862</v>
      </c>
      <c r="J8">
        <v>677</v>
      </c>
      <c r="K8">
        <v>516</v>
      </c>
      <c r="L8">
        <v>739</v>
      </c>
    </row>
    <row r="9" spans="1:12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278</v>
      </c>
      <c r="H9">
        <v>280</v>
      </c>
      <c r="I9">
        <v>259</v>
      </c>
      <c r="J9">
        <v>283</v>
      </c>
      <c r="K9">
        <v>391</v>
      </c>
      <c r="L9">
        <v>518</v>
      </c>
    </row>
    <row r="10" spans="1:12" x14ac:dyDescent="0.25">
      <c r="A10" t="s">
        <v>10</v>
      </c>
      <c r="B10">
        <v>53</v>
      </c>
      <c r="C10">
        <v>39</v>
      </c>
      <c r="D10">
        <v>33</v>
      </c>
      <c r="E10">
        <v>32</v>
      </c>
      <c r="F10">
        <v>20</v>
      </c>
      <c r="G10">
        <v>28</v>
      </c>
      <c r="H10">
        <v>0</v>
      </c>
      <c r="I10">
        <v>0</v>
      </c>
      <c r="J10">
        <v>0</v>
      </c>
      <c r="K10">
        <v>0</v>
      </c>
    </row>
    <row r="11" spans="1:12" x14ac:dyDescent="0.25">
      <c r="A11" t="s">
        <v>97</v>
      </c>
      <c r="B11">
        <v>291</v>
      </c>
      <c r="C11">
        <v>330</v>
      </c>
      <c r="D11">
        <v>460</v>
      </c>
      <c r="E11">
        <v>529</v>
      </c>
      <c r="F11">
        <v>554</v>
      </c>
      <c r="G11">
        <v>573</v>
      </c>
      <c r="H11">
        <v>787</v>
      </c>
      <c r="I11">
        <v>1042</v>
      </c>
      <c r="J11">
        <v>1341</v>
      </c>
      <c r="K11">
        <v>1753</v>
      </c>
      <c r="L11">
        <v>2308</v>
      </c>
    </row>
    <row r="12" spans="1:12" x14ac:dyDescent="0.25">
      <c r="A12" t="s">
        <v>11</v>
      </c>
      <c r="B12">
        <v>34</v>
      </c>
      <c r="C12">
        <v>34</v>
      </c>
      <c r="D12">
        <v>47</v>
      </c>
      <c r="E12">
        <v>55</v>
      </c>
      <c r="F12">
        <v>105</v>
      </c>
      <c r="G12">
        <v>118</v>
      </c>
      <c r="H12">
        <v>135</v>
      </c>
      <c r="I12">
        <v>151</v>
      </c>
      <c r="J12">
        <v>40</v>
      </c>
      <c r="K12">
        <v>55</v>
      </c>
      <c r="L12">
        <v>0</v>
      </c>
    </row>
    <row r="13" spans="1:12" x14ac:dyDescent="0.25">
      <c r="A13" t="s">
        <v>12</v>
      </c>
      <c r="B13">
        <v>100</v>
      </c>
      <c r="C13">
        <v>149</v>
      </c>
      <c r="D13">
        <v>218</v>
      </c>
      <c r="E13">
        <v>342</v>
      </c>
      <c r="F13">
        <v>284</v>
      </c>
      <c r="G13">
        <v>261</v>
      </c>
      <c r="H13">
        <v>504</v>
      </c>
      <c r="I13">
        <v>703</v>
      </c>
      <c r="J13">
        <v>1093</v>
      </c>
      <c r="K13">
        <v>1230</v>
      </c>
      <c r="L13">
        <v>1773</v>
      </c>
    </row>
    <row r="14" spans="1:12" x14ac:dyDescent="0.25">
      <c r="A14" t="s">
        <v>13</v>
      </c>
      <c r="B14">
        <v>69</v>
      </c>
      <c r="C14">
        <v>10</v>
      </c>
      <c r="D14">
        <v>54</v>
      </c>
      <c r="E14">
        <v>11</v>
      </c>
      <c r="F14">
        <v>11</v>
      </c>
      <c r="G14">
        <v>58</v>
      </c>
      <c r="H14">
        <v>56</v>
      </c>
      <c r="I14">
        <v>42</v>
      </c>
      <c r="J14">
        <v>50</v>
      </c>
      <c r="K14">
        <v>43</v>
      </c>
    </row>
    <row r="15" spans="1:12" x14ac:dyDescent="0.25">
      <c r="A15" t="s">
        <v>14</v>
      </c>
      <c r="B15">
        <v>87</v>
      </c>
      <c r="C15">
        <v>137</v>
      </c>
      <c r="D15">
        <v>141</v>
      </c>
      <c r="E15">
        <v>121</v>
      </c>
      <c r="F15">
        <v>153</v>
      </c>
      <c r="G15">
        <v>136</v>
      </c>
      <c r="H15">
        <v>93</v>
      </c>
      <c r="I15">
        <v>145</v>
      </c>
      <c r="J15">
        <v>158</v>
      </c>
      <c r="K15">
        <v>425</v>
      </c>
      <c r="L15">
        <v>535</v>
      </c>
    </row>
    <row r="16" spans="1:12" x14ac:dyDescent="0.25">
      <c r="A16" t="s">
        <v>15</v>
      </c>
      <c r="B16">
        <v>2445</v>
      </c>
      <c r="C16">
        <v>2464</v>
      </c>
      <c r="D16">
        <v>2735</v>
      </c>
      <c r="E16">
        <v>3256</v>
      </c>
      <c r="F16">
        <v>3573</v>
      </c>
      <c r="G16">
        <v>3818</v>
      </c>
      <c r="H16">
        <v>4112</v>
      </c>
      <c r="I16">
        <v>4359</v>
      </c>
      <c r="J16">
        <v>5319</v>
      </c>
      <c r="K16">
        <v>6042</v>
      </c>
      <c r="L16">
        <v>7423</v>
      </c>
    </row>
    <row r="17" spans="1:12" x14ac:dyDescent="0.25">
      <c r="A17" t="s">
        <v>99</v>
      </c>
      <c r="B17">
        <v>370</v>
      </c>
      <c r="C17">
        <v>361</v>
      </c>
      <c r="D17">
        <v>374</v>
      </c>
      <c r="E17">
        <v>566</v>
      </c>
      <c r="F17">
        <v>601</v>
      </c>
      <c r="G17">
        <v>906</v>
      </c>
      <c r="H17">
        <v>880</v>
      </c>
      <c r="I17">
        <v>905</v>
      </c>
      <c r="J17">
        <v>995</v>
      </c>
      <c r="K17">
        <v>1160</v>
      </c>
      <c r="L17">
        <v>1404</v>
      </c>
    </row>
    <row r="18" spans="1:12" x14ac:dyDescent="0.25">
      <c r="A18" t="s">
        <v>16</v>
      </c>
      <c r="B18">
        <v>53</v>
      </c>
      <c r="C18">
        <v>54</v>
      </c>
      <c r="D18">
        <v>52</v>
      </c>
      <c r="E18">
        <v>60</v>
      </c>
      <c r="F18">
        <v>64</v>
      </c>
      <c r="G18">
        <v>67</v>
      </c>
      <c r="H18">
        <v>67</v>
      </c>
      <c r="I18">
        <v>70</v>
      </c>
      <c r="J18">
        <v>79</v>
      </c>
      <c r="K18">
        <v>81</v>
      </c>
    </row>
    <row r="19" spans="1:12" x14ac:dyDescent="0.25">
      <c r="A19" t="s">
        <v>17</v>
      </c>
      <c r="B19">
        <v>134</v>
      </c>
      <c r="C19">
        <v>143</v>
      </c>
      <c r="D19">
        <v>147</v>
      </c>
      <c r="E19">
        <v>197</v>
      </c>
      <c r="F19">
        <v>221</v>
      </c>
      <c r="G19">
        <v>513</v>
      </c>
      <c r="H19">
        <v>505</v>
      </c>
      <c r="I19">
        <v>503</v>
      </c>
      <c r="J19">
        <v>576</v>
      </c>
      <c r="K19">
        <v>714</v>
      </c>
    </row>
    <row r="20" spans="1:12" x14ac:dyDescent="0.25">
      <c r="A20" t="s">
        <v>18</v>
      </c>
      <c r="B20">
        <v>305</v>
      </c>
      <c r="C20">
        <v>322</v>
      </c>
      <c r="D20">
        <v>344</v>
      </c>
      <c r="E20">
        <v>505</v>
      </c>
      <c r="F20">
        <v>570</v>
      </c>
      <c r="G20">
        <v>629</v>
      </c>
      <c r="H20">
        <v>675</v>
      </c>
      <c r="I20">
        <v>762</v>
      </c>
      <c r="J20">
        <v>834</v>
      </c>
      <c r="K20">
        <v>926</v>
      </c>
    </row>
    <row r="21" spans="1:12" x14ac:dyDescent="0.25">
      <c r="A21" t="s">
        <v>19</v>
      </c>
      <c r="B21">
        <v>14</v>
      </c>
      <c r="C21">
        <v>13</v>
      </c>
      <c r="D21">
        <v>14</v>
      </c>
      <c r="E21">
        <v>25</v>
      </c>
      <c r="F21">
        <v>26</v>
      </c>
      <c r="G21">
        <v>29</v>
      </c>
      <c r="H21">
        <v>30</v>
      </c>
      <c r="I21">
        <v>34</v>
      </c>
      <c r="J21">
        <v>43</v>
      </c>
      <c r="K21">
        <v>48</v>
      </c>
    </row>
    <row r="22" spans="1:12" x14ac:dyDescent="0.25">
      <c r="A22" t="s">
        <v>20</v>
      </c>
      <c r="B22">
        <v>11</v>
      </c>
      <c r="C22">
        <v>12</v>
      </c>
      <c r="D22">
        <v>15</v>
      </c>
      <c r="E22">
        <v>16</v>
      </c>
      <c r="F22">
        <v>16</v>
      </c>
      <c r="G22">
        <v>18</v>
      </c>
      <c r="H22">
        <v>18</v>
      </c>
      <c r="I22">
        <v>20</v>
      </c>
      <c r="J22">
        <v>22</v>
      </c>
      <c r="K22">
        <v>32</v>
      </c>
    </row>
    <row r="23" spans="1:12" x14ac:dyDescent="0.25">
      <c r="A23" t="s">
        <v>21</v>
      </c>
      <c r="B23">
        <v>24</v>
      </c>
      <c r="C23">
        <v>26</v>
      </c>
      <c r="D23">
        <v>25</v>
      </c>
      <c r="E23">
        <v>27</v>
      </c>
      <c r="F23">
        <v>31</v>
      </c>
      <c r="G23">
        <v>33</v>
      </c>
      <c r="H23">
        <v>37</v>
      </c>
      <c r="I23">
        <v>41</v>
      </c>
      <c r="J23">
        <v>40</v>
      </c>
      <c r="K23">
        <v>48</v>
      </c>
    </row>
    <row r="24" spans="1:12" x14ac:dyDescent="0.25">
      <c r="A24" t="s">
        <v>22</v>
      </c>
      <c r="B24">
        <v>97</v>
      </c>
      <c r="C24">
        <v>103</v>
      </c>
      <c r="D24">
        <v>116</v>
      </c>
      <c r="E24">
        <v>116</v>
      </c>
      <c r="F24">
        <v>124</v>
      </c>
      <c r="G24">
        <v>135</v>
      </c>
      <c r="H24">
        <v>130</v>
      </c>
      <c r="I24">
        <v>135</v>
      </c>
      <c r="J24">
        <v>146</v>
      </c>
      <c r="K24">
        <v>148</v>
      </c>
      <c r="L24">
        <v>89</v>
      </c>
    </row>
    <row r="25" spans="1:12" x14ac:dyDescent="0.25">
      <c r="A25" t="s">
        <v>23</v>
      </c>
      <c r="B25">
        <v>0</v>
      </c>
      <c r="C25">
        <v>4</v>
      </c>
      <c r="D25">
        <v>26</v>
      </c>
      <c r="E25">
        <v>27</v>
      </c>
      <c r="F25">
        <v>24</v>
      </c>
      <c r="G25">
        <v>26</v>
      </c>
      <c r="H25">
        <v>28</v>
      </c>
      <c r="I25">
        <v>28</v>
      </c>
      <c r="J25">
        <v>27</v>
      </c>
      <c r="K25">
        <v>31</v>
      </c>
    </row>
    <row r="26" spans="1:12" x14ac:dyDescent="0.25">
      <c r="A26" t="s">
        <v>24</v>
      </c>
      <c r="B26">
        <v>638</v>
      </c>
      <c r="C26">
        <v>676</v>
      </c>
      <c r="D26">
        <v>740</v>
      </c>
      <c r="E26">
        <v>974</v>
      </c>
      <c r="F26">
        <v>1077</v>
      </c>
      <c r="G26">
        <v>1450</v>
      </c>
      <c r="H26">
        <v>1489</v>
      </c>
      <c r="I26">
        <v>1591</v>
      </c>
      <c r="J26">
        <v>1766</v>
      </c>
      <c r="K26">
        <v>2028</v>
      </c>
    </row>
    <row r="27" spans="1:12" x14ac:dyDescent="0.25">
      <c r="A27" t="s">
        <v>25</v>
      </c>
      <c r="B27">
        <v>268</v>
      </c>
      <c r="C27">
        <v>315</v>
      </c>
      <c r="D27">
        <v>366</v>
      </c>
      <c r="E27">
        <v>408</v>
      </c>
      <c r="F27">
        <v>476</v>
      </c>
      <c r="G27">
        <v>544</v>
      </c>
      <c r="H27">
        <v>609</v>
      </c>
      <c r="I27">
        <v>686</v>
      </c>
      <c r="J27">
        <v>770</v>
      </c>
      <c r="K27">
        <v>868</v>
      </c>
    </row>
    <row r="28" spans="1:12" x14ac:dyDescent="0.25">
      <c r="A28" t="s">
        <v>26</v>
      </c>
      <c r="B28">
        <v>15</v>
      </c>
      <c r="C28">
        <v>24</v>
      </c>
      <c r="D28">
        <v>40</v>
      </c>
      <c r="E28">
        <v>28</v>
      </c>
      <c r="F28">
        <v>42</v>
      </c>
      <c r="G28">
        <v>17</v>
      </c>
      <c r="H28">
        <v>33</v>
      </c>
      <c r="I28">
        <v>35</v>
      </c>
      <c r="J28">
        <v>27</v>
      </c>
      <c r="K28">
        <v>41</v>
      </c>
      <c r="L28">
        <v>45</v>
      </c>
    </row>
    <row r="29" spans="1:12" x14ac:dyDescent="0.25">
      <c r="A29" t="s">
        <v>27</v>
      </c>
      <c r="B29">
        <v>7</v>
      </c>
      <c r="C29">
        <v>6</v>
      </c>
      <c r="D29">
        <v>14</v>
      </c>
      <c r="E29">
        <v>14</v>
      </c>
      <c r="F29">
        <v>36</v>
      </c>
      <c r="G29">
        <v>33</v>
      </c>
      <c r="H29">
        <v>29</v>
      </c>
      <c r="I29">
        <v>25</v>
      </c>
      <c r="J29">
        <v>127</v>
      </c>
      <c r="K29">
        <v>183</v>
      </c>
      <c r="L29">
        <v>223</v>
      </c>
    </row>
    <row r="30" spans="1:12" x14ac:dyDescent="0.25">
      <c r="A30" t="s">
        <v>98</v>
      </c>
      <c r="B30">
        <v>2053</v>
      </c>
      <c r="C30">
        <v>2072</v>
      </c>
      <c r="D30">
        <v>2308</v>
      </c>
      <c r="E30">
        <v>2648</v>
      </c>
      <c r="F30">
        <v>2894</v>
      </c>
      <c r="G30">
        <v>2862</v>
      </c>
      <c r="H30">
        <v>3171</v>
      </c>
      <c r="I30">
        <v>3394</v>
      </c>
      <c r="J30">
        <v>4170</v>
      </c>
      <c r="K30">
        <v>4657</v>
      </c>
      <c r="L30">
        <v>5751</v>
      </c>
    </row>
    <row r="31" spans="1:12" x14ac:dyDescent="0.25">
      <c r="A31" t="s">
        <v>28</v>
      </c>
      <c r="B31">
        <v>1362</v>
      </c>
      <c r="C31">
        <v>1300</v>
      </c>
      <c r="D31">
        <v>1447</v>
      </c>
      <c r="E31">
        <v>1729</v>
      </c>
      <c r="F31">
        <v>1891</v>
      </c>
      <c r="G31">
        <v>1750</v>
      </c>
      <c r="H31">
        <v>2223</v>
      </c>
      <c r="I31">
        <v>2352</v>
      </c>
      <c r="J31">
        <v>3072</v>
      </c>
      <c r="K31">
        <v>3498</v>
      </c>
      <c r="L31">
        <v>4360</v>
      </c>
    </row>
    <row r="32" spans="1:12" x14ac:dyDescent="0.25">
      <c r="A32" t="s">
        <v>29</v>
      </c>
      <c r="B32">
        <v>318</v>
      </c>
      <c r="C32">
        <v>376</v>
      </c>
      <c r="D32">
        <v>463</v>
      </c>
      <c r="E32">
        <v>468</v>
      </c>
      <c r="F32">
        <v>535</v>
      </c>
      <c r="G32">
        <v>620</v>
      </c>
      <c r="H32">
        <v>487</v>
      </c>
      <c r="I32">
        <v>611</v>
      </c>
      <c r="J32">
        <v>674</v>
      </c>
      <c r="K32">
        <v>676</v>
      </c>
      <c r="L32">
        <v>752</v>
      </c>
    </row>
    <row r="33" spans="1:12" x14ac:dyDescent="0.25">
      <c r="A33" t="s">
        <v>30</v>
      </c>
      <c r="B33">
        <v>21</v>
      </c>
      <c r="C33">
        <v>32</v>
      </c>
      <c r="D33">
        <v>42</v>
      </c>
      <c r="E33">
        <v>29</v>
      </c>
      <c r="F33">
        <v>38</v>
      </c>
      <c r="G33">
        <v>25</v>
      </c>
      <c r="H33">
        <v>30</v>
      </c>
      <c r="I33">
        <v>39</v>
      </c>
      <c r="J33">
        <v>39</v>
      </c>
      <c r="K33">
        <v>50</v>
      </c>
      <c r="L33">
        <v>144</v>
      </c>
    </row>
    <row r="34" spans="1:12" x14ac:dyDescent="0.25">
      <c r="A34" t="s">
        <v>31</v>
      </c>
      <c r="B34">
        <v>6</v>
      </c>
      <c r="C34">
        <v>3</v>
      </c>
      <c r="D34">
        <v>57</v>
      </c>
      <c r="E34">
        <v>156</v>
      </c>
      <c r="F34">
        <v>167</v>
      </c>
      <c r="G34">
        <v>209</v>
      </c>
      <c r="H34">
        <v>159</v>
      </c>
      <c r="I34">
        <v>108</v>
      </c>
      <c r="J34">
        <v>118</v>
      </c>
      <c r="K34">
        <v>96</v>
      </c>
      <c r="L34">
        <v>166</v>
      </c>
    </row>
    <row r="35" spans="1:12" x14ac:dyDescent="0.25">
      <c r="A35" t="s">
        <v>32</v>
      </c>
      <c r="B35">
        <v>346</v>
      </c>
      <c r="C35">
        <v>361</v>
      </c>
      <c r="D35">
        <v>299</v>
      </c>
      <c r="E35">
        <v>267</v>
      </c>
      <c r="F35">
        <v>263</v>
      </c>
      <c r="G35">
        <v>258</v>
      </c>
      <c r="H35">
        <v>272</v>
      </c>
      <c r="I35">
        <v>284</v>
      </c>
      <c r="J35">
        <v>266</v>
      </c>
      <c r="K35">
        <v>337</v>
      </c>
      <c r="L35">
        <v>328</v>
      </c>
    </row>
    <row r="36" spans="1:12" x14ac:dyDescent="0.25">
      <c r="A36" t="s">
        <v>33</v>
      </c>
      <c r="B36">
        <v>2445</v>
      </c>
      <c r="C36">
        <v>2464</v>
      </c>
      <c r="D36">
        <v>2735</v>
      </c>
      <c r="E36">
        <v>3256</v>
      </c>
      <c r="F36">
        <v>3573</v>
      </c>
      <c r="G36">
        <v>3818</v>
      </c>
      <c r="H36">
        <v>4112</v>
      </c>
      <c r="I36">
        <v>4359</v>
      </c>
      <c r="J36">
        <v>5319</v>
      </c>
      <c r="K36">
        <v>6042</v>
      </c>
      <c r="L36">
        <v>7423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8368-0432-4A85-AD99-F221A8964971}">
  <dimension ref="A1:I34"/>
  <sheetViews>
    <sheetView topLeftCell="C1" workbookViewId="0">
      <selection activeCell="E31" sqref="E31"/>
    </sheetView>
  </sheetViews>
  <sheetFormatPr defaultRowHeight="15" x14ac:dyDescent="0.25"/>
  <cols>
    <col min="2" max="2" width="31" bestFit="1" customWidth="1"/>
    <col min="3" max="3" width="20.85546875" bestFit="1" customWidth="1"/>
    <col min="4" max="4" width="18" bestFit="1" customWidth="1"/>
    <col min="5" max="5" width="24.7109375" bestFit="1" customWidth="1"/>
    <col min="6" max="6" width="18" bestFit="1" customWidth="1"/>
    <col min="7" max="7" width="19.140625" bestFit="1" customWidth="1"/>
    <col min="8" max="9" width="23" bestFit="1" customWidth="1"/>
  </cols>
  <sheetData>
    <row r="1" spans="1:9" x14ac:dyDescent="0.25">
      <c r="A1" t="s">
        <v>72</v>
      </c>
      <c r="B1" t="s">
        <v>92</v>
      </c>
      <c r="C1" t="s">
        <v>93</v>
      </c>
      <c r="D1" t="s">
        <v>94</v>
      </c>
      <c r="E1" t="s">
        <v>114</v>
      </c>
      <c r="F1" t="s">
        <v>107</v>
      </c>
      <c r="G1" t="s">
        <v>108</v>
      </c>
      <c r="H1" t="s">
        <v>109</v>
      </c>
      <c r="I1" t="s">
        <v>138</v>
      </c>
    </row>
    <row r="2" spans="1:9" x14ac:dyDescent="0.25">
      <c r="A2" t="s">
        <v>102</v>
      </c>
      <c r="B2" t="s">
        <v>100</v>
      </c>
      <c r="C2" t="s">
        <v>95</v>
      </c>
      <c r="D2" t="s">
        <v>95</v>
      </c>
      <c r="E2" t="s">
        <v>5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102</v>
      </c>
      <c r="B3" t="s">
        <v>100</v>
      </c>
      <c r="C3" t="s">
        <v>95</v>
      </c>
      <c r="D3" t="s">
        <v>6</v>
      </c>
      <c r="E3" t="s">
        <v>6</v>
      </c>
      <c r="F3">
        <v>1</v>
      </c>
      <c r="G3">
        <v>1</v>
      </c>
      <c r="H3">
        <v>2</v>
      </c>
      <c r="I3">
        <v>2</v>
      </c>
    </row>
    <row r="4" spans="1:9" x14ac:dyDescent="0.25">
      <c r="A4" t="s">
        <v>102</v>
      </c>
      <c r="B4" t="s">
        <v>100</v>
      </c>
      <c r="C4" t="s">
        <v>103</v>
      </c>
      <c r="D4" t="s">
        <v>96</v>
      </c>
      <c r="E4" t="s">
        <v>96</v>
      </c>
      <c r="F4">
        <v>1</v>
      </c>
      <c r="G4">
        <v>2</v>
      </c>
      <c r="H4">
        <v>3</v>
      </c>
      <c r="I4">
        <v>3</v>
      </c>
    </row>
    <row r="5" spans="1:9" x14ac:dyDescent="0.25">
      <c r="A5" t="s">
        <v>102</v>
      </c>
      <c r="B5" t="s">
        <v>100</v>
      </c>
      <c r="C5" t="s">
        <v>103</v>
      </c>
      <c r="D5" t="s">
        <v>96</v>
      </c>
      <c r="E5" t="s">
        <v>7</v>
      </c>
      <c r="F5">
        <v>1</v>
      </c>
      <c r="G5">
        <v>2</v>
      </c>
      <c r="H5">
        <v>3</v>
      </c>
      <c r="I5">
        <v>4</v>
      </c>
    </row>
    <row r="6" spans="1:9" x14ac:dyDescent="0.25">
      <c r="A6" t="s">
        <v>102</v>
      </c>
      <c r="B6" t="s">
        <v>100</v>
      </c>
      <c r="C6" t="s">
        <v>103</v>
      </c>
      <c r="D6" t="s">
        <v>96</v>
      </c>
      <c r="E6" t="s">
        <v>9</v>
      </c>
      <c r="F6">
        <v>1</v>
      </c>
      <c r="G6">
        <v>2</v>
      </c>
      <c r="H6">
        <v>3</v>
      </c>
      <c r="I6">
        <v>5</v>
      </c>
    </row>
    <row r="7" spans="1:9" x14ac:dyDescent="0.25">
      <c r="A7" t="s">
        <v>102</v>
      </c>
      <c r="B7" t="s">
        <v>100</v>
      </c>
      <c r="C7" t="s">
        <v>103</v>
      </c>
      <c r="D7" t="s">
        <v>96</v>
      </c>
      <c r="E7" t="s">
        <v>10</v>
      </c>
      <c r="F7">
        <v>1</v>
      </c>
      <c r="G7">
        <v>2</v>
      </c>
      <c r="H7">
        <v>3</v>
      </c>
      <c r="I7">
        <v>6</v>
      </c>
    </row>
    <row r="8" spans="1:9" x14ac:dyDescent="0.25">
      <c r="A8" t="s">
        <v>102</v>
      </c>
      <c r="B8" t="s">
        <v>100</v>
      </c>
      <c r="C8" t="s">
        <v>104</v>
      </c>
      <c r="D8" t="s">
        <v>96</v>
      </c>
      <c r="E8" t="s">
        <v>8</v>
      </c>
      <c r="F8">
        <v>1</v>
      </c>
      <c r="G8">
        <v>3</v>
      </c>
      <c r="H8">
        <v>3</v>
      </c>
      <c r="I8">
        <v>7</v>
      </c>
    </row>
    <row r="9" spans="1:9" x14ac:dyDescent="0.25">
      <c r="A9" t="s">
        <v>102</v>
      </c>
      <c r="B9" t="s">
        <v>100</v>
      </c>
      <c r="C9" t="s">
        <v>104</v>
      </c>
      <c r="D9" t="s">
        <v>97</v>
      </c>
      <c r="E9" t="s">
        <v>97</v>
      </c>
      <c r="F9">
        <v>1</v>
      </c>
      <c r="G9">
        <v>3</v>
      </c>
      <c r="H9">
        <v>4</v>
      </c>
      <c r="I9">
        <v>8</v>
      </c>
    </row>
    <row r="10" spans="1:9" x14ac:dyDescent="0.25">
      <c r="A10" t="s">
        <v>102</v>
      </c>
      <c r="B10" t="s">
        <v>100</v>
      </c>
      <c r="C10" t="s">
        <v>104</v>
      </c>
      <c r="D10" t="s">
        <v>97</v>
      </c>
      <c r="E10" t="s">
        <v>11</v>
      </c>
      <c r="F10">
        <v>1</v>
      </c>
      <c r="G10">
        <v>3</v>
      </c>
      <c r="H10">
        <v>4</v>
      </c>
      <c r="I10">
        <v>9</v>
      </c>
    </row>
    <row r="11" spans="1:9" x14ac:dyDescent="0.25">
      <c r="A11" t="s">
        <v>102</v>
      </c>
      <c r="B11" t="s">
        <v>100</v>
      </c>
      <c r="C11" t="s">
        <v>104</v>
      </c>
      <c r="D11" t="s">
        <v>97</v>
      </c>
      <c r="E11" t="s">
        <v>12</v>
      </c>
      <c r="F11">
        <v>1</v>
      </c>
      <c r="G11">
        <v>3</v>
      </c>
      <c r="H11">
        <v>4</v>
      </c>
      <c r="I11">
        <v>10</v>
      </c>
    </row>
    <row r="12" spans="1:9" x14ac:dyDescent="0.25">
      <c r="A12" t="s">
        <v>102</v>
      </c>
      <c r="B12" t="s">
        <v>100</v>
      </c>
      <c r="C12" t="s">
        <v>104</v>
      </c>
      <c r="D12" t="s">
        <v>97</v>
      </c>
      <c r="E12" t="s">
        <v>13</v>
      </c>
      <c r="F12">
        <v>1</v>
      </c>
      <c r="G12">
        <v>3</v>
      </c>
      <c r="H12">
        <v>4</v>
      </c>
      <c r="I12">
        <v>11</v>
      </c>
    </row>
    <row r="13" spans="1:9" x14ac:dyDescent="0.25">
      <c r="A13" t="s">
        <v>102</v>
      </c>
      <c r="B13" t="s">
        <v>100</v>
      </c>
      <c r="C13" t="s">
        <v>104</v>
      </c>
      <c r="D13" t="s">
        <v>97</v>
      </c>
      <c r="E13" t="s">
        <v>14</v>
      </c>
      <c r="F13">
        <v>1</v>
      </c>
      <c r="G13">
        <v>3</v>
      </c>
      <c r="H13">
        <v>4</v>
      </c>
      <c r="I13">
        <v>12</v>
      </c>
    </row>
    <row r="14" spans="1:9" x14ac:dyDescent="0.25">
      <c r="A14" t="s">
        <v>102</v>
      </c>
      <c r="B14" t="s">
        <v>100</v>
      </c>
      <c r="C14" t="s">
        <v>15</v>
      </c>
      <c r="D14" t="s">
        <v>15</v>
      </c>
      <c r="E14" t="s">
        <v>15</v>
      </c>
      <c r="F14">
        <v>1</v>
      </c>
      <c r="G14">
        <v>4</v>
      </c>
      <c r="H14">
        <v>5</v>
      </c>
      <c r="I14">
        <v>13</v>
      </c>
    </row>
    <row r="15" spans="1:9" x14ac:dyDescent="0.25">
      <c r="A15" t="s">
        <v>102</v>
      </c>
      <c r="B15" t="s">
        <v>101</v>
      </c>
      <c r="C15" t="s">
        <v>106</v>
      </c>
      <c r="D15" t="s">
        <v>99</v>
      </c>
      <c r="E15" t="s">
        <v>99</v>
      </c>
      <c r="F15">
        <v>2</v>
      </c>
      <c r="G15">
        <v>5</v>
      </c>
      <c r="H15">
        <v>6</v>
      </c>
      <c r="I15">
        <v>14</v>
      </c>
    </row>
    <row r="16" spans="1:9" x14ac:dyDescent="0.25">
      <c r="A16" t="s">
        <v>102</v>
      </c>
      <c r="B16" t="s">
        <v>101</v>
      </c>
      <c r="C16" t="s">
        <v>106</v>
      </c>
      <c r="D16" t="s">
        <v>99</v>
      </c>
      <c r="E16" t="s">
        <v>16</v>
      </c>
      <c r="F16">
        <v>2</v>
      </c>
      <c r="G16">
        <v>5</v>
      </c>
      <c r="H16">
        <v>6</v>
      </c>
      <c r="I16">
        <v>15</v>
      </c>
    </row>
    <row r="17" spans="1:9" x14ac:dyDescent="0.25">
      <c r="A17" t="s">
        <v>102</v>
      </c>
      <c r="B17" t="s">
        <v>101</v>
      </c>
      <c r="C17" t="s">
        <v>106</v>
      </c>
      <c r="D17" t="s">
        <v>99</v>
      </c>
      <c r="E17" t="s">
        <v>17</v>
      </c>
      <c r="F17">
        <v>2</v>
      </c>
      <c r="G17">
        <v>5</v>
      </c>
      <c r="H17">
        <v>6</v>
      </c>
      <c r="I17">
        <v>16</v>
      </c>
    </row>
    <row r="18" spans="1:9" x14ac:dyDescent="0.25">
      <c r="A18" t="s">
        <v>102</v>
      </c>
      <c r="B18" t="s">
        <v>101</v>
      </c>
      <c r="C18" t="s">
        <v>106</v>
      </c>
      <c r="D18" t="s">
        <v>99</v>
      </c>
      <c r="E18" t="s">
        <v>18</v>
      </c>
      <c r="F18">
        <v>2</v>
      </c>
      <c r="G18">
        <v>5</v>
      </c>
      <c r="H18">
        <v>6</v>
      </c>
      <c r="I18">
        <v>17</v>
      </c>
    </row>
    <row r="19" spans="1:9" x14ac:dyDescent="0.25">
      <c r="A19" t="s">
        <v>102</v>
      </c>
      <c r="B19" t="s">
        <v>101</v>
      </c>
      <c r="C19" t="s">
        <v>106</v>
      </c>
      <c r="D19" t="s">
        <v>99</v>
      </c>
      <c r="E19" t="s">
        <v>19</v>
      </c>
      <c r="F19">
        <v>2</v>
      </c>
      <c r="G19">
        <v>5</v>
      </c>
      <c r="H19">
        <v>6</v>
      </c>
      <c r="I19">
        <v>18</v>
      </c>
    </row>
    <row r="20" spans="1:9" x14ac:dyDescent="0.25">
      <c r="A20" t="s">
        <v>102</v>
      </c>
      <c r="B20" t="s">
        <v>101</v>
      </c>
      <c r="C20" t="s">
        <v>106</v>
      </c>
      <c r="D20" t="s">
        <v>99</v>
      </c>
      <c r="E20" t="s">
        <v>20</v>
      </c>
      <c r="F20">
        <v>2</v>
      </c>
      <c r="G20">
        <v>5</v>
      </c>
      <c r="H20">
        <v>6</v>
      </c>
      <c r="I20">
        <v>19</v>
      </c>
    </row>
    <row r="21" spans="1:9" x14ac:dyDescent="0.25">
      <c r="A21" t="s">
        <v>102</v>
      </c>
      <c r="B21" t="s">
        <v>101</v>
      </c>
      <c r="C21" t="s">
        <v>106</v>
      </c>
      <c r="D21" t="s">
        <v>99</v>
      </c>
      <c r="E21" t="s">
        <v>21</v>
      </c>
      <c r="F21">
        <v>2</v>
      </c>
      <c r="G21">
        <v>5</v>
      </c>
      <c r="H21">
        <v>6</v>
      </c>
      <c r="I21">
        <v>20</v>
      </c>
    </row>
    <row r="22" spans="1:9" x14ac:dyDescent="0.25">
      <c r="A22" t="s">
        <v>102</v>
      </c>
      <c r="B22" t="s">
        <v>101</v>
      </c>
      <c r="C22" t="s">
        <v>106</v>
      </c>
      <c r="D22" t="s">
        <v>99</v>
      </c>
      <c r="E22" t="s">
        <v>22</v>
      </c>
      <c r="F22">
        <v>2</v>
      </c>
      <c r="G22">
        <v>5</v>
      </c>
      <c r="H22">
        <v>6</v>
      </c>
      <c r="I22">
        <v>21</v>
      </c>
    </row>
    <row r="23" spans="1:9" x14ac:dyDescent="0.25">
      <c r="A23" t="s">
        <v>102</v>
      </c>
      <c r="B23" t="s">
        <v>101</v>
      </c>
      <c r="C23" t="s">
        <v>106</v>
      </c>
      <c r="D23" t="s">
        <v>99</v>
      </c>
      <c r="E23" t="s">
        <v>23</v>
      </c>
      <c r="F23">
        <v>2</v>
      </c>
      <c r="G23">
        <v>5</v>
      </c>
      <c r="H23">
        <v>6</v>
      </c>
      <c r="I23">
        <v>22</v>
      </c>
    </row>
    <row r="24" spans="1:9" x14ac:dyDescent="0.25">
      <c r="A24" t="s">
        <v>102</v>
      </c>
      <c r="B24" t="s">
        <v>101</v>
      </c>
      <c r="C24" t="s">
        <v>106</v>
      </c>
      <c r="D24" t="s">
        <v>99</v>
      </c>
      <c r="E24" t="s">
        <v>24</v>
      </c>
      <c r="F24">
        <v>2</v>
      </c>
      <c r="G24">
        <v>5</v>
      </c>
      <c r="H24">
        <v>6</v>
      </c>
      <c r="I24">
        <v>23</v>
      </c>
    </row>
    <row r="25" spans="1:9" x14ac:dyDescent="0.25">
      <c r="A25" t="s">
        <v>102</v>
      </c>
      <c r="B25" t="s">
        <v>101</v>
      </c>
      <c r="C25" t="s">
        <v>106</v>
      </c>
      <c r="D25" t="s">
        <v>99</v>
      </c>
      <c r="E25" t="s">
        <v>25</v>
      </c>
      <c r="F25">
        <v>2</v>
      </c>
      <c r="G25">
        <v>5</v>
      </c>
      <c r="H25">
        <v>6</v>
      </c>
      <c r="I25">
        <v>24</v>
      </c>
    </row>
    <row r="26" spans="1:9" x14ac:dyDescent="0.25">
      <c r="A26" t="s">
        <v>102</v>
      </c>
      <c r="B26" t="s">
        <v>101</v>
      </c>
      <c r="C26" t="s">
        <v>105</v>
      </c>
      <c r="D26" t="s">
        <v>26</v>
      </c>
      <c r="E26" t="s">
        <v>26</v>
      </c>
      <c r="F26">
        <v>2</v>
      </c>
      <c r="G26">
        <v>6</v>
      </c>
      <c r="H26">
        <v>7</v>
      </c>
      <c r="I26">
        <v>25</v>
      </c>
    </row>
    <row r="27" spans="1:9" x14ac:dyDescent="0.25">
      <c r="A27" t="s">
        <v>102</v>
      </c>
      <c r="B27" t="s">
        <v>101</v>
      </c>
      <c r="C27" t="s">
        <v>105</v>
      </c>
      <c r="D27" t="s">
        <v>27</v>
      </c>
      <c r="E27" t="s">
        <v>27</v>
      </c>
      <c r="F27">
        <v>2</v>
      </c>
      <c r="G27">
        <v>6</v>
      </c>
      <c r="H27">
        <v>8</v>
      </c>
      <c r="I27">
        <v>26</v>
      </c>
    </row>
    <row r="28" spans="1:9" x14ac:dyDescent="0.25">
      <c r="A28" t="s">
        <v>102</v>
      </c>
      <c r="B28" t="s">
        <v>101</v>
      </c>
      <c r="C28" t="s">
        <v>105</v>
      </c>
      <c r="D28" t="s">
        <v>98</v>
      </c>
      <c r="E28" t="s">
        <v>98</v>
      </c>
      <c r="F28">
        <v>2</v>
      </c>
      <c r="G28">
        <v>6</v>
      </c>
      <c r="H28">
        <v>9</v>
      </c>
      <c r="I28">
        <v>27</v>
      </c>
    </row>
    <row r="29" spans="1:9" x14ac:dyDescent="0.25">
      <c r="A29" t="s">
        <v>102</v>
      </c>
      <c r="B29" t="s">
        <v>101</v>
      </c>
      <c r="C29" t="s">
        <v>105</v>
      </c>
      <c r="D29" t="s">
        <v>98</v>
      </c>
      <c r="E29" t="s">
        <v>28</v>
      </c>
      <c r="F29">
        <v>2</v>
      </c>
      <c r="G29">
        <v>6</v>
      </c>
      <c r="H29">
        <v>9</v>
      </c>
      <c r="I29">
        <v>28</v>
      </c>
    </row>
    <row r="30" spans="1:9" x14ac:dyDescent="0.25">
      <c r="A30" t="s">
        <v>102</v>
      </c>
      <c r="B30" t="s">
        <v>101</v>
      </c>
      <c r="C30" t="s">
        <v>105</v>
      </c>
      <c r="D30" t="s">
        <v>98</v>
      </c>
      <c r="E30" t="s">
        <v>29</v>
      </c>
      <c r="F30">
        <v>2</v>
      </c>
      <c r="G30">
        <v>6</v>
      </c>
      <c r="H30">
        <v>9</v>
      </c>
      <c r="I30">
        <v>29</v>
      </c>
    </row>
    <row r="31" spans="1:9" x14ac:dyDescent="0.25">
      <c r="A31" t="s">
        <v>102</v>
      </c>
      <c r="B31" t="s">
        <v>101</v>
      </c>
      <c r="C31" t="s">
        <v>105</v>
      </c>
      <c r="D31" t="s">
        <v>98</v>
      </c>
      <c r="E31" t="s">
        <v>30</v>
      </c>
      <c r="F31">
        <v>2</v>
      </c>
      <c r="G31">
        <v>6</v>
      </c>
      <c r="H31">
        <v>9</v>
      </c>
      <c r="I31">
        <v>30</v>
      </c>
    </row>
    <row r="32" spans="1:9" x14ac:dyDescent="0.25">
      <c r="A32" t="s">
        <v>102</v>
      </c>
      <c r="B32" t="s">
        <v>101</v>
      </c>
      <c r="C32" t="s">
        <v>105</v>
      </c>
      <c r="D32" t="s">
        <v>98</v>
      </c>
      <c r="E32" t="s">
        <v>31</v>
      </c>
      <c r="F32">
        <v>2</v>
      </c>
      <c r="G32">
        <v>6</v>
      </c>
      <c r="H32">
        <v>9</v>
      </c>
      <c r="I32">
        <v>31</v>
      </c>
    </row>
    <row r="33" spans="1:9" x14ac:dyDescent="0.25">
      <c r="A33" t="s">
        <v>102</v>
      </c>
      <c r="B33" t="s">
        <v>101</v>
      </c>
      <c r="C33" t="s">
        <v>105</v>
      </c>
      <c r="D33" t="s">
        <v>98</v>
      </c>
      <c r="E33" t="s">
        <v>32</v>
      </c>
      <c r="F33">
        <v>2</v>
      </c>
      <c r="G33">
        <v>6</v>
      </c>
      <c r="H33">
        <v>9</v>
      </c>
      <c r="I33">
        <v>32</v>
      </c>
    </row>
    <row r="34" spans="1:9" x14ac:dyDescent="0.25">
      <c r="A34" t="s">
        <v>102</v>
      </c>
      <c r="B34" t="s">
        <v>101</v>
      </c>
      <c r="C34" t="s">
        <v>33</v>
      </c>
      <c r="D34" t="s">
        <v>33</v>
      </c>
      <c r="E34" t="s">
        <v>33</v>
      </c>
      <c r="F34">
        <v>2</v>
      </c>
      <c r="G34">
        <v>7</v>
      </c>
      <c r="H34">
        <v>10</v>
      </c>
      <c r="I34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A391-8BF6-40E6-9FEC-50F924FF35A1}">
  <dimension ref="A1:L364"/>
  <sheetViews>
    <sheetView topLeftCell="A93" workbookViewId="0">
      <selection activeCell="L108" sqref="L108"/>
    </sheetView>
  </sheetViews>
  <sheetFormatPr defaultRowHeight="15" x14ac:dyDescent="0.25"/>
  <cols>
    <col min="2" max="2" width="31" bestFit="1" customWidth="1"/>
    <col min="3" max="3" width="20.85546875" bestFit="1" customWidth="1"/>
    <col min="4" max="5" width="18" bestFit="1" customWidth="1"/>
  </cols>
  <sheetData>
    <row r="1" spans="1:9" x14ac:dyDescent="0.25">
      <c r="A1" t="s">
        <v>72</v>
      </c>
      <c r="B1" t="s">
        <v>92</v>
      </c>
      <c r="C1" t="s">
        <v>93</v>
      </c>
      <c r="D1" t="s">
        <v>94</v>
      </c>
      <c r="E1" t="s">
        <v>114</v>
      </c>
      <c r="F1" t="s">
        <v>115</v>
      </c>
      <c r="G1" t="s">
        <v>86</v>
      </c>
      <c r="H1" t="s">
        <v>91</v>
      </c>
      <c r="I1" t="s">
        <v>135</v>
      </c>
    </row>
    <row r="2" spans="1:9" x14ac:dyDescent="0.25">
      <c r="A2" t="s">
        <v>102</v>
      </c>
      <c r="B2" t="s">
        <v>100</v>
      </c>
      <c r="C2" t="s">
        <v>95</v>
      </c>
      <c r="D2" t="s">
        <v>95</v>
      </c>
      <c r="E2" t="s">
        <v>5</v>
      </c>
      <c r="F2">
        <f>INDEX('Balance Sheet'!$A$3:$L$36,MATCH('BS Fact'!E2,'Balance Sheet'!$A$3:$A$36,0),MATCH('BS Fact'!G2,'Balance Sheet'!$A$3:$L$3,0))</f>
        <v>26</v>
      </c>
      <c r="G2">
        <v>2015</v>
      </c>
      <c r="H2">
        <v>1</v>
      </c>
      <c r="I2">
        <f>_xlfn.XLOOKUP(E2,'BS Dim'!$E$2:$E$34,'BS Dim'!$I$2:$I$34,,0)</f>
        <v>1</v>
      </c>
    </row>
    <row r="3" spans="1:9" x14ac:dyDescent="0.25">
      <c r="A3" t="s">
        <v>102</v>
      </c>
      <c r="B3" t="s">
        <v>100</v>
      </c>
      <c r="C3" t="s">
        <v>95</v>
      </c>
      <c r="D3" t="s">
        <v>95</v>
      </c>
      <c r="E3" t="s">
        <v>5</v>
      </c>
      <c r="F3">
        <f>INDEX('Balance Sheet'!$A$3:$L$36,MATCH('BS Fact'!E3,'Balance Sheet'!$A$3:$A$36,0),MATCH('BS Fact'!G3,'Balance Sheet'!$A$3:$L$3,0))</f>
        <v>27</v>
      </c>
      <c r="G3">
        <v>2016</v>
      </c>
      <c r="H3">
        <v>2</v>
      </c>
      <c r="I3">
        <f>_xlfn.XLOOKUP(E3,'BS Dim'!$E$2:$E$34,'BS Dim'!$I$2:$I$34,,0)</f>
        <v>1</v>
      </c>
    </row>
    <row r="4" spans="1:9" x14ac:dyDescent="0.25">
      <c r="A4" t="s">
        <v>102</v>
      </c>
      <c r="B4" t="s">
        <v>100</v>
      </c>
      <c r="C4" t="s">
        <v>95</v>
      </c>
      <c r="D4" t="s">
        <v>95</v>
      </c>
      <c r="E4" t="s">
        <v>5</v>
      </c>
      <c r="F4">
        <f>INDEX('Balance Sheet'!$A$3:$L$36,MATCH('BS Fact'!E4,'Balance Sheet'!$A$3:$A$36,0),MATCH('BS Fact'!G4,'Balance Sheet'!$A$3:$L$3,0))</f>
        <v>27</v>
      </c>
      <c r="G4">
        <v>2017</v>
      </c>
      <c r="H4">
        <v>3</v>
      </c>
      <c r="I4">
        <f>_xlfn.XLOOKUP(E4,'BS Dim'!$E$2:$E$34,'BS Dim'!$I$2:$I$34,,0)</f>
        <v>1</v>
      </c>
    </row>
    <row r="5" spans="1:9" x14ac:dyDescent="0.25">
      <c r="A5" t="s">
        <v>102</v>
      </c>
      <c r="B5" t="s">
        <v>100</v>
      </c>
      <c r="C5" t="s">
        <v>95</v>
      </c>
      <c r="D5" t="s">
        <v>95</v>
      </c>
      <c r="E5" t="s">
        <v>5</v>
      </c>
      <c r="F5">
        <f>INDEX('Balance Sheet'!$A$3:$L$36,MATCH('BS Fact'!E5,'Balance Sheet'!$A$3:$A$36,0),MATCH('BS Fact'!G5,'Balance Sheet'!$A$3:$L$3,0))</f>
        <v>32</v>
      </c>
      <c r="G5">
        <v>2018</v>
      </c>
      <c r="H5">
        <v>4</v>
      </c>
      <c r="I5">
        <f>_xlfn.XLOOKUP(E5,'BS Dim'!$E$2:$E$34,'BS Dim'!$I$2:$I$34,,0)</f>
        <v>1</v>
      </c>
    </row>
    <row r="6" spans="1:9" x14ac:dyDescent="0.25">
      <c r="A6" t="s">
        <v>102</v>
      </c>
      <c r="B6" t="s">
        <v>100</v>
      </c>
      <c r="C6" t="s">
        <v>95</v>
      </c>
      <c r="D6" t="s">
        <v>95</v>
      </c>
      <c r="E6" t="s">
        <v>5</v>
      </c>
      <c r="F6">
        <f>INDEX('Balance Sheet'!$A$3:$L$36,MATCH('BS Fact'!E6,'Balance Sheet'!$A$3:$A$36,0),MATCH('BS Fact'!G6,'Balance Sheet'!$A$3:$L$3,0))</f>
        <v>32</v>
      </c>
      <c r="G6">
        <v>2019</v>
      </c>
      <c r="H6">
        <v>5</v>
      </c>
      <c r="I6">
        <f>_xlfn.XLOOKUP(E6,'BS Dim'!$E$2:$E$34,'BS Dim'!$I$2:$I$34,,0)</f>
        <v>1</v>
      </c>
    </row>
    <row r="7" spans="1:9" x14ac:dyDescent="0.25">
      <c r="A7" t="s">
        <v>102</v>
      </c>
      <c r="B7" t="s">
        <v>100</v>
      </c>
      <c r="C7" t="s">
        <v>95</v>
      </c>
      <c r="D7" t="s">
        <v>95</v>
      </c>
      <c r="E7" t="s">
        <v>5</v>
      </c>
      <c r="F7">
        <f>INDEX('Balance Sheet'!$A$3:$L$36,MATCH('BS Fact'!E7,'Balance Sheet'!$A$3:$A$36,0),MATCH('BS Fact'!G7,'Balance Sheet'!$A$3:$L$3,0))</f>
        <v>32</v>
      </c>
      <c r="G7">
        <v>2020</v>
      </c>
      <c r="H7">
        <v>6</v>
      </c>
      <c r="I7">
        <f>_xlfn.XLOOKUP(E7,'BS Dim'!$E$2:$E$34,'BS Dim'!$I$2:$I$34,,0)</f>
        <v>1</v>
      </c>
    </row>
    <row r="8" spans="1:9" x14ac:dyDescent="0.25">
      <c r="A8" t="s">
        <v>102</v>
      </c>
      <c r="B8" t="s">
        <v>100</v>
      </c>
      <c r="C8" t="s">
        <v>95</v>
      </c>
      <c r="D8" t="s">
        <v>95</v>
      </c>
      <c r="E8" t="s">
        <v>5</v>
      </c>
      <c r="F8">
        <f>INDEX('Balance Sheet'!$A$3:$L$36,MATCH('BS Fact'!E8,'Balance Sheet'!$A$3:$A$36,0),MATCH('BS Fact'!G8,'Balance Sheet'!$A$3:$L$3,0))</f>
        <v>32</v>
      </c>
      <c r="G8">
        <v>2021</v>
      </c>
      <c r="H8">
        <v>7</v>
      </c>
      <c r="I8">
        <f>_xlfn.XLOOKUP(E8,'BS Dim'!$E$2:$E$34,'BS Dim'!$I$2:$I$34,,0)</f>
        <v>1</v>
      </c>
    </row>
    <row r="9" spans="1:9" x14ac:dyDescent="0.25">
      <c r="A9" t="s">
        <v>102</v>
      </c>
      <c r="B9" t="s">
        <v>100</v>
      </c>
      <c r="C9" t="s">
        <v>95</v>
      </c>
      <c r="D9" t="s">
        <v>95</v>
      </c>
      <c r="E9" t="s">
        <v>5</v>
      </c>
      <c r="F9">
        <f>INDEX('Balance Sheet'!$A$3:$L$36,MATCH('BS Fact'!E9,'Balance Sheet'!$A$3:$A$36,0),MATCH('BS Fact'!G9,'Balance Sheet'!$A$3:$L$3,0))</f>
        <v>32</v>
      </c>
      <c r="G9">
        <v>2022</v>
      </c>
      <c r="H9">
        <v>8</v>
      </c>
      <c r="I9">
        <f>_xlfn.XLOOKUP(E9,'BS Dim'!$E$2:$E$34,'BS Dim'!$I$2:$I$34,,0)</f>
        <v>1</v>
      </c>
    </row>
    <row r="10" spans="1:9" x14ac:dyDescent="0.25">
      <c r="A10" t="s">
        <v>102</v>
      </c>
      <c r="B10" t="s">
        <v>100</v>
      </c>
      <c r="C10" t="s">
        <v>95</v>
      </c>
      <c r="D10" t="s">
        <v>95</v>
      </c>
      <c r="E10" t="s">
        <v>5</v>
      </c>
      <c r="F10">
        <f>INDEX('Balance Sheet'!$A$3:$L$36,MATCH('BS Fact'!E10,'Balance Sheet'!$A$3:$A$36,0),MATCH('BS Fact'!G10,'Balance Sheet'!$A$3:$L$3,0))</f>
        <v>35</v>
      </c>
      <c r="G10">
        <v>2023</v>
      </c>
      <c r="H10">
        <v>9</v>
      </c>
      <c r="I10">
        <f>_xlfn.XLOOKUP(E10,'BS Dim'!$E$2:$E$34,'BS Dim'!$I$2:$I$34,,0)</f>
        <v>1</v>
      </c>
    </row>
    <row r="11" spans="1:9" x14ac:dyDescent="0.25">
      <c r="A11" t="s">
        <v>102</v>
      </c>
      <c r="B11" t="s">
        <v>100</v>
      </c>
      <c r="C11" t="s">
        <v>95</v>
      </c>
      <c r="D11" t="s">
        <v>95</v>
      </c>
      <c r="E11" t="s">
        <v>5</v>
      </c>
      <c r="F11">
        <f>INDEX('Balance Sheet'!$A$3:$L$36,MATCH('BS Fact'!E11,'Balance Sheet'!$A$3:$A$36,0),MATCH('BS Fact'!G11,'Balance Sheet'!$A$3:$L$3,0))</f>
        <v>35</v>
      </c>
      <c r="G11">
        <v>2024</v>
      </c>
      <c r="H11">
        <v>10</v>
      </c>
      <c r="I11">
        <f>_xlfn.XLOOKUP(E11,'BS Dim'!$E$2:$E$34,'BS Dim'!$I$2:$I$34,,0)</f>
        <v>1</v>
      </c>
    </row>
    <row r="12" spans="1:9" x14ac:dyDescent="0.25">
      <c r="A12" t="s">
        <v>102</v>
      </c>
      <c r="B12" t="s">
        <v>100</v>
      </c>
      <c r="C12" t="s">
        <v>95</v>
      </c>
      <c r="D12" t="s">
        <v>95</v>
      </c>
      <c r="E12" t="s">
        <v>5</v>
      </c>
      <c r="F12">
        <f>INDEX('Balance Sheet'!$A$3:$L$36,MATCH('BS Fact'!E12,'Balance Sheet'!$A$3:$A$36,0),MATCH('BS Fact'!G12,'Balance Sheet'!$A$3:$L$3,0))</f>
        <v>35</v>
      </c>
      <c r="G12">
        <v>2025</v>
      </c>
      <c r="H12">
        <v>11</v>
      </c>
      <c r="I12">
        <f>_xlfn.XLOOKUP(E12,'BS Dim'!$E$2:$E$34,'BS Dim'!$I$2:$I$34,,0)</f>
        <v>1</v>
      </c>
    </row>
    <row r="13" spans="1:9" x14ac:dyDescent="0.25">
      <c r="A13" t="s">
        <v>102</v>
      </c>
      <c r="B13" t="s">
        <v>100</v>
      </c>
      <c r="C13" t="s">
        <v>95</v>
      </c>
      <c r="D13" t="s">
        <v>6</v>
      </c>
      <c r="E13" t="s">
        <v>6</v>
      </c>
      <c r="F13">
        <f>INDEX('Balance Sheet'!$A$3:$L$36,MATCH('BS Fact'!E13,'Balance Sheet'!$A$3:$A$36,0),MATCH('BS Fact'!G13,'Balance Sheet'!$A$3:$L$3,0))</f>
        <v>436</v>
      </c>
      <c r="G13">
        <v>2015</v>
      </c>
      <c r="H13">
        <v>1</v>
      </c>
      <c r="I13">
        <f>_xlfn.XLOOKUP(E13,'BS Dim'!$E$2:$E$34,'BS Dim'!$I$2:$I$34,,0)</f>
        <v>2</v>
      </c>
    </row>
    <row r="14" spans="1:9" x14ac:dyDescent="0.25">
      <c r="A14" t="s">
        <v>102</v>
      </c>
      <c r="B14" t="s">
        <v>100</v>
      </c>
      <c r="C14" t="s">
        <v>95</v>
      </c>
      <c r="D14" t="s">
        <v>6</v>
      </c>
      <c r="E14" t="s">
        <v>6</v>
      </c>
      <c r="F14">
        <f>INDEX('Balance Sheet'!$A$3:$L$36,MATCH('BS Fact'!E14,'Balance Sheet'!$A$3:$A$36,0),MATCH('BS Fact'!G14,'Balance Sheet'!$A$3:$L$3,0))</f>
        <v>510</v>
      </c>
      <c r="G14">
        <v>2016</v>
      </c>
      <c r="H14">
        <v>2</v>
      </c>
      <c r="I14">
        <f>_xlfn.XLOOKUP(E14,'BS Dim'!$E$2:$E$34,'BS Dim'!$I$2:$I$34,,0)</f>
        <v>2</v>
      </c>
    </row>
    <row r="15" spans="1:9" x14ac:dyDescent="0.25">
      <c r="A15" t="s">
        <v>102</v>
      </c>
      <c r="B15" t="s">
        <v>100</v>
      </c>
      <c r="C15" t="s">
        <v>95</v>
      </c>
      <c r="D15" t="s">
        <v>6</v>
      </c>
      <c r="E15" t="s">
        <v>6</v>
      </c>
      <c r="F15">
        <f>INDEX('Balance Sheet'!$A$3:$L$36,MATCH('BS Fact'!E15,'Balance Sheet'!$A$3:$A$36,0),MATCH('BS Fact'!G15,'Balance Sheet'!$A$3:$L$3,0))</f>
        <v>638</v>
      </c>
      <c r="G15">
        <v>2017</v>
      </c>
      <c r="H15">
        <v>3</v>
      </c>
      <c r="I15">
        <f>_xlfn.XLOOKUP(E15,'BS Dim'!$E$2:$E$34,'BS Dim'!$I$2:$I$34,,0)</f>
        <v>2</v>
      </c>
    </row>
    <row r="16" spans="1:9" x14ac:dyDescent="0.25">
      <c r="A16" t="s">
        <v>102</v>
      </c>
      <c r="B16" t="s">
        <v>100</v>
      </c>
      <c r="C16" t="s">
        <v>95</v>
      </c>
      <c r="D16" t="s">
        <v>6</v>
      </c>
      <c r="E16" t="s">
        <v>6</v>
      </c>
      <c r="F16">
        <f>INDEX('Balance Sheet'!$A$3:$L$36,MATCH('BS Fact'!E16,'Balance Sheet'!$A$3:$A$36,0),MATCH('BS Fact'!G16,'Balance Sheet'!$A$3:$L$3,0))</f>
        <v>1147</v>
      </c>
      <c r="G16">
        <v>2018</v>
      </c>
      <c r="H16">
        <v>4</v>
      </c>
      <c r="I16">
        <f>_xlfn.XLOOKUP(E16,'BS Dim'!$E$2:$E$34,'BS Dim'!$I$2:$I$34,,0)</f>
        <v>2</v>
      </c>
    </row>
    <row r="17" spans="1:9" x14ac:dyDescent="0.25">
      <c r="A17" t="s">
        <v>102</v>
      </c>
      <c r="B17" t="s">
        <v>100</v>
      </c>
      <c r="C17" t="s">
        <v>95</v>
      </c>
      <c r="D17" t="s">
        <v>6</v>
      </c>
      <c r="E17" t="s">
        <v>6</v>
      </c>
      <c r="F17">
        <f>INDEX('Balance Sheet'!$A$3:$L$36,MATCH('BS Fact'!E17,'Balance Sheet'!$A$3:$A$36,0),MATCH('BS Fact'!G17,'Balance Sheet'!$A$3:$L$3,0))</f>
        <v>1297</v>
      </c>
      <c r="G17">
        <v>2019</v>
      </c>
      <c r="H17">
        <v>5</v>
      </c>
      <c r="I17">
        <f>_xlfn.XLOOKUP(E17,'BS Dim'!$E$2:$E$34,'BS Dim'!$I$2:$I$34,,0)</f>
        <v>2</v>
      </c>
    </row>
    <row r="18" spans="1:9" x14ac:dyDescent="0.25">
      <c r="A18" t="s">
        <v>102</v>
      </c>
      <c r="B18" t="s">
        <v>100</v>
      </c>
      <c r="C18" t="s">
        <v>95</v>
      </c>
      <c r="D18" t="s">
        <v>6</v>
      </c>
      <c r="E18" t="s">
        <v>6</v>
      </c>
      <c r="F18">
        <f>INDEX('Balance Sheet'!$A$3:$L$36,MATCH('BS Fact'!E18,'Balance Sheet'!$A$3:$A$36,0),MATCH('BS Fact'!G18,'Balance Sheet'!$A$3:$L$3,0))</f>
        <v>1449</v>
      </c>
      <c r="G18">
        <v>2020</v>
      </c>
      <c r="H18">
        <v>6</v>
      </c>
      <c r="I18">
        <f>_xlfn.XLOOKUP(E18,'BS Dim'!$E$2:$E$34,'BS Dim'!$I$2:$I$34,,0)</f>
        <v>2</v>
      </c>
    </row>
    <row r="19" spans="1:9" x14ac:dyDescent="0.25">
      <c r="A19" t="s">
        <v>102</v>
      </c>
      <c r="B19" t="s">
        <v>100</v>
      </c>
      <c r="C19" t="s">
        <v>95</v>
      </c>
      <c r="D19" t="s">
        <v>6</v>
      </c>
      <c r="E19" t="s">
        <v>6</v>
      </c>
      <c r="F19">
        <f>INDEX('Balance Sheet'!$A$3:$L$36,MATCH('BS Fact'!E19,'Balance Sheet'!$A$3:$A$36,0),MATCH('BS Fact'!G19,'Balance Sheet'!$A$3:$L$3,0))</f>
        <v>1724</v>
      </c>
      <c r="G19">
        <v>2021</v>
      </c>
      <c r="H19">
        <v>7</v>
      </c>
      <c r="I19">
        <f>_xlfn.XLOOKUP(E19,'BS Dim'!$E$2:$E$34,'BS Dim'!$I$2:$I$34,,0)</f>
        <v>2</v>
      </c>
    </row>
    <row r="20" spans="1:9" x14ac:dyDescent="0.25">
      <c r="A20" t="s">
        <v>102</v>
      </c>
      <c r="B20" t="s">
        <v>100</v>
      </c>
      <c r="C20" t="s">
        <v>95</v>
      </c>
      <c r="D20" t="s">
        <v>6</v>
      </c>
      <c r="E20" t="s">
        <v>6</v>
      </c>
      <c r="F20">
        <f>INDEX('Balance Sheet'!$A$3:$L$36,MATCH('BS Fact'!E20,'Balance Sheet'!$A$3:$A$36,0),MATCH('BS Fact'!G20,'Balance Sheet'!$A$3:$L$3,0))</f>
        <v>1966</v>
      </c>
      <c r="G20">
        <v>2022</v>
      </c>
      <c r="H20">
        <v>8</v>
      </c>
      <c r="I20">
        <f>_xlfn.XLOOKUP(E20,'BS Dim'!$E$2:$E$34,'BS Dim'!$I$2:$I$34,,0)</f>
        <v>2</v>
      </c>
    </row>
    <row r="21" spans="1:9" x14ac:dyDescent="0.25">
      <c r="A21" t="s">
        <v>102</v>
      </c>
      <c r="B21" t="s">
        <v>100</v>
      </c>
      <c r="C21" t="s">
        <v>95</v>
      </c>
      <c r="D21" t="s">
        <v>6</v>
      </c>
      <c r="E21" t="s">
        <v>6</v>
      </c>
      <c r="F21">
        <f>INDEX('Balance Sheet'!$A$3:$L$36,MATCH('BS Fact'!E21,'Balance Sheet'!$A$3:$A$36,0),MATCH('BS Fact'!G21,'Balance Sheet'!$A$3:$L$3,0))</f>
        <v>2722</v>
      </c>
      <c r="G21">
        <v>2023</v>
      </c>
      <c r="H21">
        <v>9</v>
      </c>
      <c r="I21">
        <f>_xlfn.XLOOKUP(E21,'BS Dim'!$E$2:$E$34,'BS Dim'!$I$2:$I$34,,0)</f>
        <v>2</v>
      </c>
    </row>
    <row r="22" spans="1:9" x14ac:dyDescent="0.25">
      <c r="A22" t="s">
        <v>102</v>
      </c>
      <c r="B22" t="s">
        <v>100</v>
      </c>
      <c r="C22" t="s">
        <v>95</v>
      </c>
      <c r="D22" t="s">
        <v>6</v>
      </c>
      <c r="E22" t="s">
        <v>6</v>
      </c>
      <c r="F22">
        <f>INDEX('Balance Sheet'!$A$3:$L$36,MATCH('BS Fact'!E22,'Balance Sheet'!$A$3:$A$36,0),MATCH('BS Fact'!G22,'Balance Sheet'!$A$3:$L$3,0))</f>
        <v>3337</v>
      </c>
      <c r="G22">
        <v>2024</v>
      </c>
      <c r="H22">
        <v>10</v>
      </c>
      <c r="I22">
        <f>_xlfn.XLOOKUP(E22,'BS Dim'!$E$2:$E$34,'BS Dim'!$I$2:$I$34,,0)</f>
        <v>2</v>
      </c>
    </row>
    <row r="23" spans="1:9" x14ac:dyDescent="0.25">
      <c r="A23" t="s">
        <v>102</v>
      </c>
      <c r="B23" t="s">
        <v>100</v>
      </c>
      <c r="C23" t="s">
        <v>95</v>
      </c>
      <c r="D23" t="s">
        <v>6</v>
      </c>
      <c r="E23" t="s">
        <v>6</v>
      </c>
      <c r="F23">
        <f>INDEX('Balance Sheet'!$A$3:$L$36,MATCH('BS Fact'!E23,'Balance Sheet'!$A$3:$A$36,0),MATCH('BS Fact'!G23,'Balance Sheet'!$A$3:$L$3,0))</f>
        <v>3819</v>
      </c>
      <c r="G23">
        <v>2025</v>
      </c>
      <c r="H23">
        <v>11</v>
      </c>
      <c r="I23">
        <f>_xlfn.XLOOKUP(E23,'BS Dim'!$E$2:$E$34,'BS Dim'!$I$2:$I$34,,0)</f>
        <v>2</v>
      </c>
    </row>
    <row r="24" spans="1:9" x14ac:dyDescent="0.25">
      <c r="A24" t="s">
        <v>102</v>
      </c>
      <c r="B24" t="s">
        <v>100</v>
      </c>
      <c r="C24" t="s">
        <v>103</v>
      </c>
      <c r="D24" t="s">
        <v>96</v>
      </c>
      <c r="E24" t="s">
        <v>96</v>
      </c>
      <c r="F24">
        <f>INDEX('Balance Sheet'!$A$3:$L$36,MATCH('BS Fact'!E24,'Balance Sheet'!$A$3:$A$36,0),MATCH('BS Fact'!G24,'Balance Sheet'!$A$3:$L$3,0))</f>
        <v>1692</v>
      </c>
      <c r="G24">
        <v>2015</v>
      </c>
      <c r="H24">
        <v>1</v>
      </c>
      <c r="I24">
        <f>_xlfn.XLOOKUP(E24,'BS Dim'!$E$2:$E$34,'BS Dim'!$I$2:$I$34,,0)</f>
        <v>3</v>
      </c>
    </row>
    <row r="25" spans="1:9" x14ac:dyDescent="0.25">
      <c r="A25" t="s">
        <v>102</v>
      </c>
      <c r="B25" t="s">
        <v>100</v>
      </c>
      <c r="C25" t="s">
        <v>103</v>
      </c>
      <c r="D25" t="s">
        <v>96</v>
      </c>
      <c r="E25" t="s">
        <v>96</v>
      </c>
      <c r="F25">
        <f>INDEX('Balance Sheet'!$A$3:$L$36,MATCH('BS Fact'!E25,'Balance Sheet'!$A$3:$A$36,0),MATCH('BS Fact'!G25,'Balance Sheet'!$A$3:$L$3,0))</f>
        <v>1597</v>
      </c>
      <c r="G25">
        <v>2016</v>
      </c>
      <c r="H25">
        <v>2</v>
      </c>
      <c r="I25">
        <f>_xlfn.XLOOKUP(E25,'BS Dim'!$E$2:$E$34,'BS Dim'!$I$2:$I$34,,0)</f>
        <v>3</v>
      </c>
    </row>
    <row r="26" spans="1:9" x14ac:dyDescent="0.25">
      <c r="A26" t="s">
        <v>102</v>
      </c>
      <c r="B26" t="s">
        <v>100</v>
      </c>
      <c r="C26" t="s">
        <v>103</v>
      </c>
      <c r="D26" t="s">
        <v>96</v>
      </c>
      <c r="E26" t="s">
        <v>96</v>
      </c>
      <c r="F26">
        <f>INDEX('Balance Sheet'!$A$3:$L$36,MATCH('BS Fact'!E26,'Balance Sheet'!$A$3:$A$36,0),MATCH('BS Fact'!G26,'Balance Sheet'!$A$3:$L$3,0))</f>
        <v>1610</v>
      </c>
      <c r="G26">
        <v>2017</v>
      </c>
      <c r="H26">
        <v>3</v>
      </c>
      <c r="I26">
        <f>_xlfn.XLOOKUP(E26,'BS Dim'!$E$2:$E$34,'BS Dim'!$I$2:$I$34,,0)</f>
        <v>3</v>
      </c>
    </row>
    <row r="27" spans="1:9" x14ac:dyDescent="0.25">
      <c r="A27" t="s">
        <v>102</v>
      </c>
      <c r="B27" t="s">
        <v>100</v>
      </c>
      <c r="C27" t="s">
        <v>103</v>
      </c>
      <c r="D27" t="s">
        <v>96</v>
      </c>
      <c r="E27" t="s">
        <v>96</v>
      </c>
      <c r="F27">
        <f>INDEX('Balance Sheet'!$A$3:$L$36,MATCH('BS Fact'!E27,'Balance Sheet'!$A$3:$A$36,0),MATCH('BS Fact'!G27,'Balance Sheet'!$A$3:$L$3,0))</f>
        <v>1548</v>
      </c>
      <c r="G27">
        <v>2018</v>
      </c>
      <c r="H27">
        <v>4</v>
      </c>
      <c r="I27">
        <f>_xlfn.XLOOKUP(E27,'BS Dim'!$E$2:$E$34,'BS Dim'!$I$2:$I$34,,0)</f>
        <v>3</v>
      </c>
    </row>
    <row r="28" spans="1:9" x14ac:dyDescent="0.25">
      <c r="A28" t="s">
        <v>102</v>
      </c>
      <c r="B28" t="s">
        <v>100</v>
      </c>
      <c r="C28" t="s">
        <v>103</v>
      </c>
      <c r="D28" t="s">
        <v>96</v>
      </c>
      <c r="E28" t="s">
        <v>96</v>
      </c>
      <c r="F28">
        <f>INDEX('Balance Sheet'!$A$3:$L$36,MATCH('BS Fact'!E28,'Balance Sheet'!$A$3:$A$36,0),MATCH('BS Fact'!G28,'Balance Sheet'!$A$3:$L$3,0))</f>
        <v>1690</v>
      </c>
      <c r="G28">
        <v>2019</v>
      </c>
      <c r="H28">
        <v>5</v>
      </c>
      <c r="I28">
        <f>_xlfn.XLOOKUP(E28,'BS Dim'!$E$2:$E$34,'BS Dim'!$I$2:$I$34,,0)</f>
        <v>3</v>
      </c>
    </row>
    <row r="29" spans="1:9" x14ac:dyDescent="0.25">
      <c r="A29" t="s">
        <v>102</v>
      </c>
      <c r="B29" t="s">
        <v>100</v>
      </c>
      <c r="C29" t="s">
        <v>103</v>
      </c>
      <c r="D29" t="s">
        <v>96</v>
      </c>
      <c r="E29" t="s">
        <v>96</v>
      </c>
      <c r="F29">
        <f>INDEX('Balance Sheet'!$A$3:$L$36,MATCH('BS Fact'!E29,'Balance Sheet'!$A$3:$A$36,0),MATCH('BS Fact'!G29,'Balance Sheet'!$A$3:$L$3,0))</f>
        <v>1764</v>
      </c>
      <c r="G29">
        <v>2020</v>
      </c>
      <c r="H29">
        <v>6</v>
      </c>
      <c r="I29">
        <f>_xlfn.XLOOKUP(E29,'BS Dim'!$E$2:$E$34,'BS Dim'!$I$2:$I$34,,0)</f>
        <v>3</v>
      </c>
    </row>
    <row r="30" spans="1:9" x14ac:dyDescent="0.25">
      <c r="A30" t="s">
        <v>102</v>
      </c>
      <c r="B30" t="s">
        <v>100</v>
      </c>
      <c r="C30" t="s">
        <v>103</v>
      </c>
      <c r="D30" t="s">
        <v>96</v>
      </c>
      <c r="E30" t="s">
        <v>96</v>
      </c>
      <c r="F30">
        <f>INDEX('Balance Sheet'!$A$3:$L$36,MATCH('BS Fact'!E30,'Balance Sheet'!$A$3:$A$36,0),MATCH('BS Fact'!G30,'Balance Sheet'!$A$3:$L$3,0))</f>
        <v>1570</v>
      </c>
      <c r="G30">
        <v>2021</v>
      </c>
      <c r="H30">
        <v>7</v>
      </c>
      <c r="I30">
        <f>_xlfn.XLOOKUP(E30,'BS Dim'!$E$2:$E$34,'BS Dim'!$I$2:$I$34,,0)</f>
        <v>3</v>
      </c>
    </row>
    <row r="31" spans="1:9" x14ac:dyDescent="0.25">
      <c r="A31" t="s">
        <v>102</v>
      </c>
      <c r="B31" t="s">
        <v>100</v>
      </c>
      <c r="C31" t="s">
        <v>103</v>
      </c>
      <c r="D31" t="s">
        <v>96</v>
      </c>
      <c r="E31" t="s">
        <v>96</v>
      </c>
      <c r="F31">
        <f>INDEX('Balance Sheet'!$A$3:$L$36,MATCH('BS Fact'!E31,'Balance Sheet'!$A$3:$A$36,0),MATCH('BS Fact'!G31,'Balance Sheet'!$A$3:$L$3,0))</f>
        <v>1320</v>
      </c>
      <c r="G31">
        <v>2022</v>
      </c>
      <c r="H31">
        <v>8</v>
      </c>
      <c r="I31">
        <f>_xlfn.XLOOKUP(E31,'BS Dim'!$E$2:$E$34,'BS Dim'!$I$2:$I$34,,0)</f>
        <v>3</v>
      </c>
    </row>
    <row r="32" spans="1:9" x14ac:dyDescent="0.25">
      <c r="A32" t="s">
        <v>102</v>
      </c>
      <c r="B32" t="s">
        <v>100</v>
      </c>
      <c r="C32" t="s">
        <v>103</v>
      </c>
      <c r="D32" t="s">
        <v>96</v>
      </c>
      <c r="E32" t="s">
        <v>96</v>
      </c>
      <c r="F32">
        <f>INDEX('Balance Sheet'!$A$3:$L$36,MATCH('BS Fact'!E32,'Balance Sheet'!$A$3:$A$36,0),MATCH('BS Fact'!G32,'Balance Sheet'!$A$3:$L$3,0))</f>
        <v>1221</v>
      </c>
      <c r="G32">
        <v>2023</v>
      </c>
      <c r="H32">
        <v>9</v>
      </c>
      <c r="I32">
        <f>_xlfn.XLOOKUP(E32,'BS Dim'!$E$2:$E$34,'BS Dim'!$I$2:$I$34,,0)</f>
        <v>3</v>
      </c>
    </row>
    <row r="33" spans="1:9" x14ac:dyDescent="0.25">
      <c r="A33" t="s">
        <v>102</v>
      </c>
      <c r="B33" t="s">
        <v>100</v>
      </c>
      <c r="C33" t="s">
        <v>103</v>
      </c>
      <c r="D33" t="s">
        <v>96</v>
      </c>
      <c r="E33" t="s">
        <v>96</v>
      </c>
      <c r="F33">
        <f>INDEX('Balance Sheet'!$A$3:$L$36,MATCH('BS Fact'!E33,'Balance Sheet'!$A$3:$A$36,0),MATCH('BS Fact'!G33,'Balance Sheet'!$A$3:$L$3,0))</f>
        <v>917</v>
      </c>
      <c r="G33">
        <v>2024</v>
      </c>
      <c r="H33">
        <v>10</v>
      </c>
      <c r="I33">
        <f>_xlfn.XLOOKUP(E33,'BS Dim'!$E$2:$E$34,'BS Dim'!$I$2:$I$34,,0)</f>
        <v>3</v>
      </c>
    </row>
    <row r="34" spans="1:9" x14ac:dyDescent="0.25">
      <c r="A34" t="s">
        <v>102</v>
      </c>
      <c r="B34" t="s">
        <v>100</v>
      </c>
      <c r="C34" t="s">
        <v>103</v>
      </c>
      <c r="D34" t="s">
        <v>96</v>
      </c>
      <c r="E34" t="s">
        <v>96</v>
      </c>
      <c r="F34">
        <f>INDEX('Balance Sheet'!$A$3:$L$36,MATCH('BS Fact'!E34,'Balance Sheet'!$A$3:$A$36,0),MATCH('BS Fact'!G34,'Balance Sheet'!$A$3:$L$3,0))</f>
        <v>1261</v>
      </c>
      <c r="G34">
        <v>2025</v>
      </c>
      <c r="H34">
        <v>11</v>
      </c>
      <c r="I34">
        <f>_xlfn.XLOOKUP(E34,'BS Dim'!$E$2:$E$34,'BS Dim'!$I$2:$I$34,,0)</f>
        <v>3</v>
      </c>
    </row>
    <row r="35" spans="1:9" x14ac:dyDescent="0.25">
      <c r="A35" t="s">
        <v>102</v>
      </c>
      <c r="B35" t="s">
        <v>100</v>
      </c>
      <c r="C35" t="s">
        <v>103</v>
      </c>
      <c r="D35" t="s">
        <v>96</v>
      </c>
      <c r="E35" t="s">
        <v>7</v>
      </c>
      <c r="F35">
        <f>INDEX('Balance Sheet'!$A$3:$L$36,MATCH('BS Fact'!E35,'Balance Sheet'!$A$3:$A$36,0),MATCH('BS Fact'!G35,'Balance Sheet'!$A$3:$L$3,0))</f>
        <v>89</v>
      </c>
      <c r="G35">
        <v>2015</v>
      </c>
      <c r="H35">
        <v>1</v>
      </c>
      <c r="I35">
        <f>_xlfn.XLOOKUP(E35,'BS Dim'!$E$2:$E$34,'BS Dim'!$I$2:$I$34,,0)</f>
        <v>4</v>
      </c>
    </row>
    <row r="36" spans="1:9" x14ac:dyDescent="0.25">
      <c r="A36" t="s">
        <v>102</v>
      </c>
      <c r="B36" t="s">
        <v>100</v>
      </c>
      <c r="C36" t="s">
        <v>103</v>
      </c>
      <c r="D36" t="s">
        <v>96</v>
      </c>
      <c r="E36" t="s">
        <v>7</v>
      </c>
      <c r="F36">
        <f>INDEX('Balance Sheet'!$A$3:$L$36,MATCH('BS Fact'!E36,'Balance Sheet'!$A$3:$A$36,0),MATCH('BS Fact'!G36,'Balance Sheet'!$A$3:$L$3,0))</f>
        <v>38</v>
      </c>
      <c r="G36">
        <v>2016</v>
      </c>
      <c r="H36">
        <v>2</v>
      </c>
      <c r="I36">
        <f>_xlfn.XLOOKUP(E36,'BS Dim'!$E$2:$E$34,'BS Dim'!$I$2:$I$34,,0)</f>
        <v>4</v>
      </c>
    </row>
    <row r="37" spans="1:9" x14ac:dyDescent="0.25">
      <c r="A37" t="s">
        <v>102</v>
      </c>
      <c r="B37" t="s">
        <v>100</v>
      </c>
      <c r="C37" t="s">
        <v>103</v>
      </c>
      <c r="D37" t="s">
        <v>96</v>
      </c>
      <c r="E37" t="s">
        <v>7</v>
      </c>
      <c r="F37">
        <f>INDEX('Balance Sheet'!$A$3:$L$36,MATCH('BS Fact'!E37,'Balance Sheet'!$A$3:$A$36,0),MATCH('BS Fact'!G37,'Balance Sheet'!$A$3:$L$3,0))</f>
        <v>64</v>
      </c>
      <c r="G37">
        <v>2017</v>
      </c>
      <c r="H37">
        <v>3</v>
      </c>
      <c r="I37">
        <f>_xlfn.XLOOKUP(E37,'BS Dim'!$E$2:$E$34,'BS Dim'!$I$2:$I$34,,0)</f>
        <v>4</v>
      </c>
    </row>
    <row r="38" spans="1:9" x14ac:dyDescent="0.25">
      <c r="A38" t="s">
        <v>102</v>
      </c>
      <c r="B38" t="s">
        <v>100</v>
      </c>
      <c r="C38" t="s">
        <v>103</v>
      </c>
      <c r="D38" t="s">
        <v>96</v>
      </c>
      <c r="E38" t="s">
        <v>7</v>
      </c>
      <c r="F38">
        <f>INDEX('Balance Sheet'!$A$3:$L$36,MATCH('BS Fact'!E38,'Balance Sheet'!$A$3:$A$36,0),MATCH('BS Fact'!G38,'Balance Sheet'!$A$3:$L$3,0))</f>
        <v>193</v>
      </c>
      <c r="G38">
        <v>2018</v>
      </c>
      <c r="H38">
        <v>4</v>
      </c>
      <c r="I38">
        <f>_xlfn.XLOOKUP(E38,'BS Dim'!$E$2:$E$34,'BS Dim'!$I$2:$I$34,,0)</f>
        <v>4</v>
      </c>
    </row>
    <row r="39" spans="1:9" x14ac:dyDescent="0.25">
      <c r="A39" t="s">
        <v>102</v>
      </c>
      <c r="B39" t="s">
        <v>100</v>
      </c>
      <c r="C39" t="s">
        <v>103</v>
      </c>
      <c r="D39" t="s">
        <v>96</v>
      </c>
      <c r="E39" t="s">
        <v>7</v>
      </c>
      <c r="F39">
        <f>INDEX('Balance Sheet'!$A$3:$L$36,MATCH('BS Fact'!E39,'Balance Sheet'!$A$3:$A$36,0),MATCH('BS Fact'!G39,'Balance Sheet'!$A$3:$L$3,0))</f>
        <v>250</v>
      </c>
      <c r="G39">
        <v>2019</v>
      </c>
      <c r="H39">
        <v>5</v>
      </c>
      <c r="I39">
        <f>_xlfn.XLOOKUP(E39,'BS Dim'!$E$2:$E$34,'BS Dim'!$I$2:$I$34,,0)</f>
        <v>4</v>
      </c>
    </row>
    <row r="40" spans="1:9" x14ac:dyDescent="0.25">
      <c r="A40" t="s">
        <v>102</v>
      </c>
      <c r="B40" t="s">
        <v>100</v>
      </c>
      <c r="C40" t="s">
        <v>103</v>
      </c>
      <c r="D40" t="s">
        <v>96</v>
      </c>
      <c r="E40" t="s">
        <v>7</v>
      </c>
      <c r="F40">
        <f>INDEX('Balance Sheet'!$A$3:$L$36,MATCH('BS Fact'!E40,'Balance Sheet'!$A$3:$A$36,0),MATCH('BS Fact'!G40,'Balance Sheet'!$A$3:$L$3,0))</f>
        <v>230</v>
      </c>
      <c r="G40">
        <v>2020</v>
      </c>
      <c r="H40">
        <v>6</v>
      </c>
      <c r="I40">
        <f>_xlfn.XLOOKUP(E40,'BS Dim'!$E$2:$E$34,'BS Dim'!$I$2:$I$34,,0)</f>
        <v>4</v>
      </c>
    </row>
    <row r="41" spans="1:9" x14ac:dyDescent="0.25">
      <c r="A41" t="s">
        <v>102</v>
      </c>
      <c r="B41" t="s">
        <v>100</v>
      </c>
      <c r="C41" t="s">
        <v>103</v>
      </c>
      <c r="D41" t="s">
        <v>96</v>
      </c>
      <c r="E41" t="s">
        <v>7</v>
      </c>
      <c r="F41">
        <f>INDEX('Balance Sheet'!$A$3:$L$36,MATCH('BS Fact'!E41,'Balance Sheet'!$A$3:$A$36,0),MATCH('BS Fact'!G41,'Balance Sheet'!$A$3:$L$3,0))</f>
        <v>230</v>
      </c>
      <c r="G41">
        <v>2021</v>
      </c>
      <c r="H41">
        <v>7</v>
      </c>
      <c r="I41">
        <f>_xlfn.XLOOKUP(E41,'BS Dim'!$E$2:$E$34,'BS Dim'!$I$2:$I$34,,0)</f>
        <v>4</v>
      </c>
    </row>
    <row r="42" spans="1:9" x14ac:dyDescent="0.25">
      <c r="A42" t="s">
        <v>102</v>
      </c>
      <c r="B42" t="s">
        <v>100</v>
      </c>
      <c r="C42" t="s">
        <v>103</v>
      </c>
      <c r="D42" t="s">
        <v>96</v>
      </c>
      <c r="E42" t="s">
        <v>7</v>
      </c>
      <c r="F42">
        <f>INDEX('Balance Sheet'!$A$3:$L$36,MATCH('BS Fact'!E42,'Balance Sheet'!$A$3:$A$36,0),MATCH('BS Fact'!G42,'Balance Sheet'!$A$3:$L$3,0))</f>
        <v>199</v>
      </c>
      <c r="G42">
        <v>2022</v>
      </c>
      <c r="H42">
        <v>8</v>
      </c>
      <c r="I42">
        <f>_xlfn.XLOOKUP(E42,'BS Dim'!$E$2:$E$34,'BS Dim'!$I$2:$I$34,,0)</f>
        <v>4</v>
      </c>
    </row>
    <row r="43" spans="1:9" x14ac:dyDescent="0.25">
      <c r="A43" t="s">
        <v>102</v>
      </c>
      <c r="B43" t="s">
        <v>100</v>
      </c>
      <c r="C43" t="s">
        <v>103</v>
      </c>
      <c r="D43" t="s">
        <v>96</v>
      </c>
      <c r="E43" t="s">
        <v>7</v>
      </c>
      <c r="F43">
        <f>INDEX('Balance Sheet'!$A$3:$L$36,MATCH('BS Fact'!E43,'Balance Sheet'!$A$3:$A$36,0),MATCH('BS Fact'!G43,'Balance Sheet'!$A$3:$L$3,0))</f>
        <v>261</v>
      </c>
      <c r="G43">
        <v>2023</v>
      </c>
      <c r="H43">
        <v>9</v>
      </c>
      <c r="I43">
        <f>_xlfn.XLOOKUP(E43,'BS Dim'!$E$2:$E$34,'BS Dim'!$I$2:$I$34,,0)</f>
        <v>4</v>
      </c>
    </row>
    <row r="44" spans="1:9" x14ac:dyDescent="0.25">
      <c r="A44" t="s">
        <v>102</v>
      </c>
      <c r="B44" t="s">
        <v>100</v>
      </c>
      <c r="C44" t="s">
        <v>103</v>
      </c>
      <c r="D44" t="s">
        <v>96</v>
      </c>
      <c r="E44" t="s">
        <v>7</v>
      </c>
      <c r="F44">
        <f>INDEX('Balance Sheet'!$A$3:$L$36,MATCH('BS Fact'!E44,'Balance Sheet'!$A$3:$A$36,0),MATCH('BS Fact'!G44,'Balance Sheet'!$A$3:$L$3,0))</f>
        <v>11</v>
      </c>
      <c r="G44">
        <v>2024</v>
      </c>
      <c r="H44">
        <v>10</v>
      </c>
      <c r="I44">
        <f>_xlfn.XLOOKUP(E44,'BS Dim'!$E$2:$E$34,'BS Dim'!$I$2:$I$34,,0)</f>
        <v>4</v>
      </c>
    </row>
    <row r="45" spans="1:9" x14ac:dyDescent="0.25">
      <c r="A45" t="s">
        <v>102</v>
      </c>
      <c r="B45" t="s">
        <v>100</v>
      </c>
      <c r="C45" t="s">
        <v>103</v>
      </c>
      <c r="D45" t="s">
        <v>96</v>
      </c>
      <c r="E45" t="s">
        <v>7</v>
      </c>
      <c r="F45">
        <f>INDEX('Balance Sheet'!$A$3:$L$36,MATCH('BS Fact'!E45,'Balance Sheet'!$A$3:$A$36,0),MATCH('BS Fact'!G45,'Balance Sheet'!$A$3:$L$3,0))</f>
        <v>4</v>
      </c>
      <c r="G45">
        <v>2025</v>
      </c>
      <c r="H45">
        <v>11</v>
      </c>
      <c r="I45">
        <f>_xlfn.XLOOKUP(E45,'BS Dim'!$E$2:$E$34,'BS Dim'!$I$2:$I$34,,0)</f>
        <v>4</v>
      </c>
    </row>
    <row r="46" spans="1:9" x14ac:dyDescent="0.25">
      <c r="A46" t="s">
        <v>102</v>
      </c>
      <c r="B46" t="s">
        <v>100</v>
      </c>
      <c r="C46" t="s">
        <v>103</v>
      </c>
      <c r="D46" t="s">
        <v>96</v>
      </c>
      <c r="E46" t="s">
        <v>9</v>
      </c>
      <c r="F46">
        <f>INDEX('Balance Sheet'!$A$3:$L$36,MATCH('BS Fact'!E46,'Balance Sheet'!$A$3:$A$36,0),MATCH('BS Fact'!G46,'Balance Sheet'!$A$3:$L$3,0))</f>
        <v>0</v>
      </c>
      <c r="G46">
        <v>2015</v>
      </c>
      <c r="H46">
        <v>1</v>
      </c>
      <c r="I46">
        <f>_xlfn.XLOOKUP(E46,'BS Dim'!$E$2:$E$34,'BS Dim'!$I$2:$I$34,,0)</f>
        <v>5</v>
      </c>
    </row>
    <row r="47" spans="1:9" x14ac:dyDescent="0.25">
      <c r="A47" t="s">
        <v>102</v>
      </c>
      <c r="B47" t="s">
        <v>100</v>
      </c>
      <c r="C47" t="s">
        <v>103</v>
      </c>
      <c r="D47" t="s">
        <v>96</v>
      </c>
      <c r="E47" t="s">
        <v>9</v>
      </c>
      <c r="F47">
        <f>INDEX('Balance Sheet'!$A$3:$L$36,MATCH('BS Fact'!E47,'Balance Sheet'!$A$3:$A$36,0),MATCH('BS Fact'!G47,'Balance Sheet'!$A$3:$L$3,0))</f>
        <v>0</v>
      </c>
      <c r="G47">
        <v>2016</v>
      </c>
      <c r="H47">
        <v>2</v>
      </c>
      <c r="I47">
        <f>_xlfn.XLOOKUP(E47,'BS Dim'!$E$2:$E$34,'BS Dim'!$I$2:$I$34,,0)</f>
        <v>5</v>
      </c>
    </row>
    <row r="48" spans="1:9" x14ac:dyDescent="0.25">
      <c r="A48" t="s">
        <v>102</v>
      </c>
      <c r="B48" t="s">
        <v>100</v>
      </c>
      <c r="C48" t="s">
        <v>103</v>
      </c>
      <c r="D48" t="s">
        <v>96</v>
      </c>
      <c r="E48" t="s">
        <v>9</v>
      </c>
      <c r="F48">
        <f>INDEX('Balance Sheet'!$A$3:$L$36,MATCH('BS Fact'!E48,'Balance Sheet'!$A$3:$A$36,0),MATCH('BS Fact'!G48,'Balance Sheet'!$A$3:$L$3,0))</f>
        <v>0</v>
      </c>
      <c r="G48">
        <v>2017</v>
      </c>
      <c r="H48">
        <v>3</v>
      </c>
      <c r="I48">
        <f>_xlfn.XLOOKUP(E48,'BS Dim'!$E$2:$E$34,'BS Dim'!$I$2:$I$34,,0)</f>
        <v>5</v>
      </c>
    </row>
    <row r="49" spans="1:9" x14ac:dyDescent="0.25">
      <c r="A49" t="s">
        <v>102</v>
      </c>
      <c r="B49" t="s">
        <v>100</v>
      </c>
      <c r="C49" t="s">
        <v>103</v>
      </c>
      <c r="D49" t="s">
        <v>96</v>
      </c>
      <c r="E49" t="s">
        <v>9</v>
      </c>
      <c r="F49">
        <f>INDEX('Balance Sheet'!$A$3:$L$36,MATCH('BS Fact'!E49,'Balance Sheet'!$A$3:$A$36,0),MATCH('BS Fact'!G49,'Balance Sheet'!$A$3:$L$3,0))</f>
        <v>0</v>
      </c>
      <c r="G49">
        <v>2018</v>
      </c>
      <c r="H49">
        <v>4</v>
      </c>
      <c r="I49">
        <f>_xlfn.XLOOKUP(E49,'BS Dim'!$E$2:$E$34,'BS Dim'!$I$2:$I$34,,0)</f>
        <v>5</v>
      </c>
    </row>
    <row r="50" spans="1:9" x14ac:dyDescent="0.25">
      <c r="A50" t="s">
        <v>102</v>
      </c>
      <c r="B50" t="s">
        <v>100</v>
      </c>
      <c r="C50" t="s">
        <v>103</v>
      </c>
      <c r="D50" t="s">
        <v>96</v>
      </c>
      <c r="E50" t="s">
        <v>9</v>
      </c>
      <c r="F50">
        <f>INDEX('Balance Sheet'!$A$3:$L$36,MATCH('BS Fact'!E50,'Balance Sheet'!$A$3:$A$36,0),MATCH('BS Fact'!G50,'Balance Sheet'!$A$3:$L$3,0))</f>
        <v>0</v>
      </c>
      <c r="G50">
        <v>2019</v>
      </c>
      <c r="H50">
        <v>5</v>
      </c>
      <c r="I50">
        <f>_xlfn.XLOOKUP(E50,'BS Dim'!$E$2:$E$34,'BS Dim'!$I$2:$I$34,,0)</f>
        <v>5</v>
      </c>
    </row>
    <row r="51" spans="1:9" x14ac:dyDescent="0.25">
      <c r="A51" t="s">
        <v>102</v>
      </c>
      <c r="B51" t="s">
        <v>100</v>
      </c>
      <c r="C51" t="s">
        <v>103</v>
      </c>
      <c r="D51" t="s">
        <v>96</v>
      </c>
      <c r="E51" t="s">
        <v>9</v>
      </c>
      <c r="F51">
        <f>INDEX('Balance Sheet'!$A$3:$L$36,MATCH('BS Fact'!E51,'Balance Sheet'!$A$3:$A$36,0),MATCH('BS Fact'!G51,'Balance Sheet'!$A$3:$L$3,0))</f>
        <v>278</v>
      </c>
      <c r="G51">
        <v>2020</v>
      </c>
      <c r="H51">
        <v>6</v>
      </c>
      <c r="I51">
        <f>_xlfn.XLOOKUP(E51,'BS Dim'!$E$2:$E$34,'BS Dim'!$I$2:$I$34,,0)</f>
        <v>5</v>
      </c>
    </row>
    <row r="52" spans="1:9" x14ac:dyDescent="0.25">
      <c r="A52" t="s">
        <v>102</v>
      </c>
      <c r="B52" t="s">
        <v>100</v>
      </c>
      <c r="C52" t="s">
        <v>103</v>
      </c>
      <c r="D52" t="s">
        <v>96</v>
      </c>
      <c r="E52" t="s">
        <v>9</v>
      </c>
      <c r="F52">
        <f>INDEX('Balance Sheet'!$A$3:$L$36,MATCH('BS Fact'!E52,'Balance Sheet'!$A$3:$A$36,0),MATCH('BS Fact'!G52,'Balance Sheet'!$A$3:$L$3,0))</f>
        <v>280</v>
      </c>
      <c r="G52">
        <v>2021</v>
      </c>
      <c r="H52">
        <v>7</v>
      </c>
      <c r="I52">
        <f>_xlfn.XLOOKUP(E52,'BS Dim'!$E$2:$E$34,'BS Dim'!$I$2:$I$34,,0)</f>
        <v>5</v>
      </c>
    </row>
    <row r="53" spans="1:9" x14ac:dyDescent="0.25">
      <c r="A53" t="s">
        <v>102</v>
      </c>
      <c r="B53" t="s">
        <v>100</v>
      </c>
      <c r="C53" t="s">
        <v>103</v>
      </c>
      <c r="D53" t="s">
        <v>96</v>
      </c>
      <c r="E53" t="s">
        <v>9</v>
      </c>
      <c r="F53">
        <f>INDEX('Balance Sheet'!$A$3:$L$36,MATCH('BS Fact'!E53,'Balance Sheet'!$A$3:$A$36,0),MATCH('BS Fact'!G53,'Balance Sheet'!$A$3:$L$3,0))</f>
        <v>259</v>
      </c>
      <c r="G53">
        <v>2022</v>
      </c>
      <c r="H53">
        <v>8</v>
      </c>
      <c r="I53">
        <f>_xlfn.XLOOKUP(E53,'BS Dim'!$E$2:$E$34,'BS Dim'!$I$2:$I$34,,0)</f>
        <v>5</v>
      </c>
    </row>
    <row r="54" spans="1:9" x14ac:dyDescent="0.25">
      <c r="A54" t="s">
        <v>102</v>
      </c>
      <c r="B54" t="s">
        <v>100</v>
      </c>
      <c r="C54" t="s">
        <v>103</v>
      </c>
      <c r="D54" t="s">
        <v>96</v>
      </c>
      <c r="E54" t="s">
        <v>9</v>
      </c>
      <c r="F54">
        <f>INDEX('Balance Sheet'!$A$3:$L$36,MATCH('BS Fact'!E54,'Balance Sheet'!$A$3:$A$36,0),MATCH('BS Fact'!G54,'Balance Sheet'!$A$3:$L$3,0))</f>
        <v>283</v>
      </c>
      <c r="G54">
        <v>2023</v>
      </c>
      <c r="H54">
        <v>9</v>
      </c>
      <c r="I54">
        <f>_xlfn.XLOOKUP(E54,'BS Dim'!$E$2:$E$34,'BS Dim'!$I$2:$I$34,,0)</f>
        <v>5</v>
      </c>
    </row>
    <row r="55" spans="1:9" x14ac:dyDescent="0.25">
      <c r="A55" t="s">
        <v>102</v>
      </c>
      <c r="B55" t="s">
        <v>100</v>
      </c>
      <c r="C55" t="s">
        <v>103</v>
      </c>
      <c r="D55" t="s">
        <v>96</v>
      </c>
      <c r="E55" t="s">
        <v>9</v>
      </c>
      <c r="F55">
        <f>INDEX('Balance Sheet'!$A$3:$L$36,MATCH('BS Fact'!E55,'Balance Sheet'!$A$3:$A$36,0),MATCH('BS Fact'!G55,'Balance Sheet'!$A$3:$L$3,0))</f>
        <v>391</v>
      </c>
      <c r="G55">
        <v>2024</v>
      </c>
      <c r="H55">
        <v>10</v>
      </c>
      <c r="I55">
        <f>_xlfn.XLOOKUP(E55,'BS Dim'!$E$2:$E$34,'BS Dim'!$I$2:$I$34,,0)</f>
        <v>5</v>
      </c>
    </row>
    <row r="56" spans="1:9" x14ac:dyDescent="0.25">
      <c r="A56" t="s">
        <v>102</v>
      </c>
      <c r="B56" t="s">
        <v>100</v>
      </c>
      <c r="C56" t="s">
        <v>103</v>
      </c>
      <c r="D56" t="s">
        <v>96</v>
      </c>
      <c r="E56" t="s">
        <v>9</v>
      </c>
      <c r="F56">
        <f>INDEX('Balance Sheet'!$A$3:$L$36,MATCH('BS Fact'!E56,'Balance Sheet'!$A$3:$A$36,0),MATCH('BS Fact'!G56,'Balance Sheet'!$A$3:$L$3,0))</f>
        <v>518</v>
      </c>
      <c r="G56">
        <v>2025</v>
      </c>
      <c r="H56">
        <v>11</v>
      </c>
      <c r="I56">
        <f>_xlfn.XLOOKUP(E56,'BS Dim'!$E$2:$E$34,'BS Dim'!$I$2:$I$34,,0)</f>
        <v>5</v>
      </c>
    </row>
    <row r="57" spans="1:9" x14ac:dyDescent="0.25">
      <c r="A57" t="s">
        <v>102</v>
      </c>
      <c r="B57" t="s">
        <v>100</v>
      </c>
      <c r="C57" t="s">
        <v>103</v>
      </c>
      <c r="D57" t="s">
        <v>96</v>
      </c>
      <c r="E57" t="s">
        <v>10</v>
      </c>
      <c r="F57">
        <f>INDEX('Balance Sheet'!$A$3:$L$36,MATCH('BS Fact'!E57,'Balance Sheet'!$A$3:$A$36,0),MATCH('BS Fact'!G57,'Balance Sheet'!$A$3:$L$3,0))</f>
        <v>53</v>
      </c>
      <c r="G57">
        <v>2015</v>
      </c>
      <c r="H57">
        <v>1</v>
      </c>
      <c r="I57">
        <f>_xlfn.XLOOKUP(E57,'BS Dim'!$E$2:$E$34,'BS Dim'!$I$2:$I$34,,0)</f>
        <v>6</v>
      </c>
    </row>
    <row r="58" spans="1:9" x14ac:dyDescent="0.25">
      <c r="A58" t="s">
        <v>102</v>
      </c>
      <c r="B58" t="s">
        <v>100</v>
      </c>
      <c r="C58" t="s">
        <v>103</v>
      </c>
      <c r="D58" t="s">
        <v>96</v>
      </c>
      <c r="E58" t="s">
        <v>10</v>
      </c>
      <c r="F58">
        <f>INDEX('Balance Sheet'!$A$3:$L$36,MATCH('BS Fact'!E58,'Balance Sheet'!$A$3:$A$36,0),MATCH('BS Fact'!G58,'Balance Sheet'!$A$3:$L$3,0))</f>
        <v>39</v>
      </c>
      <c r="G58">
        <v>2016</v>
      </c>
      <c r="H58">
        <v>2</v>
      </c>
      <c r="I58">
        <f>_xlfn.XLOOKUP(E58,'BS Dim'!$E$2:$E$34,'BS Dim'!$I$2:$I$34,,0)</f>
        <v>6</v>
      </c>
    </row>
    <row r="59" spans="1:9" x14ac:dyDescent="0.25">
      <c r="A59" t="s">
        <v>102</v>
      </c>
      <c r="B59" t="s">
        <v>100</v>
      </c>
      <c r="C59" t="s">
        <v>103</v>
      </c>
      <c r="D59" t="s">
        <v>96</v>
      </c>
      <c r="E59" t="s">
        <v>10</v>
      </c>
      <c r="F59">
        <f>INDEX('Balance Sheet'!$A$3:$L$36,MATCH('BS Fact'!E59,'Balance Sheet'!$A$3:$A$36,0),MATCH('BS Fact'!G59,'Balance Sheet'!$A$3:$L$3,0))</f>
        <v>33</v>
      </c>
      <c r="G59">
        <v>2017</v>
      </c>
      <c r="H59">
        <v>3</v>
      </c>
      <c r="I59">
        <f>_xlfn.XLOOKUP(E59,'BS Dim'!$E$2:$E$34,'BS Dim'!$I$2:$I$34,,0)</f>
        <v>6</v>
      </c>
    </row>
    <row r="60" spans="1:9" x14ac:dyDescent="0.25">
      <c r="A60" t="s">
        <v>102</v>
      </c>
      <c r="B60" t="s">
        <v>100</v>
      </c>
      <c r="C60" t="s">
        <v>103</v>
      </c>
      <c r="D60" t="s">
        <v>96</v>
      </c>
      <c r="E60" t="s">
        <v>10</v>
      </c>
      <c r="F60">
        <f>INDEX('Balance Sheet'!$A$3:$L$36,MATCH('BS Fact'!E60,'Balance Sheet'!$A$3:$A$36,0),MATCH('BS Fact'!G60,'Balance Sheet'!$A$3:$L$3,0))</f>
        <v>32</v>
      </c>
      <c r="G60">
        <v>2018</v>
      </c>
      <c r="H60">
        <v>4</v>
      </c>
      <c r="I60">
        <f>_xlfn.XLOOKUP(E60,'BS Dim'!$E$2:$E$34,'BS Dim'!$I$2:$I$34,,0)</f>
        <v>6</v>
      </c>
    </row>
    <row r="61" spans="1:9" x14ac:dyDescent="0.25">
      <c r="A61" t="s">
        <v>102</v>
      </c>
      <c r="B61" t="s">
        <v>100</v>
      </c>
      <c r="C61" t="s">
        <v>103</v>
      </c>
      <c r="D61" t="s">
        <v>96</v>
      </c>
      <c r="E61" t="s">
        <v>10</v>
      </c>
      <c r="F61">
        <f>INDEX('Balance Sheet'!$A$3:$L$36,MATCH('BS Fact'!E61,'Balance Sheet'!$A$3:$A$36,0),MATCH('BS Fact'!G61,'Balance Sheet'!$A$3:$L$3,0))</f>
        <v>20</v>
      </c>
      <c r="G61">
        <v>2019</v>
      </c>
      <c r="H61">
        <v>5</v>
      </c>
      <c r="I61">
        <f>_xlfn.XLOOKUP(E61,'BS Dim'!$E$2:$E$34,'BS Dim'!$I$2:$I$34,,0)</f>
        <v>6</v>
      </c>
    </row>
    <row r="62" spans="1:9" x14ac:dyDescent="0.25">
      <c r="A62" t="s">
        <v>102</v>
      </c>
      <c r="B62" t="s">
        <v>100</v>
      </c>
      <c r="C62" t="s">
        <v>103</v>
      </c>
      <c r="D62" t="s">
        <v>96</v>
      </c>
      <c r="E62" t="s">
        <v>10</v>
      </c>
      <c r="F62">
        <f>INDEX('Balance Sheet'!$A$3:$L$36,MATCH('BS Fact'!E62,'Balance Sheet'!$A$3:$A$36,0),MATCH('BS Fact'!G62,'Balance Sheet'!$A$3:$L$3,0))</f>
        <v>28</v>
      </c>
      <c r="G62">
        <v>2020</v>
      </c>
      <c r="H62">
        <v>6</v>
      </c>
      <c r="I62">
        <f>_xlfn.XLOOKUP(E62,'BS Dim'!$E$2:$E$34,'BS Dim'!$I$2:$I$34,,0)</f>
        <v>6</v>
      </c>
    </row>
    <row r="63" spans="1:9" x14ac:dyDescent="0.25">
      <c r="A63" t="s">
        <v>102</v>
      </c>
      <c r="B63" t="s">
        <v>100</v>
      </c>
      <c r="C63" t="s">
        <v>103</v>
      </c>
      <c r="D63" t="s">
        <v>96</v>
      </c>
      <c r="E63" t="s">
        <v>10</v>
      </c>
      <c r="F63">
        <f>INDEX('Balance Sheet'!$A$3:$L$36,MATCH('BS Fact'!E63,'Balance Sheet'!$A$3:$A$36,0),MATCH('BS Fact'!G63,'Balance Sheet'!$A$3:$L$3,0))</f>
        <v>0</v>
      </c>
      <c r="G63">
        <v>2021</v>
      </c>
      <c r="H63">
        <v>7</v>
      </c>
      <c r="I63">
        <f>_xlfn.XLOOKUP(E63,'BS Dim'!$E$2:$E$34,'BS Dim'!$I$2:$I$34,,0)</f>
        <v>6</v>
      </c>
    </row>
    <row r="64" spans="1:9" x14ac:dyDescent="0.25">
      <c r="A64" t="s">
        <v>102</v>
      </c>
      <c r="B64" t="s">
        <v>100</v>
      </c>
      <c r="C64" t="s">
        <v>103</v>
      </c>
      <c r="D64" t="s">
        <v>96</v>
      </c>
      <c r="E64" t="s">
        <v>10</v>
      </c>
      <c r="F64">
        <f>INDEX('Balance Sheet'!$A$3:$L$36,MATCH('BS Fact'!E64,'Balance Sheet'!$A$3:$A$36,0),MATCH('BS Fact'!G64,'Balance Sheet'!$A$3:$L$3,0))</f>
        <v>0</v>
      </c>
      <c r="G64">
        <v>2022</v>
      </c>
      <c r="H64">
        <v>8</v>
      </c>
      <c r="I64">
        <f>_xlfn.XLOOKUP(E64,'BS Dim'!$E$2:$E$34,'BS Dim'!$I$2:$I$34,,0)</f>
        <v>6</v>
      </c>
    </row>
    <row r="65" spans="1:9" x14ac:dyDescent="0.25">
      <c r="A65" t="s">
        <v>102</v>
      </c>
      <c r="B65" t="s">
        <v>100</v>
      </c>
      <c r="C65" t="s">
        <v>103</v>
      </c>
      <c r="D65" t="s">
        <v>96</v>
      </c>
      <c r="E65" t="s">
        <v>10</v>
      </c>
      <c r="F65">
        <f>INDEX('Balance Sheet'!$A$3:$L$36,MATCH('BS Fact'!E65,'Balance Sheet'!$A$3:$A$36,0),MATCH('BS Fact'!G65,'Balance Sheet'!$A$3:$L$3,0))</f>
        <v>0</v>
      </c>
      <c r="G65">
        <v>2023</v>
      </c>
      <c r="H65">
        <v>9</v>
      </c>
      <c r="I65">
        <f>_xlfn.XLOOKUP(E65,'BS Dim'!$E$2:$E$34,'BS Dim'!$I$2:$I$34,,0)</f>
        <v>6</v>
      </c>
    </row>
    <row r="66" spans="1:9" x14ac:dyDescent="0.25">
      <c r="A66" t="s">
        <v>102</v>
      </c>
      <c r="B66" t="s">
        <v>100</v>
      </c>
      <c r="C66" t="s">
        <v>103</v>
      </c>
      <c r="D66" t="s">
        <v>96</v>
      </c>
      <c r="E66" t="s">
        <v>10</v>
      </c>
      <c r="F66">
        <f>INDEX('Balance Sheet'!$A$3:$L$36,MATCH('BS Fact'!E66,'Balance Sheet'!$A$3:$A$36,0),MATCH('BS Fact'!G66,'Balance Sheet'!$A$3:$L$3,0))</f>
        <v>0</v>
      </c>
      <c r="G66">
        <v>2024</v>
      </c>
      <c r="H66">
        <v>10</v>
      </c>
      <c r="I66">
        <f>_xlfn.XLOOKUP(E66,'BS Dim'!$E$2:$E$34,'BS Dim'!$I$2:$I$34,,0)</f>
        <v>6</v>
      </c>
    </row>
    <row r="67" spans="1:9" x14ac:dyDescent="0.25">
      <c r="A67" t="s">
        <v>102</v>
      </c>
      <c r="B67" t="s">
        <v>100</v>
      </c>
      <c r="C67" t="s">
        <v>103</v>
      </c>
      <c r="D67" t="s">
        <v>96</v>
      </c>
      <c r="E67" t="s">
        <v>10</v>
      </c>
      <c r="F67">
        <f>INDEX('Balance Sheet'!$A$3:$L$36,MATCH('BS Fact'!E67,'Balance Sheet'!$A$3:$A$36,0),MATCH('BS Fact'!G67,'Balance Sheet'!$A$3:$L$3,0))</f>
        <v>0</v>
      </c>
      <c r="G67">
        <v>2025</v>
      </c>
      <c r="H67">
        <v>11</v>
      </c>
      <c r="I67">
        <f>_xlfn.XLOOKUP(E67,'BS Dim'!$E$2:$E$34,'BS Dim'!$I$2:$I$34,,0)</f>
        <v>6</v>
      </c>
    </row>
    <row r="68" spans="1:9" x14ac:dyDescent="0.25">
      <c r="A68" t="s">
        <v>102</v>
      </c>
      <c r="B68" t="s">
        <v>100</v>
      </c>
      <c r="C68" t="s">
        <v>104</v>
      </c>
      <c r="D68" t="s">
        <v>96</v>
      </c>
      <c r="E68" t="s">
        <v>8</v>
      </c>
      <c r="F68">
        <f>INDEX('Balance Sheet'!$A$3:$L$36,MATCH('BS Fact'!E68,'Balance Sheet'!$A$3:$A$36,0),MATCH('BS Fact'!G68,'Balance Sheet'!$A$3:$L$3,0))</f>
        <v>1550</v>
      </c>
      <c r="G68">
        <v>2015</v>
      </c>
      <c r="H68">
        <v>1</v>
      </c>
      <c r="I68">
        <f>_xlfn.XLOOKUP(E68,'BS Dim'!$E$2:$E$34,'BS Dim'!$I$2:$I$34,,0)</f>
        <v>7</v>
      </c>
    </row>
    <row r="69" spans="1:9" x14ac:dyDescent="0.25">
      <c r="A69" t="s">
        <v>102</v>
      </c>
      <c r="B69" t="s">
        <v>100</v>
      </c>
      <c r="C69" t="s">
        <v>104</v>
      </c>
      <c r="D69" t="s">
        <v>96</v>
      </c>
      <c r="E69" t="s">
        <v>8</v>
      </c>
      <c r="F69">
        <f>INDEX('Balance Sheet'!$A$3:$L$36,MATCH('BS Fact'!E69,'Balance Sheet'!$A$3:$A$36,0),MATCH('BS Fact'!G69,'Balance Sheet'!$A$3:$L$3,0))</f>
        <v>1520</v>
      </c>
      <c r="G69">
        <v>2016</v>
      </c>
      <c r="H69">
        <v>2</v>
      </c>
      <c r="I69">
        <f>_xlfn.XLOOKUP(E69,'BS Dim'!$E$2:$E$34,'BS Dim'!$I$2:$I$34,,0)</f>
        <v>7</v>
      </c>
    </row>
    <row r="70" spans="1:9" x14ac:dyDescent="0.25">
      <c r="A70" t="s">
        <v>102</v>
      </c>
      <c r="B70" t="s">
        <v>100</v>
      </c>
      <c r="C70" t="s">
        <v>104</v>
      </c>
      <c r="D70" t="s">
        <v>96</v>
      </c>
      <c r="E70" t="s">
        <v>8</v>
      </c>
      <c r="F70">
        <f>INDEX('Balance Sheet'!$A$3:$L$36,MATCH('BS Fact'!E70,'Balance Sheet'!$A$3:$A$36,0),MATCH('BS Fact'!G70,'Balance Sheet'!$A$3:$L$3,0))</f>
        <v>1513</v>
      </c>
      <c r="G70">
        <v>2017</v>
      </c>
      <c r="H70">
        <v>3</v>
      </c>
      <c r="I70">
        <f>_xlfn.XLOOKUP(E70,'BS Dim'!$E$2:$E$34,'BS Dim'!$I$2:$I$34,,0)</f>
        <v>7</v>
      </c>
    </row>
    <row r="71" spans="1:9" x14ac:dyDescent="0.25">
      <c r="A71" t="s">
        <v>102</v>
      </c>
      <c r="B71" t="s">
        <v>100</v>
      </c>
      <c r="C71" t="s">
        <v>104</v>
      </c>
      <c r="D71" t="s">
        <v>96</v>
      </c>
      <c r="E71" t="s">
        <v>8</v>
      </c>
      <c r="F71">
        <f>INDEX('Balance Sheet'!$A$3:$L$36,MATCH('BS Fact'!E71,'Balance Sheet'!$A$3:$A$36,0),MATCH('BS Fact'!G71,'Balance Sheet'!$A$3:$L$3,0))</f>
        <v>1323</v>
      </c>
      <c r="G71">
        <v>2018</v>
      </c>
      <c r="H71">
        <v>4</v>
      </c>
      <c r="I71">
        <f>_xlfn.XLOOKUP(E71,'BS Dim'!$E$2:$E$34,'BS Dim'!$I$2:$I$34,,0)</f>
        <v>7</v>
      </c>
    </row>
    <row r="72" spans="1:9" x14ac:dyDescent="0.25">
      <c r="A72" t="s">
        <v>102</v>
      </c>
      <c r="B72" t="s">
        <v>100</v>
      </c>
      <c r="C72" t="s">
        <v>104</v>
      </c>
      <c r="D72" t="s">
        <v>96</v>
      </c>
      <c r="E72" t="s">
        <v>8</v>
      </c>
      <c r="F72">
        <f>INDEX('Balance Sheet'!$A$3:$L$36,MATCH('BS Fact'!E72,'Balance Sheet'!$A$3:$A$36,0),MATCH('BS Fact'!G72,'Balance Sheet'!$A$3:$L$3,0))</f>
        <v>1421</v>
      </c>
      <c r="G72">
        <v>2019</v>
      </c>
      <c r="H72">
        <v>5</v>
      </c>
      <c r="I72">
        <f>_xlfn.XLOOKUP(E72,'BS Dim'!$E$2:$E$34,'BS Dim'!$I$2:$I$34,,0)</f>
        <v>7</v>
      </c>
    </row>
    <row r="73" spans="1:9" x14ac:dyDescent="0.25">
      <c r="A73" t="s">
        <v>102</v>
      </c>
      <c r="B73" t="s">
        <v>100</v>
      </c>
      <c r="C73" t="s">
        <v>104</v>
      </c>
      <c r="D73" t="s">
        <v>96</v>
      </c>
      <c r="E73" t="s">
        <v>8</v>
      </c>
      <c r="F73">
        <f>INDEX('Balance Sheet'!$A$3:$L$36,MATCH('BS Fact'!E73,'Balance Sheet'!$A$3:$A$36,0),MATCH('BS Fact'!G73,'Balance Sheet'!$A$3:$L$3,0))</f>
        <v>1228</v>
      </c>
      <c r="G73">
        <v>2020</v>
      </c>
      <c r="H73">
        <v>6</v>
      </c>
      <c r="I73">
        <f>_xlfn.XLOOKUP(E73,'BS Dim'!$E$2:$E$34,'BS Dim'!$I$2:$I$34,,0)</f>
        <v>7</v>
      </c>
    </row>
    <row r="74" spans="1:9" x14ac:dyDescent="0.25">
      <c r="A74" t="s">
        <v>102</v>
      </c>
      <c r="B74" t="s">
        <v>100</v>
      </c>
      <c r="C74" t="s">
        <v>104</v>
      </c>
      <c r="D74" t="s">
        <v>96</v>
      </c>
      <c r="E74" t="s">
        <v>8</v>
      </c>
      <c r="F74">
        <f>INDEX('Balance Sheet'!$A$3:$L$36,MATCH('BS Fact'!E74,'Balance Sheet'!$A$3:$A$36,0),MATCH('BS Fact'!G74,'Balance Sheet'!$A$3:$L$3,0))</f>
        <v>1060</v>
      </c>
      <c r="G74">
        <v>2021</v>
      </c>
      <c r="H74">
        <v>7</v>
      </c>
      <c r="I74">
        <f>_xlfn.XLOOKUP(E74,'BS Dim'!$E$2:$E$34,'BS Dim'!$I$2:$I$34,,0)</f>
        <v>7</v>
      </c>
    </row>
    <row r="75" spans="1:9" x14ac:dyDescent="0.25">
      <c r="A75" t="s">
        <v>102</v>
      </c>
      <c r="B75" t="s">
        <v>100</v>
      </c>
      <c r="C75" t="s">
        <v>104</v>
      </c>
      <c r="D75" t="s">
        <v>96</v>
      </c>
      <c r="E75" t="s">
        <v>8</v>
      </c>
      <c r="F75">
        <f>INDEX('Balance Sheet'!$A$3:$L$36,MATCH('BS Fact'!E75,'Balance Sheet'!$A$3:$A$36,0),MATCH('BS Fact'!G75,'Balance Sheet'!$A$3:$L$3,0))</f>
        <v>862</v>
      </c>
      <c r="G75">
        <v>2022</v>
      </c>
      <c r="H75">
        <v>8</v>
      </c>
      <c r="I75">
        <f>_xlfn.XLOOKUP(E75,'BS Dim'!$E$2:$E$34,'BS Dim'!$I$2:$I$34,,0)</f>
        <v>7</v>
      </c>
    </row>
    <row r="76" spans="1:9" x14ac:dyDescent="0.25">
      <c r="A76" t="s">
        <v>102</v>
      </c>
      <c r="B76" t="s">
        <v>100</v>
      </c>
      <c r="C76" t="s">
        <v>104</v>
      </c>
      <c r="D76" t="s">
        <v>96</v>
      </c>
      <c r="E76" t="s">
        <v>8</v>
      </c>
      <c r="F76">
        <f>INDEX('Balance Sheet'!$A$3:$L$36,MATCH('BS Fact'!E76,'Balance Sheet'!$A$3:$A$36,0),MATCH('BS Fact'!G76,'Balance Sheet'!$A$3:$L$3,0))</f>
        <v>677</v>
      </c>
      <c r="G76">
        <v>2023</v>
      </c>
      <c r="H76">
        <v>9</v>
      </c>
      <c r="I76">
        <f>_xlfn.XLOOKUP(E76,'BS Dim'!$E$2:$E$34,'BS Dim'!$I$2:$I$34,,0)</f>
        <v>7</v>
      </c>
    </row>
    <row r="77" spans="1:9" x14ac:dyDescent="0.25">
      <c r="A77" t="s">
        <v>102</v>
      </c>
      <c r="B77" t="s">
        <v>100</v>
      </c>
      <c r="C77" t="s">
        <v>104</v>
      </c>
      <c r="D77" t="s">
        <v>96</v>
      </c>
      <c r="E77" t="s">
        <v>8</v>
      </c>
      <c r="F77">
        <f>INDEX('Balance Sheet'!$A$3:$L$36,MATCH('BS Fact'!E77,'Balance Sheet'!$A$3:$A$36,0),MATCH('BS Fact'!G77,'Balance Sheet'!$A$3:$L$3,0))</f>
        <v>516</v>
      </c>
      <c r="G77">
        <v>2024</v>
      </c>
      <c r="H77">
        <v>10</v>
      </c>
      <c r="I77">
        <f>_xlfn.XLOOKUP(E77,'BS Dim'!$E$2:$E$34,'BS Dim'!$I$2:$I$34,,0)</f>
        <v>7</v>
      </c>
    </row>
    <row r="78" spans="1:9" x14ac:dyDescent="0.25">
      <c r="A78" t="s">
        <v>102</v>
      </c>
      <c r="B78" t="s">
        <v>100</v>
      </c>
      <c r="C78" t="s">
        <v>104</v>
      </c>
      <c r="D78" t="s">
        <v>96</v>
      </c>
      <c r="E78" t="s">
        <v>8</v>
      </c>
      <c r="F78">
        <f>INDEX('Balance Sheet'!$A$3:$L$36,MATCH('BS Fact'!E78,'Balance Sheet'!$A$3:$A$36,0),MATCH('BS Fact'!G78,'Balance Sheet'!$A$3:$L$3,0))</f>
        <v>739</v>
      </c>
      <c r="G78">
        <v>2025</v>
      </c>
      <c r="H78">
        <v>11</v>
      </c>
      <c r="I78">
        <f>_xlfn.XLOOKUP(E78,'BS Dim'!$E$2:$E$34,'BS Dim'!$I$2:$I$34,,0)</f>
        <v>7</v>
      </c>
    </row>
    <row r="79" spans="1:9" x14ac:dyDescent="0.25">
      <c r="A79" t="s">
        <v>102</v>
      </c>
      <c r="B79" t="s">
        <v>100</v>
      </c>
      <c r="C79" t="s">
        <v>104</v>
      </c>
      <c r="D79" t="s">
        <v>97</v>
      </c>
      <c r="E79" t="s">
        <v>97</v>
      </c>
      <c r="F79">
        <f>INDEX('Balance Sheet'!$A$3:$L$36,MATCH('BS Fact'!E79,'Balance Sheet'!$A$3:$A$36,0),MATCH('BS Fact'!G79,'Balance Sheet'!$A$3:$L$3,0))</f>
        <v>291</v>
      </c>
      <c r="G79">
        <v>2015</v>
      </c>
      <c r="H79">
        <v>1</v>
      </c>
      <c r="I79">
        <f>_xlfn.XLOOKUP(E79,'BS Dim'!$E$2:$E$34,'BS Dim'!$I$2:$I$34,,0)</f>
        <v>8</v>
      </c>
    </row>
    <row r="80" spans="1:9" x14ac:dyDescent="0.25">
      <c r="A80" t="s">
        <v>102</v>
      </c>
      <c r="B80" t="s">
        <v>100</v>
      </c>
      <c r="C80" t="s">
        <v>104</v>
      </c>
      <c r="D80" t="s">
        <v>97</v>
      </c>
      <c r="E80" t="s">
        <v>97</v>
      </c>
      <c r="F80">
        <f>INDEX('Balance Sheet'!$A$3:$L$36,MATCH('BS Fact'!E80,'Balance Sheet'!$A$3:$A$36,0),MATCH('BS Fact'!G80,'Balance Sheet'!$A$3:$L$3,0))</f>
        <v>330</v>
      </c>
      <c r="G80">
        <v>2016</v>
      </c>
      <c r="H80">
        <v>2</v>
      </c>
      <c r="I80">
        <f>_xlfn.XLOOKUP(E80,'BS Dim'!$E$2:$E$34,'BS Dim'!$I$2:$I$34,,0)</f>
        <v>8</v>
      </c>
    </row>
    <row r="81" spans="1:9" x14ac:dyDescent="0.25">
      <c r="A81" t="s">
        <v>102</v>
      </c>
      <c r="B81" t="s">
        <v>100</v>
      </c>
      <c r="C81" t="s">
        <v>104</v>
      </c>
      <c r="D81" t="s">
        <v>97</v>
      </c>
      <c r="E81" t="s">
        <v>97</v>
      </c>
      <c r="F81">
        <f>INDEX('Balance Sheet'!$A$3:$L$36,MATCH('BS Fact'!E81,'Balance Sheet'!$A$3:$A$36,0),MATCH('BS Fact'!G81,'Balance Sheet'!$A$3:$L$3,0))</f>
        <v>460</v>
      </c>
      <c r="G81">
        <v>2017</v>
      </c>
      <c r="H81">
        <v>3</v>
      </c>
      <c r="I81">
        <f>_xlfn.XLOOKUP(E81,'BS Dim'!$E$2:$E$34,'BS Dim'!$I$2:$I$34,,0)</f>
        <v>8</v>
      </c>
    </row>
    <row r="82" spans="1:9" x14ac:dyDescent="0.25">
      <c r="A82" t="s">
        <v>102</v>
      </c>
      <c r="B82" t="s">
        <v>100</v>
      </c>
      <c r="C82" t="s">
        <v>104</v>
      </c>
      <c r="D82" t="s">
        <v>97</v>
      </c>
      <c r="E82" t="s">
        <v>97</v>
      </c>
      <c r="F82">
        <f>INDEX('Balance Sheet'!$A$3:$L$36,MATCH('BS Fact'!E82,'Balance Sheet'!$A$3:$A$36,0),MATCH('BS Fact'!G82,'Balance Sheet'!$A$3:$L$3,0))</f>
        <v>529</v>
      </c>
      <c r="G82">
        <v>2018</v>
      </c>
      <c r="H82">
        <v>4</v>
      </c>
      <c r="I82">
        <f>_xlfn.XLOOKUP(E82,'BS Dim'!$E$2:$E$34,'BS Dim'!$I$2:$I$34,,0)</f>
        <v>8</v>
      </c>
    </row>
    <row r="83" spans="1:9" x14ac:dyDescent="0.25">
      <c r="A83" t="s">
        <v>102</v>
      </c>
      <c r="B83" t="s">
        <v>100</v>
      </c>
      <c r="C83" t="s">
        <v>104</v>
      </c>
      <c r="D83" t="s">
        <v>97</v>
      </c>
      <c r="E83" t="s">
        <v>97</v>
      </c>
      <c r="F83">
        <f>INDEX('Balance Sheet'!$A$3:$L$36,MATCH('BS Fact'!E83,'Balance Sheet'!$A$3:$A$36,0),MATCH('BS Fact'!G83,'Balance Sheet'!$A$3:$L$3,0))</f>
        <v>554</v>
      </c>
      <c r="G83">
        <v>2019</v>
      </c>
      <c r="H83">
        <v>5</v>
      </c>
      <c r="I83">
        <f>_xlfn.XLOOKUP(E83,'BS Dim'!$E$2:$E$34,'BS Dim'!$I$2:$I$34,,0)</f>
        <v>8</v>
      </c>
    </row>
    <row r="84" spans="1:9" x14ac:dyDescent="0.25">
      <c r="A84" t="s">
        <v>102</v>
      </c>
      <c r="B84" t="s">
        <v>100</v>
      </c>
      <c r="C84" t="s">
        <v>104</v>
      </c>
      <c r="D84" t="s">
        <v>97</v>
      </c>
      <c r="E84" t="s">
        <v>97</v>
      </c>
      <c r="F84">
        <f>INDEX('Balance Sheet'!$A$3:$L$36,MATCH('BS Fact'!E84,'Balance Sheet'!$A$3:$A$36,0),MATCH('BS Fact'!G84,'Balance Sheet'!$A$3:$L$3,0))</f>
        <v>573</v>
      </c>
      <c r="G84">
        <v>2020</v>
      </c>
      <c r="H84">
        <v>6</v>
      </c>
      <c r="I84">
        <f>_xlfn.XLOOKUP(E84,'BS Dim'!$E$2:$E$34,'BS Dim'!$I$2:$I$34,,0)</f>
        <v>8</v>
      </c>
    </row>
    <row r="85" spans="1:9" x14ac:dyDescent="0.25">
      <c r="A85" t="s">
        <v>102</v>
      </c>
      <c r="B85" t="s">
        <v>100</v>
      </c>
      <c r="C85" t="s">
        <v>104</v>
      </c>
      <c r="D85" t="s">
        <v>97</v>
      </c>
      <c r="E85" t="s">
        <v>97</v>
      </c>
      <c r="F85">
        <f>INDEX('Balance Sheet'!$A$3:$L$36,MATCH('BS Fact'!E85,'Balance Sheet'!$A$3:$A$36,0),MATCH('BS Fact'!G85,'Balance Sheet'!$A$3:$L$3,0))</f>
        <v>787</v>
      </c>
      <c r="G85">
        <v>2021</v>
      </c>
      <c r="H85">
        <v>7</v>
      </c>
      <c r="I85">
        <f>_xlfn.XLOOKUP(E85,'BS Dim'!$E$2:$E$34,'BS Dim'!$I$2:$I$34,,0)</f>
        <v>8</v>
      </c>
    </row>
    <row r="86" spans="1:9" x14ac:dyDescent="0.25">
      <c r="A86" t="s">
        <v>102</v>
      </c>
      <c r="B86" t="s">
        <v>100</v>
      </c>
      <c r="C86" t="s">
        <v>104</v>
      </c>
      <c r="D86" t="s">
        <v>97</v>
      </c>
      <c r="E86" t="s">
        <v>97</v>
      </c>
      <c r="F86">
        <f>INDEX('Balance Sheet'!$A$3:$L$36,MATCH('BS Fact'!E86,'Balance Sheet'!$A$3:$A$36,0),MATCH('BS Fact'!G86,'Balance Sheet'!$A$3:$L$3,0))</f>
        <v>1042</v>
      </c>
      <c r="G86">
        <v>2022</v>
      </c>
      <c r="H86">
        <v>8</v>
      </c>
      <c r="I86">
        <f>_xlfn.XLOOKUP(E86,'BS Dim'!$E$2:$E$34,'BS Dim'!$I$2:$I$34,,0)</f>
        <v>8</v>
      </c>
    </row>
    <row r="87" spans="1:9" x14ac:dyDescent="0.25">
      <c r="A87" t="s">
        <v>102</v>
      </c>
      <c r="B87" t="s">
        <v>100</v>
      </c>
      <c r="C87" t="s">
        <v>104</v>
      </c>
      <c r="D87" t="s">
        <v>97</v>
      </c>
      <c r="E87" t="s">
        <v>97</v>
      </c>
      <c r="F87">
        <f>INDEX('Balance Sheet'!$A$3:$L$36,MATCH('BS Fact'!E87,'Balance Sheet'!$A$3:$A$36,0),MATCH('BS Fact'!G87,'Balance Sheet'!$A$3:$L$3,0))</f>
        <v>1341</v>
      </c>
      <c r="G87">
        <v>2023</v>
      </c>
      <c r="H87">
        <v>9</v>
      </c>
      <c r="I87">
        <f>_xlfn.XLOOKUP(E87,'BS Dim'!$E$2:$E$34,'BS Dim'!$I$2:$I$34,,0)</f>
        <v>8</v>
      </c>
    </row>
    <row r="88" spans="1:9" x14ac:dyDescent="0.25">
      <c r="A88" t="s">
        <v>102</v>
      </c>
      <c r="B88" t="s">
        <v>100</v>
      </c>
      <c r="C88" t="s">
        <v>104</v>
      </c>
      <c r="D88" t="s">
        <v>97</v>
      </c>
      <c r="E88" t="s">
        <v>97</v>
      </c>
      <c r="F88">
        <f>INDEX('Balance Sheet'!$A$3:$L$36,MATCH('BS Fact'!E88,'Balance Sheet'!$A$3:$A$36,0),MATCH('BS Fact'!G88,'Balance Sheet'!$A$3:$L$3,0))</f>
        <v>1753</v>
      </c>
      <c r="G88">
        <v>2024</v>
      </c>
      <c r="H88">
        <v>10</v>
      </c>
      <c r="I88">
        <f>_xlfn.XLOOKUP(E88,'BS Dim'!$E$2:$E$34,'BS Dim'!$I$2:$I$34,,0)</f>
        <v>8</v>
      </c>
    </row>
    <row r="89" spans="1:9" x14ac:dyDescent="0.25">
      <c r="A89" t="s">
        <v>102</v>
      </c>
      <c r="B89" t="s">
        <v>100</v>
      </c>
      <c r="C89" t="s">
        <v>104</v>
      </c>
      <c r="D89" t="s">
        <v>97</v>
      </c>
      <c r="E89" t="s">
        <v>97</v>
      </c>
      <c r="F89">
        <f>INDEX('Balance Sheet'!$A$3:$L$36,MATCH('BS Fact'!E89,'Balance Sheet'!$A$3:$A$36,0),MATCH('BS Fact'!G89,'Balance Sheet'!$A$3:$L$3,0))</f>
        <v>2308</v>
      </c>
      <c r="G89">
        <v>2025</v>
      </c>
      <c r="H89">
        <v>11</v>
      </c>
      <c r="I89">
        <f>_xlfn.XLOOKUP(E89,'BS Dim'!$E$2:$E$34,'BS Dim'!$I$2:$I$34,,0)</f>
        <v>8</v>
      </c>
    </row>
    <row r="90" spans="1:9" x14ac:dyDescent="0.25">
      <c r="A90" t="s">
        <v>102</v>
      </c>
      <c r="B90" t="s">
        <v>100</v>
      </c>
      <c r="C90" t="s">
        <v>104</v>
      </c>
      <c r="D90" t="s">
        <v>97</v>
      </c>
      <c r="E90" t="s">
        <v>11</v>
      </c>
      <c r="F90">
        <f>INDEX('Balance Sheet'!$A$3:$L$36,MATCH('BS Fact'!E90,'Balance Sheet'!$A$3:$A$36,0),MATCH('BS Fact'!G90,'Balance Sheet'!$A$3:$L$3,0))</f>
        <v>34</v>
      </c>
      <c r="G90">
        <v>2015</v>
      </c>
      <c r="H90">
        <v>1</v>
      </c>
      <c r="I90">
        <f>_xlfn.XLOOKUP(E90,'BS Dim'!$E$2:$E$34,'BS Dim'!$I$2:$I$34,,0)</f>
        <v>9</v>
      </c>
    </row>
    <row r="91" spans="1:9" x14ac:dyDescent="0.25">
      <c r="A91" t="s">
        <v>102</v>
      </c>
      <c r="B91" t="s">
        <v>100</v>
      </c>
      <c r="C91" t="s">
        <v>104</v>
      </c>
      <c r="D91" t="s">
        <v>97</v>
      </c>
      <c r="E91" t="s">
        <v>11</v>
      </c>
      <c r="F91">
        <f>INDEX('Balance Sheet'!$A$3:$L$36,MATCH('BS Fact'!E91,'Balance Sheet'!$A$3:$A$36,0),MATCH('BS Fact'!G91,'Balance Sheet'!$A$3:$L$3,0))</f>
        <v>34</v>
      </c>
      <c r="G91">
        <v>2016</v>
      </c>
      <c r="H91">
        <v>2</v>
      </c>
      <c r="I91">
        <f>_xlfn.XLOOKUP(E91,'BS Dim'!$E$2:$E$34,'BS Dim'!$I$2:$I$34,,0)</f>
        <v>9</v>
      </c>
    </row>
    <row r="92" spans="1:9" x14ac:dyDescent="0.25">
      <c r="A92" t="s">
        <v>102</v>
      </c>
      <c r="B92" t="s">
        <v>100</v>
      </c>
      <c r="C92" t="s">
        <v>104</v>
      </c>
      <c r="D92" t="s">
        <v>97</v>
      </c>
      <c r="E92" t="s">
        <v>11</v>
      </c>
      <c r="F92">
        <f>INDEX('Balance Sheet'!$A$3:$L$36,MATCH('BS Fact'!E92,'Balance Sheet'!$A$3:$A$36,0),MATCH('BS Fact'!G92,'Balance Sheet'!$A$3:$L$3,0))</f>
        <v>47</v>
      </c>
      <c r="G92">
        <v>2017</v>
      </c>
      <c r="H92">
        <v>3</v>
      </c>
      <c r="I92">
        <f>_xlfn.XLOOKUP(E92,'BS Dim'!$E$2:$E$34,'BS Dim'!$I$2:$I$34,,0)</f>
        <v>9</v>
      </c>
    </row>
    <row r="93" spans="1:9" x14ac:dyDescent="0.25">
      <c r="A93" t="s">
        <v>102</v>
      </c>
      <c r="B93" t="s">
        <v>100</v>
      </c>
      <c r="C93" t="s">
        <v>104</v>
      </c>
      <c r="D93" t="s">
        <v>97</v>
      </c>
      <c r="E93" t="s">
        <v>11</v>
      </c>
      <c r="F93">
        <f>INDEX('Balance Sheet'!$A$3:$L$36,MATCH('BS Fact'!E93,'Balance Sheet'!$A$3:$A$36,0),MATCH('BS Fact'!G93,'Balance Sheet'!$A$3:$L$3,0))</f>
        <v>55</v>
      </c>
      <c r="G93">
        <v>2018</v>
      </c>
      <c r="H93">
        <v>4</v>
      </c>
      <c r="I93">
        <f>_xlfn.XLOOKUP(E93,'BS Dim'!$E$2:$E$34,'BS Dim'!$I$2:$I$34,,0)</f>
        <v>9</v>
      </c>
    </row>
    <row r="94" spans="1:9" x14ac:dyDescent="0.25">
      <c r="A94" t="s">
        <v>102</v>
      </c>
      <c r="B94" t="s">
        <v>100</v>
      </c>
      <c r="C94" t="s">
        <v>104</v>
      </c>
      <c r="D94" t="s">
        <v>97</v>
      </c>
      <c r="E94" t="s">
        <v>11</v>
      </c>
      <c r="F94">
        <f>INDEX('Balance Sheet'!$A$3:$L$36,MATCH('BS Fact'!E94,'Balance Sheet'!$A$3:$A$36,0),MATCH('BS Fact'!G94,'Balance Sheet'!$A$3:$L$3,0))</f>
        <v>105</v>
      </c>
      <c r="G94">
        <v>2019</v>
      </c>
      <c r="H94">
        <v>5</v>
      </c>
      <c r="I94">
        <f>_xlfn.XLOOKUP(E94,'BS Dim'!$E$2:$E$34,'BS Dim'!$I$2:$I$34,,0)</f>
        <v>9</v>
      </c>
    </row>
    <row r="95" spans="1:9" x14ac:dyDescent="0.25">
      <c r="A95" t="s">
        <v>102</v>
      </c>
      <c r="B95" t="s">
        <v>100</v>
      </c>
      <c r="C95" t="s">
        <v>104</v>
      </c>
      <c r="D95" t="s">
        <v>97</v>
      </c>
      <c r="E95" t="s">
        <v>11</v>
      </c>
      <c r="F95">
        <f>INDEX('Balance Sheet'!$A$3:$L$36,MATCH('BS Fact'!E95,'Balance Sheet'!$A$3:$A$36,0),MATCH('BS Fact'!G95,'Balance Sheet'!$A$3:$L$3,0))</f>
        <v>118</v>
      </c>
      <c r="G95">
        <v>2020</v>
      </c>
      <c r="H95">
        <v>6</v>
      </c>
      <c r="I95">
        <f>_xlfn.XLOOKUP(E95,'BS Dim'!$E$2:$E$34,'BS Dim'!$I$2:$I$34,,0)</f>
        <v>9</v>
      </c>
    </row>
    <row r="96" spans="1:9" x14ac:dyDescent="0.25">
      <c r="A96" t="s">
        <v>102</v>
      </c>
      <c r="B96" t="s">
        <v>100</v>
      </c>
      <c r="C96" t="s">
        <v>104</v>
      </c>
      <c r="D96" t="s">
        <v>97</v>
      </c>
      <c r="E96" t="s">
        <v>11</v>
      </c>
      <c r="F96">
        <f>INDEX('Balance Sheet'!$A$3:$L$36,MATCH('BS Fact'!E96,'Balance Sheet'!$A$3:$A$36,0),MATCH('BS Fact'!G96,'Balance Sheet'!$A$3:$L$3,0))</f>
        <v>135</v>
      </c>
      <c r="G96">
        <v>2021</v>
      </c>
      <c r="H96">
        <v>7</v>
      </c>
      <c r="I96">
        <f>_xlfn.XLOOKUP(E96,'BS Dim'!$E$2:$E$34,'BS Dim'!$I$2:$I$34,,0)</f>
        <v>9</v>
      </c>
    </row>
    <row r="97" spans="1:9" x14ac:dyDescent="0.25">
      <c r="A97" t="s">
        <v>102</v>
      </c>
      <c r="B97" t="s">
        <v>100</v>
      </c>
      <c r="C97" t="s">
        <v>104</v>
      </c>
      <c r="D97" t="s">
        <v>97</v>
      </c>
      <c r="E97" t="s">
        <v>11</v>
      </c>
      <c r="F97">
        <f>INDEX('Balance Sheet'!$A$3:$L$36,MATCH('BS Fact'!E97,'Balance Sheet'!$A$3:$A$36,0),MATCH('BS Fact'!G97,'Balance Sheet'!$A$3:$L$3,0))</f>
        <v>151</v>
      </c>
      <c r="G97">
        <v>2022</v>
      </c>
      <c r="H97">
        <v>8</v>
      </c>
      <c r="I97">
        <f>_xlfn.XLOOKUP(E97,'BS Dim'!$E$2:$E$34,'BS Dim'!$I$2:$I$34,,0)</f>
        <v>9</v>
      </c>
    </row>
    <row r="98" spans="1:9" x14ac:dyDescent="0.25">
      <c r="A98" t="s">
        <v>102</v>
      </c>
      <c r="B98" t="s">
        <v>100</v>
      </c>
      <c r="C98" t="s">
        <v>104</v>
      </c>
      <c r="D98" t="s">
        <v>97</v>
      </c>
      <c r="E98" t="s">
        <v>11</v>
      </c>
      <c r="F98">
        <f>INDEX('Balance Sheet'!$A$3:$L$36,MATCH('BS Fact'!E98,'Balance Sheet'!$A$3:$A$36,0),MATCH('BS Fact'!G98,'Balance Sheet'!$A$3:$L$3,0))</f>
        <v>40</v>
      </c>
      <c r="G98">
        <v>2023</v>
      </c>
      <c r="H98">
        <v>9</v>
      </c>
      <c r="I98">
        <f>_xlfn.XLOOKUP(E98,'BS Dim'!$E$2:$E$34,'BS Dim'!$I$2:$I$34,,0)</f>
        <v>9</v>
      </c>
    </row>
    <row r="99" spans="1:9" x14ac:dyDescent="0.25">
      <c r="A99" t="s">
        <v>102</v>
      </c>
      <c r="B99" t="s">
        <v>100</v>
      </c>
      <c r="C99" t="s">
        <v>104</v>
      </c>
      <c r="D99" t="s">
        <v>97</v>
      </c>
      <c r="E99" t="s">
        <v>11</v>
      </c>
      <c r="F99">
        <f>INDEX('Balance Sheet'!$A$3:$L$36,MATCH('BS Fact'!E99,'Balance Sheet'!$A$3:$A$36,0),MATCH('BS Fact'!G99,'Balance Sheet'!$A$3:$L$3,0))</f>
        <v>55</v>
      </c>
      <c r="G99">
        <v>2024</v>
      </c>
      <c r="H99">
        <v>10</v>
      </c>
      <c r="I99">
        <f>_xlfn.XLOOKUP(E99,'BS Dim'!$E$2:$E$34,'BS Dim'!$I$2:$I$34,,0)</f>
        <v>9</v>
      </c>
    </row>
    <row r="100" spans="1:9" x14ac:dyDescent="0.25">
      <c r="A100" t="s">
        <v>102</v>
      </c>
      <c r="B100" t="s">
        <v>100</v>
      </c>
      <c r="C100" t="s">
        <v>104</v>
      </c>
      <c r="D100" t="s">
        <v>97</v>
      </c>
      <c r="E100" t="s">
        <v>11</v>
      </c>
      <c r="F100">
        <f>INDEX('Balance Sheet'!$A$3:$L$36,MATCH('BS Fact'!E100,'Balance Sheet'!$A$3:$A$36,0),MATCH('BS Fact'!G100,'Balance Sheet'!$A$3:$L$3,0))</f>
        <v>0</v>
      </c>
      <c r="G100">
        <v>2025</v>
      </c>
      <c r="H100">
        <v>11</v>
      </c>
      <c r="I100">
        <f>_xlfn.XLOOKUP(E100,'BS Dim'!$E$2:$E$34,'BS Dim'!$I$2:$I$34,,0)</f>
        <v>9</v>
      </c>
    </row>
    <row r="101" spans="1:9" x14ac:dyDescent="0.25">
      <c r="A101" t="s">
        <v>102</v>
      </c>
      <c r="B101" t="s">
        <v>100</v>
      </c>
      <c r="C101" t="s">
        <v>104</v>
      </c>
      <c r="D101" t="s">
        <v>97</v>
      </c>
      <c r="E101" t="s">
        <v>12</v>
      </c>
      <c r="F101">
        <f>INDEX('Balance Sheet'!$A$3:$L$36,MATCH('BS Fact'!E101,'Balance Sheet'!$A$3:$A$36,0),MATCH('BS Fact'!G101,'Balance Sheet'!$A$3:$L$3,0))</f>
        <v>100</v>
      </c>
      <c r="G101">
        <v>2015</v>
      </c>
      <c r="H101">
        <v>1</v>
      </c>
      <c r="I101">
        <f>_xlfn.XLOOKUP(E101,'BS Dim'!$E$2:$E$34,'BS Dim'!$I$2:$I$34,,0)</f>
        <v>10</v>
      </c>
    </row>
    <row r="102" spans="1:9" x14ac:dyDescent="0.25">
      <c r="A102" t="s">
        <v>102</v>
      </c>
      <c r="B102" t="s">
        <v>100</v>
      </c>
      <c r="C102" t="s">
        <v>104</v>
      </c>
      <c r="D102" t="s">
        <v>97</v>
      </c>
      <c r="E102" t="s">
        <v>12</v>
      </c>
      <c r="F102">
        <f>INDEX('Balance Sheet'!$A$3:$L$36,MATCH('BS Fact'!E102,'Balance Sheet'!$A$3:$A$36,0),MATCH('BS Fact'!G102,'Balance Sheet'!$A$3:$L$3,0))</f>
        <v>149</v>
      </c>
      <c r="G102">
        <v>2016</v>
      </c>
      <c r="H102">
        <v>2</v>
      </c>
      <c r="I102">
        <f>_xlfn.XLOOKUP(E102,'BS Dim'!$E$2:$E$34,'BS Dim'!$I$2:$I$34,,0)</f>
        <v>10</v>
      </c>
    </row>
    <row r="103" spans="1:9" x14ac:dyDescent="0.25">
      <c r="A103" t="s">
        <v>102</v>
      </c>
      <c r="B103" t="s">
        <v>100</v>
      </c>
      <c r="C103" t="s">
        <v>104</v>
      </c>
      <c r="D103" t="s">
        <v>97</v>
      </c>
      <c r="E103" t="s">
        <v>12</v>
      </c>
      <c r="F103">
        <f>INDEX('Balance Sheet'!$A$3:$L$36,MATCH('BS Fact'!E103,'Balance Sheet'!$A$3:$A$36,0),MATCH('BS Fact'!G103,'Balance Sheet'!$A$3:$L$3,0))</f>
        <v>218</v>
      </c>
      <c r="G103">
        <v>2017</v>
      </c>
      <c r="H103">
        <v>3</v>
      </c>
      <c r="I103">
        <f>_xlfn.XLOOKUP(E103,'BS Dim'!$E$2:$E$34,'BS Dim'!$I$2:$I$34,,0)</f>
        <v>10</v>
      </c>
    </row>
    <row r="104" spans="1:9" x14ac:dyDescent="0.25">
      <c r="A104" t="s">
        <v>102</v>
      </c>
      <c r="B104" t="s">
        <v>100</v>
      </c>
      <c r="C104" t="s">
        <v>104</v>
      </c>
      <c r="D104" t="s">
        <v>97</v>
      </c>
      <c r="E104" t="s">
        <v>12</v>
      </c>
      <c r="F104">
        <f>INDEX('Balance Sheet'!$A$3:$L$36,MATCH('BS Fact'!E104,'Balance Sheet'!$A$3:$A$36,0),MATCH('BS Fact'!G104,'Balance Sheet'!$A$3:$L$3,0))</f>
        <v>342</v>
      </c>
      <c r="G104">
        <v>2018</v>
      </c>
      <c r="H104">
        <v>4</v>
      </c>
      <c r="I104">
        <f>_xlfn.XLOOKUP(E104,'BS Dim'!$E$2:$E$34,'BS Dim'!$I$2:$I$34,,0)</f>
        <v>10</v>
      </c>
    </row>
    <row r="105" spans="1:9" x14ac:dyDescent="0.25">
      <c r="A105" t="s">
        <v>102</v>
      </c>
      <c r="B105" t="s">
        <v>100</v>
      </c>
      <c r="C105" t="s">
        <v>104</v>
      </c>
      <c r="D105" t="s">
        <v>97</v>
      </c>
      <c r="E105" t="s">
        <v>12</v>
      </c>
      <c r="F105">
        <f>INDEX('Balance Sheet'!$A$3:$L$36,MATCH('BS Fact'!E105,'Balance Sheet'!$A$3:$A$36,0),MATCH('BS Fact'!G105,'Balance Sheet'!$A$3:$L$3,0))</f>
        <v>284</v>
      </c>
      <c r="G105">
        <v>2019</v>
      </c>
      <c r="H105">
        <v>5</v>
      </c>
      <c r="I105">
        <f>_xlfn.XLOOKUP(E105,'BS Dim'!$E$2:$E$34,'BS Dim'!$I$2:$I$34,,0)</f>
        <v>10</v>
      </c>
    </row>
    <row r="106" spans="1:9" x14ac:dyDescent="0.25">
      <c r="A106" t="s">
        <v>102</v>
      </c>
      <c r="B106" t="s">
        <v>100</v>
      </c>
      <c r="C106" t="s">
        <v>104</v>
      </c>
      <c r="D106" t="s">
        <v>97</v>
      </c>
      <c r="E106" t="s">
        <v>12</v>
      </c>
      <c r="F106">
        <f>INDEX('Balance Sheet'!$A$3:$L$36,MATCH('BS Fact'!E106,'Balance Sheet'!$A$3:$A$36,0),MATCH('BS Fact'!G106,'Balance Sheet'!$A$3:$L$3,0))</f>
        <v>261</v>
      </c>
      <c r="G106">
        <v>2020</v>
      </c>
      <c r="H106">
        <v>6</v>
      </c>
      <c r="I106">
        <f>_xlfn.XLOOKUP(E106,'BS Dim'!$E$2:$E$34,'BS Dim'!$I$2:$I$34,,0)</f>
        <v>10</v>
      </c>
    </row>
    <row r="107" spans="1:9" x14ac:dyDescent="0.25">
      <c r="A107" t="s">
        <v>102</v>
      </c>
      <c r="B107" t="s">
        <v>100</v>
      </c>
      <c r="C107" t="s">
        <v>104</v>
      </c>
      <c r="D107" t="s">
        <v>97</v>
      </c>
      <c r="E107" t="s">
        <v>12</v>
      </c>
      <c r="F107">
        <f>INDEX('Balance Sheet'!$A$3:$L$36,MATCH('BS Fact'!E107,'Balance Sheet'!$A$3:$A$36,0),MATCH('BS Fact'!G107,'Balance Sheet'!$A$3:$L$3,0))</f>
        <v>504</v>
      </c>
      <c r="G107">
        <v>2021</v>
      </c>
      <c r="H107">
        <v>7</v>
      </c>
      <c r="I107">
        <f>_xlfn.XLOOKUP(E107,'BS Dim'!$E$2:$E$34,'BS Dim'!$I$2:$I$34,,0)</f>
        <v>10</v>
      </c>
    </row>
    <row r="108" spans="1:9" x14ac:dyDescent="0.25">
      <c r="A108" t="s">
        <v>102</v>
      </c>
      <c r="B108" t="s">
        <v>100</v>
      </c>
      <c r="C108" t="s">
        <v>104</v>
      </c>
      <c r="D108" t="s">
        <v>97</v>
      </c>
      <c r="E108" t="s">
        <v>12</v>
      </c>
      <c r="F108">
        <f>INDEX('Balance Sheet'!$A$3:$L$36,MATCH('BS Fact'!E108,'Balance Sheet'!$A$3:$A$36,0),MATCH('BS Fact'!G108,'Balance Sheet'!$A$3:$L$3,0))</f>
        <v>703</v>
      </c>
      <c r="G108">
        <v>2022</v>
      </c>
      <c r="H108">
        <v>8</v>
      </c>
      <c r="I108">
        <f>_xlfn.XLOOKUP(E108,'BS Dim'!$E$2:$E$34,'BS Dim'!$I$2:$I$34,,0)</f>
        <v>10</v>
      </c>
    </row>
    <row r="109" spans="1:9" x14ac:dyDescent="0.25">
      <c r="A109" t="s">
        <v>102</v>
      </c>
      <c r="B109" t="s">
        <v>100</v>
      </c>
      <c r="C109" t="s">
        <v>104</v>
      </c>
      <c r="D109" t="s">
        <v>97</v>
      </c>
      <c r="E109" t="s">
        <v>12</v>
      </c>
      <c r="F109">
        <f>INDEX('Balance Sheet'!$A$3:$L$36,MATCH('BS Fact'!E109,'Balance Sheet'!$A$3:$A$36,0),MATCH('BS Fact'!G109,'Balance Sheet'!$A$3:$L$3,0))</f>
        <v>1093</v>
      </c>
      <c r="G109">
        <v>2023</v>
      </c>
      <c r="H109">
        <v>9</v>
      </c>
      <c r="I109">
        <f>_xlfn.XLOOKUP(E109,'BS Dim'!$E$2:$E$34,'BS Dim'!$I$2:$I$34,,0)</f>
        <v>10</v>
      </c>
    </row>
    <row r="110" spans="1:9" x14ac:dyDescent="0.25">
      <c r="A110" t="s">
        <v>102</v>
      </c>
      <c r="B110" t="s">
        <v>100</v>
      </c>
      <c r="C110" t="s">
        <v>104</v>
      </c>
      <c r="D110" t="s">
        <v>97</v>
      </c>
      <c r="E110" t="s">
        <v>12</v>
      </c>
      <c r="F110">
        <f>INDEX('Balance Sheet'!$A$3:$L$36,MATCH('BS Fact'!E110,'Balance Sheet'!$A$3:$A$36,0),MATCH('BS Fact'!G110,'Balance Sheet'!$A$3:$L$3,0))</f>
        <v>1230</v>
      </c>
      <c r="G110">
        <v>2024</v>
      </c>
      <c r="H110">
        <v>10</v>
      </c>
      <c r="I110">
        <f>_xlfn.XLOOKUP(E110,'BS Dim'!$E$2:$E$34,'BS Dim'!$I$2:$I$34,,0)</f>
        <v>10</v>
      </c>
    </row>
    <row r="111" spans="1:9" x14ac:dyDescent="0.25">
      <c r="A111" t="s">
        <v>102</v>
      </c>
      <c r="B111" t="s">
        <v>100</v>
      </c>
      <c r="C111" t="s">
        <v>104</v>
      </c>
      <c r="D111" t="s">
        <v>97</v>
      </c>
      <c r="E111" t="s">
        <v>12</v>
      </c>
      <c r="F111">
        <f>INDEX('Balance Sheet'!$A$3:$L$36,MATCH('BS Fact'!E111,'Balance Sheet'!$A$3:$A$36,0),MATCH('BS Fact'!G111,'Balance Sheet'!$A$3:$L$3,0))</f>
        <v>1773</v>
      </c>
      <c r="G111">
        <v>2025</v>
      </c>
      <c r="H111">
        <v>11</v>
      </c>
      <c r="I111">
        <f>_xlfn.XLOOKUP(E111,'BS Dim'!$E$2:$E$34,'BS Dim'!$I$2:$I$34,,0)</f>
        <v>10</v>
      </c>
    </row>
    <row r="112" spans="1:9" x14ac:dyDescent="0.25">
      <c r="A112" t="s">
        <v>102</v>
      </c>
      <c r="B112" t="s">
        <v>100</v>
      </c>
      <c r="C112" t="s">
        <v>104</v>
      </c>
      <c r="D112" t="s">
        <v>97</v>
      </c>
      <c r="E112" t="s">
        <v>13</v>
      </c>
      <c r="F112">
        <f>INDEX('Balance Sheet'!$A$3:$L$36,MATCH('BS Fact'!E112,'Balance Sheet'!$A$3:$A$36,0),MATCH('BS Fact'!G112,'Balance Sheet'!$A$3:$L$3,0))</f>
        <v>69</v>
      </c>
      <c r="G112">
        <v>2015</v>
      </c>
      <c r="H112">
        <v>1</v>
      </c>
      <c r="I112">
        <f>_xlfn.XLOOKUP(E112,'BS Dim'!$E$2:$E$34,'BS Dim'!$I$2:$I$34,,0)</f>
        <v>11</v>
      </c>
    </row>
    <row r="113" spans="1:9" x14ac:dyDescent="0.25">
      <c r="A113" t="s">
        <v>102</v>
      </c>
      <c r="B113" t="s">
        <v>100</v>
      </c>
      <c r="C113" t="s">
        <v>104</v>
      </c>
      <c r="D113" t="s">
        <v>97</v>
      </c>
      <c r="E113" t="s">
        <v>13</v>
      </c>
      <c r="F113">
        <f>INDEX('Balance Sheet'!$A$3:$L$36,MATCH('BS Fact'!E113,'Balance Sheet'!$A$3:$A$36,0),MATCH('BS Fact'!G113,'Balance Sheet'!$A$3:$L$3,0))</f>
        <v>10</v>
      </c>
      <c r="G113">
        <v>2016</v>
      </c>
      <c r="H113">
        <v>2</v>
      </c>
      <c r="I113">
        <f>_xlfn.XLOOKUP(E113,'BS Dim'!$E$2:$E$34,'BS Dim'!$I$2:$I$34,,0)</f>
        <v>11</v>
      </c>
    </row>
    <row r="114" spans="1:9" x14ac:dyDescent="0.25">
      <c r="A114" t="s">
        <v>102</v>
      </c>
      <c r="B114" t="s">
        <v>100</v>
      </c>
      <c r="C114" t="s">
        <v>104</v>
      </c>
      <c r="D114" t="s">
        <v>97</v>
      </c>
      <c r="E114" t="s">
        <v>13</v>
      </c>
      <c r="F114">
        <f>INDEX('Balance Sheet'!$A$3:$L$36,MATCH('BS Fact'!E114,'Balance Sheet'!$A$3:$A$36,0),MATCH('BS Fact'!G114,'Balance Sheet'!$A$3:$L$3,0))</f>
        <v>54</v>
      </c>
      <c r="G114">
        <v>2017</v>
      </c>
      <c r="H114">
        <v>3</v>
      </c>
      <c r="I114">
        <f>_xlfn.XLOOKUP(E114,'BS Dim'!$E$2:$E$34,'BS Dim'!$I$2:$I$34,,0)</f>
        <v>11</v>
      </c>
    </row>
    <row r="115" spans="1:9" x14ac:dyDescent="0.25">
      <c r="A115" t="s">
        <v>102</v>
      </c>
      <c r="B115" t="s">
        <v>100</v>
      </c>
      <c r="C115" t="s">
        <v>104</v>
      </c>
      <c r="D115" t="s">
        <v>97</v>
      </c>
      <c r="E115" t="s">
        <v>13</v>
      </c>
      <c r="F115">
        <f>INDEX('Balance Sheet'!$A$3:$L$36,MATCH('BS Fact'!E115,'Balance Sheet'!$A$3:$A$36,0),MATCH('BS Fact'!G115,'Balance Sheet'!$A$3:$L$3,0))</f>
        <v>11</v>
      </c>
      <c r="G115">
        <v>2018</v>
      </c>
      <c r="H115">
        <v>4</v>
      </c>
      <c r="I115">
        <f>_xlfn.XLOOKUP(E115,'BS Dim'!$E$2:$E$34,'BS Dim'!$I$2:$I$34,,0)</f>
        <v>11</v>
      </c>
    </row>
    <row r="116" spans="1:9" x14ac:dyDescent="0.25">
      <c r="A116" t="s">
        <v>102</v>
      </c>
      <c r="B116" t="s">
        <v>100</v>
      </c>
      <c r="C116" t="s">
        <v>104</v>
      </c>
      <c r="D116" t="s">
        <v>97</v>
      </c>
      <c r="E116" t="s">
        <v>13</v>
      </c>
      <c r="F116">
        <f>INDEX('Balance Sheet'!$A$3:$L$36,MATCH('BS Fact'!E116,'Balance Sheet'!$A$3:$A$36,0),MATCH('BS Fact'!G116,'Balance Sheet'!$A$3:$L$3,0))</f>
        <v>11</v>
      </c>
      <c r="G116">
        <v>2019</v>
      </c>
      <c r="H116">
        <v>5</v>
      </c>
      <c r="I116">
        <f>_xlfn.XLOOKUP(E116,'BS Dim'!$E$2:$E$34,'BS Dim'!$I$2:$I$34,,0)</f>
        <v>11</v>
      </c>
    </row>
    <row r="117" spans="1:9" x14ac:dyDescent="0.25">
      <c r="A117" t="s">
        <v>102</v>
      </c>
      <c r="B117" t="s">
        <v>100</v>
      </c>
      <c r="C117" t="s">
        <v>104</v>
      </c>
      <c r="D117" t="s">
        <v>97</v>
      </c>
      <c r="E117" t="s">
        <v>13</v>
      </c>
      <c r="F117">
        <f>INDEX('Balance Sheet'!$A$3:$L$36,MATCH('BS Fact'!E117,'Balance Sheet'!$A$3:$A$36,0),MATCH('BS Fact'!G117,'Balance Sheet'!$A$3:$L$3,0))</f>
        <v>58</v>
      </c>
      <c r="G117">
        <v>2020</v>
      </c>
      <c r="H117">
        <v>6</v>
      </c>
      <c r="I117">
        <f>_xlfn.XLOOKUP(E117,'BS Dim'!$E$2:$E$34,'BS Dim'!$I$2:$I$34,,0)</f>
        <v>11</v>
      </c>
    </row>
    <row r="118" spans="1:9" x14ac:dyDescent="0.25">
      <c r="A118" t="s">
        <v>102</v>
      </c>
      <c r="B118" t="s">
        <v>100</v>
      </c>
      <c r="C118" t="s">
        <v>104</v>
      </c>
      <c r="D118" t="s">
        <v>97</v>
      </c>
      <c r="E118" t="s">
        <v>13</v>
      </c>
      <c r="F118">
        <f>INDEX('Balance Sheet'!$A$3:$L$36,MATCH('BS Fact'!E118,'Balance Sheet'!$A$3:$A$36,0),MATCH('BS Fact'!G118,'Balance Sheet'!$A$3:$L$3,0))</f>
        <v>56</v>
      </c>
      <c r="G118">
        <v>2021</v>
      </c>
      <c r="H118">
        <v>7</v>
      </c>
      <c r="I118">
        <f>_xlfn.XLOOKUP(E118,'BS Dim'!$E$2:$E$34,'BS Dim'!$I$2:$I$34,,0)</f>
        <v>11</v>
      </c>
    </row>
    <row r="119" spans="1:9" x14ac:dyDescent="0.25">
      <c r="A119" t="s">
        <v>102</v>
      </c>
      <c r="B119" t="s">
        <v>100</v>
      </c>
      <c r="C119" t="s">
        <v>104</v>
      </c>
      <c r="D119" t="s">
        <v>97</v>
      </c>
      <c r="E119" t="s">
        <v>13</v>
      </c>
      <c r="F119">
        <f>INDEX('Balance Sheet'!$A$3:$L$36,MATCH('BS Fact'!E119,'Balance Sheet'!$A$3:$A$36,0),MATCH('BS Fact'!G119,'Balance Sheet'!$A$3:$L$3,0))</f>
        <v>42</v>
      </c>
      <c r="G119">
        <v>2022</v>
      </c>
      <c r="H119">
        <v>8</v>
      </c>
      <c r="I119">
        <f>_xlfn.XLOOKUP(E119,'BS Dim'!$E$2:$E$34,'BS Dim'!$I$2:$I$34,,0)</f>
        <v>11</v>
      </c>
    </row>
    <row r="120" spans="1:9" x14ac:dyDescent="0.25">
      <c r="A120" t="s">
        <v>102</v>
      </c>
      <c r="B120" t="s">
        <v>100</v>
      </c>
      <c r="C120" t="s">
        <v>104</v>
      </c>
      <c r="D120" t="s">
        <v>97</v>
      </c>
      <c r="E120" t="s">
        <v>13</v>
      </c>
      <c r="F120">
        <f>INDEX('Balance Sheet'!$A$3:$L$36,MATCH('BS Fact'!E120,'Balance Sheet'!$A$3:$A$36,0),MATCH('BS Fact'!G120,'Balance Sheet'!$A$3:$L$3,0))</f>
        <v>50</v>
      </c>
      <c r="G120">
        <v>2023</v>
      </c>
      <c r="H120">
        <v>9</v>
      </c>
      <c r="I120">
        <f>_xlfn.XLOOKUP(E120,'BS Dim'!$E$2:$E$34,'BS Dim'!$I$2:$I$34,,0)</f>
        <v>11</v>
      </c>
    </row>
    <row r="121" spans="1:9" x14ac:dyDescent="0.25">
      <c r="A121" t="s">
        <v>102</v>
      </c>
      <c r="B121" t="s">
        <v>100</v>
      </c>
      <c r="C121" t="s">
        <v>104</v>
      </c>
      <c r="D121" t="s">
        <v>97</v>
      </c>
      <c r="E121" t="s">
        <v>13</v>
      </c>
      <c r="F121">
        <f>INDEX('Balance Sheet'!$A$3:$L$36,MATCH('BS Fact'!E121,'Balance Sheet'!$A$3:$A$36,0),MATCH('BS Fact'!G121,'Balance Sheet'!$A$3:$L$3,0))</f>
        <v>43</v>
      </c>
      <c r="G121">
        <v>2024</v>
      </c>
      <c r="H121">
        <v>10</v>
      </c>
      <c r="I121">
        <f>_xlfn.XLOOKUP(E121,'BS Dim'!$E$2:$E$34,'BS Dim'!$I$2:$I$34,,0)</f>
        <v>11</v>
      </c>
    </row>
    <row r="122" spans="1:9" x14ac:dyDescent="0.25">
      <c r="A122" t="s">
        <v>102</v>
      </c>
      <c r="B122" t="s">
        <v>100</v>
      </c>
      <c r="C122" t="s">
        <v>104</v>
      </c>
      <c r="D122" t="s">
        <v>97</v>
      </c>
      <c r="E122" t="s">
        <v>13</v>
      </c>
      <c r="F122">
        <f>INDEX('Balance Sheet'!$A$3:$L$36,MATCH('BS Fact'!E122,'Balance Sheet'!$A$3:$A$36,0),MATCH('BS Fact'!G122,'Balance Sheet'!$A$3:$L$3,0))</f>
        <v>0</v>
      </c>
      <c r="G122">
        <v>2025</v>
      </c>
      <c r="H122">
        <v>11</v>
      </c>
      <c r="I122">
        <f>_xlfn.XLOOKUP(E122,'BS Dim'!$E$2:$E$34,'BS Dim'!$I$2:$I$34,,0)</f>
        <v>11</v>
      </c>
    </row>
    <row r="123" spans="1:9" x14ac:dyDescent="0.25">
      <c r="A123" t="s">
        <v>102</v>
      </c>
      <c r="B123" t="s">
        <v>100</v>
      </c>
      <c r="C123" t="s">
        <v>104</v>
      </c>
      <c r="D123" t="s">
        <v>97</v>
      </c>
      <c r="E123" t="s">
        <v>14</v>
      </c>
      <c r="F123">
        <f>INDEX('Balance Sheet'!$A$3:$L$36,MATCH('BS Fact'!E123,'Balance Sheet'!$A$3:$A$36,0),MATCH('BS Fact'!G123,'Balance Sheet'!$A$3:$L$3,0))</f>
        <v>87</v>
      </c>
      <c r="G123">
        <v>2015</v>
      </c>
      <c r="H123">
        <v>1</v>
      </c>
      <c r="I123">
        <f>_xlfn.XLOOKUP(E123,'BS Dim'!$E$2:$E$34,'BS Dim'!$I$2:$I$34,,0)</f>
        <v>12</v>
      </c>
    </row>
    <row r="124" spans="1:9" x14ac:dyDescent="0.25">
      <c r="A124" t="s">
        <v>102</v>
      </c>
      <c r="B124" t="s">
        <v>100</v>
      </c>
      <c r="C124" t="s">
        <v>104</v>
      </c>
      <c r="D124" t="s">
        <v>97</v>
      </c>
      <c r="E124" t="s">
        <v>14</v>
      </c>
      <c r="F124">
        <f>INDEX('Balance Sheet'!$A$3:$L$36,MATCH('BS Fact'!E124,'Balance Sheet'!$A$3:$A$36,0),MATCH('BS Fact'!G124,'Balance Sheet'!$A$3:$L$3,0))</f>
        <v>137</v>
      </c>
      <c r="G124">
        <v>2016</v>
      </c>
      <c r="H124">
        <v>2</v>
      </c>
      <c r="I124">
        <f>_xlfn.XLOOKUP(E124,'BS Dim'!$E$2:$E$34,'BS Dim'!$I$2:$I$34,,0)</f>
        <v>12</v>
      </c>
    </row>
    <row r="125" spans="1:9" x14ac:dyDescent="0.25">
      <c r="A125" t="s">
        <v>102</v>
      </c>
      <c r="B125" t="s">
        <v>100</v>
      </c>
      <c r="C125" t="s">
        <v>104</v>
      </c>
      <c r="D125" t="s">
        <v>97</v>
      </c>
      <c r="E125" t="s">
        <v>14</v>
      </c>
      <c r="F125">
        <f>INDEX('Balance Sheet'!$A$3:$L$36,MATCH('BS Fact'!E125,'Balance Sheet'!$A$3:$A$36,0),MATCH('BS Fact'!G125,'Balance Sheet'!$A$3:$L$3,0))</f>
        <v>141</v>
      </c>
      <c r="G125">
        <v>2017</v>
      </c>
      <c r="H125">
        <v>3</v>
      </c>
      <c r="I125">
        <f>_xlfn.XLOOKUP(E125,'BS Dim'!$E$2:$E$34,'BS Dim'!$I$2:$I$34,,0)</f>
        <v>12</v>
      </c>
    </row>
    <row r="126" spans="1:9" x14ac:dyDescent="0.25">
      <c r="A126" t="s">
        <v>102</v>
      </c>
      <c r="B126" t="s">
        <v>100</v>
      </c>
      <c r="C126" t="s">
        <v>104</v>
      </c>
      <c r="D126" t="s">
        <v>97</v>
      </c>
      <c r="E126" t="s">
        <v>14</v>
      </c>
      <c r="F126">
        <f>INDEX('Balance Sheet'!$A$3:$L$36,MATCH('BS Fact'!E126,'Balance Sheet'!$A$3:$A$36,0),MATCH('BS Fact'!G126,'Balance Sheet'!$A$3:$L$3,0))</f>
        <v>121</v>
      </c>
      <c r="G126">
        <v>2018</v>
      </c>
      <c r="H126">
        <v>4</v>
      </c>
      <c r="I126">
        <f>_xlfn.XLOOKUP(E126,'BS Dim'!$E$2:$E$34,'BS Dim'!$I$2:$I$34,,0)</f>
        <v>12</v>
      </c>
    </row>
    <row r="127" spans="1:9" x14ac:dyDescent="0.25">
      <c r="A127" t="s">
        <v>102</v>
      </c>
      <c r="B127" t="s">
        <v>100</v>
      </c>
      <c r="C127" t="s">
        <v>104</v>
      </c>
      <c r="D127" t="s">
        <v>97</v>
      </c>
      <c r="E127" t="s">
        <v>14</v>
      </c>
      <c r="F127">
        <f>INDEX('Balance Sheet'!$A$3:$L$36,MATCH('BS Fact'!E127,'Balance Sheet'!$A$3:$A$36,0),MATCH('BS Fact'!G127,'Balance Sheet'!$A$3:$L$3,0))</f>
        <v>153</v>
      </c>
      <c r="G127">
        <v>2019</v>
      </c>
      <c r="H127">
        <v>5</v>
      </c>
      <c r="I127">
        <f>_xlfn.XLOOKUP(E127,'BS Dim'!$E$2:$E$34,'BS Dim'!$I$2:$I$34,,0)</f>
        <v>12</v>
      </c>
    </row>
    <row r="128" spans="1:9" x14ac:dyDescent="0.25">
      <c r="A128" t="s">
        <v>102</v>
      </c>
      <c r="B128" t="s">
        <v>100</v>
      </c>
      <c r="C128" t="s">
        <v>104</v>
      </c>
      <c r="D128" t="s">
        <v>97</v>
      </c>
      <c r="E128" t="s">
        <v>14</v>
      </c>
      <c r="F128">
        <f>INDEX('Balance Sheet'!$A$3:$L$36,MATCH('BS Fact'!E128,'Balance Sheet'!$A$3:$A$36,0),MATCH('BS Fact'!G128,'Balance Sheet'!$A$3:$L$3,0))</f>
        <v>136</v>
      </c>
      <c r="G128">
        <v>2020</v>
      </c>
      <c r="H128">
        <v>6</v>
      </c>
      <c r="I128">
        <f>_xlfn.XLOOKUP(E128,'BS Dim'!$E$2:$E$34,'BS Dim'!$I$2:$I$34,,0)</f>
        <v>12</v>
      </c>
    </row>
    <row r="129" spans="1:9" x14ac:dyDescent="0.25">
      <c r="A129" t="s">
        <v>102</v>
      </c>
      <c r="B129" t="s">
        <v>100</v>
      </c>
      <c r="C129" t="s">
        <v>104</v>
      </c>
      <c r="D129" t="s">
        <v>97</v>
      </c>
      <c r="E129" t="s">
        <v>14</v>
      </c>
      <c r="F129">
        <f>INDEX('Balance Sheet'!$A$3:$L$36,MATCH('BS Fact'!E129,'Balance Sheet'!$A$3:$A$36,0),MATCH('BS Fact'!G129,'Balance Sheet'!$A$3:$L$3,0))</f>
        <v>93</v>
      </c>
      <c r="G129">
        <v>2021</v>
      </c>
      <c r="H129">
        <v>7</v>
      </c>
      <c r="I129">
        <f>_xlfn.XLOOKUP(E129,'BS Dim'!$E$2:$E$34,'BS Dim'!$I$2:$I$34,,0)</f>
        <v>12</v>
      </c>
    </row>
    <row r="130" spans="1:9" x14ac:dyDescent="0.25">
      <c r="A130" t="s">
        <v>102</v>
      </c>
      <c r="B130" t="s">
        <v>100</v>
      </c>
      <c r="C130" t="s">
        <v>104</v>
      </c>
      <c r="D130" t="s">
        <v>97</v>
      </c>
      <c r="E130" t="s">
        <v>14</v>
      </c>
      <c r="F130">
        <f>INDEX('Balance Sheet'!$A$3:$L$36,MATCH('BS Fact'!E130,'Balance Sheet'!$A$3:$A$36,0),MATCH('BS Fact'!G130,'Balance Sheet'!$A$3:$L$3,0))</f>
        <v>145</v>
      </c>
      <c r="G130">
        <v>2022</v>
      </c>
      <c r="H130">
        <v>8</v>
      </c>
      <c r="I130">
        <f>_xlfn.XLOOKUP(E130,'BS Dim'!$E$2:$E$34,'BS Dim'!$I$2:$I$34,,0)</f>
        <v>12</v>
      </c>
    </row>
    <row r="131" spans="1:9" x14ac:dyDescent="0.25">
      <c r="A131" t="s">
        <v>102</v>
      </c>
      <c r="B131" t="s">
        <v>100</v>
      </c>
      <c r="C131" t="s">
        <v>104</v>
      </c>
      <c r="D131" t="s">
        <v>97</v>
      </c>
      <c r="E131" t="s">
        <v>14</v>
      </c>
      <c r="F131">
        <f>INDEX('Balance Sheet'!$A$3:$L$36,MATCH('BS Fact'!E131,'Balance Sheet'!$A$3:$A$36,0),MATCH('BS Fact'!G131,'Balance Sheet'!$A$3:$L$3,0))</f>
        <v>158</v>
      </c>
      <c r="G131">
        <v>2023</v>
      </c>
      <c r="H131">
        <v>9</v>
      </c>
      <c r="I131">
        <f>_xlfn.XLOOKUP(E131,'BS Dim'!$E$2:$E$34,'BS Dim'!$I$2:$I$34,,0)</f>
        <v>12</v>
      </c>
    </row>
    <row r="132" spans="1:9" x14ac:dyDescent="0.25">
      <c r="A132" t="s">
        <v>102</v>
      </c>
      <c r="B132" t="s">
        <v>100</v>
      </c>
      <c r="C132" t="s">
        <v>104</v>
      </c>
      <c r="D132" t="s">
        <v>97</v>
      </c>
      <c r="E132" t="s">
        <v>14</v>
      </c>
      <c r="F132">
        <f>INDEX('Balance Sheet'!$A$3:$L$36,MATCH('BS Fact'!E132,'Balance Sheet'!$A$3:$A$36,0),MATCH('BS Fact'!G132,'Balance Sheet'!$A$3:$L$3,0))</f>
        <v>425</v>
      </c>
      <c r="G132">
        <v>2024</v>
      </c>
      <c r="H132">
        <v>10</v>
      </c>
      <c r="I132">
        <f>_xlfn.XLOOKUP(E132,'BS Dim'!$E$2:$E$34,'BS Dim'!$I$2:$I$34,,0)</f>
        <v>12</v>
      </c>
    </row>
    <row r="133" spans="1:9" x14ac:dyDescent="0.25">
      <c r="A133" t="s">
        <v>102</v>
      </c>
      <c r="B133" t="s">
        <v>100</v>
      </c>
      <c r="C133" t="s">
        <v>104</v>
      </c>
      <c r="D133" t="s">
        <v>97</v>
      </c>
      <c r="E133" t="s">
        <v>14</v>
      </c>
      <c r="F133">
        <f>INDEX('Balance Sheet'!$A$3:$L$36,MATCH('BS Fact'!E133,'Balance Sheet'!$A$3:$A$36,0),MATCH('BS Fact'!G133,'Balance Sheet'!$A$3:$L$3,0))</f>
        <v>535</v>
      </c>
      <c r="G133">
        <v>2025</v>
      </c>
      <c r="H133">
        <v>11</v>
      </c>
      <c r="I133">
        <f>_xlfn.XLOOKUP(E133,'BS Dim'!$E$2:$E$34,'BS Dim'!$I$2:$I$34,,0)</f>
        <v>12</v>
      </c>
    </row>
    <row r="134" spans="1:9" x14ac:dyDescent="0.25">
      <c r="A134" t="s">
        <v>102</v>
      </c>
      <c r="B134" t="s">
        <v>100</v>
      </c>
      <c r="C134" t="s">
        <v>15</v>
      </c>
      <c r="D134" t="s">
        <v>15</v>
      </c>
      <c r="E134" t="s">
        <v>15</v>
      </c>
      <c r="F134">
        <f>INDEX('Balance Sheet'!$A$3:$L$36,MATCH('BS Fact'!E134,'Balance Sheet'!$A$3:$A$36,0),MATCH('BS Fact'!G134,'Balance Sheet'!$A$3:$L$3,0))</f>
        <v>2445</v>
      </c>
      <c r="G134">
        <v>2015</v>
      </c>
      <c r="H134">
        <v>1</v>
      </c>
      <c r="I134">
        <f>_xlfn.XLOOKUP(E134,'BS Dim'!$E$2:$E$34,'BS Dim'!$I$2:$I$34,,0)</f>
        <v>13</v>
      </c>
    </row>
    <row r="135" spans="1:9" x14ac:dyDescent="0.25">
      <c r="A135" t="s">
        <v>102</v>
      </c>
      <c r="B135" t="s">
        <v>100</v>
      </c>
      <c r="C135" t="s">
        <v>15</v>
      </c>
      <c r="D135" t="s">
        <v>15</v>
      </c>
      <c r="E135" t="s">
        <v>15</v>
      </c>
      <c r="F135">
        <f>INDEX('Balance Sheet'!$A$3:$L$36,MATCH('BS Fact'!E135,'Balance Sheet'!$A$3:$A$36,0),MATCH('BS Fact'!G135,'Balance Sheet'!$A$3:$L$3,0))</f>
        <v>2464</v>
      </c>
      <c r="G135">
        <v>2016</v>
      </c>
      <c r="H135">
        <v>2</v>
      </c>
      <c r="I135">
        <f>_xlfn.XLOOKUP(E135,'BS Dim'!$E$2:$E$34,'BS Dim'!$I$2:$I$34,,0)</f>
        <v>13</v>
      </c>
    </row>
    <row r="136" spans="1:9" x14ac:dyDescent="0.25">
      <c r="A136" t="s">
        <v>102</v>
      </c>
      <c r="B136" t="s">
        <v>100</v>
      </c>
      <c r="C136" t="s">
        <v>15</v>
      </c>
      <c r="D136" t="s">
        <v>15</v>
      </c>
      <c r="E136" t="s">
        <v>15</v>
      </c>
      <c r="F136">
        <f>INDEX('Balance Sheet'!$A$3:$L$36,MATCH('BS Fact'!E136,'Balance Sheet'!$A$3:$A$36,0),MATCH('BS Fact'!G136,'Balance Sheet'!$A$3:$L$3,0))</f>
        <v>2735</v>
      </c>
      <c r="G136">
        <v>2017</v>
      </c>
      <c r="H136">
        <v>3</v>
      </c>
      <c r="I136">
        <f>_xlfn.XLOOKUP(E136,'BS Dim'!$E$2:$E$34,'BS Dim'!$I$2:$I$34,,0)</f>
        <v>13</v>
      </c>
    </row>
    <row r="137" spans="1:9" x14ac:dyDescent="0.25">
      <c r="A137" t="s">
        <v>102</v>
      </c>
      <c r="B137" t="s">
        <v>100</v>
      </c>
      <c r="C137" t="s">
        <v>15</v>
      </c>
      <c r="D137" t="s">
        <v>15</v>
      </c>
      <c r="E137" t="s">
        <v>15</v>
      </c>
      <c r="F137">
        <f>INDEX('Balance Sheet'!$A$3:$L$36,MATCH('BS Fact'!E137,'Balance Sheet'!$A$3:$A$36,0),MATCH('BS Fact'!G137,'Balance Sheet'!$A$3:$L$3,0))</f>
        <v>3256</v>
      </c>
      <c r="G137">
        <v>2018</v>
      </c>
      <c r="H137">
        <v>4</v>
      </c>
      <c r="I137">
        <f>_xlfn.XLOOKUP(E137,'BS Dim'!$E$2:$E$34,'BS Dim'!$I$2:$I$34,,0)</f>
        <v>13</v>
      </c>
    </row>
    <row r="138" spans="1:9" x14ac:dyDescent="0.25">
      <c r="A138" t="s">
        <v>102</v>
      </c>
      <c r="B138" t="s">
        <v>100</v>
      </c>
      <c r="C138" t="s">
        <v>15</v>
      </c>
      <c r="D138" t="s">
        <v>15</v>
      </c>
      <c r="E138" t="s">
        <v>15</v>
      </c>
      <c r="F138">
        <f>INDEX('Balance Sheet'!$A$3:$L$36,MATCH('BS Fact'!E138,'Balance Sheet'!$A$3:$A$36,0),MATCH('BS Fact'!G138,'Balance Sheet'!$A$3:$L$3,0))</f>
        <v>3573</v>
      </c>
      <c r="G138">
        <v>2019</v>
      </c>
      <c r="H138">
        <v>5</v>
      </c>
      <c r="I138">
        <f>_xlfn.XLOOKUP(E138,'BS Dim'!$E$2:$E$34,'BS Dim'!$I$2:$I$34,,0)</f>
        <v>13</v>
      </c>
    </row>
    <row r="139" spans="1:9" x14ac:dyDescent="0.25">
      <c r="A139" t="s">
        <v>102</v>
      </c>
      <c r="B139" t="s">
        <v>100</v>
      </c>
      <c r="C139" t="s">
        <v>15</v>
      </c>
      <c r="D139" t="s">
        <v>15</v>
      </c>
      <c r="E139" t="s">
        <v>15</v>
      </c>
      <c r="F139">
        <f>INDEX('Balance Sheet'!$A$3:$L$36,MATCH('BS Fact'!E139,'Balance Sheet'!$A$3:$A$36,0),MATCH('BS Fact'!G139,'Balance Sheet'!$A$3:$L$3,0))</f>
        <v>3818</v>
      </c>
      <c r="G139">
        <v>2020</v>
      </c>
      <c r="H139">
        <v>6</v>
      </c>
      <c r="I139">
        <f>_xlfn.XLOOKUP(E139,'BS Dim'!$E$2:$E$34,'BS Dim'!$I$2:$I$34,,0)</f>
        <v>13</v>
      </c>
    </row>
    <row r="140" spans="1:9" x14ac:dyDescent="0.25">
      <c r="A140" t="s">
        <v>102</v>
      </c>
      <c r="B140" t="s">
        <v>100</v>
      </c>
      <c r="C140" t="s">
        <v>15</v>
      </c>
      <c r="D140" t="s">
        <v>15</v>
      </c>
      <c r="E140" t="s">
        <v>15</v>
      </c>
      <c r="F140">
        <f>INDEX('Balance Sheet'!$A$3:$L$36,MATCH('BS Fact'!E140,'Balance Sheet'!$A$3:$A$36,0),MATCH('BS Fact'!G140,'Balance Sheet'!$A$3:$L$3,0))</f>
        <v>4112</v>
      </c>
      <c r="G140">
        <v>2021</v>
      </c>
      <c r="H140">
        <v>7</v>
      </c>
      <c r="I140">
        <f>_xlfn.XLOOKUP(E140,'BS Dim'!$E$2:$E$34,'BS Dim'!$I$2:$I$34,,0)</f>
        <v>13</v>
      </c>
    </row>
    <row r="141" spans="1:9" x14ac:dyDescent="0.25">
      <c r="A141" t="s">
        <v>102</v>
      </c>
      <c r="B141" t="s">
        <v>100</v>
      </c>
      <c r="C141" t="s">
        <v>15</v>
      </c>
      <c r="D141" t="s">
        <v>15</v>
      </c>
      <c r="E141" t="s">
        <v>15</v>
      </c>
      <c r="F141">
        <f>INDEX('Balance Sheet'!$A$3:$L$36,MATCH('BS Fact'!E141,'Balance Sheet'!$A$3:$A$36,0),MATCH('BS Fact'!G141,'Balance Sheet'!$A$3:$L$3,0))</f>
        <v>4359</v>
      </c>
      <c r="G141">
        <v>2022</v>
      </c>
      <c r="H141">
        <v>8</v>
      </c>
      <c r="I141">
        <f>_xlfn.XLOOKUP(E141,'BS Dim'!$E$2:$E$34,'BS Dim'!$I$2:$I$34,,0)</f>
        <v>13</v>
      </c>
    </row>
    <row r="142" spans="1:9" x14ac:dyDescent="0.25">
      <c r="A142" t="s">
        <v>102</v>
      </c>
      <c r="B142" t="s">
        <v>100</v>
      </c>
      <c r="C142" t="s">
        <v>15</v>
      </c>
      <c r="D142" t="s">
        <v>15</v>
      </c>
      <c r="E142" t="s">
        <v>15</v>
      </c>
      <c r="F142">
        <f>INDEX('Balance Sheet'!$A$3:$L$36,MATCH('BS Fact'!E142,'Balance Sheet'!$A$3:$A$36,0),MATCH('BS Fact'!G142,'Balance Sheet'!$A$3:$L$3,0))</f>
        <v>5319</v>
      </c>
      <c r="G142">
        <v>2023</v>
      </c>
      <c r="H142">
        <v>9</v>
      </c>
      <c r="I142">
        <f>_xlfn.XLOOKUP(E142,'BS Dim'!$E$2:$E$34,'BS Dim'!$I$2:$I$34,,0)</f>
        <v>13</v>
      </c>
    </row>
    <row r="143" spans="1:9" x14ac:dyDescent="0.25">
      <c r="A143" t="s">
        <v>102</v>
      </c>
      <c r="B143" t="s">
        <v>100</v>
      </c>
      <c r="C143" t="s">
        <v>15</v>
      </c>
      <c r="D143" t="s">
        <v>15</v>
      </c>
      <c r="E143" t="s">
        <v>15</v>
      </c>
      <c r="F143">
        <f>INDEX('Balance Sheet'!$A$3:$L$36,MATCH('BS Fact'!E143,'Balance Sheet'!$A$3:$A$36,0),MATCH('BS Fact'!G143,'Balance Sheet'!$A$3:$L$3,0))</f>
        <v>6042</v>
      </c>
      <c r="G143">
        <v>2024</v>
      </c>
      <c r="H143">
        <v>10</v>
      </c>
      <c r="I143">
        <f>_xlfn.XLOOKUP(E143,'BS Dim'!$E$2:$E$34,'BS Dim'!$I$2:$I$34,,0)</f>
        <v>13</v>
      </c>
    </row>
    <row r="144" spans="1:9" x14ac:dyDescent="0.25">
      <c r="A144" t="s">
        <v>102</v>
      </c>
      <c r="B144" t="s">
        <v>100</v>
      </c>
      <c r="C144" t="s">
        <v>15</v>
      </c>
      <c r="D144" t="s">
        <v>15</v>
      </c>
      <c r="E144" t="s">
        <v>15</v>
      </c>
      <c r="F144">
        <f>INDEX('Balance Sheet'!$A$3:$L$36,MATCH('BS Fact'!E144,'Balance Sheet'!$A$3:$A$36,0),MATCH('BS Fact'!G144,'Balance Sheet'!$A$3:$L$3,0))</f>
        <v>7423</v>
      </c>
      <c r="G144">
        <v>2025</v>
      </c>
      <c r="H144">
        <v>11</v>
      </c>
      <c r="I144">
        <f>_xlfn.XLOOKUP(E144,'BS Dim'!$E$2:$E$34,'BS Dim'!$I$2:$I$34,,0)</f>
        <v>13</v>
      </c>
    </row>
    <row r="145" spans="1:9" x14ac:dyDescent="0.25">
      <c r="A145" t="s">
        <v>102</v>
      </c>
      <c r="B145" t="s">
        <v>101</v>
      </c>
      <c r="C145" t="s">
        <v>106</v>
      </c>
      <c r="D145" t="s">
        <v>99</v>
      </c>
      <c r="E145" t="s">
        <v>99</v>
      </c>
      <c r="F145">
        <f>INDEX('Balance Sheet'!$A$3:$L$36,MATCH('BS Fact'!E145,'Balance Sheet'!$A$3:$A$36,0),MATCH('BS Fact'!G145,'Balance Sheet'!$A$3:$L$3,0))</f>
        <v>370</v>
      </c>
      <c r="G145">
        <v>2015</v>
      </c>
      <c r="H145">
        <v>1</v>
      </c>
      <c r="I145">
        <f>_xlfn.XLOOKUP(E145,'BS Dim'!$E$2:$E$34,'BS Dim'!$I$2:$I$34,,0)</f>
        <v>14</v>
      </c>
    </row>
    <row r="146" spans="1:9" x14ac:dyDescent="0.25">
      <c r="A146" t="s">
        <v>102</v>
      </c>
      <c r="B146" t="s">
        <v>101</v>
      </c>
      <c r="C146" t="s">
        <v>106</v>
      </c>
      <c r="D146" t="s">
        <v>99</v>
      </c>
      <c r="E146" t="s">
        <v>99</v>
      </c>
      <c r="F146">
        <f>INDEX('Balance Sheet'!$A$3:$L$36,MATCH('BS Fact'!E146,'Balance Sheet'!$A$3:$A$36,0),MATCH('BS Fact'!G146,'Balance Sheet'!$A$3:$L$3,0))</f>
        <v>361</v>
      </c>
      <c r="G146">
        <v>2016</v>
      </c>
      <c r="H146">
        <v>2</v>
      </c>
      <c r="I146">
        <f>_xlfn.XLOOKUP(E146,'BS Dim'!$E$2:$E$34,'BS Dim'!$I$2:$I$34,,0)</f>
        <v>14</v>
      </c>
    </row>
    <row r="147" spans="1:9" x14ac:dyDescent="0.25">
      <c r="A147" t="s">
        <v>102</v>
      </c>
      <c r="B147" t="s">
        <v>101</v>
      </c>
      <c r="C147" t="s">
        <v>106</v>
      </c>
      <c r="D147" t="s">
        <v>99</v>
      </c>
      <c r="E147" t="s">
        <v>99</v>
      </c>
      <c r="F147">
        <f>INDEX('Balance Sheet'!$A$3:$L$36,MATCH('BS Fact'!E147,'Balance Sheet'!$A$3:$A$36,0),MATCH('BS Fact'!G147,'Balance Sheet'!$A$3:$L$3,0))</f>
        <v>374</v>
      </c>
      <c r="G147">
        <v>2017</v>
      </c>
      <c r="H147">
        <v>3</v>
      </c>
      <c r="I147">
        <f>_xlfn.XLOOKUP(E147,'BS Dim'!$E$2:$E$34,'BS Dim'!$I$2:$I$34,,0)</f>
        <v>14</v>
      </c>
    </row>
    <row r="148" spans="1:9" x14ac:dyDescent="0.25">
      <c r="A148" t="s">
        <v>102</v>
      </c>
      <c r="B148" t="s">
        <v>101</v>
      </c>
      <c r="C148" t="s">
        <v>106</v>
      </c>
      <c r="D148" t="s">
        <v>99</v>
      </c>
      <c r="E148" t="s">
        <v>99</v>
      </c>
      <c r="F148">
        <f>INDEX('Balance Sheet'!$A$3:$L$36,MATCH('BS Fact'!E148,'Balance Sheet'!$A$3:$A$36,0),MATCH('BS Fact'!G148,'Balance Sheet'!$A$3:$L$3,0))</f>
        <v>566</v>
      </c>
      <c r="G148">
        <v>2018</v>
      </c>
      <c r="H148">
        <v>4</v>
      </c>
      <c r="I148">
        <f>_xlfn.XLOOKUP(E148,'BS Dim'!$E$2:$E$34,'BS Dim'!$I$2:$I$34,,0)</f>
        <v>14</v>
      </c>
    </row>
    <row r="149" spans="1:9" x14ac:dyDescent="0.25">
      <c r="A149" t="s">
        <v>102</v>
      </c>
      <c r="B149" t="s">
        <v>101</v>
      </c>
      <c r="C149" t="s">
        <v>106</v>
      </c>
      <c r="D149" t="s">
        <v>99</v>
      </c>
      <c r="E149" t="s">
        <v>99</v>
      </c>
      <c r="F149">
        <f>INDEX('Balance Sheet'!$A$3:$L$36,MATCH('BS Fact'!E149,'Balance Sheet'!$A$3:$A$36,0),MATCH('BS Fact'!G149,'Balance Sheet'!$A$3:$L$3,0))</f>
        <v>601</v>
      </c>
      <c r="G149">
        <v>2019</v>
      </c>
      <c r="H149">
        <v>5</v>
      </c>
      <c r="I149">
        <f>_xlfn.XLOOKUP(E149,'BS Dim'!$E$2:$E$34,'BS Dim'!$I$2:$I$34,,0)</f>
        <v>14</v>
      </c>
    </row>
    <row r="150" spans="1:9" x14ac:dyDescent="0.25">
      <c r="A150" t="s">
        <v>102</v>
      </c>
      <c r="B150" t="s">
        <v>101</v>
      </c>
      <c r="C150" t="s">
        <v>106</v>
      </c>
      <c r="D150" t="s">
        <v>99</v>
      </c>
      <c r="E150" t="s">
        <v>99</v>
      </c>
      <c r="F150">
        <f>INDEX('Balance Sheet'!$A$3:$L$36,MATCH('BS Fact'!E150,'Balance Sheet'!$A$3:$A$36,0),MATCH('BS Fact'!G150,'Balance Sheet'!$A$3:$L$3,0))</f>
        <v>906</v>
      </c>
      <c r="G150">
        <v>2020</v>
      </c>
      <c r="H150">
        <v>6</v>
      </c>
      <c r="I150">
        <f>_xlfn.XLOOKUP(E150,'BS Dim'!$E$2:$E$34,'BS Dim'!$I$2:$I$34,,0)</f>
        <v>14</v>
      </c>
    </row>
    <row r="151" spans="1:9" x14ac:dyDescent="0.25">
      <c r="A151" t="s">
        <v>102</v>
      </c>
      <c r="B151" t="s">
        <v>101</v>
      </c>
      <c r="C151" t="s">
        <v>106</v>
      </c>
      <c r="D151" t="s">
        <v>99</v>
      </c>
      <c r="E151" t="s">
        <v>99</v>
      </c>
      <c r="F151">
        <f>INDEX('Balance Sheet'!$A$3:$L$36,MATCH('BS Fact'!E151,'Balance Sheet'!$A$3:$A$36,0),MATCH('BS Fact'!G151,'Balance Sheet'!$A$3:$L$3,0))</f>
        <v>880</v>
      </c>
      <c r="G151">
        <v>2021</v>
      </c>
      <c r="H151">
        <v>7</v>
      </c>
      <c r="I151">
        <f>_xlfn.XLOOKUP(E151,'BS Dim'!$E$2:$E$34,'BS Dim'!$I$2:$I$34,,0)</f>
        <v>14</v>
      </c>
    </row>
    <row r="152" spans="1:9" x14ac:dyDescent="0.25">
      <c r="A152" t="s">
        <v>102</v>
      </c>
      <c r="B152" t="s">
        <v>101</v>
      </c>
      <c r="C152" t="s">
        <v>106</v>
      </c>
      <c r="D152" t="s">
        <v>99</v>
      </c>
      <c r="E152" t="s">
        <v>99</v>
      </c>
      <c r="F152">
        <f>INDEX('Balance Sheet'!$A$3:$L$36,MATCH('BS Fact'!E152,'Balance Sheet'!$A$3:$A$36,0),MATCH('BS Fact'!G152,'Balance Sheet'!$A$3:$L$3,0))</f>
        <v>905</v>
      </c>
      <c r="G152">
        <v>2022</v>
      </c>
      <c r="H152">
        <v>8</v>
      </c>
      <c r="I152">
        <f>_xlfn.XLOOKUP(E152,'BS Dim'!$E$2:$E$34,'BS Dim'!$I$2:$I$34,,0)</f>
        <v>14</v>
      </c>
    </row>
    <row r="153" spans="1:9" x14ac:dyDescent="0.25">
      <c r="A153" t="s">
        <v>102</v>
      </c>
      <c r="B153" t="s">
        <v>101</v>
      </c>
      <c r="C153" t="s">
        <v>106</v>
      </c>
      <c r="D153" t="s">
        <v>99</v>
      </c>
      <c r="E153" t="s">
        <v>99</v>
      </c>
      <c r="F153">
        <f>INDEX('Balance Sheet'!$A$3:$L$36,MATCH('BS Fact'!E153,'Balance Sheet'!$A$3:$A$36,0),MATCH('BS Fact'!G153,'Balance Sheet'!$A$3:$L$3,0))</f>
        <v>995</v>
      </c>
      <c r="G153">
        <v>2023</v>
      </c>
      <c r="H153">
        <v>9</v>
      </c>
      <c r="I153">
        <f>_xlfn.XLOOKUP(E153,'BS Dim'!$E$2:$E$34,'BS Dim'!$I$2:$I$34,,0)</f>
        <v>14</v>
      </c>
    </row>
    <row r="154" spans="1:9" x14ac:dyDescent="0.25">
      <c r="A154" t="s">
        <v>102</v>
      </c>
      <c r="B154" t="s">
        <v>101</v>
      </c>
      <c r="C154" t="s">
        <v>106</v>
      </c>
      <c r="D154" t="s">
        <v>99</v>
      </c>
      <c r="E154" t="s">
        <v>99</v>
      </c>
      <c r="F154">
        <f>INDEX('Balance Sheet'!$A$3:$L$36,MATCH('BS Fact'!E154,'Balance Sheet'!$A$3:$A$36,0),MATCH('BS Fact'!G154,'Balance Sheet'!$A$3:$L$3,0))</f>
        <v>1160</v>
      </c>
      <c r="G154">
        <v>2024</v>
      </c>
      <c r="H154">
        <v>10</v>
      </c>
      <c r="I154">
        <f>_xlfn.XLOOKUP(E154,'BS Dim'!$E$2:$E$34,'BS Dim'!$I$2:$I$34,,0)</f>
        <v>14</v>
      </c>
    </row>
    <row r="155" spans="1:9" x14ac:dyDescent="0.25">
      <c r="A155" t="s">
        <v>102</v>
      </c>
      <c r="B155" t="s">
        <v>101</v>
      </c>
      <c r="C155" t="s">
        <v>106</v>
      </c>
      <c r="D155" t="s">
        <v>99</v>
      </c>
      <c r="E155" t="s">
        <v>99</v>
      </c>
      <c r="F155">
        <f>INDEX('Balance Sheet'!$A$3:$L$36,MATCH('BS Fact'!E155,'Balance Sheet'!$A$3:$A$36,0),MATCH('BS Fact'!G155,'Balance Sheet'!$A$3:$L$3,0))</f>
        <v>1404</v>
      </c>
      <c r="G155">
        <v>2025</v>
      </c>
      <c r="H155">
        <v>11</v>
      </c>
      <c r="I155">
        <f>_xlfn.XLOOKUP(E155,'BS Dim'!$E$2:$E$34,'BS Dim'!$I$2:$I$34,,0)</f>
        <v>14</v>
      </c>
    </row>
    <row r="156" spans="1:9" x14ac:dyDescent="0.25">
      <c r="A156" t="s">
        <v>102</v>
      </c>
      <c r="B156" t="s">
        <v>101</v>
      </c>
      <c r="C156" t="s">
        <v>106</v>
      </c>
      <c r="D156" t="s">
        <v>99</v>
      </c>
      <c r="E156" t="s">
        <v>16</v>
      </c>
      <c r="F156">
        <f>INDEX('Balance Sheet'!$A$3:$L$36,MATCH('BS Fact'!E156,'Balance Sheet'!$A$3:$A$36,0),MATCH('BS Fact'!G156,'Balance Sheet'!$A$3:$L$3,0))</f>
        <v>53</v>
      </c>
      <c r="G156">
        <v>2015</v>
      </c>
      <c r="H156">
        <v>1</v>
      </c>
      <c r="I156">
        <f>_xlfn.XLOOKUP(E156,'BS Dim'!$E$2:$E$34,'BS Dim'!$I$2:$I$34,,0)</f>
        <v>15</v>
      </c>
    </row>
    <row r="157" spans="1:9" x14ac:dyDescent="0.25">
      <c r="A157" t="s">
        <v>102</v>
      </c>
      <c r="B157" t="s">
        <v>101</v>
      </c>
      <c r="C157" t="s">
        <v>106</v>
      </c>
      <c r="D157" t="s">
        <v>99</v>
      </c>
      <c r="E157" t="s">
        <v>16</v>
      </c>
      <c r="F157">
        <f>INDEX('Balance Sheet'!$A$3:$L$36,MATCH('BS Fact'!E157,'Balance Sheet'!$A$3:$A$36,0),MATCH('BS Fact'!G157,'Balance Sheet'!$A$3:$L$3,0))</f>
        <v>54</v>
      </c>
      <c r="G157">
        <v>2016</v>
      </c>
      <c r="H157">
        <v>2</v>
      </c>
      <c r="I157">
        <f>_xlfn.XLOOKUP(E157,'BS Dim'!$E$2:$E$34,'BS Dim'!$I$2:$I$34,,0)</f>
        <v>15</v>
      </c>
    </row>
    <row r="158" spans="1:9" x14ac:dyDescent="0.25">
      <c r="A158" t="s">
        <v>102</v>
      </c>
      <c r="B158" t="s">
        <v>101</v>
      </c>
      <c r="C158" t="s">
        <v>106</v>
      </c>
      <c r="D158" t="s">
        <v>99</v>
      </c>
      <c r="E158" t="s">
        <v>16</v>
      </c>
      <c r="F158">
        <f>INDEX('Balance Sheet'!$A$3:$L$36,MATCH('BS Fact'!E158,'Balance Sheet'!$A$3:$A$36,0),MATCH('BS Fact'!G158,'Balance Sheet'!$A$3:$L$3,0))</f>
        <v>52</v>
      </c>
      <c r="G158">
        <v>2017</v>
      </c>
      <c r="H158">
        <v>3</v>
      </c>
      <c r="I158">
        <f>_xlfn.XLOOKUP(E158,'BS Dim'!$E$2:$E$34,'BS Dim'!$I$2:$I$34,,0)</f>
        <v>15</v>
      </c>
    </row>
    <row r="159" spans="1:9" x14ac:dyDescent="0.25">
      <c r="A159" t="s">
        <v>102</v>
      </c>
      <c r="B159" t="s">
        <v>101</v>
      </c>
      <c r="C159" t="s">
        <v>106</v>
      </c>
      <c r="D159" t="s">
        <v>99</v>
      </c>
      <c r="E159" t="s">
        <v>16</v>
      </c>
      <c r="F159">
        <f>INDEX('Balance Sheet'!$A$3:$L$36,MATCH('BS Fact'!E159,'Balance Sheet'!$A$3:$A$36,0),MATCH('BS Fact'!G159,'Balance Sheet'!$A$3:$L$3,0))</f>
        <v>60</v>
      </c>
      <c r="G159">
        <v>2018</v>
      </c>
      <c r="H159">
        <v>4</v>
      </c>
      <c r="I159">
        <f>_xlfn.XLOOKUP(E159,'BS Dim'!$E$2:$E$34,'BS Dim'!$I$2:$I$34,,0)</f>
        <v>15</v>
      </c>
    </row>
    <row r="160" spans="1:9" x14ac:dyDescent="0.25">
      <c r="A160" t="s">
        <v>102</v>
      </c>
      <c r="B160" t="s">
        <v>101</v>
      </c>
      <c r="C160" t="s">
        <v>106</v>
      </c>
      <c r="D160" t="s">
        <v>99</v>
      </c>
      <c r="E160" t="s">
        <v>16</v>
      </c>
      <c r="F160">
        <f>INDEX('Balance Sheet'!$A$3:$L$36,MATCH('BS Fact'!E160,'Balance Sheet'!$A$3:$A$36,0),MATCH('BS Fact'!G160,'Balance Sheet'!$A$3:$L$3,0))</f>
        <v>64</v>
      </c>
      <c r="G160">
        <v>2019</v>
      </c>
      <c r="H160">
        <v>5</v>
      </c>
      <c r="I160">
        <f>_xlfn.XLOOKUP(E160,'BS Dim'!$E$2:$E$34,'BS Dim'!$I$2:$I$34,,0)</f>
        <v>15</v>
      </c>
    </row>
    <row r="161" spans="1:9" x14ac:dyDescent="0.25">
      <c r="A161" t="s">
        <v>102</v>
      </c>
      <c r="B161" t="s">
        <v>101</v>
      </c>
      <c r="C161" t="s">
        <v>106</v>
      </c>
      <c r="D161" t="s">
        <v>99</v>
      </c>
      <c r="E161" t="s">
        <v>16</v>
      </c>
      <c r="F161">
        <f>INDEX('Balance Sheet'!$A$3:$L$36,MATCH('BS Fact'!E161,'Balance Sheet'!$A$3:$A$36,0),MATCH('BS Fact'!G161,'Balance Sheet'!$A$3:$L$3,0))</f>
        <v>67</v>
      </c>
      <c r="G161">
        <v>2020</v>
      </c>
      <c r="H161">
        <v>6</v>
      </c>
      <c r="I161">
        <f>_xlfn.XLOOKUP(E161,'BS Dim'!$E$2:$E$34,'BS Dim'!$I$2:$I$34,,0)</f>
        <v>15</v>
      </c>
    </row>
    <row r="162" spans="1:9" x14ac:dyDescent="0.25">
      <c r="A162" t="s">
        <v>102</v>
      </c>
      <c r="B162" t="s">
        <v>101</v>
      </c>
      <c r="C162" t="s">
        <v>106</v>
      </c>
      <c r="D162" t="s">
        <v>99</v>
      </c>
      <c r="E162" t="s">
        <v>16</v>
      </c>
      <c r="F162">
        <f>INDEX('Balance Sheet'!$A$3:$L$36,MATCH('BS Fact'!E162,'Balance Sheet'!$A$3:$A$36,0),MATCH('BS Fact'!G162,'Balance Sheet'!$A$3:$L$3,0))</f>
        <v>67</v>
      </c>
      <c r="G162">
        <v>2021</v>
      </c>
      <c r="H162">
        <v>7</v>
      </c>
      <c r="I162">
        <f>_xlfn.XLOOKUP(E162,'BS Dim'!$E$2:$E$34,'BS Dim'!$I$2:$I$34,,0)</f>
        <v>15</v>
      </c>
    </row>
    <row r="163" spans="1:9" x14ac:dyDescent="0.25">
      <c r="A163" t="s">
        <v>102</v>
      </c>
      <c r="B163" t="s">
        <v>101</v>
      </c>
      <c r="C163" t="s">
        <v>106</v>
      </c>
      <c r="D163" t="s">
        <v>99</v>
      </c>
      <c r="E163" t="s">
        <v>16</v>
      </c>
      <c r="F163">
        <f>INDEX('Balance Sheet'!$A$3:$L$36,MATCH('BS Fact'!E163,'Balance Sheet'!$A$3:$A$36,0),MATCH('BS Fact'!G163,'Balance Sheet'!$A$3:$L$3,0))</f>
        <v>70</v>
      </c>
      <c r="G163">
        <v>2022</v>
      </c>
      <c r="H163">
        <v>8</v>
      </c>
      <c r="I163">
        <f>_xlfn.XLOOKUP(E163,'BS Dim'!$E$2:$E$34,'BS Dim'!$I$2:$I$34,,0)</f>
        <v>15</v>
      </c>
    </row>
    <row r="164" spans="1:9" x14ac:dyDescent="0.25">
      <c r="A164" t="s">
        <v>102</v>
      </c>
      <c r="B164" t="s">
        <v>101</v>
      </c>
      <c r="C164" t="s">
        <v>106</v>
      </c>
      <c r="D164" t="s">
        <v>99</v>
      </c>
      <c r="E164" t="s">
        <v>16</v>
      </c>
      <c r="F164">
        <f>INDEX('Balance Sheet'!$A$3:$L$36,MATCH('BS Fact'!E164,'Balance Sheet'!$A$3:$A$36,0),MATCH('BS Fact'!G164,'Balance Sheet'!$A$3:$L$3,0))</f>
        <v>79</v>
      </c>
      <c r="G164">
        <v>2023</v>
      </c>
      <c r="H164">
        <v>9</v>
      </c>
      <c r="I164">
        <f>_xlfn.XLOOKUP(E164,'BS Dim'!$E$2:$E$34,'BS Dim'!$I$2:$I$34,,0)</f>
        <v>15</v>
      </c>
    </row>
    <row r="165" spans="1:9" x14ac:dyDescent="0.25">
      <c r="A165" t="s">
        <v>102</v>
      </c>
      <c r="B165" t="s">
        <v>101</v>
      </c>
      <c r="C165" t="s">
        <v>106</v>
      </c>
      <c r="D165" t="s">
        <v>99</v>
      </c>
      <c r="E165" t="s">
        <v>16</v>
      </c>
      <c r="F165">
        <f>INDEX('Balance Sheet'!$A$3:$L$36,MATCH('BS Fact'!E165,'Balance Sheet'!$A$3:$A$36,0),MATCH('BS Fact'!G165,'Balance Sheet'!$A$3:$L$3,0))</f>
        <v>81</v>
      </c>
      <c r="G165">
        <v>2024</v>
      </c>
      <c r="H165">
        <v>10</v>
      </c>
      <c r="I165">
        <f>_xlfn.XLOOKUP(E165,'BS Dim'!$E$2:$E$34,'BS Dim'!$I$2:$I$34,,0)</f>
        <v>15</v>
      </c>
    </row>
    <row r="166" spans="1:9" x14ac:dyDescent="0.25">
      <c r="A166" t="s">
        <v>102</v>
      </c>
      <c r="B166" t="s">
        <v>101</v>
      </c>
      <c r="C166" t="s">
        <v>106</v>
      </c>
      <c r="D166" t="s">
        <v>99</v>
      </c>
      <c r="E166" t="s">
        <v>16</v>
      </c>
      <c r="F166">
        <f>INDEX('Balance Sheet'!$A$3:$L$36,MATCH('BS Fact'!E166,'Balance Sheet'!$A$3:$A$36,0),MATCH('BS Fact'!G166,'Balance Sheet'!$A$3:$L$3,0))</f>
        <v>0</v>
      </c>
      <c r="G166">
        <v>2025</v>
      </c>
      <c r="H166">
        <v>11</v>
      </c>
      <c r="I166">
        <f>_xlfn.XLOOKUP(E166,'BS Dim'!$E$2:$E$34,'BS Dim'!$I$2:$I$34,,0)</f>
        <v>15</v>
      </c>
    </row>
    <row r="167" spans="1:9" x14ac:dyDescent="0.25">
      <c r="A167" t="s">
        <v>102</v>
      </c>
      <c r="B167" t="s">
        <v>101</v>
      </c>
      <c r="C167" t="s">
        <v>106</v>
      </c>
      <c r="D167" t="s">
        <v>99</v>
      </c>
      <c r="E167" t="s">
        <v>17</v>
      </c>
      <c r="F167">
        <f>INDEX('Balance Sheet'!$A$3:$L$36,MATCH('BS Fact'!E167,'Balance Sheet'!$A$3:$A$36,0),MATCH('BS Fact'!G167,'Balance Sheet'!$A$3:$L$3,0))</f>
        <v>134</v>
      </c>
      <c r="G167">
        <v>2015</v>
      </c>
      <c r="H167">
        <v>1</v>
      </c>
      <c r="I167">
        <f>_xlfn.XLOOKUP(E167,'BS Dim'!$E$2:$E$34,'BS Dim'!$I$2:$I$34,,0)</f>
        <v>16</v>
      </c>
    </row>
    <row r="168" spans="1:9" x14ac:dyDescent="0.25">
      <c r="A168" t="s">
        <v>102</v>
      </c>
      <c r="B168" t="s">
        <v>101</v>
      </c>
      <c r="C168" t="s">
        <v>106</v>
      </c>
      <c r="D168" t="s">
        <v>99</v>
      </c>
      <c r="E168" t="s">
        <v>17</v>
      </c>
      <c r="F168">
        <f>INDEX('Balance Sheet'!$A$3:$L$36,MATCH('BS Fact'!E168,'Balance Sheet'!$A$3:$A$36,0),MATCH('BS Fact'!G168,'Balance Sheet'!$A$3:$L$3,0))</f>
        <v>143</v>
      </c>
      <c r="G168">
        <v>2016</v>
      </c>
      <c r="H168">
        <v>2</v>
      </c>
      <c r="I168">
        <f>_xlfn.XLOOKUP(E168,'BS Dim'!$E$2:$E$34,'BS Dim'!$I$2:$I$34,,0)</f>
        <v>16</v>
      </c>
    </row>
    <row r="169" spans="1:9" x14ac:dyDescent="0.25">
      <c r="A169" t="s">
        <v>102</v>
      </c>
      <c r="B169" t="s">
        <v>101</v>
      </c>
      <c r="C169" t="s">
        <v>106</v>
      </c>
      <c r="D169" t="s">
        <v>99</v>
      </c>
      <c r="E169" t="s">
        <v>17</v>
      </c>
      <c r="F169">
        <f>INDEX('Balance Sheet'!$A$3:$L$36,MATCH('BS Fact'!E169,'Balance Sheet'!$A$3:$A$36,0),MATCH('BS Fact'!G169,'Balance Sheet'!$A$3:$L$3,0))</f>
        <v>147</v>
      </c>
      <c r="G169">
        <v>2017</v>
      </c>
      <c r="H169">
        <v>3</v>
      </c>
      <c r="I169">
        <f>_xlfn.XLOOKUP(E169,'BS Dim'!$E$2:$E$34,'BS Dim'!$I$2:$I$34,,0)</f>
        <v>16</v>
      </c>
    </row>
    <row r="170" spans="1:9" x14ac:dyDescent="0.25">
      <c r="A170" t="s">
        <v>102</v>
      </c>
      <c r="B170" t="s">
        <v>101</v>
      </c>
      <c r="C170" t="s">
        <v>106</v>
      </c>
      <c r="D170" t="s">
        <v>99</v>
      </c>
      <c r="E170" t="s">
        <v>17</v>
      </c>
      <c r="F170">
        <f>INDEX('Balance Sheet'!$A$3:$L$36,MATCH('BS Fact'!E170,'Balance Sheet'!$A$3:$A$36,0),MATCH('BS Fact'!G170,'Balance Sheet'!$A$3:$L$3,0))</f>
        <v>197</v>
      </c>
      <c r="G170">
        <v>2018</v>
      </c>
      <c r="H170">
        <v>4</v>
      </c>
      <c r="I170">
        <f>_xlfn.XLOOKUP(E170,'BS Dim'!$E$2:$E$34,'BS Dim'!$I$2:$I$34,,0)</f>
        <v>16</v>
      </c>
    </row>
    <row r="171" spans="1:9" x14ac:dyDescent="0.25">
      <c r="A171" t="s">
        <v>102</v>
      </c>
      <c r="B171" t="s">
        <v>101</v>
      </c>
      <c r="C171" t="s">
        <v>106</v>
      </c>
      <c r="D171" t="s">
        <v>99</v>
      </c>
      <c r="E171" t="s">
        <v>17</v>
      </c>
      <c r="F171">
        <f>INDEX('Balance Sheet'!$A$3:$L$36,MATCH('BS Fact'!E171,'Balance Sheet'!$A$3:$A$36,0),MATCH('BS Fact'!G171,'Balance Sheet'!$A$3:$L$3,0))</f>
        <v>221</v>
      </c>
      <c r="G171">
        <v>2019</v>
      </c>
      <c r="H171">
        <v>5</v>
      </c>
      <c r="I171">
        <f>_xlfn.XLOOKUP(E171,'BS Dim'!$E$2:$E$34,'BS Dim'!$I$2:$I$34,,0)</f>
        <v>16</v>
      </c>
    </row>
    <row r="172" spans="1:9" x14ac:dyDescent="0.25">
      <c r="A172" t="s">
        <v>102</v>
      </c>
      <c r="B172" t="s">
        <v>101</v>
      </c>
      <c r="C172" t="s">
        <v>106</v>
      </c>
      <c r="D172" t="s">
        <v>99</v>
      </c>
      <c r="E172" t="s">
        <v>17</v>
      </c>
      <c r="F172">
        <f>INDEX('Balance Sheet'!$A$3:$L$36,MATCH('BS Fact'!E172,'Balance Sheet'!$A$3:$A$36,0),MATCH('BS Fact'!G172,'Balance Sheet'!$A$3:$L$3,0))</f>
        <v>513</v>
      </c>
      <c r="G172">
        <v>2020</v>
      </c>
      <c r="H172">
        <v>6</v>
      </c>
      <c r="I172">
        <f>_xlfn.XLOOKUP(E172,'BS Dim'!$E$2:$E$34,'BS Dim'!$I$2:$I$34,,0)</f>
        <v>16</v>
      </c>
    </row>
    <row r="173" spans="1:9" x14ac:dyDescent="0.25">
      <c r="A173" t="s">
        <v>102</v>
      </c>
      <c r="B173" t="s">
        <v>101</v>
      </c>
      <c r="C173" t="s">
        <v>106</v>
      </c>
      <c r="D173" t="s">
        <v>99</v>
      </c>
      <c r="E173" t="s">
        <v>17</v>
      </c>
      <c r="F173">
        <f>INDEX('Balance Sheet'!$A$3:$L$36,MATCH('BS Fact'!E173,'Balance Sheet'!$A$3:$A$36,0),MATCH('BS Fact'!G173,'Balance Sheet'!$A$3:$L$3,0))</f>
        <v>505</v>
      </c>
      <c r="G173">
        <v>2021</v>
      </c>
      <c r="H173">
        <v>7</v>
      </c>
      <c r="I173">
        <f>_xlfn.XLOOKUP(E173,'BS Dim'!$E$2:$E$34,'BS Dim'!$I$2:$I$34,,0)</f>
        <v>16</v>
      </c>
    </row>
    <row r="174" spans="1:9" x14ac:dyDescent="0.25">
      <c r="A174" t="s">
        <v>102</v>
      </c>
      <c r="B174" t="s">
        <v>101</v>
      </c>
      <c r="C174" t="s">
        <v>106</v>
      </c>
      <c r="D174" t="s">
        <v>99</v>
      </c>
      <c r="E174" t="s">
        <v>17</v>
      </c>
      <c r="F174">
        <f>INDEX('Balance Sheet'!$A$3:$L$36,MATCH('BS Fact'!E174,'Balance Sheet'!$A$3:$A$36,0),MATCH('BS Fact'!G174,'Balance Sheet'!$A$3:$L$3,0))</f>
        <v>503</v>
      </c>
      <c r="G174">
        <v>2022</v>
      </c>
      <c r="H174">
        <v>8</v>
      </c>
      <c r="I174">
        <f>_xlfn.XLOOKUP(E174,'BS Dim'!$E$2:$E$34,'BS Dim'!$I$2:$I$34,,0)</f>
        <v>16</v>
      </c>
    </row>
    <row r="175" spans="1:9" x14ac:dyDescent="0.25">
      <c r="A175" t="s">
        <v>102</v>
      </c>
      <c r="B175" t="s">
        <v>101</v>
      </c>
      <c r="C175" t="s">
        <v>106</v>
      </c>
      <c r="D175" t="s">
        <v>99</v>
      </c>
      <c r="E175" t="s">
        <v>17</v>
      </c>
      <c r="F175">
        <f>INDEX('Balance Sheet'!$A$3:$L$36,MATCH('BS Fact'!E175,'Balance Sheet'!$A$3:$A$36,0),MATCH('BS Fact'!G175,'Balance Sheet'!$A$3:$L$3,0))</f>
        <v>576</v>
      </c>
      <c r="G175">
        <v>2023</v>
      </c>
      <c r="H175">
        <v>9</v>
      </c>
      <c r="I175">
        <f>_xlfn.XLOOKUP(E175,'BS Dim'!$E$2:$E$34,'BS Dim'!$I$2:$I$34,,0)</f>
        <v>16</v>
      </c>
    </row>
    <row r="176" spans="1:9" x14ac:dyDescent="0.25">
      <c r="A176" t="s">
        <v>102</v>
      </c>
      <c r="B176" t="s">
        <v>101</v>
      </c>
      <c r="C176" t="s">
        <v>106</v>
      </c>
      <c r="D176" t="s">
        <v>99</v>
      </c>
      <c r="E176" t="s">
        <v>17</v>
      </c>
      <c r="F176">
        <f>INDEX('Balance Sheet'!$A$3:$L$36,MATCH('BS Fact'!E176,'Balance Sheet'!$A$3:$A$36,0),MATCH('BS Fact'!G176,'Balance Sheet'!$A$3:$L$3,0))</f>
        <v>714</v>
      </c>
      <c r="G176">
        <v>2024</v>
      </c>
      <c r="H176">
        <v>10</v>
      </c>
      <c r="I176">
        <f>_xlfn.XLOOKUP(E176,'BS Dim'!$E$2:$E$34,'BS Dim'!$I$2:$I$34,,0)</f>
        <v>16</v>
      </c>
    </row>
    <row r="177" spans="1:9" x14ac:dyDescent="0.25">
      <c r="A177" t="s">
        <v>102</v>
      </c>
      <c r="B177" t="s">
        <v>101</v>
      </c>
      <c r="C177" t="s">
        <v>106</v>
      </c>
      <c r="D177" t="s">
        <v>99</v>
      </c>
      <c r="E177" t="s">
        <v>17</v>
      </c>
      <c r="F177">
        <f>INDEX('Balance Sheet'!$A$3:$L$36,MATCH('BS Fact'!E177,'Balance Sheet'!$A$3:$A$36,0),MATCH('BS Fact'!G177,'Balance Sheet'!$A$3:$L$3,0))</f>
        <v>0</v>
      </c>
      <c r="G177">
        <v>2025</v>
      </c>
      <c r="H177">
        <v>11</v>
      </c>
      <c r="I177">
        <f>_xlfn.XLOOKUP(E177,'BS Dim'!$E$2:$E$34,'BS Dim'!$I$2:$I$34,,0)</f>
        <v>16</v>
      </c>
    </row>
    <row r="178" spans="1:9" x14ac:dyDescent="0.25">
      <c r="A178" t="s">
        <v>102</v>
      </c>
      <c r="B178" t="s">
        <v>101</v>
      </c>
      <c r="C178" t="s">
        <v>106</v>
      </c>
      <c r="D178" t="s">
        <v>99</v>
      </c>
      <c r="E178" t="s">
        <v>18</v>
      </c>
      <c r="F178">
        <f>INDEX('Balance Sheet'!$A$3:$L$36,MATCH('BS Fact'!E178,'Balance Sheet'!$A$3:$A$36,0),MATCH('BS Fact'!G178,'Balance Sheet'!$A$3:$L$3,0))</f>
        <v>305</v>
      </c>
      <c r="G178">
        <v>2015</v>
      </c>
      <c r="H178">
        <v>1</v>
      </c>
      <c r="I178">
        <f>_xlfn.XLOOKUP(E178,'BS Dim'!$E$2:$E$34,'BS Dim'!$I$2:$I$34,,0)</f>
        <v>17</v>
      </c>
    </row>
    <row r="179" spans="1:9" x14ac:dyDescent="0.25">
      <c r="A179" t="s">
        <v>102</v>
      </c>
      <c r="B179" t="s">
        <v>101</v>
      </c>
      <c r="C179" t="s">
        <v>106</v>
      </c>
      <c r="D179" t="s">
        <v>99</v>
      </c>
      <c r="E179" t="s">
        <v>18</v>
      </c>
      <c r="F179">
        <f>INDEX('Balance Sheet'!$A$3:$L$36,MATCH('BS Fact'!E179,'Balance Sheet'!$A$3:$A$36,0),MATCH('BS Fact'!G179,'Balance Sheet'!$A$3:$L$3,0))</f>
        <v>322</v>
      </c>
      <c r="G179">
        <v>2016</v>
      </c>
      <c r="H179">
        <v>2</v>
      </c>
      <c r="I179">
        <f>_xlfn.XLOOKUP(E179,'BS Dim'!$E$2:$E$34,'BS Dim'!$I$2:$I$34,,0)</f>
        <v>17</v>
      </c>
    </row>
    <row r="180" spans="1:9" x14ac:dyDescent="0.25">
      <c r="A180" t="s">
        <v>102</v>
      </c>
      <c r="B180" t="s">
        <v>101</v>
      </c>
      <c r="C180" t="s">
        <v>106</v>
      </c>
      <c r="D180" t="s">
        <v>99</v>
      </c>
      <c r="E180" t="s">
        <v>18</v>
      </c>
      <c r="F180">
        <f>INDEX('Balance Sheet'!$A$3:$L$36,MATCH('BS Fact'!E180,'Balance Sheet'!$A$3:$A$36,0),MATCH('BS Fact'!G180,'Balance Sheet'!$A$3:$L$3,0))</f>
        <v>344</v>
      </c>
      <c r="G180">
        <v>2017</v>
      </c>
      <c r="H180">
        <v>3</v>
      </c>
      <c r="I180">
        <f>_xlfn.XLOOKUP(E180,'BS Dim'!$E$2:$E$34,'BS Dim'!$I$2:$I$34,,0)</f>
        <v>17</v>
      </c>
    </row>
    <row r="181" spans="1:9" x14ac:dyDescent="0.25">
      <c r="A181" t="s">
        <v>102</v>
      </c>
      <c r="B181" t="s">
        <v>101</v>
      </c>
      <c r="C181" t="s">
        <v>106</v>
      </c>
      <c r="D181" t="s">
        <v>99</v>
      </c>
      <c r="E181" t="s">
        <v>18</v>
      </c>
      <c r="F181">
        <f>INDEX('Balance Sheet'!$A$3:$L$36,MATCH('BS Fact'!E181,'Balance Sheet'!$A$3:$A$36,0),MATCH('BS Fact'!G181,'Balance Sheet'!$A$3:$L$3,0))</f>
        <v>505</v>
      </c>
      <c r="G181">
        <v>2018</v>
      </c>
      <c r="H181">
        <v>4</v>
      </c>
      <c r="I181">
        <f>_xlfn.XLOOKUP(E181,'BS Dim'!$E$2:$E$34,'BS Dim'!$I$2:$I$34,,0)</f>
        <v>17</v>
      </c>
    </row>
    <row r="182" spans="1:9" x14ac:dyDescent="0.25">
      <c r="A182" t="s">
        <v>102</v>
      </c>
      <c r="B182" t="s">
        <v>101</v>
      </c>
      <c r="C182" t="s">
        <v>106</v>
      </c>
      <c r="D182" t="s">
        <v>99</v>
      </c>
      <c r="E182" t="s">
        <v>18</v>
      </c>
      <c r="F182">
        <f>INDEX('Balance Sheet'!$A$3:$L$36,MATCH('BS Fact'!E182,'Balance Sheet'!$A$3:$A$36,0),MATCH('BS Fact'!G182,'Balance Sheet'!$A$3:$L$3,0))</f>
        <v>570</v>
      </c>
      <c r="G182">
        <v>2019</v>
      </c>
      <c r="H182">
        <v>5</v>
      </c>
      <c r="I182">
        <f>_xlfn.XLOOKUP(E182,'BS Dim'!$E$2:$E$34,'BS Dim'!$I$2:$I$34,,0)</f>
        <v>17</v>
      </c>
    </row>
    <row r="183" spans="1:9" x14ac:dyDescent="0.25">
      <c r="A183" t="s">
        <v>102</v>
      </c>
      <c r="B183" t="s">
        <v>101</v>
      </c>
      <c r="C183" t="s">
        <v>106</v>
      </c>
      <c r="D183" t="s">
        <v>99</v>
      </c>
      <c r="E183" t="s">
        <v>18</v>
      </c>
      <c r="F183">
        <f>INDEX('Balance Sheet'!$A$3:$L$36,MATCH('BS Fact'!E183,'Balance Sheet'!$A$3:$A$36,0),MATCH('BS Fact'!G183,'Balance Sheet'!$A$3:$L$3,0))</f>
        <v>629</v>
      </c>
      <c r="G183">
        <v>2020</v>
      </c>
      <c r="H183">
        <v>6</v>
      </c>
      <c r="I183">
        <f>_xlfn.XLOOKUP(E183,'BS Dim'!$E$2:$E$34,'BS Dim'!$I$2:$I$34,,0)</f>
        <v>17</v>
      </c>
    </row>
    <row r="184" spans="1:9" x14ac:dyDescent="0.25">
      <c r="A184" t="s">
        <v>102</v>
      </c>
      <c r="B184" t="s">
        <v>101</v>
      </c>
      <c r="C184" t="s">
        <v>106</v>
      </c>
      <c r="D184" t="s">
        <v>99</v>
      </c>
      <c r="E184" t="s">
        <v>18</v>
      </c>
      <c r="F184">
        <f>INDEX('Balance Sheet'!$A$3:$L$36,MATCH('BS Fact'!E184,'Balance Sheet'!$A$3:$A$36,0),MATCH('BS Fact'!G184,'Balance Sheet'!$A$3:$L$3,0))</f>
        <v>675</v>
      </c>
      <c r="G184">
        <v>2021</v>
      </c>
      <c r="H184">
        <v>7</v>
      </c>
      <c r="I184">
        <f>_xlfn.XLOOKUP(E184,'BS Dim'!$E$2:$E$34,'BS Dim'!$I$2:$I$34,,0)</f>
        <v>17</v>
      </c>
    </row>
    <row r="185" spans="1:9" x14ac:dyDescent="0.25">
      <c r="A185" t="s">
        <v>102</v>
      </c>
      <c r="B185" t="s">
        <v>101</v>
      </c>
      <c r="C185" t="s">
        <v>106</v>
      </c>
      <c r="D185" t="s">
        <v>99</v>
      </c>
      <c r="E185" t="s">
        <v>18</v>
      </c>
      <c r="F185">
        <f>INDEX('Balance Sheet'!$A$3:$L$36,MATCH('BS Fact'!E185,'Balance Sheet'!$A$3:$A$36,0),MATCH('BS Fact'!G185,'Balance Sheet'!$A$3:$L$3,0))</f>
        <v>762</v>
      </c>
      <c r="G185">
        <v>2022</v>
      </c>
      <c r="H185">
        <v>8</v>
      </c>
      <c r="I185">
        <f>_xlfn.XLOOKUP(E185,'BS Dim'!$E$2:$E$34,'BS Dim'!$I$2:$I$34,,0)</f>
        <v>17</v>
      </c>
    </row>
    <row r="186" spans="1:9" x14ac:dyDescent="0.25">
      <c r="A186" t="s">
        <v>102</v>
      </c>
      <c r="B186" t="s">
        <v>101</v>
      </c>
      <c r="C186" t="s">
        <v>106</v>
      </c>
      <c r="D186" t="s">
        <v>99</v>
      </c>
      <c r="E186" t="s">
        <v>18</v>
      </c>
      <c r="F186">
        <f>INDEX('Balance Sheet'!$A$3:$L$36,MATCH('BS Fact'!E186,'Balance Sheet'!$A$3:$A$36,0),MATCH('BS Fact'!G186,'Balance Sheet'!$A$3:$L$3,0))</f>
        <v>834</v>
      </c>
      <c r="G186">
        <v>2023</v>
      </c>
      <c r="H186">
        <v>9</v>
      </c>
      <c r="I186">
        <f>_xlfn.XLOOKUP(E186,'BS Dim'!$E$2:$E$34,'BS Dim'!$I$2:$I$34,,0)</f>
        <v>17</v>
      </c>
    </row>
    <row r="187" spans="1:9" x14ac:dyDescent="0.25">
      <c r="A187" t="s">
        <v>102</v>
      </c>
      <c r="B187" t="s">
        <v>101</v>
      </c>
      <c r="C187" t="s">
        <v>106</v>
      </c>
      <c r="D187" t="s">
        <v>99</v>
      </c>
      <c r="E187" t="s">
        <v>18</v>
      </c>
      <c r="F187">
        <f>INDEX('Balance Sheet'!$A$3:$L$36,MATCH('BS Fact'!E187,'Balance Sheet'!$A$3:$A$36,0),MATCH('BS Fact'!G187,'Balance Sheet'!$A$3:$L$3,0))</f>
        <v>926</v>
      </c>
      <c r="G187">
        <v>2024</v>
      </c>
      <c r="H187">
        <v>10</v>
      </c>
      <c r="I187">
        <f>_xlfn.XLOOKUP(E187,'BS Dim'!$E$2:$E$34,'BS Dim'!$I$2:$I$34,,0)</f>
        <v>17</v>
      </c>
    </row>
    <row r="188" spans="1:9" x14ac:dyDescent="0.25">
      <c r="A188" t="s">
        <v>102</v>
      </c>
      <c r="B188" t="s">
        <v>101</v>
      </c>
      <c r="C188" t="s">
        <v>106</v>
      </c>
      <c r="D188" t="s">
        <v>99</v>
      </c>
      <c r="E188" t="s">
        <v>18</v>
      </c>
      <c r="F188">
        <f>INDEX('Balance Sheet'!$A$3:$L$36,MATCH('BS Fact'!E188,'Balance Sheet'!$A$3:$A$36,0),MATCH('BS Fact'!G188,'Balance Sheet'!$A$3:$L$3,0))</f>
        <v>0</v>
      </c>
      <c r="G188">
        <v>2025</v>
      </c>
      <c r="H188">
        <v>11</v>
      </c>
      <c r="I188">
        <f>_xlfn.XLOOKUP(E188,'BS Dim'!$E$2:$E$34,'BS Dim'!$I$2:$I$34,,0)</f>
        <v>17</v>
      </c>
    </row>
    <row r="189" spans="1:9" x14ac:dyDescent="0.25">
      <c r="A189" t="s">
        <v>102</v>
      </c>
      <c r="B189" t="s">
        <v>101</v>
      </c>
      <c r="C189" t="s">
        <v>106</v>
      </c>
      <c r="D189" t="s">
        <v>99</v>
      </c>
      <c r="E189" t="s">
        <v>19</v>
      </c>
      <c r="F189">
        <f>INDEX('Balance Sheet'!$A$3:$L$36,MATCH('BS Fact'!E189,'Balance Sheet'!$A$3:$A$36,0),MATCH('BS Fact'!G189,'Balance Sheet'!$A$3:$L$3,0))</f>
        <v>14</v>
      </c>
      <c r="G189">
        <v>2015</v>
      </c>
      <c r="H189">
        <v>1</v>
      </c>
      <c r="I189">
        <f>_xlfn.XLOOKUP(E189,'BS Dim'!$E$2:$E$34,'BS Dim'!$I$2:$I$34,,0)</f>
        <v>18</v>
      </c>
    </row>
    <row r="190" spans="1:9" x14ac:dyDescent="0.25">
      <c r="A190" t="s">
        <v>102</v>
      </c>
      <c r="B190" t="s">
        <v>101</v>
      </c>
      <c r="C190" t="s">
        <v>106</v>
      </c>
      <c r="D190" t="s">
        <v>99</v>
      </c>
      <c r="E190" t="s">
        <v>19</v>
      </c>
      <c r="F190">
        <f>INDEX('Balance Sheet'!$A$3:$L$36,MATCH('BS Fact'!E190,'Balance Sheet'!$A$3:$A$36,0),MATCH('BS Fact'!G190,'Balance Sheet'!$A$3:$L$3,0))</f>
        <v>13</v>
      </c>
      <c r="G190">
        <v>2016</v>
      </c>
      <c r="H190">
        <v>2</v>
      </c>
      <c r="I190">
        <f>_xlfn.XLOOKUP(E190,'BS Dim'!$E$2:$E$34,'BS Dim'!$I$2:$I$34,,0)</f>
        <v>18</v>
      </c>
    </row>
    <row r="191" spans="1:9" x14ac:dyDescent="0.25">
      <c r="A191" t="s">
        <v>102</v>
      </c>
      <c r="B191" t="s">
        <v>101</v>
      </c>
      <c r="C191" t="s">
        <v>106</v>
      </c>
      <c r="D191" t="s">
        <v>99</v>
      </c>
      <c r="E191" t="s">
        <v>19</v>
      </c>
      <c r="F191">
        <f>INDEX('Balance Sheet'!$A$3:$L$36,MATCH('BS Fact'!E191,'Balance Sheet'!$A$3:$A$36,0),MATCH('BS Fact'!G191,'Balance Sheet'!$A$3:$L$3,0))</f>
        <v>14</v>
      </c>
      <c r="G191">
        <v>2017</v>
      </c>
      <c r="H191">
        <v>3</v>
      </c>
      <c r="I191">
        <f>_xlfn.XLOOKUP(E191,'BS Dim'!$E$2:$E$34,'BS Dim'!$I$2:$I$34,,0)</f>
        <v>18</v>
      </c>
    </row>
    <row r="192" spans="1:9" x14ac:dyDescent="0.25">
      <c r="A192" t="s">
        <v>102</v>
      </c>
      <c r="B192" t="s">
        <v>101</v>
      </c>
      <c r="C192" t="s">
        <v>106</v>
      </c>
      <c r="D192" t="s">
        <v>99</v>
      </c>
      <c r="E192" t="s">
        <v>19</v>
      </c>
      <c r="F192">
        <f>INDEX('Balance Sheet'!$A$3:$L$36,MATCH('BS Fact'!E192,'Balance Sheet'!$A$3:$A$36,0),MATCH('BS Fact'!G192,'Balance Sheet'!$A$3:$L$3,0))</f>
        <v>25</v>
      </c>
      <c r="G192">
        <v>2018</v>
      </c>
      <c r="H192">
        <v>4</v>
      </c>
      <c r="I192">
        <f>_xlfn.XLOOKUP(E192,'BS Dim'!$E$2:$E$34,'BS Dim'!$I$2:$I$34,,0)</f>
        <v>18</v>
      </c>
    </row>
    <row r="193" spans="1:9" x14ac:dyDescent="0.25">
      <c r="A193" t="s">
        <v>102</v>
      </c>
      <c r="B193" t="s">
        <v>101</v>
      </c>
      <c r="C193" t="s">
        <v>106</v>
      </c>
      <c r="D193" t="s">
        <v>99</v>
      </c>
      <c r="E193" t="s">
        <v>19</v>
      </c>
      <c r="F193">
        <f>INDEX('Balance Sheet'!$A$3:$L$36,MATCH('BS Fact'!E193,'Balance Sheet'!$A$3:$A$36,0),MATCH('BS Fact'!G193,'Balance Sheet'!$A$3:$L$3,0))</f>
        <v>26</v>
      </c>
      <c r="G193">
        <v>2019</v>
      </c>
      <c r="H193">
        <v>5</v>
      </c>
      <c r="I193">
        <f>_xlfn.XLOOKUP(E193,'BS Dim'!$E$2:$E$34,'BS Dim'!$I$2:$I$34,,0)</f>
        <v>18</v>
      </c>
    </row>
    <row r="194" spans="1:9" x14ac:dyDescent="0.25">
      <c r="A194" t="s">
        <v>102</v>
      </c>
      <c r="B194" t="s">
        <v>101</v>
      </c>
      <c r="C194" t="s">
        <v>106</v>
      </c>
      <c r="D194" t="s">
        <v>99</v>
      </c>
      <c r="E194" t="s">
        <v>19</v>
      </c>
      <c r="F194">
        <f>INDEX('Balance Sheet'!$A$3:$L$36,MATCH('BS Fact'!E194,'Balance Sheet'!$A$3:$A$36,0),MATCH('BS Fact'!G194,'Balance Sheet'!$A$3:$L$3,0))</f>
        <v>29</v>
      </c>
      <c r="G194">
        <v>2020</v>
      </c>
      <c r="H194">
        <v>6</v>
      </c>
      <c r="I194">
        <f>_xlfn.XLOOKUP(E194,'BS Dim'!$E$2:$E$34,'BS Dim'!$I$2:$I$34,,0)</f>
        <v>18</v>
      </c>
    </row>
    <row r="195" spans="1:9" x14ac:dyDescent="0.25">
      <c r="A195" t="s">
        <v>102</v>
      </c>
      <c r="B195" t="s">
        <v>101</v>
      </c>
      <c r="C195" t="s">
        <v>106</v>
      </c>
      <c r="D195" t="s">
        <v>99</v>
      </c>
      <c r="E195" t="s">
        <v>19</v>
      </c>
      <c r="F195">
        <f>INDEX('Balance Sheet'!$A$3:$L$36,MATCH('BS Fact'!E195,'Balance Sheet'!$A$3:$A$36,0),MATCH('BS Fact'!G195,'Balance Sheet'!$A$3:$L$3,0))</f>
        <v>30</v>
      </c>
      <c r="G195">
        <v>2021</v>
      </c>
      <c r="H195">
        <v>7</v>
      </c>
      <c r="I195">
        <f>_xlfn.XLOOKUP(E195,'BS Dim'!$E$2:$E$34,'BS Dim'!$I$2:$I$34,,0)</f>
        <v>18</v>
      </c>
    </row>
    <row r="196" spans="1:9" x14ac:dyDescent="0.25">
      <c r="A196" t="s">
        <v>102</v>
      </c>
      <c r="B196" t="s">
        <v>101</v>
      </c>
      <c r="C196" t="s">
        <v>106</v>
      </c>
      <c r="D196" t="s">
        <v>99</v>
      </c>
      <c r="E196" t="s">
        <v>19</v>
      </c>
      <c r="F196">
        <f>INDEX('Balance Sheet'!$A$3:$L$36,MATCH('BS Fact'!E196,'Balance Sheet'!$A$3:$A$36,0),MATCH('BS Fact'!G196,'Balance Sheet'!$A$3:$L$3,0))</f>
        <v>34</v>
      </c>
      <c r="G196">
        <v>2022</v>
      </c>
      <c r="H196">
        <v>8</v>
      </c>
      <c r="I196">
        <f>_xlfn.XLOOKUP(E196,'BS Dim'!$E$2:$E$34,'BS Dim'!$I$2:$I$34,,0)</f>
        <v>18</v>
      </c>
    </row>
    <row r="197" spans="1:9" x14ac:dyDescent="0.25">
      <c r="A197" t="s">
        <v>102</v>
      </c>
      <c r="B197" t="s">
        <v>101</v>
      </c>
      <c r="C197" t="s">
        <v>106</v>
      </c>
      <c r="D197" t="s">
        <v>99</v>
      </c>
      <c r="E197" t="s">
        <v>19</v>
      </c>
      <c r="F197">
        <f>INDEX('Balance Sheet'!$A$3:$L$36,MATCH('BS Fact'!E197,'Balance Sheet'!$A$3:$A$36,0),MATCH('BS Fact'!G197,'Balance Sheet'!$A$3:$L$3,0))</f>
        <v>43</v>
      </c>
      <c r="G197">
        <v>2023</v>
      </c>
      <c r="H197">
        <v>9</v>
      </c>
      <c r="I197">
        <f>_xlfn.XLOOKUP(E197,'BS Dim'!$E$2:$E$34,'BS Dim'!$I$2:$I$34,,0)</f>
        <v>18</v>
      </c>
    </row>
    <row r="198" spans="1:9" x14ac:dyDescent="0.25">
      <c r="A198" t="s">
        <v>102</v>
      </c>
      <c r="B198" t="s">
        <v>101</v>
      </c>
      <c r="C198" t="s">
        <v>106</v>
      </c>
      <c r="D198" t="s">
        <v>99</v>
      </c>
      <c r="E198" t="s">
        <v>19</v>
      </c>
      <c r="F198">
        <f>INDEX('Balance Sheet'!$A$3:$L$36,MATCH('BS Fact'!E198,'Balance Sheet'!$A$3:$A$36,0),MATCH('BS Fact'!G198,'Balance Sheet'!$A$3:$L$3,0))</f>
        <v>48</v>
      </c>
      <c r="G198">
        <v>2024</v>
      </c>
      <c r="H198">
        <v>10</v>
      </c>
      <c r="I198">
        <f>_xlfn.XLOOKUP(E198,'BS Dim'!$E$2:$E$34,'BS Dim'!$I$2:$I$34,,0)</f>
        <v>18</v>
      </c>
    </row>
    <row r="199" spans="1:9" x14ac:dyDescent="0.25">
      <c r="A199" t="s">
        <v>102</v>
      </c>
      <c r="B199" t="s">
        <v>101</v>
      </c>
      <c r="C199" t="s">
        <v>106</v>
      </c>
      <c r="D199" t="s">
        <v>99</v>
      </c>
      <c r="E199" t="s">
        <v>19</v>
      </c>
      <c r="F199">
        <f>INDEX('Balance Sheet'!$A$3:$L$36,MATCH('BS Fact'!E199,'Balance Sheet'!$A$3:$A$36,0),MATCH('BS Fact'!G199,'Balance Sheet'!$A$3:$L$3,0))</f>
        <v>0</v>
      </c>
      <c r="G199">
        <v>2025</v>
      </c>
      <c r="H199">
        <v>11</v>
      </c>
      <c r="I199">
        <f>_xlfn.XLOOKUP(E199,'BS Dim'!$E$2:$E$34,'BS Dim'!$I$2:$I$34,,0)</f>
        <v>18</v>
      </c>
    </row>
    <row r="200" spans="1:9" x14ac:dyDescent="0.25">
      <c r="A200" t="s">
        <v>102</v>
      </c>
      <c r="B200" t="s">
        <v>101</v>
      </c>
      <c r="C200" t="s">
        <v>106</v>
      </c>
      <c r="D200" t="s">
        <v>99</v>
      </c>
      <c r="E200" t="s">
        <v>20</v>
      </c>
      <c r="F200">
        <f>INDEX('Balance Sheet'!$A$3:$L$36,MATCH('BS Fact'!E200,'Balance Sheet'!$A$3:$A$36,0),MATCH('BS Fact'!G200,'Balance Sheet'!$A$3:$L$3,0))</f>
        <v>11</v>
      </c>
      <c r="G200">
        <v>2015</v>
      </c>
      <c r="H200">
        <v>1</v>
      </c>
      <c r="I200">
        <f>_xlfn.XLOOKUP(E200,'BS Dim'!$E$2:$E$34,'BS Dim'!$I$2:$I$34,,0)</f>
        <v>19</v>
      </c>
    </row>
    <row r="201" spans="1:9" x14ac:dyDescent="0.25">
      <c r="A201" t="s">
        <v>102</v>
      </c>
      <c r="B201" t="s">
        <v>101</v>
      </c>
      <c r="C201" t="s">
        <v>106</v>
      </c>
      <c r="D201" t="s">
        <v>99</v>
      </c>
      <c r="E201" t="s">
        <v>20</v>
      </c>
      <c r="F201">
        <f>INDEX('Balance Sheet'!$A$3:$L$36,MATCH('BS Fact'!E201,'Balance Sheet'!$A$3:$A$36,0),MATCH('BS Fact'!G201,'Balance Sheet'!$A$3:$L$3,0))</f>
        <v>12</v>
      </c>
      <c r="G201">
        <v>2016</v>
      </c>
      <c r="H201">
        <v>2</v>
      </c>
      <c r="I201">
        <f>_xlfn.XLOOKUP(E201,'BS Dim'!$E$2:$E$34,'BS Dim'!$I$2:$I$34,,0)</f>
        <v>19</v>
      </c>
    </row>
    <row r="202" spans="1:9" x14ac:dyDescent="0.25">
      <c r="A202" t="s">
        <v>102</v>
      </c>
      <c r="B202" t="s">
        <v>101</v>
      </c>
      <c r="C202" t="s">
        <v>106</v>
      </c>
      <c r="D202" t="s">
        <v>99</v>
      </c>
      <c r="E202" t="s">
        <v>20</v>
      </c>
      <c r="F202">
        <f>INDEX('Balance Sheet'!$A$3:$L$36,MATCH('BS Fact'!E202,'Balance Sheet'!$A$3:$A$36,0),MATCH('BS Fact'!G202,'Balance Sheet'!$A$3:$L$3,0))</f>
        <v>15</v>
      </c>
      <c r="G202">
        <v>2017</v>
      </c>
      <c r="H202">
        <v>3</v>
      </c>
      <c r="I202">
        <f>_xlfn.XLOOKUP(E202,'BS Dim'!$E$2:$E$34,'BS Dim'!$I$2:$I$34,,0)</f>
        <v>19</v>
      </c>
    </row>
    <row r="203" spans="1:9" x14ac:dyDescent="0.25">
      <c r="A203" t="s">
        <v>102</v>
      </c>
      <c r="B203" t="s">
        <v>101</v>
      </c>
      <c r="C203" t="s">
        <v>106</v>
      </c>
      <c r="D203" t="s">
        <v>99</v>
      </c>
      <c r="E203" t="s">
        <v>20</v>
      </c>
      <c r="F203">
        <f>INDEX('Balance Sheet'!$A$3:$L$36,MATCH('BS Fact'!E203,'Balance Sheet'!$A$3:$A$36,0),MATCH('BS Fact'!G203,'Balance Sheet'!$A$3:$L$3,0))</f>
        <v>16</v>
      </c>
      <c r="G203">
        <v>2018</v>
      </c>
      <c r="H203">
        <v>4</v>
      </c>
      <c r="I203">
        <f>_xlfn.XLOOKUP(E203,'BS Dim'!$E$2:$E$34,'BS Dim'!$I$2:$I$34,,0)</f>
        <v>19</v>
      </c>
    </row>
    <row r="204" spans="1:9" x14ac:dyDescent="0.25">
      <c r="A204" t="s">
        <v>102</v>
      </c>
      <c r="B204" t="s">
        <v>101</v>
      </c>
      <c r="C204" t="s">
        <v>106</v>
      </c>
      <c r="D204" t="s">
        <v>99</v>
      </c>
      <c r="E204" t="s">
        <v>20</v>
      </c>
      <c r="F204">
        <f>INDEX('Balance Sheet'!$A$3:$L$36,MATCH('BS Fact'!E204,'Balance Sheet'!$A$3:$A$36,0),MATCH('BS Fact'!G204,'Balance Sheet'!$A$3:$L$3,0))</f>
        <v>16</v>
      </c>
      <c r="G204">
        <v>2019</v>
      </c>
      <c r="H204">
        <v>5</v>
      </c>
      <c r="I204">
        <f>_xlfn.XLOOKUP(E204,'BS Dim'!$E$2:$E$34,'BS Dim'!$I$2:$I$34,,0)</f>
        <v>19</v>
      </c>
    </row>
    <row r="205" spans="1:9" x14ac:dyDescent="0.25">
      <c r="A205" t="s">
        <v>102</v>
      </c>
      <c r="B205" t="s">
        <v>101</v>
      </c>
      <c r="C205" t="s">
        <v>106</v>
      </c>
      <c r="D205" t="s">
        <v>99</v>
      </c>
      <c r="E205" t="s">
        <v>20</v>
      </c>
      <c r="F205">
        <f>INDEX('Balance Sheet'!$A$3:$L$36,MATCH('BS Fact'!E205,'Balance Sheet'!$A$3:$A$36,0),MATCH('BS Fact'!G205,'Balance Sheet'!$A$3:$L$3,0))</f>
        <v>18</v>
      </c>
      <c r="G205">
        <v>2020</v>
      </c>
      <c r="H205">
        <v>6</v>
      </c>
      <c r="I205">
        <f>_xlfn.XLOOKUP(E205,'BS Dim'!$E$2:$E$34,'BS Dim'!$I$2:$I$34,,0)</f>
        <v>19</v>
      </c>
    </row>
    <row r="206" spans="1:9" x14ac:dyDescent="0.25">
      <c r="A206" t="s">
        <v>102</v>
      </c>
      <c r="B206" t="s">
        <v>101</v>
      </c>
      <c r="C206" t="s">
        <v>106</v>
      </c>
      <c r="D206" t="s">
        <v>99</v>
      </c>
      <c r="E206" t="s">
        <v>20</v>
      </c>
      <c r="F206">
        <f>INDEX('Balance Sheet'!$A$3:$L$36,MATCH('BS Fact'!E206,'Balance Sheet'!$A$3:$A$36,0),MATCH('BS Fact'!G206,'Balance Sheet'!$A$3:$L$3,0))</f>
        <v>18</v>
      </c>
      <c r="G206">
        <v>2021</v>
      </c>
      <c r="H206">
        <v>7</v>
      </c>
      <c r="I206">
        <f>_xlfn.XLOOKUP(E206,'BS Dim'!$E$2:$E$34,'BS Dim'!$I$2:$I$34,,0)</f>
        <v>19</v>
      </c>
    </row>
    <row r="207" spans="1:9" x14ac:dyDescent="0.25">
      <c r="A207" t="s">
        <v>102</v>
      </c>
      <c r="B207" t="s">
        <v>101</v>
      </c>
      <c r="C207" t="s">
        <v>106</v>
      </c>
      <c r="D207" t="s">
        <v>99</v>
      </c>
      <c r="E207" t="s">
        <v>20</v>
      </c>
      <c r="F207">
        <f>INDEX('Balance Sheet'!$A$3:$L$36,MATCH('BS Fact'!E207,'Balance Sheet'!$A$3:$A$36,0),MATCH('BS Fact'!G207,'Balance Sheet'!$A$3:$L$3,0))</f>
        <v>20</v>
      </c>
      <c r="G207">
        <v>2022</v>
      </c>
      <c r="H207">
        <v>8</v>
      </c>
      <c r="I207">
        <f>_xlfn.XLOOKUP(E207,'BS Dim'!$E$2:$E$34,'BS Dim'!$I$2:$I$34,,0)</f>
        <v>19</v>
      </c>
    </row>
    <row r="208" spans="1:9" x14ac:dyDescent="0.25">
      <c r="A208" t="s">
        <v>102</v>
      </c>
      <c r="B208" t="s">
        <v>101</v>
      </c>
      <c r="C208" t="s">
        <v>106</v>
      </c>
      <c r="D208" t="s">
        <v>99</v>
      </c>
      <c r="E208" t="s">
        <v>20</v>
      </c>
      <c r="F208">
        <f>INDEX('Balance Sheet'!$A$3:$L$36,MATCH('BS Fact'!E208,'Balance Sheet'!$A$3:$A$36,0),MATCH('BS Fact'!G208,'Balance Sheet'!$A$3:$L$3,0))</f>
        <v>22</v>
      </c>
      <c r="G208">
        <v>2023</v>
      </c>
      <c r="H208">
        <v>9</v>
      </c>
      <c r="I208">
        <f>_xlfn.XLOOKUP(E208,'BS Dim'!$E$2:$E$34,'BS Dim'!$I$2:$I$34,,0)</f>
        <v>19</v>
      </c>
    </row>
    <row r="209" spans="1:9" x14ac:dyDescent="0.25">
      <c r="A209" t="s">
        <v>102</v>
      </c>
      <c r="B209" t="s">
        <v>101</v>
      </c>
      <c r="C209" t="s">
        <v>106</v>
      </c>
      <c r="D209" t="s">
        <v>99</v>
      </c>
      <c r="E209" t="s">
        <v>20</v>
      </c>
      <c r="F209">
        <f>INDEX('Balance Sheet'!$A$3:$L$36,MATCH('BS Fact'!E209,'Balance Sheet'!$A$3:$A$36,0),MATCH('BS Fact'!G209,'Balance Sheet'!$A$3:$L$3,0))</f>
        <v>32</v>
      </c>
      <c r="G209">
        <v>2024</v>
      </c>
      <c r="H209">
        <v>10</v>
      </c>
      <c r="I209">
        <f>_xlfn.XLOOKUP(E209,'BS Dim'!$E$2:$E$34,'BS Dim'!$I$2:$I$34,,0)</f>
        <v>19</v>
      </c>
    </row>
    <row r="210" spans="1:9" x14ac:dyDescent="0.25">
      <c r="A210" t="s">
        <v>102</v>
      </c>
      <c r="B210" t="s">
        <v>101</v>
      </c>
      <c r="C210" t="s">
        <v>106</v>
      </c>
      <c r="D210" t="s">
        <v>99</v>
      </c>
      <c r="E210" t="s">
        <v>20</v>
      </c>
      <c r="F210">
        <f>INDEX('Balance Sheet'!$A$3:$L$36,MATCH('BS Fact'!E210,'Balance Sheet'!$A$3:$A$36,0),MATCH('BS Fact'!G210,'Balance Sheet'!$A$3:$L$3,0))</f>
        <v>0</v>
      </c>
      <c r="G210">
        <v>2025</v>
      </c>
      <c r="H210">
        <v>11</v>
      </c>
      <c r="I210">
        <f>_xlfn.XLOOKUP(E210,'BS Dim'!$E$2:$E$34,'BS Dim'!$I$2:$I$34,,0)</f>
        <v>19</v>
      </c>
    </row>
    <row r="211" spans="1:9" x14ac:dyDescent="0.25">
      <c r="A211" t="s">
        <v>102</v>
      </c>
      <c r="B211" t="s">
        <v>101</v>
      </c>
      <c r="C211" t="s">
        <v>106</v>
      </c>
      <c r="D211" t="s">
        <v>99</v>
      </c>
      <c r="E211" t="s">
        <v>21</v>
      </c>
      <c r="F211">
        <f>INDEX('Balance Sheet'!$A$3:$L$36,MATCH('BS Fact'!E211,'Balance Sheet'!$A$3:$A$36,0),MATCH('BS Fact'!G211,'Balance Sheet'!$A$3:$L$3,0))</f>
        <v>24</v>
      </c>
      <c r="G211">
        <v>2015</v>
      </c>
      <c r="H211">
        <v>1</v>
      </c>
      <c r="I211">
        <f>_xlfn.XLOOKUP(E211,'BS Dim'!$E$2:$E$34,'BS Dim'!$I$2:$I$34,,0)</f>
        <v>20</v>
      </c>
    </row>
    <row r="212" spans="1:9" x14ac:dyDescent="0.25">
      <c r="A212" t="s">
        <v>102</v>
      </c>
      <c r="B212" t="s">
        <v>101</v>
      </c>
      <c r="C212" t="s">
        <v>106</v>
      </c>
      <c r="D212" t="s">
        <v>99</v>
      </c>
      <c r="E212" t="s">
        <v>21</v>
      </c>
      <c r="F212">
        <f>INDEX('Balance Sheet'!$A$3:$L$36,MATCH('BS Fact'!E212,'Balance Sheet'!$A$3:$A$36,0),MATCH('BS Fact'!G212,'Balance Sheet'!$A$3:$L$3,0))</f>
        <v>26</v>
      </c>
      <c r="G212">
        <v>2016</v>
      </c>
      <c r="H212">
        <v>2</v>
      </c>
      <c r="I212">
        <f>_xlfn.XLOOKUP(E212,'BS Dim'!$E$2:$E$34,'BS Dim'!$I$2:$I$34,,0)</f>
        <v>20</v>
      </c>
    </row>
    <row r="213" spans="1:9" x14ac:dyDescent="0.25">
      <c r="A213" t="s">
        <v>102</v>
      </c>
      <c r="B213" t="s">
        <v>101</v>
      </c>
      <c r="C213" t="s">
        <v>106</v>
      </c>
      <c r="D213" t="s">
        <v>99</v>
      </c>
      <c r="E213" t="s">
        <v>21</v>
      </c>
      <c r="F213">
        <f>INDEX('Balance Sheet'!$A$3:$L$36,MATCH('BS Fact'!E213,'Balance Sheet'!$A$3:$A$36,0),MATCH('BS Fact'!G213,'Balance Sheet'!$A$3:$L$3,0))</f>
        <v>25</v>
      </c>
      <c r="G213">
        <v>2017</v>
      </c>
      <c r="H213">
        <v>3</v>
      </c>
      <c r="I213">
        <f>_xlfn.XLOOKUP(E213,'BS Dim'!$E$2:$E$34,'BS Dim'!$I$2:$I$34,,0)</f>
        <v>20</v>
      </c>
    </row>
    <row r="214" spans="1:9" x14ac:dyDescent="0.25">
      <c r="A214" t="s">
        <v>102</v>
      </c>
      <c r="B214" t="s">
        <v>101</v>
      </c>
      <c r="C214" t="s">
        <v>106</v>
      </c>
      <c r="D214" t="s">
        <v>99</v>
      </c>
      <c r="E214" t="s">
        <v>21</v>
      </c>
      <c r="F214">
        <f>INDEX('Balance Sheet'!$A$3:$L$36,MATCH('BS Fact'!E214,'Balance Sheet'!$A$3:$A$36,0),MATCH('BS Fact'!G214,'Balance Sheet'!$A$3:$L$3,0))</f>
        <v>27</v>
      </c>
      <c r="G214">
        <v>2018</v>
      </c>
      <c r="H214">
        <v>4</v>
      </c>
      <c r="I214">
        <f>_xlfn.XLOOKUP(E214,'BS Dim'!$E$2:$E$34,'BS Dim'!$I$2:$I$34,,0)</f>
        <v>20</v>
      </c>
    </row>
    <row r="215" spans="1:9" x14ac:dyDescent="0.25">
      <c r="A215" t="s">
        <v>102</v>
      </c>
      <c r="B215" t="s">
        <v>101</v>
      </c>
      <c r="C215" t="s">
        <v>106</v>
      </c>
      <c r="D215" t="s">
        <v>99</v>
      </c>
      <c r="E215" t="s">
        <v>21</v>
      </c>
      <c r="F215">
        <f>INDEX('Balance Sheet'!$A$3:$L$36,MATCH('BS Fact'!E215,'Balance Sheet'!$A$3:$A$36,0),MATCH('BS Fact'!G215,'Balance Sheet'!$A$3:$L$3,0))</f>
        <v>31</v>
      </c>
      <c r="G215">
        <v>2019</v>
      </c>
      <c r="H215">
        <v>5</v>
      </c>
      <c r="I215">
        <f>_xlfn.XLOOKUP(E215,'BS Dim'!$E$2:$E$34,'BS Dim'!$I$2:$I$34,,0)</f>
        <v>20</v>
      </c>
    </row>
    <row r="216" spans="1:9" x14ac:dyDescent="0.25">
      <c r="A216" t="s">
        <v>102</v>
      </c>
      <c r="B216" t="s">
        <v>101</v>
      </c>
      <c r="C216" t="s">
        <v>106</v>
      </c>
      <c r="D216" t="s">
        <v>99</v>
      </c>
      <c r="E216" t="s">
        <v>21</v>
      </c>
      <c r="F216">
        <f>INDEX('Balance Sheet'!$A$3:$L$36,MATCH('BS Fact'!E216,'Balance Sheet'!$A$3:$A$36,0),MATCH('BS Fact'!G216,'Balance Sheet'!$A$3:$L$3,0))</f>
        <v>33</v>
      </c>
      <c r="G216">
        <v>2020</v>
      </c>
      <c r="H216">
        <v>6</v>
      </c>
      <c r="I216">
        <f>_xlfn.XLOOKUP(E216,'BS Dim'!$E$2:$E$34,'BS Dim'!$I$2:$I$34,,0)</f>
        <v>20</v>
      </c>
    </row>
    <row r="217" spans="1:9" x14ac:dyDescent="0.25">
      <c r="A217" t="s">
        <v>102</v>
      </c>
      <c r="B217" t="s">
        <v>101</v>
      </c>
      <c r="C217" t="s">
        <v>106</v>
      </c>
      <c r="D217" t="s">
        <v>99</v>
      </c>
      <c r="E217" t="s">
        <v>21</v>
      </c>
      <c r="F217">
        <f>INDEX('Balance Sheet'!$A$3:$L$36,MATCH('BS Fact'!E217,'Balance Sheet'!$A$3:$A$36,0),MATCH('BS Fact'!G217,'Balance Sheet'!$A$3:$L$3,0))</f>
        <v>37</v>
      </c>
      <c r="G217">
        <v>2021</v>
      </c>
      <c r="H217">
        <v>7</v>
      </c>
      <c r="I217">
        <f>_xlfn.XLOOKUP(E217,'BS Dim'!$E$2:$E$34,'BS Dim'!$I$2:$I$34,,0)</f>
        <v>20</v>
      </c>
    </row>
    <row r="218" spans="1:9" x14ac:dyDescent="0.25">
      <c r="A218" t="s">
        <v>102</v>
      </c>
      <c r="B218" t="s">
        <v>101</v>
      </c>
      <c r="C218" t="s">
        <v>106</v>
      </c>
      <c r="D218" t="s">
        <v>99</v>
      </c>
      <c r="E218" t="s">
        <v>21</v>
      </c>
      <c r="F218">
        <f>INDEX('Balance Sheet'!$A$3:$L$36,MATCH('BS Fact'!E218,'Balance Sheet'!$A$3:$A$36,0),MATCH('BS Fact'!G218,'Balance Sheet'!$A$3:$L$3,0))</f>
        <v>41</v>
      </c>
      <c r="G218">
        <v>2022</v>
      </c>
      <c r="H218">
        <v>8</v>
      </c>
      <c r="I218">
        <f>_xlfn.XLOOKUP(E218,'BS Dim'!$E$2:$E$34,'BS Dim'!$I$2:$I$34,,0)</f>
        <v>20</v>
      </c>
    </row>
    <row r="219" spans="1:9" x14ac:dyDescent="0.25">
      <c r="A219" t="s">
        <v>102</v>
      </c>
      <c r="B219" t="s">
        <v>101</v>
      </c>
      <c r="C219" t="s">
        <v>106</v>
      </c>
      <c r="D219" t="s">
        <v>99</v>
      </c>
      <c r="E219" t="s">
        <v>21</v>
      </c>
      <c r="F219">
        <f>INDEX('Balance Sheet'!$A$3:$L$36,MATCH('BS Fact'!E219,'Balance Sheet'!$A$3:$A$36,0),MATCH('BS Fact'!G219,'Balance Sheet'!$A$3:$L$3,0))</f>
        <v>40</v>
      </c>
      <c r="G219">
        <v>2023</v>
      </c>
      <c r="H219">
        <v>9</v>
      </c>
      <c r="I219">
        <f>_xlfn.XLOOKUP(E219,'BS Dim'!$E$2:$E$34,'BS Dim'!$I$2:$I$34,,0)</f>
        <v>20</v>
      </c>
    </row>
    <row r="220" spans="1:9" x14ac:dyDescent="0.25">
      <c r="A220" t="s">
        <v>102</v>
      </c>
      <c r="B220" t="s">
        <v>101</v>
      </c>
      <c r="C220" t="s">
        <v>106</v>
      </c>
      <c r="D220" t="s">
        <v>99</v>
      </c>
      <c r="E220" t="s">
        <v>21</v>
      </c>
      <c r="F220">
        <f>INDEX('Balance Sheet'!$A$3:$L$36,MATCH('BS Fact'!E220,'Balance Sheet'!$A$3:$A$36,0),MATCH('BS Fact'!G220,'Balance Sheet'!$A$3:$L$3,0))</f>
        <v>48</v>
      </c>
      <c r="G220">
        <v>2024</v>
      </c>
      <c r="H220">
        <v>10</v>
      </c>
      <c r="I220">
        <f>_xlfn.XLOOKUP(E220,'BS Dim'!$E$2:$E$34,'BS Dim'!$I$2:$I$34,,0)</f>
        <v>20</v>
      </c>
    </row>
    <row r="221" spans="1:9" x14ac:dyDescent="0.25">
      <c r="A221" t="s">
        <v>102</v>
      </c>
      <c r="B221" t="s">
        <v>101</v>
      </c>
      <c r="C221" t="s">
        <v>106</v>
      </c>
      <c r="D221" t="s">
        <v>99</v>
      </c>
      <c r="E221" t="s">
        <v>21</v>
      </c>
      <c r="F221">
        <f>INDEX('Balance Sheet'!$A$3:$L$36,MATCH('BS Fact'!E221,'Balance Sheet'!$A$3:$A$36,0),MATCH('BS Fact'!G221,'Balance Sheet'!$A$3:$L$3,0))</f>
        <v>0</v>
      </c>
      <c r="G221">
        <v>2025</v>
      </c>
      <c r="H221">
        <v>11</v>
      </c>
      <c r="I221">
        <f>_xlfn.XLOOKUP(E221,'BS Dim'!$E$2:$E$34,'BS Dim'!$I$2:$I$34,,0)</f>
        <v>20</v>
      </c>
    </row>
    <row r="222" spans="1:9" x14ac:dyDescent="0.25">
      <c r="A222" t="s">
        <v>102</v>
      </c>
      <c r="B222" t="s">
        <v>101</v>
      </c>
      <c r="C222" t="s">
        <v>106</v>
      </c>
      <c r="D222" t="s">
        <v>99</v>
      </c>
      <c r="E222" t="s">
        <v>22</v>
      </c>
      <c r="F222">
        <f>INDEX('Balance Sheet'!$A$3:$L$36,MATCH('BS Fact'!E222,'Balance Sheet'!$A$3:$A$36,0),MATCH('BS Fact'!G222,'Balance Sheet'!$A$3:$L$3,0))</f>
        <v>97</v>
      </c>
      <c r="G222">
        <v>2015</v>
      </c>
      <c r="H222">
        <v>1</v>
      </c>
      <c r="I222">
        <f>_xlfn.XLOOKUP(E222,'BS Dim'!$E$2:$E$34,'BS Dim'!$I$2:$I$34,,0)</f>
        <v>21</v>
      </c>
    </row>
    <row r="223" spans="1:9" x14ac:dyDescent="0.25">
      <c r="A223" t="s">
        <v>102</v>
      </c>
      <c r="B223" t="s">
        <v>101</v>
      </c>
      <c r="C223" t="s">
        <v>106</v>
      </c>
      <c r="D223" t="s">
        <v>99</v>
      </c>
      <c r="E223" t="s">
        <v>22</v>
      </c>
      <c r="F223">
        <f>INDEX('Balance Sheet'!$A$3:$L$36,MATCH('BS Fact'!E223,'Balance Sheet'!$A$3:$A$36,0),MATCH('BS Fact'!G223,'Balance Sheet'!$A$3:$L$3,0))</f>
        <v>103</v>
      </c>
      <c r="G223">
        <v>2016</v>
      </c>
      <c r="H223">
        <v>2</v>
      </c>
      <c r="I223">
        <f>_xlfn.XLOOKUP(E223,'BS Dim'!$E$2:$E$34,'BS Dim'!$I$2:$I$34,,0)</f>
        <v>21</v>
      </c>
    </row>
    <row r="224" spans="1:9" x14ac:dyDescent="0.25">
      <c r="A224" t="s">
        <v>102</v>
      </c>
      <c r="B224" t="s">
        <v>101</v>
      </c>
      <c r="C224" t="s">
        <v>106</v>
      </c>
      <c r="D224" t="s">
        <v>99</v>
      </c>
      <c r="E224" t="s">
        <v>22</v>
      </c>
      <c r="F224">
        <f>INDEX('Balance Sheet'!$A$3:$L$36,MATCH('BS Fact'!E224,'Balance Sheet'!$A$3:$A$36,0),MATCH('BS Fact'!G224,'Balance Sheet'!$A$3:$L$3,0))</f>
        <v>116</v>
      </c>
      <c r="G224">
        <v>2017</v>
      </c>
      <c r="H224">
        <v>3</v>
      </c>
      <c r="I224">
        <f>_xlfn.XLOOKUP(E224,'BS Dim'!$E$2:$E$34,'BS Dim'!$I$2:$I$34,,0)</f>
        <v>21</v>
      </c>
    </row>
    <row r="225" spans="1:9" x14ac:dyDescent="0.25">
      <c r="A225" t="s">
        <v>102</v>
      </c>
      <c r="B225" t="s">
        <v>101</v>
      </c>
      <c r="C225" t="s">
        <v>106</v>
      </c>
      <c r="D225" t="s">
        <v>99</v>
      </c>
      <c r="E225" t="s">
        <v>22</v>
      </c>
      <c r="F225">
        <f>INDEX('Balance Sheet'!$A$3:$L$36,MATCH('BS Fact'!E225,'Balance Sheet'!$A$3:$A$36,0),MATCH('BS Fact'!G225,'Balance Sheet'!$A$3:$L$3,0))</f>
        <v>116</v>
      </c>
      <c r="G225">
        <v>2018</v>
      </c>
      <c r="H225">
        <v>4</v>
      </c>
      <c r="I225">
        <f>_xlfn.XLOOKUP(E225,'BS Dim'!$E$2:$E$34,'BS Dim'!$I$2:$I$34,,0)</f>
        <v>21</v>
      </c>
    </row>
    <row r="226" spans="1:9" x14ac:dyDescent="0.25">
      <c r="A226" t="s">
        <v>102</v>
      </c>
      <c r="B226" t="s">
        <v>101</v>
      </c>
      <c r="C226" t="s">
        <v>106</v>
      </c>
      <c r="D226" t="s">
        <v>99</v>
      </c>
      <c r="E226" t="s">
        <v>22</v>
      </c>
      <c r="F226">
        <f>INDEX('Balance Sheet'!$A$3:$L$36,MATCH('BS Fact'!E226,'Balance Sheet'!$A$3:$A$36,0),MATCH('BS Fact'!G226,'Balance Sheet'!$A$3:$L$3,0))</f>
        <v>124</v>
      </c>
      <c r="G226">
        <v>2019</v>
      </c>
      <c r="H226">
        <v>5</v>
      </c>
      <c r="I226">
        <f>_xlfn.XLOOKUP(E226,'BS Dim'!$E$2:$E$34,'BS Dim'!$I$2:$I$34,,0)</f>
        <v>21</v>
      </c>
    </row>
    <row r="227" spans="1:9" x14ac:dyDescent="0.25">
      <c r="A227" t="s">
        <v>102</v>
      </c>
      <c r="B227" t="s">
        <v>101</v>
      </c>
      <c r="C227" t="s">
        <v>106</v>
      </c>
      <c r="D227" t="s">
        <v>99</v>
      </c>
      <c r="E227" t="s">
        <v>22</v>
      </c>
      <c r="F227">
        <f>INDEX('Balance Sheet'!$A$3:$L$36,MATCH('BS Fact'!E227,'Balance Sheet'!$A$3:$A$36,0),MATCH('BS Fact'!G227,'Balance Sheet'!$A$3:$L$3,0))</f>
        <v>135</v>
      </c>
      <c r="G227">
        <v>2020</v>
      </c>
      <c r="H227">
        <v>6</v>
      </c>
      <c r="I227">
        <f>_xlfn.XLOOKUP(E227,'BS Dim'!$E$2:$E$34,'BS Dim'!$I$2:$I$34,,0)</f>
        <v>21</v>
      </c>
    </row>
    <row r="228" spans="1:9" x14ac:dyDescent="0.25">
      <c r="A228" t="s">
        <v>102</v>
      </c>
      <c r="B228" t="s">
        <v>101</v>
      </c>
      <c r="C228" t="s">
        <v>106</v>
      </c>
      <c r="D228" t="s">
        <v>99</v>
      </c>
      <c r="E228" t="s">
        <v>22</v>
      </c>
      <c r="F228">
        <f>INDEX('Balance Sheet'!$A$3:$L$36,MATCH('BS Fact'!E228,'Balance Sheet'!$A$3:$A$36,0),MATCH('BS Fact'!G228,'Balance Sheet'!$A$3:$L$3,0))</f>
        <v>130</v>
      </c>
      <c r="G228">
        <v>2021</v>
      </c>
      <c r="H228">
        <v>7</v>
      </c>
      <c r="I228">
        <f>_xlfn.XLOOKUP(E228,'BS Dim'!$E$2:$E$34,'BS Dim'!$I$2:$I$34,,0)</f>
        <v>21</v>
      </c>
    </row>
    <row r="229" spans="1:9" x14ac:dyDescent="0.25">
      <c r="A229" t="s">
        <v>102</v>
      </c>
      <c r="B229" t="s">
        <v>101</v>
      </c>
      <c r="C229" t="s">
        <v>106</v>
      </c>
      <c r="D229" t="s">
        <v>99</v>
      </c>
      <c r="E229" t="s">
        <v>22</v>
      </c>
      <c r="F229">
        <f>INDEX('Balance Sheet'!$A$3:$L$36,MATCH('BS Fact'!E229,'Balance Sheet'!$A$3:$A$36,0),MATCH('BS Fact'!G229,'Balance Sheet'!$A$3:$L$3,0))</f>
        <v>135</v>
      </c>
      <c r="G229">
        <v>2022</v>
      </c>
      <c r="H229">
        <v>8</v>
      </c>
      <c r="I229">
        <f>_xlfn.XLOOKUP(E229,'BS Dim'!$E$2:$E$34,'BS Dim'!$I$2:$I$34,,0)</f>
        <v>21</v>
      </c>
    </row>
    <row r="230" spans="1:9" x14ac:dyDescent="0.25">
      <c r="A230" t="s">
        <v>102</v>
      </c>
      <c r="B230" t="s">
        <v>101</v>
      </c>
      <c r="C230" t="s">
        <v>106</v>
      </c>
      <c r="D230" t="s">
        <v>99</v>
      </c>
      <c r="E230" t="s">
        <v>22</v>
      </c>
      <c r="F230">
        <f>INDEX('Balance Sheet'!$A$3:$L$36,MATCH('BS Fact'!E230,'Balance Sheet'!$A$3:$A$36,0),MATCH('BS Fact'!G230,'Balance Sheet'!$A$3:$L$3,0))</f>
        <v>146</v>
      </c>
      <c r="G230">
        <v>2023</v>
      </c>
      <c r="H230">
        <v>9</v>
      </c>
      <c r="I230">
        <f>_xlfn.XLOOKUP(E230,'BS Dim'!$E$2:$E$34,'BS Dim'!$I$2:$I$34,,0)</f>
        <v>21</v>
      </c>
    </row>
    <row r="231" spans="1:9" x14ac:dyDescent="0.25">
      <c r="A231" t="s">
        <v>102</v>
      </c>
      <c r="B231" t="s">
        <v>101</v>
      </c>
      <c r="C231" t="s">
        <v>106</v>
      </c>
      <c r="D231" t="s">
        <v>99</v>
      </c>
      <c r="E231" t="s">
        <v>22</v>
      </c>
      <c r="F231">
        <f>INDEX('Balance Sheet'!$A$3:$L$36,MATCH('BS Fact'!E231,'Balance Sheet'!$A$3:$A$36,0),MATCH('BS Fact'!G231,'Balance Sheet'!$A$3:$L$3,0))</f>
        <v>148</v>
      </c>
      <c r="G231">
        <v>2024</v>
      </c>
      <c r="H231">
        <v>10</v>
      </c>
      <c r="I231">
        <f>_xlfn.XLOOKUP(E231,'BS Dim'!$E$2:$E$34,'BS Dim'!$I$2:$I$34,,0)</f>
        <v>21</v>
      </c>
    </row>
    <row r="232" spans="1:9" x14ac:dyDescent="0.25">
      <c r="A232" t="s">
        <v>102</v>
      </c>
      <c r="B232" t="s">
        <v>101</v>
      </c>
      <c r="C232" t="s">
        <v>106</v>
      </c>
      <c r="D232" t="s">
        <v>99</v>
      </c>
      <c r="E232" t="s">
        <v>22</v>
      </c>
      <c r="F232">
        <f>INDEX('Balance Sheet'!$A$3:$L$36,MATCH('BS Fact'!E232,'Balance Sheet'!$A$3:$A$36,0),MATCH('BS Fact'!G232,'Balance Sheet'!$A$3:$L$3,0))</f>
        <v>89</v>
      </c>
      <c r="G232">
        <v>2025</v>
      </c>
      <c r="H232">
        <v>11</v>
      </c>
      <c r="I232">
        <f>_xlfn.XLOOKUP(E232,'BS Dim'!$E$2:$E$34,'BS Dim'!$I$2:$I$34,,0)</f>
        <v>21</v>
      </c>
    </row>
    <row r="233" spans="1:9" x14ac:dyDescent="0.25">
      <c r="A233" t="s">
        <v>102</v>
      </c>
      <c r="B233" t="s">
        <v>101</v>
      </c>
      <c r="C233" t="s">
        <v>106</v>
      </c>
      <c r="D233" t="s">
        <v>99</v>
      </c>
      <c r="E233" t="s">
        <v>23</v>
      </c>
      <c r="F233">
        <f>INDEX('Balance Sheet'!$A$3:$L$36,MATCH('BS Fact'!E233,'Balance Sheet'!$A$3:$A$36,0),MATCH('BS Fact'!G233,'Balance Sheet'!$A$3:$L$3,0))</f>
        <v>0</v>
      </c>
      <c r="G233">
        <v>2015</v>
      </c>
      <c r="H233">
        <v>1</v>
      </c>
      <c r="I233">
        <f>_xlfn.XLOOKUP(E233,'BS Dim'!$E$2:$E$34,'BS Dim'!$I$2:$I$34,,0)</f>
        <v>22</v>
      </c>
    </row>
    <row r="234" spans="1:9" x14ac:dyDescent="0.25">
      <c r="A234" t="s">
        <v>102</v>
      </c>
      <c r="B234" t="s">
        <v>101</v>
      </c>
      <c r="C234" t="s">
        <v>106</v>
      </c>
      <c r="D234" t="s">
        <v>99</v>
      </c>
      <c r="E234" t="s">
        <v>23</v>
      </c>
      <c r="F234">
        <f>INDEX('Balance Sheet'!$A$3:$L$36,MATCH('BS Fact'!E234,'Balance Sheet'!$A$3:$A$36,0),MATCH('BS Fact'!G234,'Balance Sheet'!$A$3:$L$3,0))</f>
        <v>4</v>
      </c>
      <c r="G234">
        <v>2016</v>
      </c>
      <c r="H234">
        <v>2</v>
      </c>
      <c r="I234">
        <f>_xlfn.XLOOKUP(E234,'BS Dim'!$E$2:$E$34,'BS Dim'!$I$2:$I$34,,0)</f>
        <v>22</v>
      </c>
    </row>
    <row r="235" spans="1:9" x14ac:dyDescent="0.25">
      <c r="A235" t="s">
        <v>102</v>
      </c>
      <c r="B235" t="s">
        <v>101</v>
      </c>
      <c r="C235" t="s">
        <v>106</v>
      </c>
      <c r="D235" t="s">
        <v>99</v>
      </c>
      <c r="E235" t="s">
        <v>23</v>
      </c>
      <c r="F235">
        <f>INDEX('Balance Sheet'!$A$3:$L$36,MATCH('BS Fact'!E235,'Balance Sheet'!$A$3:$A$36,0),MATCH('BS Fact'!G235,'Balance Sheet'!$A$3:$L$3,0))</f>
        <v>26</v>
      </c>
      <c r="G235">
        <v>2017</v>
      </c>
      <c r="H235">
        <v>3</v>
      </c>
      <c r="I235">
        <f>_xlfn.XLOOKUP(E235,'BS Dim'!$E$2:$E$34,'BS Dim'!$I$2:$I$34,,0)</f>
        <v>22</v>
      </c>
    </row>
    <row r="236" spans="1:9" x14ac:dyDescent="0.25">
      <c r="A236" t="s">
        <v>102</v>
      </c>
      <c r="B236" t="s">
        <v>101</v>
      </c>
      <c r="C236" t="s">
        <v>106</v>
      </c>
      <c r="D236" t="s">
        <v>99</v>
      </c>
      <c r="E236" t="s">
        <v>23</v>
      </c>
      <c r="F236">
        <f>INDEX('Balance Sheet'!$A$3:$L$36,MATCH('BS Fact'!E236,'Balance Sheet'!$A$3:$A$36,0),MATCH('BS Fact'!G236,'Balance Sheet'!$A$3:$L$3,0))</f>
        <v>27</v>
      </c>
      <c r="G236">
        <v>2018</v>
      </c>
      <c r="H236">
        <v>4</v>
      </c>
      <c r="I236">
        <f>_xlfn.XLOOKUP(E236,'BS Dim'!$E$2:$E$34,'BS Dim'!$I$2:$I$34,,0)</f>
        <v>22</v>
      </c>
    </row>
    <row r="237" spans="1:9" x14ac:dyDescent="0.25">
      <c r="A237" t="s">
        <v>102</v>
      </c>
      <c r="B237" t="s">
        <v>101</v>
      </c>
      <c r="C237" t="s">
        <v>106</v>
      </c>
      <c r="D237" t="s">
        <v>99</v>
      </c>
      <c r="E237" t="s">
        <v>23</v>
      </c>
      <c r="F237">
        <f>INDEX('Balance Sheet'!$A$3:$L$36,MATCH('BS Fact'!E237,'Balance Sheet'!$A$3:$A$36,0),MATCH('BS Fact'!G237,'Balance Sheet'!$A$3:$L$3,0))</f>
        <v>24</v>
      </c>
      <c r="G237">
        <v>2019</v>
      </c>
      <c r="H237">
        <v>5</v>
      </c>
      <c r="I237">
        <f>_xlfn.XLOOKUP(E237,'BS Dim'!$E$2:$E$34,'BS Dim'!$I$2:$I$34,,0)</f>
        <v>22</v>
      </c>
    </row>
    <row r="238" spans="1:9" x14ac:dyDescent="0.25">
      <c r="A238" t="s">
        <v>102</v>
      </c>
      <c r="B238" t="s">
        <v>101</v>
      </c>
      <c r="C238" t="s">
        <v>106</v>
      </c>
      <c r="D238" t="s">
        <v>99</v>
      </c>
      <c r="E238" t="s">
        <v>23</v>
      </c>
      <c r="F238">
        <f>INDEX('Balance Sheet'!$A$3:$L$36,MATCH('BS Fact'!E238,'Balance Sheet'!$A$3:$A$36,0),MATCH('BS Fact'!G238,'Balance Sheet'!$A$3:$L$3,0))</f>
        <v>26</v>
      </c>
      <c r="G238">
        <v>2020</v>
      </c>
      <c r="H238">
        <v>6</v>
      </c>
      <c r="I238">
        <f>_xlfn.XLOOKUP(E238,'BS Dim'!$E$2:$E$34,'BS Dim'!$I$2:$I$34,,0)</f>
        <v>22</v>
      </c>
    </row>
    <row r="239" spans="1:9" x14ac:dyDescent="0.25">
      <c r="A239" t="s">
        <v>102</v>
      </c>
      <c r="B239" t="s">
        <v>101</v>
      </c>
      <c r="C239" t="s">
        <v>106</v>
      </c>
      <c r="D239" t="s">
        <v>99</v>
      </c>
      <c r="E239" t="s">
        <v>23</v>
      </c>
      <c r="F239">
        <f>INDEX('Balance Sheet'!$A$3:$L$36,MATCH('BS Fact'!E239,'Balance Sheet'!$A$3:$A$36,0),MATCH('BS Fact'!G239,'Balance Sheet'!$A$3:$L$3,0))</f>
        <v>28</v>
      </c>
      <c r="G239">
        <v>2021</v>
      </c>
      <c r="H239">
        <v>7</v>
      </c>
      <c r="I239">
        <f>_xlfn.XLOOKUP(E239,'BS Dim'!$E$2:$E$34,'BS Dim'!$I$2:$I$34,,0)</f>
        <v>22</v>
      </c>
    </row>
    <row r="240" spans="1:9" x14ac:dyDescent="0.25">
      <c r="A240" t="s">
        <v>102</v>
      </c>
      <c r="B240" t="s">
        <v>101</v>
      </c>
      <c r="C240" t="s">
        <v>106</v>
      </c>
      <c r="D240" t="s">
        <v>99</v>
      </c>
      <c r="E240" t="s">
        <v>23</v>
      </c>
      <c r="F240">
        <f>INDEX('Balance Sheet'!$A$3:$L$36,MATCH('BS Fact'!E240,'Balance Sheet'!$A$3:$A$36,0),MATCH('BS Fact'!G240,'Balance Sheet'!$A$3:$L$3,0))</f>
        <v>28</v>
      </c>
      <c r="G240">
        <v>2022</v>
      </c>
      <c r="H240">
        <v>8</v>
      </c>
      <c r="I240">
        <f>_xlfn.XLOOKUP(E240,'BS Dim'!$E$2:$E$34,'BS Dim'!$I$2:$I$34,,0)</f>
        <v>22</v>
      </c>
    </row>
    <row r="241" spans="1:9" x14ac:dyDescent="0.25">
      <c r="A241" t="s">
        <v>102</v>
      </c>
      <c r="B241" t="s">
        <v>101</v>
      </c>
      <c r="C241" t="s">
        <v>106</v>
      </c>
      <c r="D241" t="s">
        <v>99</v>
      </c>
      <c r="E241" t="s">
        <v>23</v>
      </c>
      <c r="F241">
        <f>INDEX('Balance Sheet'!$A$3:$L$36,MATCH('BS Fact'!E241,'Balance Sheet'!$A$3:$A$36,0),MATCH('BS Fact'!G241,'Balance Sheet'!$A$3:$L$3,0))</f>
        <v>27</v>
      </c>
      <c r="G241">
        <v>2023</v>
      </c>
      <c r="H241">
        <v>9</v>
      </c>
      <c r="I241">
        <f>_xlfn.XLOOKUP(E241,'BS Dim'!$E$2:$E$34,'BS Dim'!$I$2:$I$34,,0)</f>
        <v>22</v>
      </c>
    </row>
    <row r="242" spans="1:9" x14ac:dyDescent="0.25">
      <c r="A242" t="s">
        <v>102</v>
      </c>
      <c r="B242" t="s">
        <v>101</v>
      </c>
      <c r="C242" t="s">
        <v>106</v>
      </c>
      <c r="D242" t="s">
        <v>99</v>
      </c>
      <c r="E242" t="s">
        <v>23</v>
      </c>
      <c r="F242">
        <f>INDEX('Balance Sheet'!$A$3:$L$36,MATCH('BS Fact'!E242,'Balance Sheet'!$A$3:$A$36,0),MATCH('BS Fact'!G242,'Balance Sheet'!$A$3:$L$3,0))</f>
        <v>31</v>
      </c>
      <c r="G242">
        <v>2024</v>
      </c>
      <c r="H242">
        <v>10</v>
      </c>
      <c r="I242">
        <f>_xlfn.XLOOKUP(E242,'BS Dim'!$E$2:$E$34,'BS Dim'!$I$2:$I$34,,0)</f>
        <v>22</v>
      </c>
    </row>
    <row r="243" spans="1:9" x14ac:dyDescent="0.25">
      <c r="A243" t="s">
        <v>102</v>
      </c>
      <c r="B243" t="s">
        <v>101</v>
      </c>
      <c r="C243" t="s">
        <v>106</v>
      </c>
      <c r="D243" t="s">
        <v>99</v>
      </c>
      <c r="E243" t="s">
        <v>23</v>
      </c>
      <c r="F243">
        <f>INDEX('Balance Sheet'!$A$3:$L$36,MATCH('BS Fact'!E243,'Balance Sheet'!$A$3:$A$36,0),MATCH('BS Fact'!G243,'Balance Sheet'!$A$3:$L$3,0))</f>
        <v>0</v>
      </c>
      <c r="G243">
        <v>2025</v>
      </c>
      <c r="H243">
        <v>11</v>
      </c>
      <c r="I243">
        <f>_xlfn.XLOOKUP(E243,'BS Dim'!$E$2:$E$34,'BS Dim'!$I$2:$I$34,,0)</f>
        <v>22</v>
      </c>
    </row>
    <row r="244" spans="1:9" x14ac:dyDescent="0.25">
      <c r="A244" t="s">
        <v>102</v>
      </c>
      <c r="B244" t="s">
        <v>101</v>
      </c>
      <c r="C244" t="s">
        <v>106</v>
      </c>
      <c r="D244" t="s">
        <v>99</v>
      </c>
      <c r="E244" t="s">
        <v>24</v>
      </c>
      <c r="F244">
        <f>INDEX('Balance Sheet'!$A$3:$L$36,MATCH('BS Fact'!E244,'Balance Sheet'!$A$3:$A$36,0),MATCH('BS Fact'!G244,'Balance Sheet'!$A$3:$L$3,0))</f>
        <v>638</v>
      </c>
      <c r="G244">
        <v>2015</v>
      </c>
      <c r="H244">
        <v>1</v>
      </c>
      <c r="I244">
        <f>_xlfn.XLOOKUP(E244,'BS Dim'!$E$2:$E$34,'BS Dim'!$I$2:$I$34,,0)</f>
        <v>23</v>
      </c>
    </row>
    <row r="245" spans="1:9" x14ac:dyDescent="0.25">
      <c r="A245" t="s">
        <v>102</v>
      </c>
      <c r="B245" t="s">
        <v>101</v>
      </c>
      <c r="C245" t="s">
        <v>106</v>
      </c>
      <c r="D245" t="s">
        <v>99</v>
      </c>
      <c r="E245" t="s">
        <v>24</v>
      </c>
      <c r="F245">
        <f>INDEX('Balance Sheet'!$A$3:$L$36,MATCH('BS Fact'!E245,'Balance Sheet'!$A$3:$A$36,0),MATCH('BS Fact'!G245,'Balance Sheet'!$A$3:$L$3,0))</f>
        <v>676</v>
      </c>
      <c r="G245">
        <v>2016</v>
      </c>
      <c r="H245">
        <v>2</v>
      </c>
      <c r="I245">
        <f>_xlfn.XLOOKUP(E245,'BS Dim'!$E$2:$E$34,'BS Dim'!$I$2:$I$34,,0)</f>
        <v>23</v>
      </c>
    </row>
    <row r="246" spans="1:9" x14ac:dyDescent="0.25">
      <c r="A246" t="s">
        <v>102</v>
      </c>
      <c r="B246" t="s">
        <v>101</v>
      </c>
      <c r="C246" t="s">
        <v>106</v>
      </c>
      <c r="D246" t="s">
        <v>99</v>
      </c>
      <c r="E246" t="s">
        <v>24</v>
      </c>
      <c r="F246">
        <f>INDEX('Balance Sheet'!$A$3:$L$36,MATCH('BS Fact'!E246,'Balance Sheet'!$A$3:$A$36,0),MATCH('BS Fact'!G246,'Balance Sheet'!$A$3:$L$3,0))</f>
        <v>740</v>
      </c>
      <c r="G246">
        <v>2017</v>
      </c>
      <c r="H246">
        <v>3</v>
      </c>
      <c r="I246">
        <f>_xlfn.XLOOKUP(E246,'BS Dim'!$E$2:$E$34,'BS Dim'!$I$2:$I$34,,0)</f>
        <v>23</v>
      </c>
    </row>
    <row r="247" spans="1:9" x14ac:dyDescent="0.25">
      <c r="A247" t="s">
        <v>102</v>
      </c>
      <c r="B247" t="s">
        <v>101</v>
      </c>
      <c r="C247" t="s">
        <v>106</v>
      </c>
      <c r="D247" t="s">
        <v>99</v>
      </c>
      <c r="E247" t="s">
        <v>24</v>
      </c>
      <c r="F247">
        <f>INDEX('Balance Sheet'!$A$3:$L$36,MATCH('BS Fact'!E247,'Balance Sheet'!$A$3:$A$36,0),MATCH('BS Fact'!G247,'Balance Sheet'!$A$3:$L$3,0))</f>
        <v>974</v>
      </c>
      <c r="G247">
        <v>2018</v>
      </c>
      <c r="H247">
        <v>4</v>
      </c>
      <c r="I247">
        <f>_xlfn.XLOOKUP(E247,'BS Dim'!$E$2:$E$34,'BS Dim'!$I$2:$I$34,,0)</f>
        <v>23</v>
      </c>
    </row>
    <row r="248" spans="1:9" x14ac:dyDescent="0.25">
      <c r="A248" t="s">
        <v>102</v>
      </c>
      <c r="B248" t="s">
        <v>101</v>
      </c>
      <c r="C248" t="s">
        <v>106</v>
      </c>
      <c r="D248" t="s">
        <v>99</v>
      </c>
      <c r="E248" t="s">
        <v>24</v>
      </c>
      <c r="F248">
        <f>INDEX('Balance Sheet'!$A$3:$L$36,MATCH('BS Fact'!E248,'Balance Sheet'!$A$3:$A$36,0),MATCH('BS Fact'!G248,'Balance Sheet'!$A$3:$L$3,0))</f>
        <v>1077</v>
      </c>
      <c r="G248">
        <v>2019</v>
      </c>
      <c r="H248">
        <v>5</v>
      </c>
      <c r="I248">
        <f>_xlfn.XLOOKUP(E248,'BS Dim'!$E$2:$E$34,'BS Dim'!$I$2:$I$34,,0)</f>
        <v>23</v>
      </c>
    </row>
    <row r="249" spans="1:9" x14ac:dyDescent="0.25">
      <c r="A249" t="s">
        <v>102</v>
      </c>
      <c r="B249" t="s">
        <v>101</v>
      </c>
      <c r="C249" t="s">
        <v>106</v>
      </c>
      <c r="D249" t="s">
        <v>99</v>
      </c>
      <c r="E249" t="s">
        <v>24</v>
      </c>
      <c r="F249">
        <f>INDEX('Balance Sheet'!$A$3:$L$36,MATCH('BS Fact'!E249,'Balance Sheet'!$A$3:$A$36,0),MATCH('BS Fact'!G249,'Balance Sheet'!$A$3:$L$3,0))</f>
        <v>1450</v>
      </c>
      <c r="G249">
        <v>2020</v>
      </c>
      <c r="H249">
        <v>6</v>
      </c>
      <c r="I249">
        <f>_xlfn.XLOOKUP(E249,'BS Dim'!$E$2:$E$34,'BS Dim'!$I$2:$I$34,,0)</f>
        <v>23</v>
      </c>
    </row>
    <row r="250" spans="1:9" x14ac:dyDescent="0.25">
      <c r="A250" t="s">
        <v>102</v>
      </c>
      <c r="B250" t="s">
        <v>101</v>
      </c>
      <c r="C250" t="s">
        <v>106</v>
      </c>
      <c r="D250" t="s">
        <v>99</v>
      </c>
      <c r="E250" t="s">
        <v>24</v>
      </c>
      <c r="F250">
        <f>INDEX('Balance Sheet'!$A$3:$L$36,MATCH('BS Fact'!E250,'Balance Sheet'!$A$3:$A$36,0),MATCH('BS Fact'!G250,'Balance Sheet'!$A$3:$L$3,0))</f>
        <v>1489</v>
      </c>
      <c r="G250">
        <v>2021</v>
      </c>
      <c r="H250">
        <v>7</v>
      </c>
      <c r="I250">
        <f>_xlfn.XLOOKUP(E250,'BS Dim'!$E$2:$E$34,'BS Dim'!$I$2:$I$34,,0)</f>
        <v>23</v>
      </c>
    </row>
    <row r="251" spans="1:9" x14ac:dyDescent="0.25">
      <c r="A251" t="s">
        <v>102</v>
      </c>
      <c r="B251" t="s">
        <v>101</v>
      </c>
      <c r="C251" t="s">
        <v>106</v>
      </c>
      <c r="D251" t="s">
        <v>99</v>
      </c>
      <c r="E251" t="s">
        <v>24</v>
      </c>
      <c r="F251">
        <f>INDEX('Balance Sheet'!$A$3:$L$36,MATCH('BS Fact'!E251,'Balance Sheet'!$A$3:$A$36,0),MATCH('BS Fact'!G251,'Balance Sheet'!$A$3:$L$3,0))</f>
        <v>1591</v>
      </c>
      <c r="G251">
        <v>2022</v>
      </c>
      <c r="H251">
        <v>8</v>
      </c>
      <c r="I251">
        <f>_xlfn.XLOOKUP(E251,'BS Dim'!$E$2:$E$34,'BS Dim'!$I$2:$I$34,,0)</f>
        <v>23</v>
      </c>
    </row>
    <row r="252" spans="1:9" x14ac:dyDescent="0.25">
      <c r="A252" t="s">
        <v>102</v>
      </c>
      <c r="B252" t="s">
        <v>101</v>
      </c>
      <c r="C252" t="s">
        <v>106</v>
      </c>
      <c r="D252" t="s">
        <v>99</v>
      </c>
      <c r="E252" t="s">
        <v>24</v>
      </c>
      <c r="F252">
        <f>INDEX('Balance Sheet'!$A$3:$L$36,MATCH('BS Fact'!E252,'Balance Sheet'!$A$3:$A$36,0),MATCH('BS Fact'!G252,'Balance Sheet'!$A$3:$L$3,0))</f>
        <v>1766</v>
      </c>
      <c r="G252">
        <v>2023</v>
      </c>
      <c r="H252">
        <v>9</v>
      </c>
      <c r="I252">
        <f>_xlfn.XLOOKUP(E252,'BS Dim'!$E$2:$E$34,'BS Dim'!$I$2:$I$34,,0)</f>
        <v>23</v>
      </c>
    </row>
    <row r="253" spans="1:9" x14ac:dyDescent="0.25">
      <c r="A253" t="s">
        <v>102</v>
      </c>
      <c r="B253" t="s">
        <v>101</v>
      </c>
      <c r="C253" t="s">
        <v>106</v>
      </c>
      <c r="D253" t="s">
        <v>99</v>
      </c>
      <c r="E253" t="s">
        <v>24</v>
      </c>
      <c r="F253">
        <f>INDEX('Balance Sheet'!$A$3:$L$36,MATCH('BS Fact'!E253,'Balance Sheet'!$A$3:$A$36,0),MATCH('BS Fact'!G253,'Balance Sheet'!$A$3:$L$3,0))</f>
        <v>2028</v>
      </c>
      <c r="G253">
        <v>2024</v>
      </c>
      <c r="H253">
        <v>10</v>
      </c>
      <c r="I253">
        <f>_xlfn.XLOOKUP(E253,'BS Dim'!$E$2:$E$34,'BS Dim'!$I$2:$I$34,,0)</f>
        <v>23</v>
      </c>
    </row>
    <row r="254" spans="1:9" x14ac:dyDescent="0.25">
      <c r="A254" t="s">
        <v>102</v>
      </c>
      <c r="B254" t="s">
        <v>101</v>
      </c>
      <c r="C254" t="s">
        <v>106</v>
      </c>
      <c r="D254" t="s">
        <v>99</v>
      </c>
      <c r="E254" t="s">
        <v>24</v>
      </c>
      <c r="F254">
        <f>INDEX('Balance Sheet'!$A$3:$L$36,MATCH('BS Fact'!E254,'Balance Sheet'!$A$3:$A$36,0),MATCH('BS Fact'!G254,'Balance Sheet'!$A$3:$L$3,0))</f>
        <v>0</v>
      </c>
      <c r="G254">
        <v>2025</v>
      </c>
      <c r="H254">
        <v>11</v>
      </c>
      <c r="I254">
        <f>_xlfn.XLOOKUP(E254,'BS Dim'!$E$2:$E$34,'BS Dim'!$I$2:$I$34,,0)</f>
        <v>23</v>
      </c>
    </row>
    <row r="255" spans="1:9" x14ac:dyDescent="0.25">
      <c r="A255" t="s">
        <v>102</v>
      </c>
      <c r="B255" t="s">
        <v>101</v>
      </c>
      <c r="C255" t="s">
        <v>106</v>
      </c>
      <c r="D255" t="s">
        <v>99</v>
      </c>
      <c r="E255" t="s">
        <v>25</v>
      </c>
      <c r="F255">
        <f>INDEX('Balance Sheet'!$A$3:$L$36,MATCH('BS Fact'!E255,'Balance Sheet'!$A$3:$A$36,0),MATCH('BS Fact'!G255,'Balance Sheet'!$A$3:$L$3,0))</f>
        <v>268</v>
      </c>
      <c r="G255">
        <v>2015</v>
      </c>
      <c r="H255">
        <v>1</v>
      </c>
      <c r="I255">
        <f>_xlfn.XLOOKUP(E255,'BS Dim'!$E$2:$E$34,'BS Dim'!$I$2:$I$34,,0)</f>
        <v>24</v>
      </c>
    </row>
    <row r="256" spans="1:9" x14ac:dyDescent="0.25">
      <c r="A256" t="s">
        <v>102</v>
      </c>
      <c r="B256" t="s">
        <v>101</v>
      </c>
      <c r="C256" t="s">
        <v>106</v>
      </c>
      <c r="D256" t="s">
        <v>99</v>
      </c>
      <c r="E256" t="s">
        <v>25</v>
      </c>
      <c r="F256">
        <f>INDEX('Balance Sheet'!$A$3:$L$36,MATCH('BS Fact'!E256,'Balance Sheet'!$A$3:$A$36,0),MATCH('BS Fact'!G256,'Balance Sheet'!$A$3:$L$3,0))</f>
        <v>315</v>
      </c>
      <c r="G256">
        <v>2016</v>
      </c>
      <c r="H256">
        <v>2</v>
      </c>
      <c r="I256">
        <f>_xlfn.XLOOKUP(E256,'BS Dim'!$E$2:$E$34,'BS Dim'!$I$2:$I$34,,0)</f>
        <v>24</v>
      </c>
    </row>
    <row r="257" spans="1:9" x14ac:dyDescent="0.25">
      <c r="A257" t="s">
        <v>102</v>
      </c>
      <c r="B257" t="s">
        <v>101</v>
      </c>
      <c r="C257" t="s">
        <v>106</v>
      </c>
      <c r="D257" t="s">
        <v>99</v>
      </c>
      <c r="E257" t="s">
        <v>25</v>
      </c>
      <c r="F257">
        <f>INDEX('Balance Sheet'!$A$3:$L$36,MATCH('BS Fact'!E257,'Balance Sheet'!$A$3:$A$36,0),MATCH('BS Fact'!G257,'Balance Sheet'!$A$3:$L$3,0))</f>
        <v>366</v>
      </c>
      <c r="G257">
        <v>2017</v>
      </c>
      <c r="H257">
        <v>3</v>
      </c>
      <c r="I257">
        <f>_xlfn.XLOOKUP(E257,'BS Dim'!$E$2:$E$34,'BS Dim'!$I$2:$I$34,,0)</f>
        <v>24</v>
      </c>
    </row>
    <row r="258" spans="1:9" x14ac:dyDescent="0.25">
      <c r="A258" t="s">
        <v>102</v>
      </c>
      <c r="B258" t="s">
        <v>101</v>
      </c>
      <c r="C258" t="s">
        <v>106</v>
      </c>
      <c r="D258" t="s">
        <v>99</v>
      </c>
      <c r="E258" t="s">
        <v>25</v>
      </c>
      <c r="F258">
        <f>INDEX('Balance Sheet'!$A$3:$L$36,MATCH('BS Fact'!E258,'Balance Sheet'!$A$3:$A$36,0),MATCH('BS Fact'!G258,'Balance Sheet'!$A$3:$L$3,0))</f>
        <v>408</v>
      </c>
      <c r="G258">
        <v>2018</v>
      </c>
      <c r="H258">
        <v>4</v>
      </c>
      <c r="I258">
        <f>_xlfn.XLOOKUP(E258,'BS Dim'!$E$2:$E$34,'BS Dim'!$I$2:$I$34,,0)</f>
        <v>24</v>
      </c>
    </row>
    <row r="259" spans="1:9" x14ac:dyDescent="0.25">
      <c r="A259" t="s">
        <v>102</v>
      </c>
      <c r="B259" t="s">
        <v>101</v>
      </c>
      <c r="C259" t="s">
        <v>106</v>
      </c>
      <c r="D259" t="s">
        <v>99</v>
      </c>
      <c r="E259" t="s">
        <v>25</v>
      </c>
      <c r="F259">
        <f>INDEX('Balance Sheet'!$A$3:$L$36,MATCH('BS Fact'!E259,'Balance Sheet'!$A$3:$A$36,0),MATCH('BS Fact'!G259,'Balance Sheet'!$A$3:$L$3,0))</f>
        <v>476</v>
      </c>
      <c r="G259">
        <v>2019</v>
      </c>
      <c r="H259">
        <v>5</v>
      </c>
      <c r="I259">
        <f>_xlfn.XLOOKUP(E259,'BS Dim'!$E$2:$E$34,'BS Dim'!$I$2:$I$34,,0)</f>
        <v>24</v>
      </c>
    </row>
    <row r="260" spans="1:9" x14ac:dyDescent="0.25">
      <c r="A260" t="s">
        <v>102</v>
      </c>
      <c r="B260" t="s">
        <v>101</v>
      </c>
      <c r="C260" t="s">
        <v>106</v>
      </c>
      <c r="D260" t="s">
        <v>99</v>
      </c>
      <c r="E260" t="s">
        <v>25</v>
      </c>
      <c r="F260">
        <f>INDEX('Balance Sheet'!$A$3:$L$36,MATCH('BS Fact'!E260,'Balance Sheet'!$A$3:$A$36,0),MATCH('BS Fact'!G260,'Balance Sheet'!$A$3:$L$3,0))</f>
        <v>544</v>
      </c>
      <c r="G260">
        <v>2020</v>
      </c>
      <c r="H260">
        <v>6</v>
      </c>
      <c r="I260">
        <f>_xlfn.XLOOKUP(E260,'BS Dim'!$E$2:$E$34,'BS Dim'!$I$2:$I$34,,0)</f>
        <v>24</v>
      </c>
    </row>
    <row r="261" spans="1:9" x14ac:dyDescent="0.25">
      <c r="A261" t="s">
        <v>102</v>
      </c>
      <c r="B261" t="s">
        <v>101</v>
      </c>
      <c r="C261" t="s">
        <v>106</v>
      </c>
      <c r="D261" t="s">
        <v>99</v>
      </c>
      <c r="E261" t="s">
        <v>25</v>
      </c>
      <c r="F261">
        <f>INDEX('Balance Sheet'!$A$3:$L$36,MATCH('BS Fact'!E261,'Balance Sheet'!$A$3:$A$36,0),MATCH('BS Fact'!G261,'Balance Sheet'!$A$3:$L$3,0))</f>
        <v>609</v>
      </c>
      <c r="G261">
        <v>2021</v>
      </c>
      <c r="H261">
        <v>7</v>
      </c>
      <c r="I261">
        <f>_xlfn.XLOOKUP(E261,'BS Dim'!$E$2:$E$34,'BS Dim'!$I$2:$I$34,,0)</f>
        <v>24</v>
      </c>
    </row>
    <row r="262" spans="1:9" x14ac:dyDescent="0.25">
      <c r="A262" t="s">
        <v>102</v>
      </c>
      <c r="B262" t="s">
        <v>101</v>
      </c>
      <c r="C262" t="s">
        <v>106</v>
      </c>
      <c r="D262" t="s">
        <v>99</v>
      </c>
      <c r="E262" t="s">
        <v>25</v>
      </c>
      <c r="F262">
        <f>INDEX('Balance Sheet'!$A$3:$L$36,MATCH('BS Fact'!E262,'Balance Sheet'!$A$3:$A$36,0),MATCH('BS Fact'!G262,'Balance Sheet'!$A$3:$L$3,0))</f>
        <v>686</v>
      </c>
      <c r="G262">
        <v>2022</v>
      </c>
      <c r="H262">
        <v>8</v>
      </c>
      <c r="I262">
        <f>_xlfn.XLOOKUP(E262,'BS Dim'!$E$2:$E$34,'BS Dim'!$I$2:$I$34,,0)</f>
        <v>24</v>
      </c>
    </row>
    <row r="263" spans="1:9" x14ac:dyDescent="0.25">
      <c r="A263" t="s">
        <v>102</v>
      </c>
      <c r="B263" t="s">
        <v>101</v>
      </c>
      <c r="C263" t="s">
        <v>106</v>
      </c>
      <c r="D263" t="s">
        <v>99</v>
      </c>
      <c r="E263" t="s">
        <v>25</v>
      </c>
      <c r="F263">
        <f>INDEX('Balance Sheet'!$A$3:$L$36,MATCH('BS Fact'!E263,'Balance Sheet'!$A$3:$A$36,0),MATCH('BS Fact'!G263,'Balance Sheet'!$A$3:$L$3,0))</f>
        <v>770</v>
      </c>
      <c r="G263">
        <v>2023</v>
      </c>
      <c r="H263">
        <v>9</v>
      </c>
      <c r="I263">
        <f>_xlfn.XLOOKUP(E263,'BS Dim'!$E$2:$E$34,'BS Dim'!$I$2:$I$34,,0)</f>
        <v>24</v>
      </c>
    </row>
    <row r="264" spans="1:9" x14ac:dyDescent="0.25">
      <c r="A264" t="s">
        <v>102</v>
      </c>
      <c r="B264" t="s">
        <v>101</v>
      </c>
      <c r="C264" t="s">
        <v>106</v>
      </c>
      <c r="D264" t="s">
        <v>99</v>
      </c>
      <c r="E264" t="s">
        <v>25</v>
      </c>
      <c r="F264">
        <f>INDEX('Balance Sheet'!$A$3:$L$36,MATCH('BS Fact'!E264,'Balance Sheet'!$A$3:$A$36,0),MATCH('BS Fact'!G264,'Balance Sheet'!$A$3:$L$3,0))</f>
        <v>868</v>
      </c>
      <c r="G264">
        <v>2024</v>
      </c>
      <c r="H264">
        <v>10</v>
      </c>
      <c r="I264">
        <f>_xlfn.XLOOKUP(E264,'BS Dim'!$E$2:$E$34,'BS Dim'!$I$2:$I$34,,0)</f>
        <v>24</v>
      </c>
    </row>
    <row r="265" spans="1:9" x14ac:dyDescent="0.25">
      <c r="A265" t="s">
        <v>102</v>
      </c>
      <c r="B265" t="s">
        <v>101</v>
      </c>
      <c r="C265" t="s">
        <v>106</v>
      </c>
      <c r="D265" t="s">
        <v>99</v>
      </c>
      <c r="E265" t="s">
        <v>25</v>
      </c>
      <c r="F265">
        <f>INDEX('Balance Sheet'!$A$3:$L$36,MATCH('BS Fact'!E265,'Balance Sheet'!$A$3:$A$36,0),MATCH('BS Fact'!G265,'Balance Sheet'!$A$3:$L$3,0))</f>
        <v>0</v>
      </c>
      <c r="G265">
        <v>2025</v>
      </c>
      <c r="H265">
        <v>11</v>
      </c>
      <c r="I265">
        <f>_xlfn.XLOOKUP(E265,'BS Dim'!$E$2:$E$34,'BS Dim'!$I$2:$I$34,,0)</f>
        <v>24</v>
      </c>
    </row>
    <row r="266" spans="1:9" x14ac:dyDescent="0.25">
      <c r="A266" t="s">
        <v>102</v>
      </c>
      <c r="B266" t="s">
        <v>101</v>
      </c>
      <c r="C266" t="s">
        <v>105</v>
      </c>
      <c r="D266" t="s">
        <v>26</v>
      </c>
      <c r="E266" t="s">
        <v>26</v>
      </c>
      <c r="F266">
        <f>INDEX('Balance Sheet'!$A$3:$L$36,MATCH('BS Fact'!E266,'Balance Sheet'!$A$3:$A$36,0),MATCH('BS Fact'!G266,'Balance Sheet'!$A$3:$L$3,0))</f>
        <v>15</v>
      </c>
      <c r="G266">
        <v>2015</v>
      </c>
      <c r="H266">
        <v>1</v>
      </c>
      <c r="I266">
        <f>_xlfn.XLOOKUP(E266,'BS Dim'!$E$2:$E$34,'BS Dim'!$I$2:$I$34,,0)</f>
        <v>25</v>
      </c>
    </row>
    <row r="267" spans="1:9" x14ac:dyDescent="0.25">
      <c r="A267" t="s">
        <v>102</v>
      </c>
      <c r="B267" t="s">
        <v>101</v>
      </c>
      <c r="C267" t="s">
        <v>105</v>
      </c>
      <c r="D267" t="s">
        <v>26</v>
      </c>
      <c r="E267" t="s">
        <v>26</v>
      </c>
      <c r="F267">
        <f>INDEX('Balance Sheet'!$A$3:$L$36,MATCH('BS Fact'!E267,'Balance Sheet'!$A$3:$A$36,0),MATCH('BS Fact'!G267,'Balance Sheet'!$A$3:$L$3,0))</f>
        <v>24</v>
      </c>
      <c r="G267">
        <v>2016</v>
      </c>
      <c r="H267">
        <v>2</v>
      </c>
      <c r="I267">
        <f>_xlfn.XLOOKUP(E267,'BS Dim'!$E$2:$E$34,'BS Dim'!$I$2:$I$34,,0)</f>
        <v>25</v>
      </c>
    </row>
    <row r="268" spans="1:9" x14ac:dyDescent="0.25">
      <c r="A268" t="s">
        <v>102</v>
      </c>
      <c r="B268" t="s">
        <v>101</v>
      </c>
      <c r="C268" t="s">
        <v>105</v>
      </c>
      <c r="D268" t="s">
        <v>26</v>
      </c>
      <c r="E268" t="s">
        <v>26</v>
      </c>
      <c r="F268">
        <f>INDEX('Balance Sheet'!$A$3:$L$36,MATCH('BS Fact'!E268,'Balance Sheet'!$A$3:$A$36,0),MATCH('BS Fact'!G268,'Balance Sheet'!$A$3:$L$3,0))</f>
        <v>40</v>
      </c>
      <c r="G268">
        <v>2017</v>
      </c>
      <c r="H268">
        <v>3</v>
      </c>
      <c r="I268">
        <f>_xlfn.XLOOKUP(E268,'BS Dim'!$E$2:$E$34,'BS Dim'!$I$2:$I$34,,0)</f>
        <v>25</v>
      </c>
    </row>
    <row r="269" spans="1:9" x14ac:dyDescent="0.25">
      <c r="A269" t="s">
        <v>102</v>
      </c>
      <c r="B269" t="s">
        <v>101</v>
      </c>
      <c r="C269" t="s">
        <v>105</v>
      </c>
      <c r="D269" t="s">
        <v>26</v>
      </c>
      <c r="E269" t="s">
        <v>26</v>
      </c>
      <c r="F269">
        <f>INDEX('Balance Sheet'!$A$3:$L$36,MATCH('BS Fact'!E269,'Balance Sheet'!$A$3:$A$36,0),MATCH('BS Fact'!G269,'Balance Sheet'!$A$3:$L$3,0))</f>
        <v>28</v>
      </c>
      <c r="G269">
        <v>2018</v>
      </c>
      <c r="H269">
        <v>4</v>
      </c>
      <c r="I269">
        <f>_xlfn.XLOOKUP(E269,'BS Dim'!$E$2:$E$34,'BS Dim'!$I$2:$I$34,,0)</f>
        <v>25</v>
      </c>
    </row>
    <row r="270" spans="1:9" x14ac:dyDescent="0.25">
      <c r="A270" t="s">
        <v>102</v>
      </c>
      <c r="B270" t="s">
        <v>101</v>
      </c>
      <c r="C270" t="s">
        <v>105</v>
      </c>
      <c r="D270" t="s">
        <v>26</v>
      </c>
      <c r="E270" t="s">
        <v>26</v>
      </c>
      <c r="F270">
        <f>INDEX('Balance Sheet'!$A$3:$L$36,MATCH('BS Fact'!E270,'Balance Sheet'!$A$3:$A$36,0),MATCH('BS Fact'!G270,'Balance Sheet'!$A$3:$L$3,0))</f>
        <v>42</v>
      </c>
      <c r="G270">
        <v>2019</v>
      </c>
      <c r="H270">
        <v>5</v>
      </c>
      <c r="I270">
        <f>_xlfn.XLOOKUP(E270,'BS Dim'!$E$2:$E$34,'BS Dim'!$I$2:$I$34,,0)</f>
        <v>25</v>
      </c>
    </row>
    <row r="271" spans="1:9" x14ac:dyDescent="0.25">
      <c r="A271" t="s">
        <v>102</v>
      </c>
      <c r="B271" t="s">
        <v>101</v>
      </c>
      <c r="C271" t="s">
        <v>105</v>
      </c>
      <c r="D271" t="s">
        <v>26</v>
      </c>
      <c r="E271" t="s">
        <v>26</v>
      </c>
      <c r="F271">
        <f>INDEX('Balance Sheet'!$A$3:$L$36,MATCH('BS Fact'!E271,'Balance Sheet'!$A$3:$A$36,0),MATCH('BS Fact'!G271,'Balance Sheet'!$A$3:$L$3,0))</f>
        <v>17</v>
      </c>
      <c r="G271">
        <v>2020</v>
      </c>
      <c r="H271">
        <v>6</v>
      </c>
      <c r="I271">
        <f>_xlfn.XLOOKUP(E271,'BS Dim'!$E$2:$E$34,'BS Dim'!$I$2:$I$34,,0)</f>
        <v>25</v>
      </c>
    </row>
    <row r="272" spans="1:9" x14ac:dyDescent="0.25">
      <c r="A272" t="s">
        <v>102</v>
      </c>
      <c r="B272" t="s">
        <v>101</v>
      </c>
      <c r="C272" t="s">
        <v>105</v>
      </c>
      <c r="D272" t="s">
        <v>26</v>
      </c>
      <c r="E272" t="s">
        <v>26</v>
      </c>
      <c r="F272">
        <f>INDEX('Balance Sheet'!$A$3:$L$36,MATCH('BS Fact'!E272,'Balance Sheet'!$A$3:$A$36,0),MATCH('BS Fact'!G272,'Balance Sheet'!$A$3:$L$3,0))</f>
        <v>33</v>
      </c>
      <c r="G272">
        <v>2021</v>
      </c>
      <c r="H272">
        <v>7</v>
      </c>
      <c r="I272">
        <f>_xlfn.XLOOKUP(E272,'BS Dim'!$E$2:$E$34,'BS Dim'!$I$2:$I$34,,0)</f>
        <v>25</v>
      </c>
    </row>
    <row r="273" spans="1:9" x14ac:dyDescent="0.25">
      <c r="A273" t="s">
        <v>102</v>
      </c>
      <c r="B273" t="s">
        <v>101</v>
      </c>
      <c r="C273" t="s">
        <v>105</v>
      </c>
      <c r="D273" t="s">
        <v>26</v>
      </c>
      <c r="E273" t="s">
        <v>26</v>
      </c>
      <c r="F273">
        <f>INDEX('Balance Sheet'!$A$3:$L$36,MATCH('BS Fact'!E273,'Balance Sheet'!$A$3:$A$36,0),MATCH('BS Fact'!G273,'Balance Sheet'!$A$3:$L$3,0))</f>
        <v>35</v>
      </c>
      <c r="G273">
        <v>2022</v>
      </c>
      <c r="H273">
        <v>8</v>
      </c>
      <c r="I273">
        <f>_xlfn.XLOOKUP(E273,'BS Dim'!$E$2:$E$34,'BS Dim'!$I$2:$I$34,,0)</f>
        <v>25</v>
      </c>
    </row>
    <row r="274" spans="1:9" x14ac:dyDescent="0.25">
      <c r="A274" t="s">
        <v>102</v>
      </c>
      <c r="B274" t="s">
        <v>101</v>
      </c>
      <c r="C274" t="s">
        <v>105</v>
      </c>
      <c r="D274" t="s">
        <v>26</v>
      </c>
      <c r="E274" t="s">
        <v>26</v>
      </c>
      <c r="F274">
        <f>INDEX('Balance Sheet'!$A$3:$L$36,MATCH('BS Fact'!E274,'Balance Sheet'!$A$3:$A$36,0),MATCH('BS Fact'!G274,'Balance Sheet'!$A$3:$L$3,0))</f>
        <v>27</v>
      </c>
      <c r="G274">
        <v>2023</v>
      </c>
      <c r="H274">
        <v>9</v>
      </c>
      <c r="I274">
        <f>_xlfn.XLOOKUP(E274,'BS Dim'!$E$2:$E$34,'BS Dim'!$I$2:$I$34,,0)</f>
        <v>25</v>
      </c>
    </row>
    <row r="275" spans="1:9" x14ac:dyDescent="0.25">
      <c r="A275" t="s">
        <v>102</v>
      </c>
      <c r="B275" t="s">
        <v>101</v>
      </c>
      <c r="C275" t="s">
        <v>105</v>
      </c>
      <c r="D275" t="s">
        <v>26</v>
      </c>
      <c r="E275" t="s">
        <v>26</v>
      </c>
      <c r="F275">
        <f>INDEX('Balance Sheet'!$A$3:$L$36,MATCH('BS Fact'!E275,'Balance Sheet'!$A$3:$A$36,0),MATCH('BS Fact'!G275,'Balance Sheet'!$A$3:$L$3,0))</f>
        <v>41</v>
      </c>
      <c r="G275">
        <v>2024</v>
      </c>
      <c r="H275">
        <v>10</v>
      </c>
      <c r="I275">
        <f>_xlfn.XLOOKUP(E275,'BS Dim'!$E$2:$E$34,'BS Dim'!$I$2:$I$34,,0)</f>
        <v>25</v>
      </c>
    </row>
    <row r="276" spans="1:9" x14ac:dyDescent="0.25">
      <c r="A276" t="s">
        <v>102</v>
      </c>
      <c r="B276" t="s">
        <v>101</v>
      </c>
      <c r="C276" t="s">
        <v>105</v>
      </c>
      <c r="D276" t="s">
        <v>26</v>
      </c>
      <c r="E276" t="s">
        <v>26</v>
      </c>
      <c r="F276">
        <f>INDEX('Balance Sheet'!$A$3:$L$36,MATCH('BS Fact'!E276,'Balance Sheet'!$A$3:$A$36,0),MATCH('BS Fact'!G276,'Balance Sheet'!$A$3:$L$3,0))</f>
        <v>45</v>
      </c>
      <c r="G276">
        <v>2025</v>
      </c>
      <c r="H276">
        <v>11</v>
      </c>
      <c r="I276">
        <f>_xlfn.XLOOKUP(E276,'BS Dim'!$E$2:$E$34,'BS Dim'!$I$2:$I$34,,0)</f>
        <v>25</v>
      </c>
    </row>
    <row r="277" spans="1:9" x14ac:dyDescent="0.25">
      <c r="A277" t="s">
        <v>102</v>
      </c>
      <c r="B277" t="s">
        <v>101</v>
      </c>
      <c r="C277" t="s">
        <v>105</v>
      </c>
      <c r="D277" t="s">
        <v>27</v>
      </c>
      <c r="E277" t="s">
        <v>27</v>
      </c>
      <c r="F277">
        <f>INDEX('Balance Sheet'!$A$3:$L$36,MATCH('BS Fact'!E277,'Balance Sheet'!$A$3:$A$36,0),MATCH('BS Fact'!G277,'Balance Sheet'!$A$3:$L$3,0))</f>
        <v>7</v>
      </c>
      <c r="G277">
        <v>2015</v>
      </c>
      <c r="H277">
        <v>1</v>
      </c>
      <c r="I277">
        <f>_xlfn.XLOOKUP(E277,'BS Dim'!$E$2:$E$34,'BS Dim'!$I$2:$I$34,,0)</f>
        <v>26</v>
      </c>
    </row>
    <row r="278" spans="1:9" x14ac:dyDescent="0.25">
      <c r="A278" t="s">
        <v>102</v>
      </c>
      <c r="B278" t="s">
        <v>101</v>
      </c>
      <c r="C278" t="s">
        <v>105</v>
      </c>
      <c r="D278" t="s">
        <v>27</v>
      </c>
      <c r="E278" t="s">
        <v>27</v>
      </c>
      <c r="F278">
        <f>INDEX('Balance Sheet'!$A$3:$L$36,MATCH('BS Fact'!E278,'Balance Sheet'!$A$3:$A$36,0),MATCH('BS Fact'!G278,'Balance Sheet'!$A$3:$L$3,0))</f>
        <v>6</v>
      </c>
      <c r="G278">
        <v>2016</v>
      </c>
      <c r="H278">
        <v>2</v>
      </c>
      <c r="I278">
        <f>_xlfn.XLOOKUP(E278,'BS Dim'!$E$2:$E$34,'BS Dim'!$I$2:$I$34,,0)</f>
        <v>26</v>
      </c>
    </row>
    <row r="279" spans="1:9" x14ac:dyDescent="0.25">
      <c r="A279" t="s">
        <v>102</v>
      </c>
      <c r="B279" t="s">
        <v>101</v>
      </c>
      <c r="C279" t="s">
        <v>105</v>
      </c>
      <c r="D279" t="s">
        <v>27</v>
      </c>
      <c r="E279" t="s">
        <v>27</v>
      </c>
      <c r="F279">
        <f>INDEX('Balance Sheet'!$A$3:$L$36,MATCH('BS Fact'!E279,'Balance Sheet'!$A$3:$A$36,0),MATCH('BS Fact'!G279,'Balance Sheet'!$A$3:$L$3,0))</f>
        <v>14</v>
      </c>
      <c r="G279">
        <v>2017</v>
      </c>
      <c r="H279">
        <v>3</v>
      </c>
      <c r="I279">
        <f>_xlfn.XLOOKUP(E279,'BS Dim'!$E$2:$E$34,'BS Dim'!$I$2:$I$34,,0)</f>
        <v>26</v>
      </c>
    </row>
    <row r="280" spans="1:9" x14ac:dyDescent="0.25">
      <c r="A280" t="s">
        <v>102</v>
      </c>
      <c r="B280" t="s">
        <v>101</v>
      </c>
      <c r="C280" t="s">
        <v>105</v>
      </c>
      <c r="D280" t="s">
        <v>27</v>
      </c>
      <c r="E280" t="s">
        <v>27</v>
      </c>
      <c r="F280">
        <f>INDEX('Balance Sheet'!$A$3:$L$36,MATCH('BS Fact'!E280,'Balance Sheet'!$A$3:$A$36,0),MATCH('BS Fact'!G280,'Balance Sheet'!$A$3:$L$3,0))</f>
        <v>14</v>
      </c>
      <c r="G280">
        <v>2018</v>
      </c>
      <c r="H280">
        <v>4</v>
      </c>
      <c r="I280">
        <f>_xlfn.XLOOKUP(E280,'BS Dim'!$E$2:$E$34,'BS Dim'!$I$2:$I$34,,0)</f>
        <v>26</v>
      </c>
    </row>
    <row r="281" spans="1:9" x14ac:dyDescent="0.25">
      <c r="A281" t="s">
        <v>102</v>
      </c>
      <c r="B281" t="s">
        <v>101</v>
      </c>
      <c r="C281" t="s">
        <v>105</v>
      </c>
      <c r="D281" t="s">
        <v>27</v>
      </c>
      <c r="E281" t="s">
        <v>27</v>
      </c>
      <c r="F281">
        <f>INDEX('Balance Sheet'!$A$3:$L$36,MATCH('BS Fact'!E281,'Balance Sheet'!$A$3:$A$36,0),MATCH('BS Fact'!G281,'Balance Sheet'!$A$3:$L$3,0))</f>
        <v>36</v>
      </c>
      <c r="G281">
        <v>2019</v>
      </c>
      <c r="H281">
        <v>5</v>
      </c>
      <c r="I281">
        <f>_xlfn.XLOOKUP(E281,'BS Dim'!$E$2:$E$34,'BS Dim'!$I$2:$I$34,,0)</f>
        <v>26</v>
      </c>
    </row>
    <row r="282" spans="1:9" x14ac:dyDescent="0.25">
      <c r="A282" t="s">
        <v>102</v>
      </c>
      <c r="B282" t="s">
        <v>101</v>
      </c>
      <c r="C282" t="s">
        <v>105</v>
      </c>
      <c r="D282" t="s">
        <v>27</v>
      </c>
      <c r="E282" t="s">
        <v>27</v>
      </c>
      <c r="F282">
        <f>INDEX('Balance Sheet'!$A$3:$L$36,MATCH('BS Fact'!E282,'Balance Sheet'!$A$3:$A$36,0),MATCH('BS Fact'!G282,'Balance Sheet'!$A$3:$L$3,0))</f>
        <v>33</v>
      </c>
      <c r="G282">
        <v>2020</v>
      </c>
      <c r="H282">
        <v>6</v>
      </c>
      <c r="I282">
        <f>_xlfn.XLOOKUP(E282,'BS Dim'!$E$2:$E$34,'BS Dim'!$I$2:$I$34,,0)</f>
        <v>26</v>
      </c>
    </row>
    <row r="283" spans="1:9" x14ac:dyDescent="0.25">
      <c r="A283" t="s">
        <v>102</v>
      </c>
      <c r="B283" t="s">
        <v>101</v>
      </c>
      <c r="C283" t="s">
        <v>105</v>
      </c>
      <c r="D283" t="s">
        <v>27</v>
      </c>
      <c r="E283" t="s">
        <v>27</v>
      </c>
      <c r="F283">
        <f>INDEX('Balance Sheet'!$A$3:$L$36,MATCH('BS Fact'!E283,'Balance Sheet'!$A$3:$A$36,0),MATCH('BS Fact'!G283,'Balance Sheet'!$A$3:$L$3,0))</f>
        <v>29</v>
      </c>
      <c r="G283">
        <v>2021</v>
      </c>
      <c r="H283">
        <v>7</v>
      </c>
      <c r="I283">
        <f>_xlfn.XLOOKUP(E283,'BS Dim'!$E$2:$E$34,'BS Dim'!$I$2:$I$34,,0)</f>
        <v>26</v>
      </c>
    </row>
    <row r="284" spans="1:9" x14ac:dyDescent="0.25">
      <c r="A284" t="s">
        <v>102</v>
      </c>
      <c r="B284" t="s">
        <v>101</v>
      </c>
      <c r="C284" t="s">
        <v>105</v>
      </c>
      <c r="D284" t="s">
        <v>27</v>
      </c>
      <c r="E284" t="s">
        <v>27</v>
      </c>
      <c r="F284">
        <f>INDEX('Balance Sheet'!$A$3:$L$36,MATCH('BS Fact'!E284,'Balance Sheet'!$A$3:$A$36,0),MATCH('BS Fact'!G284,'Balance Sheet'!$A$3:$L$3,0))</f>
        <v>25</v>
      </c>
      <c r="G284">
        <v>2022</v>
      </c>
      <c r="H284">
        <v>8</v>
      </c>
      <c r="I284">
        <f>_xlfn.XLOOKUP(E284,'BS Dim'!$E$2:$E$34,'BS Dim'!$I$2:$I$34,,0)</f>
        <v>26</v>
      </c>
    </row>
    <row r="285" spans="1:9" x14ac:dyDescent="0.25">
      <c r="A285" t="s">
        <v>102</v>
      </c>
      <c r="B285" t="s">
        <v>101</v>
      </c>
      <c r="C285" t="s">
        <v>105</v>
      </c>
      <c r="D285" t="s">
        <v>27</v>
      </c>
      <c r="E285" t="s">
        <v>27</v>
      </c>
      <c r="F285">
        <f>INDEX('Balance Sheet'!$A$3:$L$36,MATCH('BS Fact'!E285,'Balance Sheet'!$A$3:$A$36,0),MATCH('BS Fact'!G285,'Balance Sheet'!$A$3:$L$3,0))</f>
        <v>127</v>
      </c>
      <c r="G285">
        <v>2023</v>
      </c>
      <c r="H285">
        <v>9</v>
      </c>
      <c r="I285">
        <f>_xlfn.XLOOKUP(E285,'BS Dim'!$E$2:$E$34,'BS Dim'!$I$2:$I$34,,0)</f>
        <v>26</v>
      </c>
    </row>
    <row r="286" spans="1:9" x14ac:dyDescent="0.25">
      <c r="A286" t="s">
        <v>102</v>
      </c>
      <c r="B286" t="s">
        <v>101</v>
      </c>
      <c r="C286" t="s">
        <v>105</v>
      </c>
      <c r="D286" t="s">
        <v>27</v>
      </c>
      <c r="E286" t="s">
        <v>27</v>
      </c>
      <c r="F286">
        <f>INDEX('Balance Sheet'!$A$3:$L$36,MATCH('BS Fact'!E286,'Balance Sheet'!$A$3:$A$36,0),MATCH('BS Fact'!G286,'Balance Sheet'!$A$3:$L$3,0))</f>
        <v>183</v>
      </c>
      <c r="G286">
        <v>2024</v>
      </c>
      <c r="H286">
        <v>10</v>
      </c>
      <c r="I286">
        <f>_xlfn.XLOOKUP(E286,'BS Dim'!$E$2:$E$34,'BS Dim'!$I$2:$I$34,,0)</f>
        <v>26</v>
      </c>
    </row>
    <row r="287" spans="1:9" x14ac:dyDescent="0.25">
      <c r="A287" t="s">
        <v>102</v>
      </c>
      <c r="B287" t="s">
        <v>101</v>
      </c>
      <c r="C287" t="s">
        <v>105</v>
      </c>
      <c r="D287" t="s">
        <v>27</v>
      </c>
      <c r="E287" t="s">
        <v>27</v>
      </c>
      <c r="F287">
        <f>INDEX('Balance Sheet'!$A$3:$L$36,MATCH('BS Fact'!E287,'Balance Sheet'!$A$3:$A$36,0),MATCH('BS Fact'!G287,'Balance Sheet'!$A$3:$L$3,0))</f>
        <v>223</v>
      </c>
      <c r="G287">
        <v>2025</v>
      </c>
      <c r="H287">
        <v>11</v>
      </c>
      <c r="I287">
        <f>_xlfn.XLOOKUP(E287,'BS Dim'!$E$2:$E$34,'BS Dim'!$I$2:$I$34,,0)</f>
        <v>26</v>
      </c>
    </row>
    <row r="288" spans="1:9" x14ac:dyDescent="0.25">
      <c r="A288" t="s">
        <v>102</v>
      </c>
      <c r="B288" t="s">
        <v>101</v>
      </c>
      <c r="C288" t="s">
        <v>105</v>
      </c>
      <c r="D288" t="s">
        <v>98</v>
      </c>
      <c r="E288" t="s">
        <v>98</v>
      </c>
      <c r="F288">
        <f>INDEX('Balance Sheet'!$A$3:$L$36,MATCH('BS Fact'!E288,'Balance Sheet'!$A$3:$A$36,0),MATCH('BS Fact'!G288,'Balance Sheet'!$A$3:$L$3,0))</f>
        <v>2053</v>
      </c>
      <c r="G288">
        <v>2015</v>
      </c>
      <c r="H288">
        <v>1</v>
      </c>
      <c r="I288">
        <f>_xlfn.XLOOKUP(E288,'BS Dim'!$E$2:$E$34,'BS Dim'!$I$2:$I$34,,0)</f>
        <v>27</v>
      </c>
    </row>
    <row r="289" spans="1:9" x14ac:dyDescent="0.25">
      <c r="A289" t="s">
        <v>102</v>
      </c>
      <c r="B289" t="s">
        <v>101</v>
      </c>
      <c r="C289" t="s">
        <v>105</v>
      </c>
      <c r="D289" t="s">
        <v>98</v>
      </c>
      <c r="E289" t="s">
        <v>98</v>
      </c>
      <c r="F289">
        <f>INDEX('Balance Sheet'!$A$3:$L$36,MATCH('BS Fact'!E289,'Balance Sheet'!$A$3:$A$36,0),MATCH('BS Fact'!G289,'Balance Sheet'!$A$3:$L$3,0))</f>
        <v>2072</v>
      </c>
      <c r="G289">
        <v>2016</v>
      </c>
      <c r="H289">
        <v>2</v>
      </c>
      <c r="I289">
        <f>_xlfn.XLOOKUP(E289,'BS Dim'!$E$2:$E$34,'BS Dim'!$I$2:$I$34,,0)</f>
        <v>27</v>
      </c>
    </row>
    <row r="290" spans="1:9" x14ac:dyDescent="0.25">
      <c r="A290" t="s">
        <v>102</v>
      </c>
      <c r="B290" t="s">
        <v>101</v>
      </c>
      <c r="C290" t="s">
        <v>105</v>
      </c>
      <c r="D290" t="s">
        <v>98</v>
      </c>
      <c r="E290" t="s">
        <v>98</v>
      </c>
      <c r="F290">
        <f>INDEX('Balance Sheet'!$A$3:$L$36,MATCH('BS Fact'!E290,'Balance Sheet'!$A$3:$A$36,0),MATCH('BS Fact'!G290,'Balance Sheet'!$A$3:$L$3,0))</f>
        <v>2308</v>
      </c>
      <c r="G290">
        <v>2017</v>
      </c>
      <c r="H290">
        <v>3</v>
      </c>
      <c r="I290">
        <f>_xlfn.XLOOKUP(E290,'BS Dim'!$E$2:$E$34,'BS Dim'!$I$2:$I$34,,0)</f>
        <v>27</v>
      </c>
    </row>
    <row r="291" spans="1:9" x14ac:dyDescent="0.25">
      <c r="A291" t="s">
        <v>102</v>
      </c>
      <c r="B291" t="s">
        <v>101</v>
      </c>
      <c r="C291" t="s">
        <v>105</v>
      </c>
      <c r="D291" t="s">
        <v>98</v>
      </c>
      <c r="E291" t="s">
        <v>98</v>
      </c>
      <c r="F291">
        <f>INDEX('Balance Sheet'!$A$3:$L$36,MATCH('BS Fact'!E291,'Balance Sheet'!$A$3:$A$36,0),MATCH('BS Fact'!G291,'Balance Sheet'!$A$3:$L$3,0))</f>
        <v>2648</v>
      </c>
      <c r="G291">
        <v>2018</v>
      </c>
      <c r="H291">
        <v>4</v>
      </c>
      <c r="I291">
        <f>_xlfn.XLOOKUP(E291,'BS Dim'!$E$2:$E$34,'BS Dim'!$I$2:$I$34,,0)</f>
        <v>27</v>
      </c>
    </row>
    <row r="292" spans="1:9" x14ac:dyDescent="0.25">
      <c r="A292" t="s">
        <v>102</v>
      </c>
      <c r="B292" t="s">
        <v>101</v>
      </c>
      <c r="C292" t="s">
        <v>105</v>
      </c>
      <c r="D292" t="s">
        <v>98</v>
      </c>
      <c r="E292" t="s">
        <v>98</v>
      </c>
      <c r="F292">
        <f>INDEX('Balance Sheet'!$A$3:$L$36,MATCH('BS Fact'!E292,'Balance Sheet'!$A$3:$A$36,0),MATCH('BS Fact'!G292,'Balance Sheet'!$A$3:$L$3,0))</f>
        <v>2894</v>
      </c>
      <c r="G292">
        <v>2019</v>
      </c>
      <c r="H292">
        <v>5</v>
      </c>
      <c r="I292">
        <f>_xlfn.XLOOKUP(E292,'BS Dim'!$E$2:$E$34,'BS Dim'!$I$2:$I$34,,0)</f>
        <v>27</v>
      </c>
    </row>
    <row r="293" spans="1:9" x14ac:dyDescent="0.25">
      <c r="A293" t="s">
        <v>102</v>
      </c>
      <c r="B293" t="s">
        <v>101</v>
      </c>
      <c r="C293" t="s">
        <v>105</v>
      </c>
      <c r="D293" t="s">
        <v>98</v>
      </c>
      <c r="E293" t="s">
        <v>98</v>
      </c>
      <c r="F293">
        <f>INDEX('Balance Sheet'!$A$3:$L$36,MATCH('BS Fact'!E293,'Balance Sheet'!$A$3:$A$36,0),MATCH('BS Fact'!G293,'Balance Sheet'!$A$3:$L$3,0))</f>
        <v>2862</v>
      </c>
      <c r="G293">
        <v>2020</v>
      </c>
      <c r="H293">
        <v>6</v>
      </c>
      <c r="I293">
        <f>_xlfn.XLOOKUP(E293,'BS Dim'!$E$2:$E$34,'BS Dim'!$I$2:$I$34,,0)</f>
        <v>27</v>
      </c>
    </row>
    <row r="294" spans="1:9" x14ac:dyDescent="0.25">
      <c r="A294" t="s">
        <v>102</v>
      </c>
      <c r="B294" t="s">
        <v>101</v>
      </c>
      <c r="C294" t="s">
        <v>105</v>
      </c>
      <c r="D294" t="s">
        <v>98</v>
      </c>
      <c r="E294" t="s">
        <v>98</v>
      </c>
      <c r="F294">
        <f>INDEX('Balance Sheet'!$A$3:$L$36,MATCH('BS Fact'!E294,'Balance Sheet'!$A$3:$A$36,0),MATCH('BS Fact'!G294,'Balance Sheet'!$A$3:$L$3,0))</f>
        <v>3171</v>
      </c>
      <c r="G294">
        <v>2021</v>
      </c>
      <c r="H294">
        <v>7</v>
      </c>
      <c r="I294">
        <f>_xlfn.XLOOKUP(E294,'BS Dim'!$E$2:$E$34,'BS Dim'!$I$2:$I$34,,0)</f>
        <v>27</v>
      </c>
    </row>
    <row r="295" spans="1:9" x14ac:dyDescent="0.25">
      <c r="A295" t="s">
        <v>102</v>
      </c>
      <c r="B295" t="s">
        <v>101</v>
      </c>
      <c r="C295" t="s">
        <v>105</v>
      </c>
      <c r="D295" t="s">
        <v>98</v>
      </c>
      <c r="E295" t="s">
        <v>98</v>
      </c>
      <c r="F295">
        <f>INDEX('Balance Sheet'!$A$3:$L$36,MATCH('BS Fact'!E295,'Balance Sheet'!$A$3:$A$36,0),MATCH('BS Fact'!G295,'Balance Sheet'!$A$3:$L$3,0))</f>
        <v>3394</v>
      </c>
      <c r="G295">
        <v>2022</v>
      </c>
      <c r="H295">
        <v>8</v>
      </c>
      <c r="I295">
        <f>_xlfn.XLOOKUP(E295,'BS Dim'!$E$2:$E$34,'BS Dim'!$I$2:$I$34,,0)</f>
        <v>27</v>
      </c>
    </row>
    <row r="296" spans="1:9" x14ac:dyDescent="0.25">
      <c r="A296" t="s">
        <v>102</v>
      </c>
      <c r="B296" t="s">
        <v>101</v>
      </c>
      <c r="C296" t="s">
        <v>105</v>
      </c>
      <c r="D296" t="s">
        <v>98</v>
      </c>
      <c r="E296" t="s">
        <v>98</v>
      </c>
      <c r="F296">
        <f>INDEX('Balance Sheet'!$A$3:$L$36,MATCH('BS Fact'!E296,'Balance Sheet'!$A$3:$A$36,0),MATCH('BS Fact'!G296,'Balance Sheet'!$A$3:$L$3,0))</f>
        <v>4170</v>
      </c>
      <c r="G296">
        <v>2023</v>
      </c>
      <c r="H296">
        <v>9</v>
      </c>
      <c r="I296">
        <f>_xlfn.XLOOKUP(E296,'BS Dim'!$E$2:$E$34,'BS Dim'!$I$2:$I$34,,0)</f>
        <v>27</v>
      </c>
    </row>
    <row r="297" spans="1:9" x14ac:dyDescent="0.25">
      <c r="A297" t="s">
        <v>102</v>
      </c>
      <c r="B297" t="s">
        <v>101</v>
      </c>
      <c r="C297" t="s">
        <v>105</v>
      </c>
      <c r="D297" t="s">
        <v>98</v>
      </c>
      <c r="E297" t="s">
        <v>98</v>
      </c>
      <c r="F297">
        <f>INDEX('Balance Sheet'!$A$3:$L$36,MATCH('BS Fact'!E297,'Balance Sheet'!$A$3:$A$36,0),MATCH('BS Fact'!G297,'Balance Sheet'!$A$3:$L$3,0))</f>
        <v>4657</v>
      </c>
      <c r="G297">
        <v>2024</v>
      </c>
      <c r="H297">
        <v>10</v>
      </c>
      <c r="I297">
        <f>_xlfn.XLOOKUP(E297,'BS Dim'!$E$2:$E$34,'BS Dim'!$I$2:$I$34,,0)</f>
        <v>27</v>
      </c>
    </row>
    <row r="298" spans="1:9" x14ac:dyDescent="0.25">
      <c r="A298" t="s">
        <v>102</v>
      </c>
      <c r="B298" t="s">
        <v>101</v>
      </c>
      <c r="C298" t="s">
        <v>105</v>
      </c>
      <c r="D298" t="s">
        <v>98</v>
      </c>
      <c r="E298" t="s">
        <v>98</v>
      </c>
      <c r="F298">
        <f>INDEX('Balance Sheet'!$A$3:$L$36,MATCH('BS Fact'!E298,'Balance Sheet'!$A$3:$A$36,0),MATCH('BS Fact'!G298,'Balance Sheet'!$A$3:$L$3,0))</f>
        <v>5751</v>
      </c>
      <c r="G298">
        <v>2025</v>
      </c>
      <c r="H298">
        <v>11</v>
      </c>
      <c r="I298">
        <f>_xlfn.XLOOKUP(E298,'BS Dim'!$E$2:$E$34,'BS Dim'!$I$2:$I$34,,0)</f>
        <v>27</v>
      </c>
    </row>
    <row r="299" spans="1:9" x14ac:dyDescent="0.25">
      <c r="A299" t="s">
        <v>102</v>
      </c>
      <c r="B299" t="s">
        <v>101</v>
      </c>
      <c r="C299" t="s">
        <v>105</v>
      </c>
      <c r="D299" t="s">
        <v>98</v>
      </c>
      <c r="E299" t="s">
        <v>28</v>
      </c>
      <c r="F299">
        <f>INDEX('Balance Sheet'!$A$3:$L$36,MATCH('BS Fact'!E299,'Balance Sheet'!$A$3:$A$36,0),MATCH('BS Fact'!G299,'Balance Sheet'!$A$3:$L$3,0))</f>
        <v>1362</v>
      </c>
      <c r="G299">
        <v>2015</v>
      </c>
      <c r="H299">
        <v>1</v>
      </c>
      <c r="I299">
        <f>_xlfn.XLOOKUP(E299,'BS Dim'!$E$2:$E$34,'BS Dim'!$I$2:$I$34,,0)</f>
        <v>28</v>
      </c>
    </row>
    <row r="300" spans="1:9" x14ac:dyDescent="0.25">
      <c r="A300" t="s">
        <v>102</v>
      </c>
      <c r="B300" t="s">
        <v>101</v>
      </c>
      <c r="C300" t="s">
        <v>105</v>
      </c>
      <c r="D300" t="s">
        <v>98</v>
      </c>
      <c r="E300" t="s">
        <v>28</v>
      </c>
      <c r="F300">
        <f>INDEX('Balance Sheet'!$A$3:$L$36,MATCH('BS Fact'!E300,'Balance Sheet'!$A$3:$A$36,0),MATCH('BS Fact'!G300,'Balance Sheet'!$A$3:$L$3,0))</f>
        <v>1300</v>
      </c>
      <c r="G300">
        <v>2016</v>
      </c>
      <c r="H300">
        <v>2</v>
      </c>
      <c r="I300">
        <f>_xlfn.XLOOKUP(E300,'BS Dim'!$E$2:$E$34,'BS Dim'!$I$2:$I$34,,0)</f>
        <v>28</v>
      </c>
    </row>
    <row r="301" spans="1:9" x14ac:dyDescent="0.25">
      <c r="A301" t="s">
        <v>102</v>
      </c>
      <c r="B301" t="s">
        <v>101</v>
      </c>
      <c r="C301" t="s">
        <v>105</v>
      </c>
      <c r="D301" t="s">
        <v>98</v>
      </c>
      <c r="E301" t="s">
        <v>28</v>
      </c>
      <c r="F301">
        <f>INDEX('Balance Sheet'!$A$3:$L$36,MATCH('BS Fact'!E301,'Balance Sheet'!$A$3:$A$36,0),MATCH('BS Fact'!G301,'Balance Sheet'!$A$3:$L$3,0))</f>
        <v>1447</v>
      </c>
      <c r="G301">
        <v>2017</v>
      </c>
      <c r="H301">
        <v>3</v>
      </c>
      <c r="I301">
        <f>_xlfn.XLOOKUP(E301,'BS Dim'!$E$2:$E$34,'BS Dim'!$I$2:$I$34,,0)</f>
        <v>28</v>
      </c>
    </row>
    <row r="302" spans="1:9" x14ac:dyDescent="0.25">
      <c r="A302" t="s">
        <v>102</v>
      </c>
      <c r="B302" t="s">
        <v>101</v>
      </c>
      <c r="C302" t="s">
        <v>105</v>
      </c>
      <c r="D302" t="s">
        <v>98</v>
      </c>
      <c r="E302" t="s">
        <v>28</v>
      </c>
      <c r="F302">
        <f>INDEX('Balance Sheet'!$A$3:$L$36,MATCH('BS Fact'!E302,'Balance Sheet'!$A$3:$A$36,0),MATCH('BS Fact'!G302,'Balance Sheet'!$A$3:$L$3,0))</f>
        <v>1729</v>
      </c>
      <c r="G302">
        <v>2018</v>
      </c>
      <c r="H302">
        <v>4</v>
      </c>
      <c r="I302">
        <f>_xlfn.XLOOKUP(E302,'BS Dim'!$E$2:$E$34,'BS Dim'!$I$2:$I$34,,0)</f>
        <v>28</v>
      </c>
    </row>
    <row r="303" spans="1:9" x14ac:dyDescent="0.25">
      <c r="A303" t="s">
        <v>102</v>
      </c>
      <c r="B303" t="s">
        <v>101</v>
      </c>
      <c r="C303" t="s">
        <v>105</v>
      </c>
      <c r="D303" t="s">
        <v>98</v>
      </c>
      <c r="E303" t="s">
        <v>28</v>
      </c>
      <c r="F303">
        <f>INDEX('Balance Sheet'!$A$3:$L$36,MATCH('BS Fact'!E303,'Balance Sheet'!$A$3:$A$36,0),MATCH('BS Fact'!G303,'Balance Sheet'!$A$3:$L$3,0))</f>
        <v>1891</v>
      </c>
      <c r="G303">
        <v>2019</v>
      </c>
      <c r="H303">
        <v>5</v>
      </c>
      <c r="I303">
        <f>_xlfn.XLOOKUP(E303,'BS Dim'!$E$2:$E$34,'BS Dim'!$I$2:$I$34,,0)</f>
        <v>28</v>
      </c>
    </row>
    <row r="304" spans="1:9" x14ac:dyDescent="0.25">
      <c r="A304" t="s">
        <v>102</v>
      </c>
      <c r="B304" t="s">
        <v>101</v>
      </c>
      <c r="C304" t="s">
        <v>105</v>
      </c>
      <c r="D304" t="s">
        <v>98</v>
      </c>
      <c r="E304" t="s">
        <v>28</v>
      </c>
      <c r="F304">
        <f>INDEX('Balance Sheet'!$A$3:$L$36,MATCH('BS Fact'!E304,'Balance Sheet'!$A$3:$A$36,0),MATCH('BS Fact'!G304,'Balance Sheet'!$A$3:$L$3,0))</f>
        <v>1750</v>
      </c>
      <c r="G304">
        <v>2020</v>
      </c>
      <c r="H304">
        <v>6</v>
      </c>
      <c r="I304">
        <f>_xlfn.XLOOKUP(E304,'BS Dim'!$E$2:$E$34,'BS Dim'!$I$2:$I$34,,0)</f>
        <v>28</v>
      </c>
    </row>
    <row r="305" spans="1:9" x14ac:dyDescent="0.25">
      <c r="A305" t="s">
        <v>102</v>
      </c>
      <c r="B305" t="s">
        <v>101</v>
      </c>
      <c r="C305" t="s">
        <v>105</v>
      </c>
      <c r="D305" t="s">
        <v>98</v>
      </c>
      <c r="E305" t="s">
        <v>28</v>
      </c>
      <c r="F305">
        <f>INDEX('Balance Sheet'!$A$3:$L$36,MATCH('BS Fact'!E305,'Balance Sheet'!$A$3:$A$36,0),MATCH('BS Fact'!G305,'Balance Sheet'!$A$3:$L$3,0))</f>
        <v>2223</v>
      </c>
      <c r="G305">
        <v>2021</v>
      </c>
      <c r="H305">
        <v>7</v>
      </c>
      <c r="I305">
        <f>_xlfn.XLOOKUP(E305,'BS Dim'!$E$2:$E$34,'BS Dim'!$I$2:$I$34,,0)</f>
        <v>28</v>
      </c>
    </row>
    <row r="306" spans="1:9" x14ac:dyDescent="0.25">
      <c r="A306" t="s">
        <v>102</v>
      </c>
      <c r="B306" t="s">
        <v>101</v>
      </c>
      <c r="C306" t="s">
        <v>105</v>
      </c>
      <c r="D306" t="s">
        <v>98</v>
      </c>
      <c r="E306" t="s">
        <v>28</v>
      </c>
      <c r="F306">
        <f>INDEX('Balance Sheet'!$A$3:$L$36,MATCH('BS Fact'!E306,'Balance Sheet'!$A$3:$A$36,0),MATCH('BS Fact'!G306,'Balance Sheet'!$A$3:$L$3,0))</f>
        <v>2352</v>
      </c>
      <c r="G306">
        <v>2022</v>
      </c>
      <c r="H306">
        <v>8</v>
      </c>
      <c r="I306">
        <f>_xlfn.XLOOKUP(E306,'BS Dim'!$E$2:$E$34,'BS Dim'!$I$2:$I$34,,0)</f>
        <v>28</v>
      </c>
    </row>
    <row r="307" spans="1:9" x14ac:dyDescent="0.25">
      <c r="A307" t="s">
        <v>102</v>
      </c>
      <c r="B307" t="s">
        <v>101</v>
      </c>
      <c r="C307" t="s">
        <v>105</v>
      </c>
      <c r="D307" t="s">
        <v>98</v>
      </c>
      <c r="E307" t="s">
        <v>28</v>
      </c>
      <c r="F307">
        <f>INDEX('Balance Sheet'!$A$3:$L$36,MATCH('BS Fact'!E307,'Balance Sheet'!$A$3:$A$36,0),MATCH('BS Fact'!G307,'Balance Sheet'!$A$3:$L$3,0))</f>
        <v>3072</v>
      </c>
      <c r="G307">
        <v>2023</v>
      </c>
      <c r="H307">
        <v>9</v>
      </c>
      <c r="I307">
        <f>_xlfn.XLOOKUP(E307,'BS Dim'!$E$2:$E$34,'BS Dim'!$I$2:$I$34,,0)</f>
        <v>28</v>
      </c>
    </row>
    <row r="308" spans="1:9" x14ac:dyDescent="0.25">
      <c r="A308" t="s">
        <v>102</v>
      </c>
      <c r="B308" t="s">
        <v>101</v>
      </c>
      <c r="C308" t="s">
        <v>105</v>
      </c>
      <c r="D308" t="s">
        <v>98</v>
      </c>
      <c r="E308" t="s">
        <v>28</v>
      </c>
      <c r="F308">
        <f>INDEX('Balance Sheet'!$A$3:$L$36,MATCH('BS Fact'!E308,'Balance Sheet'!$A$3:$A$36,0),MATCH('BS Fact'!G308,'Balance Sheet'!$A$3:$L$3,0))</f>
        <v>3498</v>
      </c>
      <c r="G308">
        <v>2024</v>
      </c>
      <c r="H308">
        <v>10</v>
      </c>
      <c r="I308">
        <f>_xlfn.XLOOKUP(E308,'BS Dim'!$E$2:$E$34,'BS Dim'!$I$2:$I$34,,0)</f>
        <v>28</v>
      </c>
    </row>
    <row r="309" spans="1:9" x14ac:dyDescent="0.25">
      <c r="A309" t="s">
        <v>102</v>
      </c>
      <c r="B309" t="s">
        <v>101</v>
      </c>
      <c r="C309" t="s">
        <v>105</v>
      </c>
      <c r="D309" t="s">
        <v>98</v>
      </c>
      <c r="E309" t="s">
        <v>28</v>
      </c>
      <c r="F309">
        <f>INDEX('Balance Sheet'!$A$3:$L$36,MATCH('BS Fact'!E309,'Balance Sheet'!$A$3:$A$36,0),MATCH('BS Fact'!G309,'Balance Sheet'!$A$3:$L$3,0))</f>
        <v>4360</v>
      </c>
      <c r="G309">
        <v>2025</v>
      </c>
      <c r="H309">
        <v>11</v>
      </c>
      <c r="I309">
        <f>_xlfn.XLOOKUP(E309,'BS Dim'!$E$2:$E$34,'BS Dim'!$I$2:$I$34,,0)</f>
        <v>28</v>
      </c>
    </row>
    <row r="310" spans="1:9" x14ac:dyDescent="0.25">
      <c r="A310" t="s">
        <v>102</v>
      </c>
      <c r="B310" t="s">
        <v>101</v>
      </c>
      <c r="C310" t="s">
        <v>105</v>
      </c>
      <c r="D310" t="s">
        <v>98</v>
      </c>
      <c r="E310" t="s">
        <v>29</v>
      </c>
      <c r="F310">
        <f>INDEX('Balance Sheet'!$A$3:$L$36,MATCH('BS Fact'!E310,'Balance Sheet'!$A$3:$A$36,0),MATCH('BS Fact'!G310,'Balance Sheet'!$A$3:$L$3,0))</f>
        <v>318</v>
      </c>
      <c r="G310">
        <v>2015</v>
      </c>
      <c r="H310">
        <v>1</v>
      </c>
      <c r="I310">
        <f>_xlfn.XLOOKUP(E310,'BS Dim'!$E$2:$E$34,'BS Dim'!$I$2:$I$34,,0)</f>
        <v>29</v>
      </c>
    </row>
    <row r="311" spans="1:9" x14ac:dyDescent="0.25">
      <c r="A311" t="s">
        <v>102</v>
      </c>
      <c r="B311" t="s">
        <v>101</v>
      </c>
      <c r="C311" t="s">
        <v>105</v>
      </c>
      <c r="D311" t="s">
        <v>98</v>
      </c>
      <c r="E311" t="s">
        <v>29</v>
      </c>
      <c r="F311">
        <f>INDEX('Balance Sheet'!$A$3:$L$36,MATCH('BS Fact'!E311,'Balance Sheet'!$A$3:$A$36,0),MATCH('BS Fact'!G311,'Balance Sheet'!$A$3:$L$3,0))</f>
        <v>376</v>
      </c>
      <c r="G311">
        <v>2016</v>
      </c>
      <c r="H311">
        <v>2</v>
      </c>
      <c r="I311">
        <f>_xlfn.XLOOKUP(E311,'BS Dim'!$E$2:$E$34,'BS Dim'!$I$2:$I$34,,0)</f>
        <v>29</v>
      </c>
    </row>
    <row r="312" spans="1:9" x14ac:dyDescent="0.25">
      <c r="A312" t="s">
        <v>102</v>
      </c>
      <c r="B312" t="s">
        <v>101</v>
      </c>
      <c r="C312" t="s">
        <v>105</v>
      </c>
      <c r="D312" t="s">
        <v>98</v>
      </c>
      <c r="E312" t="s">
        <v>29</v>
      </c>
      <c r="F312">
        <f>INDEX('Balance Sheet'!$A$3:$L$36,MATCH('BS Fact'!E312,'Balance Sheet'!$A$3:$A$36,0),MATCH('BS Fact'!G312,'Balance Sheet'!$A$3:$L$3,0))</f>
        <v>463</v>
      </c>
      <c r="G312">
        <v>2017</v>
      </c>
      <c r="H312">
        <v>3</v>
      </c>
      <c r="I312">
        <f>_xlfn.XLOOKUP(E312,'BS Dim'!$E$2:$E$34,'BS Dim'!$I$2:$I$34,,0)</f>
        <v>29</v>
      </c>
    </row>
    <row r="313" spans="1:9" x14ac:dyDescent="0.25">
      <c r="A313" t="s">
        <v>102</v>
      </c>
      <c r="B313" t="s">
        <v>101</v>
      </c>
      <c r="C313" t="s">
        <v>105</v>
      </c>
      <c r="D313" t="s">
        <v>98</v>
      </c>
      <c r="E313" t="s">
        <v>29</v>
      </c>
      <c r="F313">
        <f>INDEX('Balance Sheet'!$A$3:$L$36,MATCH('BS Fact'!E313,'Balance Sheet'!$A$3:$A$36,0),MATCH('BS Fact'!G313,'Balance Sheet'!$A$3:$L$3,0))</f>
        <v>468</v>
      </c>
      <c r="G313">
        <v>2018</v>
      </c>
      <c r="H313">
        <v>4</v>
      </c>
      <c r="I313">
        <f>_xlfn.XLOOKUP(E313,'BS Dim'!$E$2:$E$34,'BS Dim'!$I$2:$I$34,,0)</f>
        <v>29</v>
      </c>
    </row>
    <row r="314" spans="1:9" x14ac:dyDescent="0.25">
      <c r="A314" t="s">
        <v>102</v>
      </c>
      <c r="B314" t="s">
        <v>101</v>
      </c>
      <c r="C314" t="s">
        <v>105</v>
      </c>
      <c r="D314" t="s">
        <v>98</v>
      </c>
      <c r="E314" t="s">
        <v>29</v>
      </c>
      <c r="F314">
        <f>INDEX('Balance Sheet'!$A$3:$L$36,MATCH('BS Fact'!E314,'Balance Sheet'!$A$3:$A$36,0),MATCH('BS Fact'!G314,'Balance Sheet'!$A$3:$L$3,0))</f>
        <v>535</v>
      </c>
      <c r="G314">
        <v>2019</v>
      </c>
      <c r="H314">
        <v>5</v>
      </c>
      <c r="I314">
        <f>_xlfn.XLOOKUP(E314,'BS Dim'!$E$2:$E$34,'BS Dim'!$I$2:$I$34,,0)</f>
        <v>29</v>
      </c>
    </row>
    <row r="315" spans="1:9" x14ac:dyDescent="0.25">
      <c r="A315" t="s">
        <v>102</v>
      </c>
      <c r="B315" t="s">
        <v>101</v>
      </c>
      <c r="C315" t="s">
        <v>105</v>
      </c>
      <c r="D315" t="s">
        <v>98</v>
      </c>
      <c r="E315" t="s">
        <v>29</v>
      </c>
      <c r="F315">
        <f>INDEX('Balance Sheet'!$A$3:$L$36,MATCH('BS Fact'!E315,'Balance Sheet'!$A$3:$A$36,0),MATCH('BS Fact'!G315,'Balance Sheet'!$A$3:$L$3,0))</f>
        <v>620</v>
      </c>
      <c r="G315">
        <v>2020</v>
      </c>
      <c r="H315">
        <v>6</v>
      </c>
      <c r="I315">
        <f>_xlfn.XLOOKUP(E315,'BS Dim'!$E$2:$E$34,'BS Dim'!$I$2:$I$34,,0)</f>
        <v>29</v>
      </c>
    </row>
    <row r="316" spans="1:9" x14ac:dyDescent="0.25">
      <c r="A316" t="s">
        <v>102</v>
      </c>
      <c r="B316" t="s">
        <v>101</v>
      </c>
      <c r="C316" t="s">
        <v>105</v>
      </c>
      <c r="D316" t="s">
        <v>98</v>
      </c>
      <c r="E316" t="s">
        <v>29</v>
      </c>
      <c r="F316">
        <f>INDEX('Balance Sheet'!$A$3:$L$36,MATCH('BS Fact'!E316,'Balance Sheet'!$A$3:$A$36,0),MATCH('BS Fact'!G316,'Balance Sheet'!$A$3:$L$3,0))</f>
        <v>487</v>
      </c>
      <c r="G316">
        <v>2021</v>
      </c>
      <c r="H316">
        <v>7</v>
      </c>
      <c r="I316">
        <f>_xlfn.XLOOKUP(E316,'BS Dim'!$E$2:$E$34,'BS Dim'!$I$2:$I$34,,0)</f>
        <v>29</v>
      </c>
    </row>
    <row r="317" spans="1:9" x14ac:dyDescent="0.25">
      <c r="A317" t="s">
        <v>102</v>
      </c>
      <c r="B317" t="s">
        <v>101</v>
      </c>
      <c r="C317" t="s">
        <v>105</v>
      </c>
      <c r="D317" t="s">
        <v>98</v>
      </c>
      <c r="E317" t="s">
        <v>29</v>
      </c>
      <c r="F317">
        <f>INDEX('Balance Sheet'!$A$3:$L$36,MATCH('BS Fact'!E317,'Balance Sheet'!$A$3:$A$36,0),MATCH('BS Fact'!G317,'Balance Sheet'!$A$3:$L$3,0))</f>
        <v>611</v>
      </c>
      <c r="G317">
        <v>2022</v>
      </c>
      <c r="H317">
        <v>8</v>
      </c>
      <c r="I317">
        <f>_xlfn.XLOOKUP(E317,'BS Dim'!$E$2:$E$34,'BS Dim'!$I$2:$I$34,,0)</f>
        <v>29</v>
      </c>
    </row>
    <row r="318" spans="1:9" x14ac:dyDescent="0.25">
      <c r="A318" t="s">
        <v>102</v>
      </c>
      <c r="B318" t="s">
        <v>101</v>
      </c>
      <c r="C318" t="s">
        <v>105</v>
      </c>
      <c r="D318" t="s">
        <v>98</v>
      </c>
      <c r="E318" t="s">
        <v>29</v>
      </c>
      <c r="F318">
        <f>INDEX('Balance Sheet'!$A$3:$L$36,MATCH('BS Fact'!E318,'Balance Sheet'!$A$3:$A$36,0),MATCH('BS Fact'!G318,'Balance Sheet'!$A$3:$L$3,0))</f>
        <v>674</v>
      </c>
      <c r="G318">
        <v>2023</v>
      </c>
      <c r="H318">
        <v>9</v>
      </c>
      <c r="I318">
        <f>_xlfn.XLOOKUP(E318,'BS Dim'!$E$2:$E$34,'BS Dim'!$I$2:$I$34,,0)</f>
        <v>29</v>
      </c>
    </row>
    <row r="319" spans="1:9" x14ac:dyDescent="0.25">
      <c r="A319" t="s">
        <v>102</v>
      </c>
      <c r="B319" t="s">
        <v>101</v>
      </c>
      <c r="C319" t="s">
        <v>105</v>
      </c>
      <c r="D319" t="s">
        <v>98</v>
      </c>
      <c r="E319" t="s">
        <v>29</v>
      </c>
      <c r="F319">
        <f>INDEX('Balance Sheet'!$A$3:$L$36,MATCH('BS Fact'!E319,'Balance Sheet'!$A$3:$A$36,0),MATCH('BS Fact'!G319,'Balance Sheet'!$A$3:$L$3,0))</f>
        <v>676</v>
      </c>
      <c r="G319">
        <v>2024</v>
      </c>
      <c r="H319">
        <v>10</v>
      </c>
      <c r="I319">
        <f>_xlfn.XLOOKUP(E319,'BS Dim'!$E$2:$E$34,'BS Dim'!$I$2:$I$34,,0)</f>
        <v>29</v>
      </c>
    </row>
    <row r="320" spans="1:9" x14ac:dyDescent="0.25">
      <c r="A320" t="s">
        <v>102</v>
      </c>
      <c r="B320" t="s">
        <v>101</v>
      </c>
      <c r="C320" t="s">
        <v>105</v>
      </c>
      <c r="D320" t="s">
        <v>98</v>
      </c>
      <c r="E320" t="s">
        <v>29</v>
      </c>
      <c r="F320">
        <f>INDEX('Balance Sheet'!$A$3:$L$36,MATCH('BS Fact'!E320,'Balance Sheet'!$A$3:$A$36,0),MATCH('BS Fact'!G320,'Balance Sheet'!$A$3:$L$3,0))</f>
        <v>752</v>
      </c>
      <c r="G320">
        <v>2025</v>
      </c>
      <c r="H320">
        <v>11</v>
      </c>
      <c r="I320">
        <f>_xlfn.XLOOKUP(E320,'BS Dim'!$E$2:$E$34,'BS Dim'!$I$2:$I$34,,0)</f>
        <v>29</v>
      </c>
    </row>
    <row r="321" spans="1:9" x14ac:dyDescent="0.25">
      <c r="A321" t="s">
        <v>102</v>
      </c>
      <c r="B321" t="s">
        <v>101</v>
      </c>
      <c r="C321" t="s">
        <v>105</v>
      </c>
      <c r="D321" t="s">
        <v>98</v>
      </c>
      <c r="E321" t="s">
        <v>30</v>
      </c>
      <c r="F321">
        <f>INDEX('Balance Sheet'!$A$3:$L$36,MATCH('BS Fact'!E321,'Balance Sheet'!$A$3:$A$36,0),MATCH('BS Fact'!G321,'Balance Sheet'!$A$3:$L$3,0))</f>
        <v>21</v>
      </c>
      <c r="G321">
        <v>2015</v>
      </c>
      <c r="H321">
        <v>1</v>
      </c>
      <c r="I321">
        <f>_xlfn.XLOOKUP(E321,'BS Dim'!$E$2:$E$34,'BS Dim'!$I$2:$I$34,,0)</f>
        <v>30</v>
      </c>
    </row>
    <row r="322" spans="1:9" x14ac:dyDescent="0.25">
      <c r="A322" t="s">
        <v>102</v>
      </c>
      <c r="B322" t="s">
        <v>101</v>
      </c>
      <c r="C322" t="s">
        <v>105</v>
      </c>
      <c r="D322" t="s">
        <v>98</v>
      </c>
      <c r="E322" t="s">
        <v>30</v>
      </c>
      <c r="F322">
        <f>INDEX('Balance Sheet'!$A$3:$L$36,MATCH('BS Fact'!E322,'Balance Sheet'!$A$3:$A$36,0),MATCH('BS Fact'!G322,'Balance Sheet'!$A$3:$L$3,0))</f>
        <v>32</v>
      </c>
      <c r="G322">
        <v>2016</v>
      </c>
      <c r="H322">
        <v>2</v>
      </c>
      <c r="I322">
        <f>_xlfn.XLOOKUP(E322,'BS Dim'!$E$2:$E$34,'BS Dim'!$I$2:$I$34,,0)</f>
        <v>30</v>
      </c>
    </row>
    <row r="323" spans="1:9" x14ac:dyDescent="0.25">
      <c r="A323" t="s">
        <v>102</v>
      </c>
      <c r="B323" t="s">
        <v>101</v>
      </c>
      <c r="C323" t="s">
        <v>105</v>
      </c>
      <c r="D323" t="s">
        <v>98</v>
      </c>
      <c r="E323" t="s">
        <v>30</v>
      </c>
      <c r="F323">
        <f>INDEX('Balance Sheet'!$A$3:$L$36,MATCH('BS Fact'!E323,'Balance Sheet'!$A$3:$A$36,0),MATCH('BS Fact'!G323,'Balance Sheet'!$A$3:$L$3,0))</f>
        <v>42</v>
      </c>
      <c r="G323">
        <v>2017</v>
      </c>
      <c r="H323">
        <v>3</v>
      </c>
      <c r="I323">
        <f>_xlfn.XLOOKUP(E323,'BS Dim'!$E$2:$E$34,'BS Dim'!$I$2:$I$34,,0)</f>
        <v>30</v>
      </c>
    </row>
    <row r="324" spans="1:9" x14ac:dyDescent="0.25">
      <c r="A324" t="s">
        <v>102</v>
      </c>
      <c r="B324" t="s">
        <v>101</v>
      </c>
      <c r="C324" t="s">
        <v>105</v>
      </c>
      <c r="D324" t="s">
        <v>98</v>
      </c>
      <c r="E324" t="s">
        <v>30</v>
      </c>
      <c r="F324">
        <f>INDEX('Balance Sheet'!$A$3:$L$36,MATCH('BS Fact'!E324,'Balance Sheet'!$A$3:$A$36,0),MATCH('BS Fact'!G324,'Balance Sheet'!$A$3:$L$3,0))</f>
        <v>29</v>
      </c>
      <c r="G324">
        <v>2018</v>
      </c>
      <c r="H324">
        <v>4</v>
      </c>
      <c r="I324">
        <f>_xlfn.XLOOKUP(E324,'BS Dim'!$E$2:$E$34,'BS Dim'!$I$2:$I$34,,0)</f>
        <v>30</v>
      </c>
    </row>
    <row r="325" spans="1:9" x14ac:dyDescent="0.25">
      <c r="A325" t="s">
        <v>102</v>
      </c>
      <c r="B325" t="s">
        <v>101</v>
      </c>
      <c r="C325" t="s">
        <v>105</v>
      </c>
      <c r="D325" t="s">
        <v>98</v>
      </c>
      <c r="E325" t="s">
        <v>30</v>
      </c>
      <c r="F325">
        <f>INDEX('Balance Sheet'!$A$3:$L$36,MATCH('BS Fact'!E325,'Balance Sheet'!$A$3:$A$36,0),MATCH('BS Fact'!G325,'Balance Sheet'!$A$3:$L$3,0))</f>
        <v>38</v>
      </c>
      <c r="G325">
        <v>2019</v>
      </c>
      <c r="H325">
        <v>5</v>
      </c>
      <c r="I325">
        <f>_xlfn.XLOOKUP(E325,'BS Dim'!$E$2:$E$34,'BS Dim'!$I$2:$I$34,,0)</f>
        <v>30</v>
      </c>
    </row>
    <row r="326" spans="1:9" x14ac:dyDescent="0.25">
      <c r="A326" t="s">
        <v>102</v>
      </c>
      <c r="B326" t="s">
        <v>101</v>
      </c>
      <c r="C326" t="s">
        <v>105</v>
      </c>
      <c r="D326" t="s">
        <v>98</v>
      </c>
      <c r="E326" t="s">
        <v>30</v>
      </c>
      <c r="F326">
        <f>INDEX('Balance Sheet'!$A$3:$L$36,MATCH('BS Fact'!E326,'Balance Sheet'!$A$3:$A$36,0),MATCH('BS Fact'!G326,'Balance Sheet'!$A$3:$L$3,0))</f>
        <v>25</v>
      </c>
      <c r="G326">
        <v>2020</v>
      </c>
      <c r="H326">
        <v>6</v>
      </c>
      <c r="I326">
        <f>_xlfn.XLOOKUP(E326,'BS Dim'!$E$2:$E$34,'BS Dim'!$I$2:$I$34,,0)</f>
        <v>30</v>
      </c>
    </row>
    <row r="327" spans="1:9" x14ac:dyDescent="0.25">
      <c r="A327" t="s">
        <v>102</v>
      </c>
      <c r="B327" t="s">
        <v>101</v>
      </c>
      <c r="C327" t="s">
        <v>105</v>
      </c>
      <c r="D327" t="s">
        <v>98</v>
      </c>
      <c r="E327" t="s">
        <v>30</v>
      </c>
      <c r="F327">
        <f>INDEX('Balance Sheet'!$A$3:$L$36,MATCH('BS Fact'!E327,'Balance Sheet'!$A$3:$A$36,0),MATCH('BS Fact'!G327,'Balance Sheet'!$A$3:$L$3,0))</f>
        <v>30</v>
      </c>
      <c r="G327">
        <v>2021</v>
      </c>
      <c r="H327">
        <v>7</v>
      </c>
      <c r="I327">
        <f>_xlfn.XLOOKUP(E327,'BS Dim'!$E$2:$E$34,'BS Dim'!$I$2:$I$34,,0)</f>
        <v>30</v>
      </c>
    </row>
    <row r="328" spans="1:9" x14ac:dyDescent="0.25">
      <c r="A328" t="s">
        <v>102</v>
      </c>
      <c r="B328" t="s">
        <v>101</v>
      </c>
      <c r="C328" t="s">
        <v>105</v>
      </c>
      <c r="D328" t="s">
        <v>98</v>
      </c>
      <c r="E328" t="s">
        <v>30</v>
      </c>
      <c r="F328">
        <f>INDEX('Balance Sheet'!$A$3:$L$36,MATCH('BS Fact'!E328,'Balance Sheet'!$A$3:$A$36,0),MATCH('BS Fact'!G328,'Balance Sheet'!$A$3:$L$3,0))</f>
        <v>39</v>
      </c>
      <c r="G328">
        <v>2022</v>
      </c>
      <c r="H328">
        <v>8</v>
      </c>
      <c r="I328">
        <f>_xlfn.XLOOKUP(E328,'BS Dim'!$E$2:$E$34,'BS Dim'!$I$2:$I$34,,0)</f>
        <v>30</v>
      </c>
    </row>
    <row r="329" spans="1:9" x14ac:dyDescent="0.25">
      <c r="A329" t="s">
        <v>102</v>
      </c>
      <c r="B329" t="s">
        <v>101</v>
      </c>
      <c r="C329" t="s">
        <v>105</v>
      </c>
      <c r="D329" t="s">
        <v>98</v>
      </c>
      <c r="E329" t="s">
        <v>30</v>
      </c>
      <c r="F329">
        <f>INDEX('Balance Sheet'!$A$3:$L$36,MATCH('BS Fact'!E329,'Balance Sheet'!$A$3:$A$36,0),MATCH('BS Fact'!G329,'Balance Sheet'!$A$3:$L$3,0))</f>
        <v>39</v>
      </c>
      <c r="G329">
        <v>2023</v>
      </c>
      <c r="H329">
        <v>9</v>
      </c>
      <c r="I329">
        <f>_xlfn.XLOOKUP(E329,'BS Dim'!$E$2:$E$34,'BS Dim'!$I$2:$I$34,,0)</f>
        <v>30</v>
      </c>
    </row>
    <row r="330" spans="1:9" x14ac:dyDescent="0.25">
      <c r="A330" t="s">
        <v>102</v>
      </c>
      <c r="B330" t="s">
        <v>101</v>
      </c>
      <c r="C330" t="s">
        <v>105</v>
      </c>
      <c r="D330" t="s">
        <v>98</v>
      </c>
      <c r="E330" t="s">
        <v>30</v>
      </c>
      <c r="F330">
        <f>INDEX('Balance Sheet'!$A$3:$L$36,MATCH('BS Fact'!E330,'Balance Sheet'!$A$3:$A$36,0),MATCH('BS Fact'!G330,'Balance Sheet'!$A$3:$L$3,0))</f>
        <v>50</v>
      </c>
      <c r="G330">
        <v>2024</v>
      </c>
      <c r="H330">
        <v>10</v>
      </c>
      <c r="I330">
        <f>_xlfn.XLOOKUP(E330,'BS Dim'!$E$2:$E$34,'BS Dim'!$I$2:$I$34,,0)</f>
        <v>30</v>
      </c>
    </row>
    <row r="331" spans="1:9" x14ac:dyDescent="0.25">
      <c r="A331" t="s">
        <v>102</v>
      </c>
      <c r="B331" t="s">
        <v>101</v>
      </c>
      <c r="C331" t="s">
        <v>105</v>
      </c>
      <c r="D331" t="s">
        <v>98</v>
      </c>
      <c r="E331" t="s">
        <v>30</v>
      </c>
      <c r="F331">
        <f>INDEX('Balance Sheet'!$A$3:$L$36,MATCH('BS Fact'!E331,'Balance Sheet'!$A$3:$A$36,0),MATCH('BS Fact'!G331,'Balance Sheet'!$A$3:$L$3,0))</f>
        <v>144</v>
      </c>
      <c r="G331">
        <v>2025</v>
      </c>
      <c r="H331">
        <v>11</v>
      </c>
      <c r="I331">
        <f>_xlfn.XLOOKUP(E331,'BS Dim'!$E$2:$E$34,'BS Dim'!$I$2:$I$34,,0)</f>
        <v>30</v>
      </c>
    </row>
    <row r="332" spans="1:9" x14ac:dyDescent="0.25">
      <c r="A332" t="s">
        <v>102</v>
      </c>
      <c r="B332" t="s">
        <v>101</v>
      </c>
      <c r="C332" t="s">
        <v>105</v>
      </c>
      <c r="D332" t="s">
        <v>98</v>
      </c>
      <c r="E332" t="s">
        <v>31</v>
      </c>
      <c r="F332">
        <f>INDEX('Balance Sheet'!$A$3:$L$36,MATCH('BS Fact'!E332,'Balance Sheet'!$A$3:$A$36,0),MATCH('BS Fact'!G332,'Balance Sheet'!$A$3:$L$3,0))</f>
        <v>6</v>
      </c>
      <c r="G332">
        <v>2015</v>
      </c>
      <c r="H332">
        <v>1</v>
      </c>
      <c r="I332">
        <f>_xlfn.XLOOKUP(E332,'BS Dim'!$E$2:$E$34,'BS Dim'!$I$2:$I$34,,0)</f>
        <v>31</v>
      </c>
    </row>
    <row r="333" spans="1:9" x14ac:dyDescent="0.25">
      <c r="A333" t="s">
        <v>102</v>
      </c>
      <c r="B333" t="s">
        <v>101</v>
      </c>
      <c r="C333" t="s">
        <v>105</v>
      </c>
      <c r="D333" t="s">
        <v>98</v>
      </c>
      <c r="E333" t="s">
        <v>31</v>
      </c>
      <c r="F333">
        <f>INDEX('Balance Sheet'!$A$3:$L$36,MATCH('BS Fact'!E333,'Balance Sheet'!$A$3:$A$36,0),MATCH('BS Fact'!G333,'Balance Sheet'!$A$3:$L$3,0))</f>
        <v>3</v>
      </c>
      <c r="G333">
        <v>2016</v>
      </c>
      <c r="H333">
        <v>2</v>
      </c>
      <c r="I333">
        <f>_xlfn.XLOOKUP(E333,'BS Dim'!$E$2:$E$34,'BS Dim'!$I$2:$I$34,,0)</f>
        <v>31</v>
      </c>
    </row>
    <row r="334" spans="1:9" x14ac:dyDescent="0.25">
      <c r="A334" t="s">
        <v>102</v>
      </c>
      <c r="B334" t="s">
        <v>101</v>
      </c>
      <c r="C334" t="s">
        <v>105</v>
      </c>
      <c r="D334" t="s">
        <v>98</v>
      </c>
      <c r="E334" t="s">
        <v>31</v>
      </c>
      <c r="F334">
        <f>INDEX('Balance Sheet'!$A$3:$L$36,MATCH('BS Fact'!E334,'Balance Sheet'!$A$3:$A$36,0),MATCH('BS Fact'!G334,'Balance Sheet'!$A$3:$L$3,0))</f>
        <v>57</v>
      </c>
      <c r="G334">
        <v>2017</v>
      </c>
      <c r="H334">
        <v>3</v>
      </c>
      <c r="I334">
        <f>_xlfn.XLOOKUP(E334,'BS Dim'!$E$2:$E$34,'BS Dim'!$I$2:$I$34,,0)</f>
        <v>31</v>
      </c>
    </row>
    <row r="335" spans="1:9" x14ac:dyDescent="0.25">
      <c r="A335" t="s">
        <v>102</v>
      </c>
      <c r="B335" t="s">
        <v>101</v>
      </c>
      <c r="C335" t="s">
        <v>105</v>
      </c>
      <c r="D335" t="s">
        <v>98</v>
      </c>
      <c r="E335" t="s">
        <v>31</v>
      </c>
      <c r="F335">
        <f>INDEX('Balance Sheet'!$A$3:$L$36,MATCH('BS Fact'!E335,'Balance Sheet'!$A$3:$A$36,0),MATCH('BS Fact'!G335,'Balance Sheet'!$A$3:$L$3,0))</f>
        <v>156</v>
      </c>
      <c r="G335">
        <v>2018</v>
      </c>
      <c r="H335">
        <v>4</v>
      </c>
      <c r="I335">
        <f>_xlfn.XLOOKUP(E335,'BS Dim'!$E$2:$E$34,'BS Dim'!$I$2:$I$34,,0)</f>
        <v>31</v>
      </c>
    </row>
    <row r="336" spans="1:9" x14ac:dyDescent="0.25">
      <c r="A336" t="s">
        <v>102</v>
      </c>
      <c r="B336" t="s">
        <v>101</v>
      </c>
      <c r="C336" t="s">
        <v>105</v>
      </c>
      <c r="D336" t="s">
        <v>98</v>
      </c>
      <c r="E336" t="s">
        <v>31</v>
      </c>
      <c r="F336">
        <f>INDEX('Balance Sheet'!$A$3:$L$36,MATCH('BS Fact'!E336,'Balance Sheet'!$A$3:$A$36,0),MATCH('BS Fact'!G336,'Balance Sheet'!$A$3:$L$3,0))</f>
        <v>167</v>
      </c>
      <c r="G336">
        <v>2019</v>
      </c>
      <c r="H336">
        <v>5</v>
      </c>
      <c r="I336">
        <f>_xlfn.XLOOKUP(E336,'BS Dim'!$E$2:$E$34,'BS Dim'!$I$2:$I$34,,0)</f>
        <v>31</v>
      </c>
    </row>
    <row r="337" spans="1:9" x14ac:dyDescent="0.25">
      <c r="A337" t="s">
        <v>102</v>
      </c>
      <c r="B337" t="s">
        <v>101</v>
      </c>
      <c r="C337" t="s">
        <v>105</v>
      </c>
      <c r="D337" t="s">
        <v>98</v>
      </c>
      <c r="E337" t="s">
        <v>31</v>
      </c>
      <c r="F337">
        <f>INDEX('Balance Sheet'!$A$3:$L$36,MATCH('BS Fact'!E337,'Balance Sheet'!$A$3:$A$36,0),MATCH('BS Fact'!G337,'Balance Sheet'!$A$3:$L$3,0))</f>
        <v>209</v>
      </c>
      <c r="G337">
        <v>2020</v>
      </c>
      <c r="H337">
        <v>6</v>
      </c>
      <c r="I337">
        <f>_xlfn.XLOOKUP(E337,'BS Dim'!$E$2:$E$34,'BS Dim'!$I$2:$I$34,,0)</f>
        <v>31</v>
      </c>
    </row>
    <row r="338" spans="1:9" x14ac:dyDescent="0.25">
      <c r="A338" t="s">
        <v>102</v>
      </c>
      <c r="B338" t="s">
        <v>101</v>
      </c>
      <c r="C338" t="s">
        <v>105</v>
      </c>
      <c r="D338" t="s">
        <v>98</v>
      </c>
      <c r="E338" t="s">
        <v>31</v>
      </c>
      <c r="F338">
        <f>INDEX('Balance Sheet'!$A$3:$L$36,MATCH('BS Fact'!E338,'Balance Sheet'!$A$3:$A$36,0),MATCH('BS Fact'!G338,'Balance Sheet'!$A$3:$L$3,0))</f>
        <v>159</v>
      </c>
      <c r="G338">
        <v>2021</v>
      </c>
      <c r="H338">
        <v>7</v>
      </c>
      <c r="I338">
        <f>_xlfn.XLOOKUP(E338,'BS Dim'!$E$2:$E$34,'BS Dim'!$I$2:$I$34,,0)</f>
        <v>31</v>
      </c>
    </row>
    <row r="339" spans="1:9" x14ac:dyDescent="0.25">
      <c r="A339" t="s">
        <v>102</v>
      </c>
      <c r="B339" t="s">
        <v>101</v>
      </c>
      <c r="C339" t="s">
        <v>105</v>
      </c>
      <c r="D339" t="s">
        <v>98</v>
      </c>
      <c r="E339" t="s">
        <v>31</v>
      </c>
      <c r="F339">
        <f>INDEX('Balance Sheet'!$A$3:$L$36,MATCH('BS Fact'!E339,'Balance Sheet'!$A$3:$A$36,0),MATCH('BS Fact'!G339,'Balance Sheet'!$A$3:$L$3,0))</f>
        <v>108</v>
      </c>
      <c r="G339">
        <v>2022</v>
      </c>
      <c r="H339">
        <v>8</v>
      </c>
      <c r="I339">
        <f>_xlfn.XLOOKUP(E339,'BS Dim'!$E$2:$E$34,'BS Dim'!$I$2:$I$34,,0)</f>
        <v>31</v>
      </c>
    </row>
    <row r="340" spans="1:9" x14ac:dyDescent="0.25">
      <c r="A340" t="s">
        <v>102</v>
      </c>
      <c r="B340" t="s">
        <v>101</v>
      </c>
      <c r="C340" t="s">
        <v>105</v>
      </c>
      <c r="D340" t="s">
        <v>98</v>
      </c>
      <c r="E340" t="s">
        <v>31</v>
      </c>
      <c r="F340">
        <f>INDEX('Balance Sheet'!$A$3:$L$36,MATCH('BS Fact'!E340,'Balance Sheet'!$A$3:$A$36,0),MATCH('BS Fact'!G340,'Balance Sheet'!$A$3:$L$3,0))</f>
        <v>118</v>
      </c>
      <c r="G340">
        <v>2023</v>
      </c>
      <c r="H340">
        <v>9</v>
      </c>
      <c r="I340">
        <f>_xlfn.XLOOKUP(E340,'BS Dim'!$E$2:$E$34,'BS Dim'!$I$2:$I$34,,0)</f>
        <v>31</v>
      </c>
    </row>
    <row r="341" spans="1:9" x14ac:dyDescent="0.25">
      <c r="A341" t="s">
        <v>102</v>
      </c>
      <c r="B341" t="s">
        <v>101</v>
      </c>
      <c r="C341" t="s">
        <v>105</v>
      </c>
      <c r="D341" t="s">
        <v>98</v>
      </c>
      <c r="E341" t="s">
        <v>31</v>
      </c>
      <c r="F341">
        <f>INDEX('Balance Sheet'!$A$3:$L$36,MATCH('BS Fact'!E341,'Balance Sheet'!$A$3:$A$36,0),MATCH('BS Fact'!G341,'Balance Sheet'!$A$3:$L$3,0))</f>
        <v>96</v>
      </c>
      <c r="G341">
        <v>2024</v>
      </c>
      <c r="H341">
        <v>10</v>
      </c>
      <c r="I341">
        <f>_xlfn.XLOOKUP(E341,'BS Dim'!$E$2:$E$34,'BS Dim'!$I$2:$I$34,,0)</f>
        <v>31</v>
      </c>
    </row>
    <row r="342" spans="1:9" x14ac:dyDescent="0.25">
      <c r="A342" t="s">
        <v>102</v>
      </c>
      <c r="B342" t="s">
        <v>101</v>
      </c>
      <c r="C342" t="s">
        <v>105</v>
      </c>
      <c r="D342" t="s">
        <v>98</v>
      </c>
      <c r="E342" t="s">
        <v>31</v>
      </c>
      <c r="F342">
        <f>INDEX('Balance Sheet'!$A$3:$L$36,MATCH('BS Fact'!E342,'Balance Sheet'!$A$3:$A$36,0),MATCH('BS Fact'!G342,'Balance Sheet'!$A$3:$L$3,0))</f>
        <v>166</v>
      </c>
      <c r="G342">
        <v>2025</v>
      </c>
      <c r="H342">
        <v>11</v>
      </c>
      <c r="I342">
        <f>_xlfn.XLOOKUP(E342,'BS Dim'!$E$2:$E$34,'BS Dim'!$I$2:$I$34,,0)</f>
        <v>31</v>
      </c>
    </row>
    <row r="343" spans="1:9" x14ac:dyDescent="0.25">
      <c r="A343" t="s">
        <v>102</v>
      </c>
      <c r="B343" t="s">
        <v>101</v>
      </c>
      <c r="C343" t="s">
        <v>105</v>
      </c>
      <c r="D343" t="s">
        <v>98</v>
      </c>
      <c r="E343" t="s">
        <v>32</v>
      </c>
      <c r="F343">
        <f>INDEX('Balance Sheet'!$A$3:$L$36,MATCH('BS Fact'!E343,'Balance Sheet'!$A$3:$A$36,0),MATCH('BS Fact'!G343,'Balance Sheet'!$A$3:$L$3,0))</f>
        <v>346</v>
      </c>
      <c r="G343">
        <v>2015</v>
      </c>
      <c r="H343">
        <v>1</v>
      </c>
      <c r="I343">
        <f>_xlfn.XLOOKUP(E343,'BS Dim'!$E$2:$E$34,'BS Dim'!$I$2:$I$34,,0)</f>
        <v>32</v>
      </c>
    </row>
    <row r="344" spans="1:9" x14ac:dyDescent="0.25">
      <c r="A344" t="s">
        <v>102</v>
      </c>
      <c r="B344" t="s">
        <v>101</v>
      </c>
      <c r="C344" t="s">
        <v>105</v>
      </c>
      <c r="D344" t="s">
        <v>98</v>
      </c>
      <c r="E344" t="s">
        <v>32</v>
      </c>
      <c r="F344">
        <f>INDEX('Balance Sheet'!$A$3:$L$36,MATCH('BS Fact'!E344,'Balance Sheet'!$A$3:$A$36,0),MATCH('BS Fact'!G344,'Balance Sheet'!$A$3:$L$3,0))</f>
        <v>361</v>
      </c>
      <c r="G344">
        <v>2016</v>
      </c>
      <c r="H344">
        <v>2</v>
      </c>
      <c r="I344">
        <f>_xlfn.XLOOKUP(E344,'BS Dim'!$E$2:$E$34,'BS Dim'!$I$2:$I$34,,0)</f>
        <v>32</v>
      </c>
    </row>
    <row r="345" spans="1:9" x14ac:dyDescent="0.25">
      <c r="A345" t="s">
        <v>102</v>
      </c>
      <c r="B345" t="s">
        <v>101</v>
      </c>
      <c r="C345" t="s">
        <v>105</v>
      </c>
      <c r="D345" t="s">
        <v>98</v>
      </c>
      <c r="E345" t="s">
        <v>32</v>
      </c>
      <c r="F345">
        <f>INDEX('Balance Sheet'!$A$3:$L$36,MATCH('BS Fact'!E345,'Balance Sheet'!$A$3:$A$36,0),MATCH('BS Fact'!G345,'Balance Sheet'!$A$3:$L$3,0))</f>
        <v>299</v>
      </c>
      <c r="G345">
        <v>2017</v>
      </c>
      <c r="H345">
        <v>3</v>
      </c>
      <c r="I345">
        <f>_xlfn.XLOOKUP(E345,'BS Dim'!$E$2:$E$34,'BS Dim'!$I$2:$I$34,,0)</f>
        <v>32</v>
      </c>
    </row>
    <row r="346" spans="1:9" x14ac:dyDescent="0.25">
      <c r="A346" t="s">
        <v>102</v>
      </c>
      <c r="B346" t="s">
        <v>101</v>
      </c>
      <c r="C346" t="s">
        <v>105</v>
      </c>
      <c r="D346" t="s">
        <v>98</v>
      </c>
      <c r="E346" t="s">
        <v>32</v>
      </c>
      <c r="F346">
        <f>INDEX('Balance Sheet'!$A$3:$L$36,MATCH('BS Fact'!E346,'Balance Sheet'!$A$3:$A$36,0),MATCH('BS Fact'!G346,'Balance Sheet'!$A$3:$L$3,0))</f>
        <v>267</v>
      </c>
      <c r="G346">
        <v>2018</v>
      </c>
      <c r="H346">
        <v>4</v>
      </c>
      <c r="I346">
        <f>_xlfn.XLOOKUP(E346,'BS Dim'!$E$2:$E$34,'BS Dim'!$I$2:$I$34,,0)</f>
        <v>32</v>
      </c>
    </row>
    <row r="347" spans="1:9" x14ac:dyDescent="0.25">
      <c r="A347" t="s">
        <v>102</v>
      </c>
      <c r="B347" t="s">
        <v>101</v>
      </c>
      <c r="C347" t="s">
        <v>105</v>
      </c>
      <c r="D347" t="s">
        <v>98</v>
      </c>
      <c r="E347" t="s">
        <v>32</v>
      </c>
      <c r="F347">
        <f>INDEX('Balance Sheet'!$A$3:$L$36,MATCH('BS Fact'!E347,'Balance Sheet'!$A$3:$A$36,0),MATCH('BS Fact'!G347,'Balance Sheet'!$A$3:$L$3,0))</f>
        <v>263</v>
      </c>
      <c r="G347">
        <v>2019</v>
      </c>
      <c r="H347">
        <v>5</v>
      </c>
      <c r="I347">
        <f>_xlfn.XLOOKUP(E347,'BS Dim'!$E$2:$E$34,'BS Dim'!$I$2:$I$34,,0)</f>
        <v>32</v>
      </c>
    </row>
    <row r="348" spans="1:9" x14ac:dyDescent="0.25">
      <c r="A348" t="s">
        <v>102</v>
      </c>
      <c r="B348" t="s">
        <v>101</v>
      </c>
      <c r="C348" t="s">
        <v>105</v>
      </c>
      <c r="D348" t="s">
        <v>98</v>
      </c>
      <c r="E348" t="s">
        <v>32</v>
      </c>
      <c r="F348">
        <f>INDEX('Balance Sheet'!$A$3:$L$36,MATCH('BS Fact'!E348,'Balance Sheet'!$A$3:$A$36,0),MATCH('BS Fact'!G348,'Balance Sheet'!$A$3:$L$3,0))</f>
        <v>258</v>
      </c>
      <c r="G348">
        <v>2020</v>
      </c>
      <c r="H348">
        <v>6</v>
      </c>
      <c r="I348">
        <f>_xlfn.XLOOKUP(E348,'BS Dim'!$E$2:$E$34,'BS Dim'!$I$2:$I$34,,0)</f>
        <v>32</v>
      </c>
    </row>
    <row r="349" spans="1:9" x14ac:dyDescent="0.25">
      <c r="A349" t="s">
        <v>102</v>
      </c>
      <c r="B349" t="s">
        <v>101</v>
      </c>
      <c r="C349" t="s">
        <v>105</v>
      </c>
      <c r="D349" t="s">
        <v>98</v>
      </c>
      <c r="E349" t="s">
        <v>32</v>
      </c>
      <c r="F349">
        <f>INDEX('Balance Sheet'!$A$3:$L$36,MATCH('BS Fact'!E349,'Balance Sheet'!$A$3:$A$36,0),MATCH('BS Fact'!G349,'Balance Sheet'!$A$3:$L$3,0))</f>
        <v>272</v>
      </c>
      <c r="G349">
        <v>2021</v>
      </c>
      <c r="H349">
        <v>7</v>
      </c>
      <c r="I349">
        <f>_xlfn.XLOOKUP(E349,'BS Dim'!$E$2:$E$34,'BS Dim'!$I$2:$I$34,,0)</f>
        <v>32</v>
      </c>
    </row>
    <row r="350" spans="1:9" x14ac:dyDescent="0.25">
      <c r="A350" t="s">
        <v>102</v>
      </c>
      <c r="B350" t="s">
        <v>101</v>
      </c>
      <c r="C350" t="s">
        <v>105</v>
      </c>
      <c r="D350" t="s">
        <v>98</v>
      </c>
      <c r="E350" t="s">
        <v>32</v>
      </c>
      <c r="F350">
        <f>INDEX('Balance Sheet'!$A$3:$L$36,MATCH('BS Fact'!E350,'Balance Sheet'!$A$3:$A$36,0),MATCH('BS Fact'!G350,'Balance Sheet'!$A$3:$L$3,0))</f>
        <v>284</v>
      </c>
      <c r="G350">
        <v>2022</v>
      </c>
      <c r="H350">
        <v>8</v>
      </c>
      <c r="I350">
        <f>_xlfn.XLOOKUP(E350,'BS Dim'!$E$2:$E$34,'BS Dim'!$I$2:$I$34,,0)</f>
        <v>32</v>
      </c>
    </row>
    <row r="351" spans="1:9" x14ac:dyDescent="0.25">
      <c r="A351" t="s">
        <v>102</v>
      </c>
      <c r="B351" t="s">
        <v>101</v>
      </c>
      <c r="C351" t="s">
        <v>105</v>
      </c>
      <c r="D351" t="s">
        <v>98</v>
      </c>
      <c r="E351" t="s">
        <v>32</v>
      </c>
      <c r="F351">
        <f>INDEX('Balance Sheet'!$A$3:$L$36,MATCH('BS Fact'!E351,'Balance Sheet'!$A$3:$A$36,0),MATCH('BS Fact'!G351,'Balance Sheet'!$A$3:$L$3,0))</f>
        <v>266</v>
      </c>
      <c r="G351">
        <v>2023</v>
      </c>
      <c r="H351">
        <v>9</v>
      </c>
      <c r="I351">
        <f>_xlfn.XLOOKUP(E351,'BS Dim'!$E$2:$E$34,'BS Dim'!$I$2:$I$34,,0)</f>
        <v>32</v>
      </c>
    </row>
    <row r="352" spans="1:9" x14ac:dyDescent="0.25">
      <c r="A352" t="s">
        <v>102</v>
      </c>
      <c r="B352" t="s">
        <v>101</v>
      </c>
      <c r="C352" t="s">
        <v>105</v>
      </c>
      <c r="D352" t="s">
        <v>98</v>
      </c>
      <c r="E352" t="s">
        <v>32</v>
      </c>
      <c r="F352">
        <f>INDEX('Balance Sheet'!$A$3:$L$36,MATCH('BS Fact'!E352,'Balance Sheet'!$A$3:$A$36,0),MATCH('BS Fact'!G352,'Balance Sheet'!$A$3:$L$3,0))</f>
        <v>337</v>
      </c>
      <c r="G352">
        <v>2024</v>
      </c>
      <c r="H352">
        <v>10</v>
      </c>
      <c r="I352">
        <f>_xlfn.XLOOKUP(E352,'BS Dim'!$E$2:$E$34,'BS Dim'!$I$2:$I$34,,0)</f>
        <v>32</v>
      </c>
    </row>
    <row r="353" spans="1:12" x14ac:dyDescent="0.25">
      <c r="A353" t="s">
        <v>102</v>
      </c>
      <c r="B353" t="s">
        <v>101</v>
      </c>
      <c r="C353" t="s">
        <v>105</v>
      </c>
      <c r="D353" t="s">
        <v>98</v>
      </c>
      <c r="E353" t="s">
        <v>32</v>
      </c>
      <c r="F353">
        <f>INDEX('Balance Sheet'!$A$3:$L$36,MATCH('BS Fact'!E353,'Balance Sheet'!$A$3:$A$36,0),MATCH('BS Fact'!G353,'Balance Sheet'!$A$3:$L$3,0))</f>
        <v>328</v>
      </c>
      <c r="G353">
        <v>2025</v>
      </c>
      <c r="H353">
        <v>11</v>
      </c>
      <c r="I353">
        <f>_xlfn.XLOOKUP(E353,'BS Dim'!$E$2:$E$34,'BS Dim'!$I$2:$I$34,,0)</f>
        <v>32</v>
      </c>
    </row>
    <row r="354" spans="1:12" x14ac:dyDescent="0.25">
      <c r="A354" t="s">
        <v>102</v>
      </c>
      <c r="B354" t="s">
        <v>101</v>
      </c>
      <c r="C354" t="s">
        <v>33</v>
      </c>
      <c r="D354" t="s">
        <v>33</v>
      </c>
      <c r="E354" t="s">
        <v>33</v>
      </c>
      <c r="F354">
        <f>INDEX('Balance Sheet'!$A$3:$L$36,MATCH('BS Fact'!E354,'Balance Sheet'!$A$3:$A$36,0),MATCH('BS Fact'!G354,'Balance Sheet'!$A$3:$L$3,0))</f>
        <v>2445</v>
      </c>
      <c r="G354">
        <v>2015</v>
      </c>
      <c r="H354">
        <v>1</v>
      </c>
      <c r="I354">
        <f>_xlfn.XLOOKUP(E354,'BS Dim'!$E$2:$E$34,'BS Dim'!$I$2:$I$34,,0)</f>
        <v>33</v>
      </c>
    </row>
    <row r="355" spans="1:12" x14ac:dyDescent="0.25">
      <c r="A355" t="s">
        <v>102</v>
      </c>
      <c r="B355" t="s">
        <v>101</v>
      </c>
      <c r="C355" t="s">
        <v>33</v>
      </c>
      <c r="D355" t="s">
        <v>33</v>
      </c>
      <c r="E355" t="s">
        <v>33</v>
      </c>
      <c r="F355">
        <f>INDEX('Balance Sheet'!$A$3:$L$36,MATCH('BS Fact'!E355,'Balance Sheet'!$A$3:$A$36,0),MATCH('BS Fact'!G355,'Balance Sheet'!$A$3:$L$3,0))</f>
        <v>2464</v>
      </c>
      <c r="G355">
        <v>2016</v>
      </c>
      <c r="H355">
        <v>2</v>
      </c>
      <c r="I355">
        <f>_xlfn.XLOOKUP(E355,'BS Dim'!$E$2:$E$34,'BS Dim'!$I$2:$I$34,,0)</f>
        <v>33</v>
      </c>
    </row>
    <row r="356" spans="1:12" x14ac:dyDescent="0.25">
      <c r="A356" t="s">
        <v>102</v>
      </c>
      <c r="B356" t="s">
        <v>101</v>
      </c>
      <c r="C356" t="s">
        <v>33</v>
      </c>
      <c r="D356" t="s">
        <v>33</v>
      </c>
      <c r="E356" t="s">
        <v>33</v>
      </c>
      <c r="F356">
        <f>INDEX('Balance Sheet'!$A$3:$L$36,MATCH('BS Fact'!E356,'Balance Sheet'!$A$3:$A$36,0),MATCH('BS Fact'!G356,'Balance Sheet'!$A$3:$L$3,0))</f>
        <v>2735</v>
      </c>
      <c r="G356">
        <v>2017</v>
      </c>
      <c r="H356">
        <v>3</v>
      </c>
      <c r="I356">
        <f>_xlfn.XLOOKUP(E356,'BS Dim'!$E$2:$E$34,'BS Dim'!$I$2:$I$34,,0)</f>
        <v>33</v>
      </c>
    </row>
    <row r="357" spans="1:12" x14ac:dyDescent="0.25">
      <c r="A357" t="s">
        <v>102</v>
      </c>
      <c r="B357" t="s">
        <v>101</v>
      </c>
      <c r="C357" t="s">
        <v>33</v>
      </c>
      <c r="D357" t="s">
        <v>33</v>
      </c>
      <c r="E357" t="s">
        <v>33</v>
      </c>
      <c r="F357">
        <f>INDEX('Balance Sheet'!$A$3:$L$36,MATCH('BS Fact'!E357,'Balance Sheet'!$A$3:$A$36,0),MATCH('BS Fact'!G357,'Balance Sheet'!$A$3:$L$3,0))</f>
        <v>3256</v>
      </c>
      <c r="G357">
        <v>2018</v>
      </c>
      <c r="H357">
        <v>4</v>
      </c>
      <c r="I357">
        <f>_xlfn.XLOOKUP(E357,'BS Dim'!$E$2:$E$34,'BS Dim'!$I$2:$I$34,,0)</f>
        <v>33</v>
      </c>
    </row>
    <row r="358" spans="1:12" x14ac:dyDescent="0.25">
      <c r="A358" t="s">
        <v>102</v>
      </c>
      <c r="B358" t="s">
        <v>101</v>
      </c>
      <c r="C358" t="s">
        <v>33</v>
      </c>
      <c r="D358" t="s">
        <v>33</v>
      </c>
      <c r="E358" t="s">
        <v>33</v>
      </c>
      <c r="F358">
        <f>INDEX('Balance Sheet'!$A$3:$L$36,MATCH('BS Fact'!E358,'Balance Sheet'!$A$3:$A$36,0),MATCH('BS Fact'!G358,'Balance Sheet'!$A$3:$L$3,0))</f>
        <v>3573</v>
      </c>
      <c r="G358">
        <v>2019</v>
      </c>
      <c r="H358">
        <v>5</v>
      </c>
      <c r="I358">
        <f>_xlfn.XLOOKUP(E358,'BS Dim'!$E$2:$E$34,'BS Dim'!$I$2:$I$34,,0)</f>
        <v>33</v>
      </c>
      <c r="L358" t="s">
        <v>139</v>
      </c>
    </row>
    <row r="359" spans="1:12" x14ac:dyDescent="0.25">
      <c r="A359" t="s">
        <v>102</v>
      </c>
      <c r="B359" t="s">
        <v>101</v>
      </c>
      <c r="C359" t="s">
        <v>33</v>
      </c>
      <c r="D359" t="s">
        <v>33</v>
      </c>
      <c r="E359" t="s">
        <v>33</v>
      </c>
      <c r="F359">
        <f>INDEX('Balance Sheet'!$A$3:$L$36,MATCH('BS Fact'!E359,'Balance Sheet'!$A$3:$A$36,0),MATCH('BS Fact'!G359,'Balance Sheet'!$A$3:$L$3,0))</f>
        <v>3818</v>
      </c>
      <c r="G359">
        <v>2020</v>
      </c>
      <c r="H359">
        <v>6</v>
      </c>
      <c r="I359">
        <f>_xlfn.XLOOKUP(E359,'BS Dim'!$E$2:$E$34,'BS Dim'!$I$2:$I$34,,0)</f>
        <v>33</v>
      </c>
    </row>
    <row r="360" spans="1:12" x14ac:dyDescent="0.25">
      <c r="A360" t="s">
        <v>102</v>
      </c>
      <c r="B360" t="s">
        <v>101</v>
      </c>
      <c r="C360" t="s">
        <v>33</v>
      </c>
      <c r="D360" t="s">
        <v>33</v>
      </c>
      <c r="E360" t="s">
        <v>33</v>
      </c>
      <c r="F360">
        <f>INDEX('Balance Sheet'!$A$3:$L$36,MATCH('BS Fact'!E360,'Balance Sheet'!$A$3:$A$36,0),MATCH('BS Fact'!G360,'Balance Sheet'!$A$3:$L$3,0))</f>
        <v>4112</v>
      </c>
      <c r="G360">
        <v>2021</v>
      </c>
      <c r="H360">
        <v>7</v>
      </c>
      <c r="I360">
        <f>_xlfn.XLOOKUP(E360,'BS Dim'!$E$2:$E$34,'BS Dim'!$I$2:$I$34,,0)</f>
        <v>33</v>
      </c>
    </row>
    <row r="361" spans="1:12" x14ac:dyDescent="0.25">
      <c r="A361" t="s">
        <v>102</v>
      </c>
      <c r="B361" t="s">
        <v>101</v>
      </c>
      <c r="C361" t="s">
        <v>33</v>
      </c>
      <c r="D361" t="s">
        <v>33</v>
      </c>
      <c r="E361" t="s">
        <v>33</v>
      </c>
      <c r="F361">
        <f>INDEX('Balance Sheet'!$A$3:$L$36,MATCH('BS Fact'!E361,'Balance Sheet'!$A$3:$A$36,0),MATCH('BS Fact'!G361,'Balance Sheet'!$A$3:$L$3,0))</f>
        <v>4359</v>
      </c>
      <c r="G361">
        <v>2022</v>
      </c>
      <c r="H361">
        <v>8</v>
      </c>
      <c r="I361">
        <f>_xlfn.XLOOKUP(E361,'BS Dim'!$E$2:$E$34,'BS Dim'!$I$2:$I$34,,0)</f>
        <v>33</v>
      </c>
    </row>
    <row r="362" spans="1:12" x14ac:dyDescent="0.25">
      <c r="A362" t="s">
        <v>102</v>
      </c>
      <c r="B362" t="s">
        <v>101</v>
      </c>
      <c r="C362" t="s">
        <v>33</v>
      </c>
      <c r="D362" t="s">
        <v>33</v>
      </c>
      <c r="E362" t="s">
        <v>33</v>
      </c>
      <c r="F362">
        <f>INDEX('Balance Sheet'!$A$3:$L$36,MATCH('BS Fact'!E362,'Balance Sheet'!$A$3:$A$36,0),MATCH('BS Fact'!G362,'Balance Sheet'!$A$3:$L$3,0))</f>
        <v>5319</v>
      </c>
      <c r="G362">
        <v>2023</v>
      </c>
      <c r="H362">
        <v>9</v>
      </c>
      <c r="I362">
        <f>_xlfn.XLOOKUP(E362,'BS Dim'!$E$2:$E$34,'BS Dim'!$I$2:$I$34,,0)</f>
        <v>33</v>
      </c>
    </row>
    <row r="363" spans="1:12" x14ac:dyDescent="0.25">
      <c r="A363" t="s">
        <v>102</v>
      </c>
      <c r="B363" t="s">
        <v>101</v>
      </c>
      <c r="C363" t="s">
        <v>33</v>
      </c>
      <c r="D363" t="s">
        <v>33</v>
      </c>
      <c r="E363" t="s">
        <v>33</v>
      </c>
      <c r="F363">
        <f>INDEX('Balance Sheet'!$A$3:$L$36,MATCH('BS Fact'!E363,'Balance Sheet'!$A$3:$A$36,0),MATCH('BS Fact'!G363,'Balance Sheet'!$A$3:$L$3,0))</f>
        <v>6042</v>
      </c>
      <c r="G363">
        <v>2024</v>
      </c>
      <c r="H363">
        <v>10</v>
      </c>
      <c r="I363">
        <f>_xlfn.XLOOKUP(E363,'BS Dim'!$E$2:$E$34,'BS Dim'!$I$2:$I$34,,0)</f>
        <v>33</v>
      </c>
    </row>
    <row r="364" spans="1:12" x14ac:dyDescent="0.25">
      <c r="A364" t="s">
        <v>102</v>
      </c>
      <c r="B364" t="s">
        <v>101</v>
      </c>
      <c r="C364" t="s">
        <v>33</v>
      </c>
      <c r="D364" t="s">
        <v>33</v>
      </c>
      <c r="E364" t="s">
        <v>33</v>
      </c>
      <c r="F364">
        <f>INDEX('Balance Sheet'!$A$3:$L$36,MATCH('BS Fact'!E364,'Balance Sheet'!$A$3:$A$36,0),MATCH('BS Fact'!G364,'Balance Sheet'!$A$3:$L$3,0))</f>
        <v>7423</v>
      </c>
      <c r="G364">
        <v>2025</v>
      </c>
      <c r="H364">
        <v>11</v>
      </c>
      <c r="I364">
        <f>_xlfn.XLOOKUP(E364,'BS Dim'!$E$2:$E$34,'BS Dim'!$I$2:$I$34,,0)</f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2A53-6FE6-4E2B-8CFC-4D8FD168D30B}">
  <dimension ref="A3:L35"/>
  <sheetViews>
    <sheetView workbookViewId="0">
      <selection activeCell="R15" sqref="R15"/>
    </sheetView>
  </sheetViews>
  <sheetFormatPr defaultRowHeight="15" x14ac:dyDescent="0.25"/>
  <cols>
    <col min="1" max="1" width="27.5703125" bestFit="1" customWidth="1"/>
  </cols>
  <sheetData>
    <row r="3" spans="1:12" x14ac:dyDescent="0.25">
      <c r="A3" t="s">
        <v>4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</row>
    <row r="4" spans="1:12" x14ac:dyDescent="0.25">
      <c r="A4" t="s">
        <v>34</v>
      </c>
      <c r="B4">
        <v>9</v>
      </c>
      <c r="C4">
        <v>297</v>
      </c>
      <c r="D4">
        <v>227</v>
      </c>
      <c r="E4">
        <v>60</v>
      </c>
      <c r="F4">
        <v>103</v>
      </c>
      <c r="G4">
        <v>477</v>
      </c>
      <c r="H4">
        <v>445</v>
      </c>
      <c r="I4">
        <v>517</v>
      </c>
      <c r="J4">
        <v>258</v>
      </c>
      <c r="K4">
        <v>757</v>
      </c>
      <c r="L4">
        <v>462</v>
      </c>
    </row>
    <row r="5" spans="1:12" x14ac:dyDescent="0.25">
      <c r="A5" t="s">
        <v>35</v>
      </c>
      <c r="B5">
        <v>304</v>
      </c>
      <c r="C5">
        <v>400</v>
      </c>
      <c r="D5">
        <v>388</v>
      </c>
      <c r="E5">
        <v>419</v>
      </c>
      <c r="F5">
        <v>423</v>
      </c>
      <c r="G5">
        <v>523</v>
      </c>
      <c r="H5">
        <v>612</v>
      </c>
      <c r="I5">
        <v>626</v>
      </c>
      <c r="J5">
        <v>727</v>
      </c>
      <c r="K5">
        <v>990</v>
      </c>
      <c r="L5">
        <v>1070</v>
      </c>
    </row>
    <row r="6" spans="1:12" x14ac:dyDescent="0.25">
      <c r="A6" t="s">
        <v>36</v>
      </c>
      <c r="B6">
        <v>8</v>
      </c>
      <c r="C6">
        <v>-64</v>
      </c>
      <c r="D6">
        <v>-89</v>
      </c>
      <c r="E6">
        <v>-11</v>
      </c>
      <c r="F6">
        <v>-72</v>
      </c>
      <c r="G6">
        <v>-106</v>
      </c>
      <c r="H6">
        <v>126</v>
      </c>
      <c r="I6">
        <v>-126</v>
      </c>
      <c r="J6">
        <v>-61</v>
      </c>
      <c r="K6">
        <v>-5</v>
      </c>
      <c r="L6">
        <v>-81</v>
      </c>
    </row>
    <row r="7" spans="1:12" x14ac:dyDescent="0.25">
      <c r="A7" t="s">
        <v>37</v>
      </c>
      <c r="B7">
        <v>-10</v>
      </c>
      <c r="C7">
        <v>62</v>
      </c>
      <c r="D7">
        <v>-145</v>
      </c>
      <c r="E7">
        <v>-275</v>
      </c>
      <c r="F7">
        <v>-163</v>
      </c>
      <c r="G7">
        <v>141</v>
      </c>
      <c r="H7">
        <v>-473</v>
      </c>
      <c r="I7">
        <v>-129</v>
      </c>
      <c r="J7">
        <v>-721</v>
      </c>
      <c r="K7">
        <v>-426</v>
      </c>
      <c r="L7">
        <v>-862</v>
      </c>
    </row>
    <row r="8" spans="1:12" x14ac:dyDescent="0.25">
      <c r="A8" t="s">
        <v>38</v>
      </c>
      <c r="B8">
        <v>-48</v>
      </c>
      <c r="C8">
        <v>53</v>
      </c>
      <c r="D8">
        <v>86</v>
      </c>
      <c r="E8">
        <v>124</v>
      </c>
      <c r="F8">
        <v>-54</v>
      </c>
      <c r="G8">
        <v>-23</v>
      </c>
      <c r="H8">
        <v>243</v>
      </c>
      <c r="I8">
        <v>199</v>
      </c>
      <c r="J8">
        <v>390</v>
      </c>
      <c r="K8">
        <v>138</v>
      </c>
      <c r="L8">
        <v>543</v>
      </c>
    </row>
    <row r="9" spans="1:12" x14ac:dyDescent="0.25">
      <c r="A9" t="s">
        <v>39</v>
      </c>
      <c r="B9">
        <v>-247</v>
      </c>
      <c r="C9">
        <v>-94</v>
      </c>
      <c r="D9">
        <v>-2</v>
      </c>
      <c r="E9">
        <v>-11</v>
      </c>
      <c r="F9">
        <v>4</v>
      </c>
      <c r="G9">
        <v>0</v>
      </c>
      <c r="H9">
        <v>-2</v>
      </c>
      <c r="I9">
        <v>1</v>
      </c>
      <c r="J9">
        <v>1</v>
      </c>
      <c r="K9">
        <v>-11</v>
      </c>
      <c r="L9">
        <v>0</v>
      </c>
    </row>
    <row r="10" spans="1:12" x14ac:dyDescent="0.25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41</v>
      </c>
      <c r="B11">
        <v>52</v>
      </c>
      <c r="C11">
        <v>-27</v>
      </c>
      <c r="D11">
        <v>39</v>
      </c>
      <c r="E11">
        <v>-82</v>
      </c>
      <c r="F11">
        <v>68</v>
      </c>
      <c r="G11">
        <v>21</v>
      </c>
      <c r="H11">
        <v>52</v>
      </c>
      <c r="I11">
        <v>53</v>
      </c>
      <c r="J11">
        <v>52</v>
      </c>
      <c r="K11">
        <v>223</v>
      </c>
      <c r="L11">
        <v>25</v>
      </c>
    </row>
    <row r="12" spans="1:12" x14ac:dyDescent="0.25">
      <c r="A12" t="s">
        <v>42</v>
      </c>
      <c r="B12">
        <v>-245</v>
      </c>
      <c r="C12">
        <v>-69</v>
      </c>
      <c r="D12">
        <v>-111</v>
      </c>
      <c r="E12">
        <v>-255</v>
      </c>
      <c r="F12">
        <v>-216</v>
      </c>
      <c r="G12">
        <v>33</v>
      </c>
      <c r="H12">
        <v>-54</v>
      </c>
      <c r="I12">
        <v>-1</v>
      </c>
      <c r="J12">
        <v>-339</v>
      </c>
      <c r="K12">
        <v>-80</v>
      </c>
      <c r="L12">
        <v>-374</v>
      </c>
    </row>
    <row r="13" spans="1:12" x14ac:dyDescent="0.25">
      <c r="A13" t="s">
        <v>43</v>
      </c>
      <c r="B13">
        <v>-50</v>
      </c>
      <c r="C13">
        <v>-34</v>
      </c>
      <c r="D13">
        <v>-51</v>
      </c>
      <c r="E13">
        <v>-103</v>
      </c>
      <c r="F13">
        <v>-104</v>
      </c>
      <c r="G13">
        <v>-79</v>
      </c>
      <c r="H13">
        <v>-113</v>
      </c>
      <c r="I13">
        <v>-107</v>
      </c>
      <c r="J13">
        <v>-129</v>
      </c>
      <c r="K13">
        <v>-152</v>
      </c>
      <c r="L13">
        <v>-233</v>
      </c>
    </row>
    <row r="14" spans="1:12" x14ac:dyDescent="0.25">
      <c r="A14" t="s">
        <v>44</v>
      </c>
      <c r="B14">
        <v>-58</v>
      </c>
      <c r="C14">
        <v>-54</v>
      </c>
      <c r="D14">
        <v>-83</v>
      </c>
      <c r="E14">
        <v>-233</v>
      </c>
      <c r="F14">
        <v>-137</v>
      </c>
      <c r="G14">
        <v>-83</v>
      </c>
      <c r="H14">
        <v>-101</v>
      </c>
      <c r="I14">
        <v>-145</v>
      </c>
      <c r="J14">
        <v>-395</v>
      </c>
      <c r="K14">
        <v>-201</v>
      </c>
      <c r="L14">
        <v>-250</v>
      </c>
    </row>
    <row r="15" spans="1:12" x14ac:dyDescent="0.25">
      <c r="A15" t="s">
        <v>45</v>
      </c>
      <c r="B15">
        <v>-55</v>
      </c>
      <c r="C15">
        <v>-54</v>
      </c>
      <c r="D15">
        <v>-80</v>
      </c>
      <c r="E15">
        <v>-239</v>
      </c>
      <c r="F15">
        <v>-120</v>
      </c>
      <c r="G15">
        <v>-89</v>
      </c>
      <c r="H15">
        <v>-114</v>
      </c>
      <c r="I15">
        <v>-158</v>
      </c>
      <c r="J15">
        <v>-154</v>
      </c>
      <c r="K15">
        <v>-203</v>
      </c>
      <c r="L15">
        <v>-239</v>
      </c>
    </row>
    <row r="16" spans="1:12" x14ac:dyDescent="0.25">
      <c r="A16" t="s">
        <v>46</v>
      </c>
      <c r="B16">
        <v>1</v>
      </c>
      <c r="C16">
        <v>1</v>
      </c>
      <c r="D16">
        <v>2</v>
      </c>
      <c r="E16">
        <v>9</v>
      </c>
      <c r="F16">
        <v>7</v>
      </c>
      <c r="G16">
        <v>4</v>
      </c>
      <c r="H16">
        <v>15</v>
      </c>
      <c r="I16">
        <v>6</v>
      </c>
      <c r="J16">
        <v>10</v>
      </c>
      <c r="K16">
        <v>2</v>
      </c>
      <c r="L16">
        <v>0</v>
      </c>
    </row>
    <row r="17" spans="1:12" x14ac:dyDescent="0.25">
      <c r="A17" t="s">
        <v>47</v>
      </c>
      <c r="B17">
        <v>-2</v>
      </c>
      <c r="C17">
        <v>0</v>
      </c>
      <c r="D17">
        <v>0</v>
      </c>
      <c r="E17">
        <v>0</v>
      </c>
      <c r="F17">
        <v>-22</v>
      </c>
      <c r="G17">
        <v>-1</v>
      </c>
      <c r="H17">
        <v>-1</v>
      </c>
      <c r="I17">
        <v>-1</v>
      </c>
      <c r="J17">
        <v>-1</v>
      </c>
      <c r="K17">
        <v>-8</v>
      </c>
      <c r="L17">
        <v>-11</v>
      </c>
    </row>
    <row r="18" spans="1:12" x14ac:dyDescent="0.25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</row>
    <row r="19" spans="1:12" x14ac:dyDescent="0.25">
      <c r="A19" t="s">
        <v>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50</v>
      </c>
      <c r="B20">
        <v>1</v>
      </c>
      <c r="C20">
        <v>1</v>
      </c>
      <c r="D20">
        <v>1</v>
      </c>
      <c r="E20">
        <v>2</v>
      </c>
      <c r="F20">
        <v>4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5">
      <c r="A21" t="s">
        <v>51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t="s">
        <v>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-177</v>
      </c>
      <c r="K22">
        <v>0</v>
      </c>
      <c r="L22">
        <v>0</v>
      </c>
    </row>
    <row r="23" spans="1:12" x14ac:dyDescent="0.25">
      <c r="A23" t="s">
        <v>53</v>
      </c>
      <c r="B23">
        <v>0</v>
      </c>
      <c r="C23">
        <v>0</v>
      </c>
      <c r="D23">
        <v>-1</v>
      </c>
      <c r="E23">
        <v>-2</v>
      </c>
      <c r="F23">
        <v>0</v>
      </c>
      <c r="G23">
        <v>0</v>
      </c>
      <c r="H23">
        <v>0</v>
      </c>
      <c r="I23">
        <v>0</v>
      </c>
      <c r="J23">
        <v>-75</v>
      </c>
      <c r="K23">
        <v>0</v>
      </c>
      <c r="L23">
        <v>0</v>
      </c>
    </row>
    <row r="24" spans="1:12" x14ac:dyDescent="0.25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55</v>
      </c>
      <c r="B25">
        <v>0</v>
      </c>
      <c r="C25">
        <v>0</v>
      </c>
      <c r="D25">
        <v>-1</v>
      </c>
      <c r="E25">
        <v>-1</v>
      </c>
      <c r="F25">
        <v>-5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56</v>
      </c>
      <c r="B26">
        <v>-2</v>
      </c>
      <c r="C26">
        <v>-2</v>
      </c>
      <c r="D26">
        <v>-4</v>
      </c>
      <c r="E26">
        <v>-3</v>
      </c>
      <c r="F26">
        <v>0</v>
      </c>
      <c r="G26">
        <v>0</v>
      </c>
      <c r="H26">
        <v>-3</v>
      </c>
      <c r="I26">
        <v>7</v>
      </c>
      <c r="J26">
        <v>0</v>
      </c>
      <c r="K26">
        <v>6</v>
      </c>
      <c r="L26">
        <v>-1</v>
      </c>
    </row>
    <row r="27" spans="1:12" x14ac:dyDescent="0.25">
      <c r="A27" t="s">
        <v>57</v>
      </c>
      <c r="B27">
        <v>32</v>
      </c>
      <c r="C27">
        <v>-235</v>
      </c>
      <c r="D27">
        <v>-137</v>
      </c>
      <c r="E27">
        <v>160</v>
      </c>
      <c r="F27">
        <v>44</v>
      </c>
      <c r="G27">
        <v>-404</v>
      </c>
      <c r="H27">
        <v>-346</v>
      </c>
      <c r="I27">
        <v>-358</v>
      </c>
      <c r="J27">
        <v>136</v>
      </c>
      <c r="K27">
        <v>-538</v>
      </c>
      <c r="L27">
        <v>-150</v>
      </c>
    </row>
    <row r="28" spans="1:12" x14ac:dyDescent="0.25">
      <c r="A28" t="s">
        <v>58</v>
      </c>
      <c r="B28">
        <v>1</v>
      </c>
      <c r="C28">
        <v>5</v>
      </c>
      <c r="D28">
        <v>0</v>
      </c>
      <c r="E28">
        <v>381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59</v>
      </c>
      <c r="B29">
        <v>237</v>
      </c>
      <c r="C29">
        <v>2</v>
      </c>
      <c r="D29">
        <v>81</v>
      </c>
      <c r="E29">
        <v>130</v>
      </c>
      <c r="F29">
        <v>286</v>
      </c>
      <c r="G29">
        <v>36</v>
      </c>
      <c r="H29">
        <v>36</v>
      </c>
      <c r="I29">
        <v>6</v>
      </c>
      <c r="J29">
        <v>63</v>
      </c>
      <c r="K29">
        <v>0</v>
      </c>
      <c r="L29">
        <v>233</v>
      </c>
    </row>
    <row r="30" spans="1:12" x14ac:dyDescent="0.25">
      <c r="A30" t="s">
        <v>60</v>
      </c>
      <c r="B30">
        <v>-53</v>
      </c>
      <c r="C30">
        <v>-95</v>
      </c>
      <c r="D30">
        <v>-70</v>
      </c>
      <c r="E30">
        <v>-201</v>
      </c>
      <c r="F30">
        <v>-138</v>
      </c>
      <c r="G30">
        <v>-264</v>
      </c>
      <c r="H30">
        <v>-226</v>
      </c>
      <c r="I30">
        <v>-240</v>
      </c>
      <c r="J30">
        <v>-175</v>
      </c>
      <c r="K30">
        <v>-374</v>
      </c>
      <c r="L30">
        <v>-16</v>
      </c>
    </row>
    <row r="31" spans="1:12" x14ac:dyDescent="0.25">
      <c r="A31" t="s">
        <v>61</v>
      </c>
      <c r="B31">
        <v>-146</v>
      </c>
      <c r="C31">
        <v>-141</v>
      </c>
      <c r="D31">
        <v>-144</v>
      </c>
      <c r="E31">
        <v>-146</v>
      </c>
      <c r="F31">
        <v>-138</v>
      </c>
      <c r="G31">
        <v>-131</v>
      </c>
      <c r="H31">
        <v>-89</v>
      </c>
      <c r="I31">
        <v>-47</v>
      </c>
      <c r="J31">
        <v>-73</v>
      </c>
      <c r="K31">
        <v>-72</v>
      </c>
      <c r="L31">
        <v>-70</v>
      </c>
    </row>
    <row r="32" spans="1:12" x14ac:dyDescent="0.25">
      <c r="A32" t="s">
        <v>62</v>
      </c>
      <c r="B32">
        <v>-6</v>
      </c>
      <c r="C32">
        <v>-5</v>
      </c>
      <c r="D32">
        <v>-5</v>
      </c>
      <c r="E32">
        <v>-5</v>
      </c>
      <c r="F32">
        <v>-6</v>
      </c>
      <c r="G32">
        <v>-25</v>
      </c>
      <c r="H32">
        <v>-32</v>
      </c>
      <c r="I32">
        <v>-32</v>
      </c>
      <c r="J32">
        <v>-16</v>
      </c>
      <c r="K32">
        <v>-35</v>
      </c>
      <c r="L32">
        <v>-104</v>
      </c>
    </row>
    <row r="33" spans="1:12" x14ac:dyDescent="0.25">
      <c r="A33" t="s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-20</v>
      </c>
      <c r="H33">
        <v>-35</v>
      </c>
      <c r="I33">
        <v>-43</v>
      </c>
      <c r="J33">
        <v>-45</v>
      </c>
      <c r="K33">
        <v>-57</v>
      </c>
      <c r="L33">
        <v>-167</v>
      </c>
    </row>
    <row r="34" spans="1:12" x14ac:dyDescent="0.25">
      <c r="A34" t="s">
        <v>64</v>
      </c>
      <c r="B34">
        <v>-1</v>
      </c>
      <c r="C34">
        <v>-1</v>
      </c>
      <c r="D34">
        <v>0</v>
      </c>
      <c r="E34">
        <v>0</v>
      </c>
      <c r="F34">
        <v>39</v>
      </c>
      <c r="G34">
        <v>0</v>
      </c>
      <c r="H34">
        <v>0</v>
      </c>
      <c r="I34">
        <v>0</v>
      </c>
      <c r="J34">
        <v>382</v>
      </c>
      <c r="K34">
        <v>0</v>
      </c>
      <c r="L34">
        <v>-27</v>
      </c>
    </row>
    <row r="35" spans="1:12" x14ac:dyDescent="0.25">
      <c r="A35" t="s">
        <v>65</v>
      </c>
      <c r="B35">
        <v>-17</v>
      </c>
      <c r="C35">
        <v>8</v>
      </c>
      <c r="D35">
        <v>7</v>
      </c>
      <c r="E35">
        <v>-13</v>
      </c>
      <c r="F35">
        <v>10</v>
      </c>
      <c r="G35">
        <v>-10</v>
      </c>
      <c r="H35">
        <v>-2</v>
      </c>
      <c r="I35">
        <v>15</v>
      </c>
      <c r="J35">
        <v>0</v>
      </c>
      <c r="K35">
        <v>17</v>
      </c>
      <c r="L3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33F9-9E7C-4950-A300-DEA29B51563F}">
  <dimension ref="A1:E33"/>
  <sheetViews>
    <sheetView tabSelected="1" workbookViewId="0">
      <selection activeCell="C13" sqref="C13"/>
    </sheetView>
  </sheetViews>
  <sheetFormatPr defaultRowHeight="15" x14ac:dyDescent="0.25"/>
  <cols>
    <col min="2" max="3" width="27.42578125" bestFit="1" customWidth="1"/>
    <col min="4" max="4" width="18.140625" bestFit="1" customWidth="1"/>
    <col min="5" max="5" width="16.85546875" bestFit="1" customWidth="1"/>
  </cols>
  <sheetData>
    <row r="1" spans="1:5" x14ac:dyDescent="0.25">
      <c r="A1" t="s">
        <v>72</v>
      </c>
      <c r="B1" t="s">
        <v>116</v>
      </c>
      <c r="C1" t="s">
        <v>118</v>
      </c>
      <c r="D1" t="s">
        <v>119</v>
      </c>
      <c r="E1" t="s">
        <v>120</v>
      </c>
    </row>
    <row r="2" spans="1:5" x14ac:dyDescent="0.25">
      <c r="A2" t="s">
        <v>117</v>
      </c>
      <c r="B2" t="s">
        <v>34</v>
      </c>
      <c r="C2" t="s">
        <v>34</v>
      </c>
      <c r="D2">
        <v>1</v>
      </c>
      <c r="E2">
        <v>1</v>
      </c>
    </row>
    <row r="3" spans="1:5" x14ac:dyDescent="0.25">
      <c r="A3" t="s">
        <v>117</v>
      </c>
      <c r="B3" t="s">
        <v>34</v>
      </c>
      <c r="C3" t="s">
        <v>35</v>
      </c>
      <c r="D3">
        <v>1</v>
      </c>
      <c r="E3">
        <v>2</v>
      </c>
    </row>
    <row r="4" spans="1:5" x14ac:dyDescent="0.25">
      <c r="A4" t="s">
        <v>117</v>
      </c>
      <c r="B4" t="s">
        <v>34</v>
      </c>
      <c r="C4" t="s">
        <v>36</v>
      </c>
      <c r="D4">
        <v>1</v>
      </c>
      <c r="E4">
        <v>3</v>
      </c>
    </row>
    <row r="5" spans="1:5" x14ac:dyDescent="0.25">
      <c r="A5" t="s">
        <v>117</v>
      </c>
      <c r="B5" t="s">
        <v>34</v>
      </c>
      <c r="C5" t="s">
        <v>37</v>
      </c>
      <c r="D5">
        <v>1</v>
      </c>
      <c r="E5">
        <v>4</v>
      </c>
    </row>
    <row r="6" spans="1:5" x14ac:dyDescent="0.25">
      <c r="A6" t="s">
        <v>117</v>
      </c>
      <c r="B6" t="s">
        <v>34</v>
      </c>
      <c r="C6" t="s">
        <v>38</v>
      </c>
      <c r="D6">
        <v>1</v>
      </c>
      <c r="E6">
        <v>5</v>
      </c>
    </row>
    <row r="7" spans="1:5" x14ac:dyDescent="0.25">
      <c r="A7" t="s">
        <v>117</v>
      </c>
      <c r="B7" t="s">
        <v>34</v>
      </c>
      <c r="C7" t="s">
        <v>39</v>
      </c>
      <c r="D7">
        <v>1</v>
      </c>
      <c r="E7">
        <v>6</v>
      </c>
    </row>
    <row r="8" spans="1:5" x14ac:dyDescent="0.25">
      <c r="A8" t="s">
        <v>117</v>
      </c>
      <c r="B8" t="s">
        <v>34</v>
      </c>
      <c r="C8" t="s">
        <v>40</v>
      </c>
      <c r="D8">
        <v>1</v>
      </c>
      <c r="E8">
        <v>7</v>
      </c>
    </row>
    <row r="9" spans="1:5" x14ac:dyDescent="0.25">
      <c r="A9" t="s">
        <v>117</v>
      </c>
      <c r="B9" t="s">
        <v>34</v>
      </c>
      <c r="C9" t="s">
        <v>41</v>
      </c>
      <c r="D9">
        <v>1</v>
      </c>
      <c r="E9">
        <v>8</v>
      </c>
    </row>
    <row r="10" spans="1:5" x14ac:dyDescent="0.25">
      <c r="A10" t="s">
        <v>117</v>
      </c>
      <c r="B10" t="s">
        <v>34</v>
      </c>
      <c r="C10" t="s">
        <v>42</v>
      </c>
      <c r="D10">
        <v>1</v>
      </c>
      <c r="E10">
        <v>9</v>
      </c>
    </row>
    <row r="11" spans="1:5" x14ac:dyDescent="0.25">
      <c r="A11" t="s">
        <v>117</v>
      </c>
      <c r="B11" t="s">
        <v>34</v>
      </c>
      <c r="C11" t="s">
        <v>43</v>
      </c>
      <c r="D11">
        <v>1</v>
      </c>
      <c r="E11">
        <v>10</v>
      </c>
    </row>
    <row r="12" spans="1:5" x14ac:dyDescent="0.25">
      <c r="A12" t="s">
        <v>117</v>
      </c>
      <c r="B12" t="s">
        <v>44</v>
      </c>
      <c r="C12" t="s">
        <v>44</v>
      </c>
      <c r="D12">
        <v>2</v>
      </c>
      <c r="E12">
        <v>11</v>
      </c>
    </row>
    <row r="13" spans="1:5" x14ac:dyDescent="0.25">
      <c r="A13" t="s">
        <v>117</v>
      </c>
      <c r="B13" t="s">
        <v>44</v>
      </c>
      <c r="D13">
        <v>2</v>
      </c>
      <c r="E13">
        <v>12</v>
      </c>
    </row>
    <row r="14" spans="1:5" x14ac:dyDescent="0.25">
      <c r="A14" t="s">
        <v>117</v>
      </c>
      <c r="B14" t="s">
        <v>44</v>
      </c>
      <c r="C14" t="s">
        <v>46</v>
      </c>
      <c r="D14">
        <v>2</v>
      </c>
      <c r="E14">
        <v>13</v>
      </c>
    </row>
    <row r="15" spans="1:5" x14ac:dyDescent="0.25">
      <c r="A15" t="s">
        <v>117</v>
      </c>
      <c r="B15" t="s">
        <v>44</v>
      </c>
      <c r="C15" t="s">
        <v>47</v>
      </c>
      <c r="D15">
        <v>2</v>
      </c>
      <c r="E15">
        <v>14</v>
      </c>
    </row>
    <row r="16" spans="1:5" x14ac:dyDescent="0.25">
      <c r="A16" t="s">
        <v>117</v>
      </c>
      <c r="B16" t="s">
        <v>44</v>
      </c>
      <c r="C16" t="s">
        <v>48</v>
      </c>
      <c r="D16">
        <v>2</v>
      </c>
      <c r="E16">
        <v>15</v>
      </c>
    </row>
    <row r="17" spans="1:5" x14ac:dyDescent="0.25">
      <c r="A17" t="s">
        <v>117</v>
      </c>
      <c r="B17" t="s">
        <v>44</v>
      </c>
      <c r="C17" t="s">
        <v>49</v>
      </c>
      <c r="D17">
        <v>2</v>
      </c>
      <c r="E17">
        <v>16</v>
      </c>
    </row>
    <row r="18" spans="1:5" x14ac:dyDescent="0.25">
      <c r="A18" t="s">
        <v>117</v>
      </c>
      <c r="B18" t="s">
        <v>44</v>
      </c>
      <c r="C18" t="s">
        <v>50</v>
      </c>
      <c r="D18">
        <v>2</v>
      </c>
      <c r="E18">
        <v>17</v>
      </c>
    </row>
    <row r="19" spans="1:5" x14ac:dyDescent="0.25">
      <c r="A19" t="s">
        <v>117</v>
      </c>
      <c r="B19" t="s">
        <v>44</v>
      </c>
      <c r="C19" t="s">
        <v>51</v>
      </c>
      <c r="D19">
        <v>2</v>
      </c>
      <c r="E19">
        <v>18</v>
      </c>
    </row>
    <row r="20" spans="1:5" x14ac:dyDescent="0.25">
      <c r="A20" t="s">
        <v>117</v>
      </c>
      <c r="B20" t="s">
        <v>44</v>
      </c>
      <c r="C20" t="s">
        <v>52</v>
      </c>
      <c r="D20">
        <v>2</v>
      </c>
      <c r="E20">
        <v>19</v>
      </c>
    </row>
    <row r="21" spans="1:5" x14ac:dyDescent="0.25">
      <c r="A21" t="s">
        <v>117</v>
      </c>
      <c r="B21" t="s">
        <v>44</v>
      </c>
      <c r="C21" t="s">
        <v>53</v>
      </c>
      <c r="D21">
        <v>2</v>
      </c>
      <c r="E21">
        <v>20</v>
      </c>
    </row>
    <row r="22" spans="1:5" x14ac:dyDescent="0.25">
      <c r="A22" t="s">
        <v>117</v>
      </c>
      <c r="B22" t="s">
        <v>44</v>
      </c>
      <c r="C22" t="s">
        <v>54</v>
      </c>
      <c r="D22">
        <v>2</v>
      </c>
      <c r="E22">
        <v>21</v>
      </c>
    </row>
    <row r="23" spans="1:5" x14ac:dyDescent="0.25">
      <c r="A23" t="s">
        <v>117</v>
      </c>
      <c r="B23" t="s">
        <v>44</v>
      </c>
      <c r="C23" t="s">
        <v>55</v>
      </c>
      <c r="D23">
        <v>2</v>
      </c>
      <c r="E23">
        <v>22</v>
      </c>
    </row>
    <row r="24" spans="1:5" x14ac:dyDescent="0.25">
      <c r="A24" t="s">
        <v>117</v>
      </c>
      <c r="B24" t="s">
        <v>44</v>
      </c>
      <c r="C24" t="s">
        <v>56</v>
      </c>
      <c r="D24">
        <v>2</v>
      </c>
      <c r="E24">
        <v>23</v>
      </c>
    </row>
    <row r="25" spans="1:5" x14ac:dyDescent="0.25">
      <c r="A25" t="s">
        <v>117</v>
      </c>
      <c r="B25" t="s">
        <v>57</v>
      </c>
      <c r="C25" t="s">
        <v>57</v>
      </c>
      <c r="D25">
        <v>3</v>
      </c>
      <c r="E25">
        <v>24</v>
      </c>
    </row>
    <row r="26" spans="1:5" x14ac:dyDescent="0.25">
      <c r="A26" t="s">
        <v>117</v>
      </c>
      <c r="B26" t="s">
        <v>57</v>
      </c>
      <c r="C26" t="s">
        <v>58</v>
      </c>
      <c r="D26">
        <v>3</v>
      </c>
      <c r="E26">
        <v>25</v>
      </c>
    </row>
    <row r="27" spans="1:5" x14ac:dyDescent="0.25">
      <c r="A27" t="s">
        <v>117</v>
      </c>
      <c r="B27" t="s">
        <v>57</v>
      </c>
      <c r="C27" t="s">
        <v>59</v>
      </c>
      <c r="D27">
        <v>3</v>
      </c>
      <c r="E27">
        <v>26</v>
      </c>
    </row>
    <row r="28" spans="1:5" x14ac:dyDescent="0.25">
      <c r="A28" t="s">
        <v>117</v>
      </c>
      <c r="B28" t="s">
        <v>57</v>
      </c>
      <c r="C28" t="s">
        <v>60</v>
      </c>
      <c r="D28">
        <v>3</v>
      </c>
      <c r="E28">
        <v>27</v>
      </c>
    </row>
    <row r="29" spans="1:5" x14ac:dyDescent="0.25">
      <c r="A29" t="s">
        <v>117</v>
      </c>
      <c r="B29" t="s">
        <v>57</v>
      </c>
      <c r="C29" t="s">
        <v>61</v>
      </c>
      <c r="D29">
        <v>3</v>
      </c>
      <c r="E29">
        <v>28</v>
      </c>
    </row>
    <row r="30" spans="1:5" x14ac:dyDescent="0.25">
      <c r="A30" t="s">
        <v>117</v>
      </c>
      <c r="B30" t="s">
        <v>57</v>
      </c>
      <c r="C30" t="s">
        <v>62</v>
      </c>
      <c r="D30">
        <v>3</v>
      </c>
      <c r="E30">
        <v>29</v>
      </c>
    </row>
    <row r="31" spans="1:5" x14ac:dyDescent="0.25">
      <c r="A31" t="s">
        <v>117</v>
      </c>
      <c r="B31" t="s">
        <v>57</v>
      </c>
      <c r="C31" t="s">
        <v>63</v>
      </c>
      <c r="D31">
        <v>3</v>
      </c>
      <c r="E31">
        <v>30</v>
      </c>
    </row>
    <row r="32" spans="1:5" x14ac:dyDescent="0.25">
      <c r="A32" t="s">
        <v>117</v>
      </c>
      <c r="B32" t="s">
        <v>57</v>
      </c>
      <c r="C32" t="s">
        <v>64</v>
      </c>
      <c r="D32">
        <v>3</v>
      </c>
      <c r="E32">
        <v>31</v>
      </c>
    </row>
    <row r="33" spans="1:5" x14ac:dyDescent="0.25">
      <c r="A33" t="s">
        <v>117</v>
      </c>
      <c r="B33" t="s">
        <v>57</v>
      </c>
      <c r="C33" t="s">
        <v>65</v>
      </c>
      <c r="D33">
        <v>3</v>
      </c>
      <c r="E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Profit and Loss</vt:lpstr>
      <vt:lpstr>Date Dim</vt:lpstr>
      <vt:lpstr>P&amp;L dim</vt:lpstr>
      <vt:lpstr>P&amp;L Fact</vt:lpstr>
      <vt:lpstr>Balance Sheet</vt:lpstr>
      <vt:lpstr>BS Dim</vt:lpstr>
      <vt:lpstr>BS Fact</vt:lpstr>
      <vt:lpstr>Cash Flow</vt:lpstr>
      <vt:lpstr>CF Dim</vt:lpstr>
      <vt:lpstr>CF fact</vt:lpstr>
      <vt:lpstr>Goegraphy Contribution</vt:lpstr>
      <vt:lpstr>Segment Contribution</vt:lpstr>
      <vt:lpstr>help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KHIZR</dc:creator>
  <cp:lastModifiedBy>ABDULLAH KHIZR</cp:lastModifiedBy>
  <cp:lastPrinted>2025-09-12T11:26:00Z</cp:lastPrinted>
  <dcterms:created xsi:type="dcterms:W3CDTF">2025-08-07T14:33:25Z</dcterms:created>
  <dcterms:modified xsi:type="dcterms:W3CDTF">2025-09-12T11:28:31Z</dcterms:modified>
</cp:coreProperties>
</file>