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itagemct.sharepoint.com/zNewOperations/HVAC Assets/HVAC Filter Information &amp; Inventory-All Properties/"/>
    </mc:Choice>
  </mc:AlternateContent>
  <xr:revisionPtr revIDLastSave="2041" documentId="8_{F55912F0-A332-4D4B-AA60-6AF717B210A4}" xr6:coauthVersionLast="47" xr6:coauthVersionMax="47" xr10:uidLastSave="{8036B835-3203-4A0E-BA99-945FEC8947B3}"/>
  <bookViews>
    <workbookView xWindow="-120" yWindow="-120" windowWidth="25440" windowHeight="15390" activeTab="2" xr2:uid="{82CA39DC-E88D-4EB6-A945-C9CA2881DC4C}"/>
  </bookViews>
  <sheets>
    <sheet name="MASTER DATASHEET" sheetId="2" r:id="rId1"/>
    <sheet name="RECEIVED(IN)" sheetId="5" r:id="rId2"/>
    <sheet name="USED(OUT)" sheetId="1" r:id="rId3"/>
    <sheet name="INVENTORY" sheetId="4" r:id="rId4"/>
    <sheet name="PROPERTY WISE FILTERS" sheetId="7" r:id="rId5"/>
  </sheets>
  <definedNames>
    <definedName name="ITEMS">Table3[]</definedName>
    <definedName name="_xlnm.Print_Area" localSheetId="3">INVENTORY!$A$1:$H$64</definedName>
    <definedName name="_xlnm.Print_Area" localSheetId="4">'PROPERTY WISE FILTERS'!$A$1:$N$107</definedName>
    <definedName name="_xlnm.Print_Area" localSheetId="2">'USED(OUT)'!$A$1:$F$251</definedName>
    <definedName name="TABLE01">'RECEIVED(IN)'!$A$4:$D$60</definedName>
    <definedName name="TABLE02">'USED(OUT)'!$A$1:$D$42</definedName>
    <definedName name="TABLE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2" i="1" l="1"/>
  <c r="E203" i="1"/>
  <c r="E229" i="1" l="1"/>
  <c r="E230" i="1"/>
  <c r="E222" i="1"/>
  <c r="E223" i="1"/>
  <c r="E224" i="1"/>
  <c r="E225" i="1"/>
  <c r="E226" i="1"/>
  <c r="E227" i="1"/>
  <c r="E228" i="1"/>
  <c r="E214" i="1"/>
  <c r="E215" i="1"/>
  <c r="E216" i="1"/>
  <c r="E217" i="1"/>
  <c r="E218" i="1"/>
  <c r="E219" i="1"/>
  <c r="E220" i="1"/>
  <c r="E221" i="1"/>
  <c r="E206" i="1"/>
  <c r="E207" i="1"/>
  <c r="E208" i="1"/>
  <c r="E209" i="1"/>
  <c r="E210" i="1"/>
  <c r="E211" i="1"/>
  <c r="E212" i="1"/>
  <c r="E213" i="1"/>
  <c r="E205" i="1"/>
  <c r="E204" i="1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" i="4"/>
  <c r="G87" i="4" l="1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66" i="4"/>
  <c r="G67" i="4"/>
  <c r="G68" i="4"/>
  <c r="G69" i="4"/>
  <c r="G70" i="4"/>
  <c r="G71" i="4"/>
  <c r="G72" i="4"/>
  <c r="G129" i="5"/>
  <c r="E201" i="1" l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77" i="1"/>
  <c r="E178" i="1"/>
  <c r="E179" i="1"/>
  <c r="E180" i="1"/>
  <c r="E181" i="1"/>
  <c r="E182" i="1"/>
  <c r="E183" i="1"/>
  <c r="E176" i="1"/>
  <c r="E175" i="1"/>
  <c r="E174" i="1"/>
  <c r="E173" i="1"/>
  <c r="E172" i="1"/>
  <c r="E171" i="1"/>
  <c r="E170" i="1"/>
  <c r="E169" i="1"/>
  <c r="E168" i="1"/>
  <c r="E167" i="1"/>
  <c r="E166" i="1"/>
  <c r="E89" i="1"/>
  <c r="E65" i="1"/>
  <c r="E123" i="5" l="1"/>
  <c r="G123" i="5"/>
  <c r="H123" i="5" s="1"/>
  <c r="E121" i="5"/>
  <c r="G121" i="5"/>
  <c r="H121" i="5" s="1"/>
  <c r="E116" i="5"/>
  <c r="G116" i="5"/>
  <c r="H116" i="5" s="1"/>
  <c r="E117" i="5"/>
  <c r="G117" i="5"/>
  <c r="H117" i="5" s="1"/>
  <c r="B760" i="4" l="1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B1160" i="4"/>
  <c r="B1161" i="4"/>
  <c r="B1162" i="4"/>
  <c r="B1163" i="4"/>
  <c r="B1164" i="4"/>
  <c r="B1165" i="4"/>
  <c r="B1166" i="4"/>
  <c r="B1167" i="4"/>
  <c r="B1168" i="4"/>
  <c r="B1169" i="4"/>
  <c r="B1170" i="4"/>
  <c r="B1171" i="4"/>
  <c r="B1172" i="4"/>
  <c r="B1173" i="4"/>
  <c r="B1174" i="4"/>
  <c r="B1175" i="4"/>
  <c r="B1176" i="4"/>
  <c r="B1177" i="4"/>
  <c r="B1178" i="4"/>
  <c r="B1179" i="4"/>
  <c r="B1180" i="4"/>
  <c r="B1181" i="4"/>
  <c r="B1182" i="4"/>
  <c r="B1183" i="4"/>
  <c r="B1184" i="4"/>
  <c r="B1185" i="4"/>
  <c r="B1186" i="4"/>
  <c r="B1187" i="4"/>
  <c r="B1188" i="4"/>
  <c r="B1189" i="4"/>
  <c r="B1190" i="4"/>
  <c r="B1191" i="4"/>
  <c r="B1192" i="4"/>
  <c r="B1193" i="4"/>
  <c r="B1194" i="4"/>
  <c r="B1195" i="4"/>
  <c r="B1196" i="4"/>
  <c r="B1197" i="4"/>
  <c r="B1198" i="4"/>
  <c r="B1199" i="4"/>
  <c r="B1200" i="4"/>
  <c r="B1201" i="4"/>
  <c r="B1202" i="4"/>
  <c r="B1203" i="4"/>
  <c r="B1204" i="4"/>
  <c r="B1205" i="4"/>
  <c r="B1206" i="4"/>
  <c r="B1207" i="4"/>
  <c r="B1208" i="4"/>
  <c r="B1209" i="4"/>
  <c r="B1210" i="4"/>
  <c r="B1211" i="4"/>
  <c r="B1212" i="4"/>
  <c r="B1213" i="4"/>
  <c r="B1214" i="4"/>
  <c r="B1215" i="4"/>
  <c r="B1216" i="4"/>
  <c r="B1217" i="4"/>
  <c r="B1218" i="4"/>
  <c r="B1219" i="4"/>
  <c r="B1220" i="4"/>
  <c r="B1221" i="4"/>
  <c r="B1222" i="4"/>
  <c r="B1223" i="4"/>
  <c r="B1224" i="4"/>
  <c r="B1225" i="4"/>
  <c r="B1226" i="4"/>
  <c r="B1227" i="4"/>
  <c r="B1228" i="4"/>
  <c r="B1229" i="4"/>
  <c r="B1230" i="4"/>
  <c r="B1231" i="4"/>
  <c r="B1232" i="4"/>
  <c r="B1233" i="4"/>
  <c r="B1234" i="4"/>
  <c r="B1235" i="4"/>
  <c r="B1236" i="4"/>
  <c r="B1237" i="4"/>
  <c r="B1238" i="4"/>
  <c r="B1239" i="4"/>
  <c r="B1240" i="4"/>
  <c r="B1241" i="4"/>
  <c r="B1242" i="4"/>
  <c r="B1243" i="4"/>
  <c r="B1244" i="4"/>
  <c r="B1245" i="4"/>
  <c r="B1246" i="4"/>
  <c r="B1247" i="4"/>
  <c r="B1248" i="4"/>
  <c r="B1249" i="4"/>
  <c r="B1250" i="4"/>
  <c r="B1251" i="4"/>
  <c r="B1252" i="4"/>
  <c r="B1253" i="4"/>
  <c r="B1254" i="4"/>
  <c r="B1255" i="4"/>
  <c r="B1256" i="4"/>
  <c r="B1257" i="4"/>
  <c r="B1258" i="4"/>
  <c r="B1259" i="4"/>
  <c r="B1260" i="4"/>
  <c r="B1261" i="4"/>
  <c r="B1262" i="4"/>
  <c r="B1263" i="4"/>
  <c r="B1264" i="4"/>
  <c r="B1265" i="4"/>
  <c r="B1266" i="4"/>
  <c r="B1267" i="4"/>
  <c r="B1268" i="4"/>
  <c r="B1269" i="4"/>
  <c r="B1270" i="4"/>
  <c r="B1271" i="4"/>
  <c r="B1272" i="4"/>
  <c r="B1273" i="4"/>
  <c r="B1274" i="4"/>
  <c r="B1275" i="4"/>
  <c r="B1276" i="4"/>
  <c r="B1277" i="4"/>
  <c r="B1278" i="4"/>
  <c r="B1279" i="4"/>
  <c r="B1280" i="4"/>
  <c r="B1281" i="4"/>
  <c r="B1282" i="4"/>
  <c r="B1283" i="4"/>
  <c r="B1284" i="4"/>
  <c r="B1285" i="4"/>
  <c r="B1286" i="4"/>
  <c r="B1287" i="4"/>
  <c r="B1288" i="4"/>
  <c r="B1289" i="4"/>
  <c r="B1290" i="4"/>
  <c r="B1291" i="4"/>
  <c r="B1292" i="4"/>
  <c r="B1293" i="4"/>
  <c r="B1294" i="4"/>
  <c r="B1295" i="4"/>
  <c r="B1296" i="4"/>
  <c r="B1297" i="4"/>
  <c r="B1298" i="4"/>
  <c r="B1299" i="4"/>
  <c r="B1300" i="4"/>
  <c r="B1301" i="4"/>
  <c r="B1302" i="4"/>
  <c r="B1303" i="4"/>
  <c r="B1304" i="4"/>
  <c r="B1305" i="4"/>
  <c r="B1306" i="4"/>
  <c r="B1307" i="4"/>
  <c r="B1308" i="4"/>
  <c r="B1309" i="4"/>
  <c r="B1310" i="4"/>
  <c r="B1311" i="4"/>
  <c r="B1312" i="4"/>
  <c r="B1313" i="4"/>
  <c r="B1314" i="4"/>
  <c r="B1315" i="4"/>
  <c r="B1316" i="4"/>
  <c r="B1317" i="4"/>
  <c r="B1318" i="4"/>
  <c r="B1319" i="4"/>
  <c r="B1320" i="4"/>
  <c r="B1321" i="4"/>
  <c r="B1322" i="4"/>
  <c r="B1323" i="4"/>
  <c r="B1324" i="4"/>
  <c r="B1325" i="4"/>
  <c r="B1326" i="4"/>
  <c r="B1327" i="4"/>
  <c r="B1328" i="4"/>
  <c r="B1329" i="4"/>
  <c r="B1330" i="4"/>
  <c r="B1331" i="4"/>
  <c r="B1332" i="4"/>
  <c r="B1333" i="4"/>
  <c r="B1334" i="4"/>
  <c r="B1335" i="4"/>
  <c r="B1336" i="4"/>
  <c r="B1337" i="4"/>
  <c r="B1338" i="4"/>
  <c r="B1339" i="4"/>
  <c r="B1340" i="4"/>
  <c r="B1341" i="4"/>
  <c r="B1342" i="4"/>
  <c r="B1343" i="4"/>
  <c r="B1344" i="4"/>
  <c r="B1345" i="4"/>
  <c r="B1346" i="4"/>
  <c r="B1347" i="4"/>
  <c r="B1348" i="4"/>
  <c r="B1349" i="4"/>
  <c r="B1350" i="4"/>
  <c r="B1351" i="4"/>
  <c r="B1352" i="4"/>
  <c r="B1353" i="4"/>
  <c r="B1354" i="4"/>
  <c r="B1355" i="4"/>
  <c r="B1356" i="4"/>
  <c r="B1357" i="4"/>
  <c r="B1358" i="4"/>
  <c r="B1359" i="4"/>
  <c r="B1360" i="4"/>
  <c r="B1361" i="4"/>
  <c r="B1362" i="4"/>
  <c r="B1363" i="4"/>
  <c r="B1364" i="4"/>
  <c r="B1365" i="4"/>
  <c r="B1366" i="4"/>
  <c r="B1367" i="4"/>
  <c r="B1368" i="4"/>
  <c r="B1369" i="4"/>
  <c r="B1370" i="4"/>
  <c r="B1371" i="4"/>
  <c r="B1372" i="4"/>
  <c r="B1373" i="4"/>
  <c r="B1374" i="4"/>
  <c r="B1375" i="4"/>
  <c r="B1376" i="4"/>
  <c r="B1377" i="4"/>
  <c r="B1378" i="4"/>
  <c r="B1379" i="4"/>
  <c r="B1380" i="4"/>
  <c r="B1381" i="4"/>
  <c r="B1382" i="4"/>
  <c r="B1383" i="4"/>
  <c r="B1384" i="4"/>
  <c r="B1385" i="4"/>
  <c r="B1386" i="4"/>
  <c r="B1387" i="4"/>
  <c r="B1388" i="4"/>
  <c r="B1389" i="4"/>
  <c r="B1390" i="4"/>
  <c r="B1391" i="4"/>
  <c r="B1392" i="4"/>
  <c r="B1393" i="4"/>
  <c r="B1394" i="4"/>
  <c r="B1395" i="4"/>
  <c r="B1396" i="4"/>
  <c r="B1397" i="4"/>
  <c r="B1398" i="4"/>
  <c r="B1399" i="4"/>
  <c r="B1400" i="4"/>
  <c r="B1401" i="4"/>
  <c r="B1402" i="4"/>
  <c r="B1403" i="4"/>
  <c r="B1404" i="4"/>
  <c r="B1405" i="4"/>
  <c r="B1406" i="4"/>
  <c r="B1407" i="4"/>
  <c r="B1408" i="4"/>
  <c r="B1409" i="4"/>
  <c r="B1410" i="4"/>
  <c r="B1411" i="4"/>
  <c r="B1412" i="4"/>
  <c r="B1413" i="4"/>
  <c r="B1414" i="4"/>
  <c r="B1415" i="4"/>
  <c r="B1416" i="4"/>
  <c r="B1417" i="4"/>
  <c r="B1418" i="4"/>
  <c r="B1419" i="4"/>
  <c r="B1420" i="4"/>
  <c r="B1421" i="4"/>
  <c r="B1422" i="4"/>
  <c r="B1423" i="4"/>
  <c r="B1424" i="4"/>
  <c r="B1425" i="4"/>
  <c r="B1426" i="4"/>
  <c r="B1427" i="4"/>
  <c r="B1428" i="4"/>
  <c r="B1429" i="4"/>
  <c r="B1430" i="4"/>
  <c r="B1431" i="4"/>
  <c r="B1432" i="4"/>
  <c r="B1433" i="4"/>
  <c r="B1434" i="4"/>
  <c r="B1435" i="4"/>
  <c r="B1436" i="4"/>
  <c r="B1437" i="4"/>
  <c r="B1438" i="4"/>
  <c r="B1439" i="4"/>
  <c r="B1440" i="4"/>
  <c r="B1441" i="4"/>
  <c r="B1442" i="4"/>
  <c r="B1443" i="4"/>
  <c r="B1444" i="4"/>
  <c r="B1445" i="4"/>
  <c r="B1446" i="4"/>
  <c r="B1447" i="4"/>
  <c r="B1448" i="4"/>
  <c r="B1449" i="4"/>
  <c r="B1450" i="4"/>
  <c r="B1451" i="4"/>
  <c r="B1452" i="4"/>
  <c r="B1453" i="4"/>
  <c r="B1454" i="4"/>
  <c r="B1455" i="4"/>
  <c r="B1456" i="4"/>
  <c r="B1457" i="4"/>
  <c r="B1458" i="4"/>
  <c r="B1459" i="4"/>
  <c r="B1460" i="4"/>
  <c r="B1461" i="4"/>
  <c r="B1462" i="4"/>
  <c r="B1463" i="4"/>
  <c r="B1464" i="4"/>
  <c r="B1465" i="4"/>
  <c r="B1466" i="4"/>
  <c r="B1467" i="4"/>
  <c r="B1468" i="4"/>
  <c r="B1469" i="4"/>
  <c r="B1470" i="4"/>
  <c r="B1471" i="4"/>
  <c r="B1472" i="4"/>
  <c r="B1473" i="4"/>
  <c r="B1474" i="4"/>
  <c r="B1475" i="4"/>
  <c r="B1476" i="4"/>
  <c r="B1477" i="4"/>
  <c r="B1478" i="4"/>
  <c r="B1479" i="4"/>
  <c r="B1480" i="4"/>
  <c r="B1481" i="4"/>
  <c r="B1482" i="4"/>
  <c r="B1483" i="4"/>
  <c r="B1484" i="4"/>
  <c r="B1485" i="4"/>
  <c r="B1486" i="4"/>
  <c r="B1487" i="4"/>
  <c r="B1488" i="4"/>
  <c r="B1489" i="4"/>
  <c r="B1490" i="4"/>
  <c r="B1491" i="4"/>
  <c r="B1492" i="4"/>
  <c r="B1493" i="4"/>
  <c r="B1494" i="4"/>
  <c r="B1495" i="4"/>
  <c r="B1496" i="4"/>
  <c r="B1497" i="4"/>
  <c r="B1498" i="4"/>
  <c r="B1499" i="4"/>
  <c r="B1500" i="4"/>
  <c r="B1501" i="4"/>
  <c r="B1502" i="4"/>
  <c r="B1503" i="4"/>
  <c r="B1504" i="4"/>
  <c r="B1505" i="4"/>
  <c r="B1506" i="4"/>
  <c r="B1507" i="4"/>
  <c r="B1508" i="4"/>
  <c r="B1509" i="4"/>
  <c r="B1510" i="4"/>
  <c r="B1511" i="4"/>
  <c r="B1512" i="4"/>
  <c r="B1513" i="4"/>
  <c r="B1514" i="4"/>
  <c r="B1515" i="4"/>
  <c r="B1516" i="4"/>
  <c r="B1517" i="4"/>
  <c r="B1518" i="4"/>
  <c r="B1519" i="4"/>
  <c r="B1520" i="4"/>
  <c r="B1521" i="4"/>
  <c r="B1522" i="4"/>
  <c r="B1523" i="4"/>
  <c r="B1524" i="4"/>
  <c r="B1525" i="4"/>
  <c r="B1526" i="4"/>
  <c r="B1527" i="4"/>
  <c r="B1528" i="4"/>
  <c r="B1529" i="4"/>
  <c r="B1530" i="4"/>
  <c r="B1531" i="4"/>
  <c r="B1532" i="4"/>
  <c r="B1533" i="4"/>
  <c r="B1534" i="4"/>
  <c r="B1535" i="4"/>
  <c r="B1536" i="4"/>
  <c r="B1537" i="4"/>
  <c r="B1538" i="4"/>
  <c r="B1539" i="4"/>
  <c r="B1540" i="4"/>
  <c r="B1541" i="4"/>
  <c r="B1542" i="4"/>
  <c r="B1543" i="4"/>
  <c r="B1544" i="4"/>
  <c r="B1545" i="4"/>
  <c r="B1546" i="4"/>
  <c r="B1547" i="4"/>
  <c r="B1548" i="4"/>
  <c r="B1549" i="4"/>
  <c r="B1550" i="4"/>
  <c r="B1551" i="4"/>
  <c r="B1552" i="4"/>
  <c r="B1553" i="4"/>
  <c r="B1554" i="4"/>
  <c r="B1555" i="4"/>
  <c r="B1556" i="4"/>
  <c r="B1557" i="4"/>
  <c r="B1558" i="4"/>
  <c r="B1559" i="4"/>
  <c r="B1560" i="4"/>
  <c r="B1561" i="4"/>
  <c r="B1562" i="4"/>
  <c r="B1563" i="4"/>
  <c r="B1564" i="4"/>
  <c r="B1565" i="4"/>
  <c r="B1566" i="4"/>
  <c r="B1567" i="4"/>
  <c r="B1568" i="4"/>
  <c r="B1569" i="4"/>
  <c r="B1570" i="4"/>
  <c r="B1571" i="4"/>
  <c r="B1572" i="4"/>
  <c r="B1573" i="4"/>
  <c r="B1574" i="4"/>
  <c r="B1575" i="4"/>
  <c r="B1576" i="4"/>
  <c r="B1577" i="4"/>
  <c r="B1578" i="4"/>
  <c r="B1579" i="4"/>
  <c r="B1580" i="4"/>
  <c r="B1581" i="4"/>
  <c r="B1582" i="4"/>
  <c r="B1583" i="4"/>
  <c r="B1584" i="4"/>
  <c r="B1585" i="4"/>
  <c r="B1586" i="4"/>
  <c r="B1587" i="4"/>
  <c r="B1588" i="4"/>
  <c r="B1589" i="4"/>
  <c r="B1590" i="4"/>
  <c r="B1591" i="4"/>
  <c r="B1592" i="4"/>
  <c r="B1593" i="4"/>
  <c r="B1594" i="4"/>
  <c r="B1595" i="4"/>
  <c r="B1596" i="4"/>
  <c r="B1597" i="4"/>
  <c r="B1598" i="4"/>
  <c r="B1599" i="4"/>
  <c r="B1600" i="4"/>
  <c r="B1601" i="4"/>
  <c r="B1602" i="4"/>
  <c r="B1603" i="4"/>
  <c r="B1604" i="4"/>
  <c r="B1605" i="4"/>
  <c r="B1606" i="4"/>
  <c r="B1607" i="4"/>
  <c r="B1608" i="4"/>
  <c r="B1609" i="4"/>
  <c r="B1610" i="4"/>
  <c r="B1611" i="4"/>
  <c r="B1612" i="4"/>
  <c r="B1613" i="4"/>
  <c r="B1614" i="4"/>
  <c r="B1615" i="4"/>
  <c r="B1616" i="4"/>
  <c r="B1617" i="4"/>
  <c r="B1618" i="4"/>
  <c r="B1619" i="4"/>
  <c r="B1620" i="4"/>
  <c r="B1621" i="4"/>
  <c r="B1622" i="4"/>
  <c r="B1623" i="4"/>
  <c r="B1624" i="4"/>
  <c r="B1625" i="4"/>
  <c r="B1626" i="4"/>
  <c r="B1627" i="4"/>
  <c r="B1628" i="4"/>
  <c r="B1629" i="4"/>
  <c r="B1630" i="4"/>
  <c r="B1631" i="4"/>
  <c r="B1632" i="4"/>
  <c r="B1633" i="4"/>
  <c r="B1634" i="4"/>
  <c r="B1635" i="4"/>
  <c r="B1636" i="4"/>
  <c r="B1637" i="4"/>
  <c r="B1638" i="4"/>
  <c r="B1639" i="4"/>
  <c r="B1640" i="4"/>
  <c r="B1641" i="4"/>
  <c r="B1642" i="4"/>
  <c r="B1643" i="4"/>
  <c r="B1644" i="4"/>
  <c r="B1645" i="4"/>
  <c r="B1646" i="4"/>
  <c r="B1647" i="4"/>
  <c r="B1648" i="4"/>
  <c r="B1649" i="4"/>
  <c r="B1650" i="4"/>
  <c r="B1651" i="4"/>
  <c r="B1652" i="4"/>
  <c r="B1653" i="4"/>
  <c r="B1654" i="4"/>
  <c r="B1655" i="4"/>
  <c r="B1656" i="4"/>
  <c r="B1657" i="4"/>
  <c r="B1658" i="4"/>
  <c r="B1659" i="4"/>
  <c r="B1660" i="4"/>
  <c r="B1661" i="4"/>
  <c r="B1662" i="4"/>
  <c r="B1663" i="4"/>
  <c r="B1664" i="4"/>
  <c r="B1665" i="4"/>
  <c r="B1666" i="4"/>
  <c r="B1667" i="4"/>
  <c r="B1668" i="4"/>
  <c r="B1669" i="4"/>
  <c r="B1670" i="4"/>
  <c r="B1671" i="4"/>
  <c r="B1672" i="4"/>
  <c r="B1673" i="4"/>
  <c r="B1674" i="4"/>
  <c r="B1675" i="4"/>
  <c r="B1676" i="4"/>
  <c r="B1677" i="4"/>
  <c r="B1678" i="4"/>
  <c r="B1679" i="4"/>
  <c r="B1680" i="4"/>
  <c r="B1681" i="4"/>
  <c r="B1682" i="4"/>
  <c r="B1683" i="4"/>
  <c r="B1684" i="4"/>
  <c r="B1685" i="4"/>
  <c r="B1686" i="4"/>
  <c r="B1687" i="4"/>
  <c r="B1688" i="4"/>
  <c r="B1689" i="4"/>
  <c r="B1690" i="4"/>
  <c r="B1691" i="4"/>
  <c r="B1692" i="4"/>
  <c r="B1693" i="4"/>
  <c r="B1694" i="4"/>
  <c r="B1695" i="4"/>
  <c r="B1696" i="4"/>
  <c r="B1697" i="4"/>
  <c r="B1698" i="4"/>
  <c r="B1699" i="4"/>
  <c r="B1700" i="4"/>
  <c r="B1701" i="4"/>
  <c r="B1702" i="4"/>
  <c r="B1703" i="4"/>
  <c r="B1704" i="4"/>
  <c r="B1705" i="4"/>
  <c r="B1706" i="4"/>
  <c r="B1707" i="4"/>
  <c r="B1708" i="4"/>
  <c r="B1709" i="4"/>
  <c r="B1710" i="4"/>
  <c r="B1711" i="4"/>
  <c r="B1712" i="4"/>
  <c r="B1713" i="4"/>
  <c r="B1714" i="4"/>
  <c r="B1715" i="4"/>
  <c r="B1716" i="4"/>
  <c r="B1717" i="4"/>
  <c r="B1718" i="4"/>
  <c r="B1719" i="4"/>
  <c r="B1720" i="4"/>
  <c r="B1721" i="4"/>
  <c r="B1722" i="4"/>
  <c r="B1723" i="4"/>
  <c r="B1724" i="4"/>
  <c r="B1725" i="4"/>
  <c r="B1726" i="4"/>
  <c r="B1727" i="4"/>
  <c r="B1728" i="4"/>
  <c r="B1729" i="4"/>
  <c r="B1730" i="4"/>
  <c r="B1731" i="4"/>
  <c r="B1732" i="4"/>
  <c r="B1733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B1751" i="4"/>
  <c r="B1752" i="4"/>
  <c r="B1753" i="4"/>
  <c r="B1754" i="4"/>
  <c r="B1755" i="4"/>
  <c r="B1756" i="4"/>
  <c r="B1757" i="4"/>
  <c r="B1758" i="4"/>
  <c r="B1759" i="4"/>
  <c r="B1760" i="4"/>
  <c r="B1761" i="4"/>
  <c r="B1762" i="4"/>
  <c r="B1763" i="4"/>
  <c r="B1764" i="4"/>
  <c r="B1765" i="4"/>
  <c r="B1766" i="4"/>
  <c r="B1767" i="4"/>
  <c r="B1768" i="4"/>
  <c r="B1769" i="4"/>
  <c r="B1770" i="4"/>
  <c r="B1771" i="4"/>
  <c r="B1772" i="4"/>
  <c r="B1773" i="4"/>
  <c r="B1774" i="4"/>
  <c r="B1775" i="4"/>
  <c r="B1776" i="4"/>
  <c r="B1777" i="4"/>
  <c r="B1778" i="4"/>
  <c r="B1779" i="4"/>
  <c r="B1780" i="4"/>
  <c r="B1781" i="4"/>
  <c r="B1782" i="4"/>
  <c r="B1783" i="4"/>
  <c r="B1784" i="4"/>
  <c r="B1785" i="4"/>
  <c r="B1786" i="4"/>
  <c r="B1787" i="4"/>
  <c r="B1788" i="4"/>
  <c r="B1789" i="4"/>
  <c r="B1790" i="4"/>
  <c r="B1791" i="4"/>
  <c r="B1792" i="4"/>
  <c r="B1793" i="4"/>
  <c r="B1794" i="4"/>
  <c r="B1795" i="4"/>
  <c r="B1796" i="4"/>
  <c r="B1797" i="4"/>
  <c r="B1798" i="4"/>
  <c r="B1799" i="4"/>
  <c r="B1800" i="4"/>
  <c r="B1801" i="4"/>
  <c r="B1802" i="4"/>
  <c r="B1803" i="4"/>
  <c r="B1804" i="4"/>
  <c r="B1805" i="4"/>
  <c r="B1806" i="4"/>
  <c r="B1807" i="4"/>
  <c r="B1808" i="4"/>
  <c r="B1809" i="4"/>
  <c r="B1810" i="4"/>
  <c r="B1811" i="4"/>
  <c r="B1812" i="4"/>
  <c r="B1813" i="4"/>
  <c r="B1814" i="4"/>
  <c r="B1815" i="4"/>
  <c r="B1816" i="4"/>
  <c r="B1817" i="4"/>
  <c r="B1818" i="4"/>
  <c r="B1819" i="4"/>
  <c r="B1820" i="4"/>
  <c r="B1821" i="4"/>
  <c r="B1822" i="4"/>
  <c r="B1823" i="4"/>
  <c r="B1824" i="4"/>
  <c r="B1825" i="4"/>
  <c r="B1826" i="4"/>
  <c r="B1827" i="4"/>
  <c r="B1828" i="4"/>
  <c r="B1829" i="4"/>
  <c r="B1830" i="4"/>
  <c r="B1831" i="4"/>
  <c r="B1832" i="4"/>
  <c r="B1833" i="4"/>
  <c r="B1834" i="4"/>
  <c r="B1835" i="4"/>
  <c r="B1836" i="4"/>
  <c r="B1837" i="4"/>
  <c r="B1838" i="4"/>
  <c r="B1839" i="4"/>
  <c r="B1840" i="4"/>
  <c r="B1841" i="4"/>
  <c r="B1842" i="4"/>
  <c r="B1843" i="4"/>
  <c r="B1844" i="4"/>
  <c r="B1845" i="4"/>
  <c r="B1846" i="4"/>
  <c r="B1847" i="4"/>
  <c r="B1848" i="4"/>
  <c r="B1849" i="4"/>
  <c r="B1850" i="4"/>
  <c r="B1851" i="4"/>
  <c r="B1852" i="4"/>
  <c r="B1853" i="4"/>
  <c r="B1854" i="4"/>
  <c r="B1855" i="4"/>
  <c r="B1856" i="4"/>
  <c r="B1857" i="4"/>
  <c r="B1858" i="4"/>
  <c r="B1859" i="4"/>
  <c r="B1860" i="4"/>
  <c r="B1861" i="4"/>
  <c r="B1862" i="4"/>
  <c r="B1863" i="4"/>
  <c r="B1864" i="4"/>
  <c r="B1865" i="4"/>
  <c r="B1866" i="4"/>
  <c r="B1867" i="4"/>
  <c r="B1868" i="4"/>
  <c r="B1869" i="4"/>
  <c r="B1870" i="4"/>
  <c r="B1871" i="4"/>
  <c r="B1872" i="4"/>
  <c r="B1873" i="4"/>
  <c r="B1874" i="4"/>
  <c r="B1875" i="4"/>
  <c r="B1876" i="4"/>
  <c r="B1877" i="4"/>
  <c r="B1878" i="4"/>
  <c r="B1879" i="4"/>
  <c r="B1880" i="4"/>
  <c r="B1881" i="4"/>
  <c r="B1882" i="4"/>
  <c r="B1883" i="4"/>
  <c r="B1884" i="4"/>
  <c r="B1885" i="4"/>
  <c r="B1886" i="4"/>
  <c r="B1887" i="4"/>
  <c r="B1888" i="4"/>
  <c r="B1889" i="4"/>
  <c r="B1890" i="4"/>
  <c r="B1891" i="4"/>
  <c r="B1892" i="4"/>
  <c r="B1893" i="4"/>
  <c r="B1894" i="4"/>
  <c r="B1895" i="4"/>
  <c r="B1896" i="4"/>
  <c r="B1897" i="4"/>
  <c r="B1898" i="4"/>
  <c r="B1899" i="4"/>
  <c r="B1900" i="4"/>
  <c r="B1901" i="4"/>
  <c r="B1902" i="4"/>
  <c r="B1903" i="4"/>
  <c r="B1904" i="4"/>
  <c r="B1905" i="4"/>
  <c r="B1906" i="4"/>
  <c r="B1907" i="4"/>
  <c r="B1908" i="4"/>
  <c r="B1909" i="4"/>
  <c r="B1910" i="4"/>
  <c r="B1911" i="4"/>
  <c r="B1912" i="4"/>
  <c r="B1913" i="4"/>
  <c r="B1914" i="4"/>
  <c r="B1915" i="4"/>
  <c r="B1916" i="4"/>
  <c r="B1917" i="4"/>
  <c r="B1918" i="4"/>
  <c r="B1919" i="4"/>
  <c r="B1920" i="4"/>
  <c r="B1921" i="4"/>
  <c r="B1922" i="4"/>
  <c r="B1923" i="4"/>
  <c r="B1924" i="4"/>
  <c r="B1925" i="4"/>
  <c r="B1926" i="4"/>
  <c r="B192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87" i="4"/>
  <c r="B84" i="4"/>
  <c r="B85" i="4"/>
  <c r="B86" i="4"/>
  <c r="B80" i="4"/>
  <c r="B81" i="4"/>
  <c r="B82" i="4"/>
  <c r="B83" i="4"/>
  <c r="B70" i="4"/>
  <c r="B71" i="4"/>
  <c r="B72" i="4"/>
  <c r="B73" i="4"/>
  <c r="B74" i="4"/>
  <c r="B75" i="4"/>
  <c r="B76" i="4"/>
  <c r="B77" i="4"/>
  <c r="B78" i="4"/>
  <c r="B79" i="4"/>
  <c r="B65" i="4"/>
  <c r="B66" i="4"/>
  <c r="B67" i="4"/>
  <c r="B68" i="4"/>
  <c r="B69" i="4"/>
  <c r="E31" i="1"/>
  <c r="A3" i="4" a="1"/>
  <c r="B60" i="4" s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G180" i="5"/>
  <c r="H180" i="5" s="1"/>
  <c r="E180" i="5"/>
  <c r="G179" i="5"/>
  <c r="H179" i="5" s="1"/>
  <c r="E179" i="5"/>
  <c r="G178" i="5"/>
  <c r="H178" i="5" s="1"/>
  <c r="E178" i="5"/>
  <c r="G177" i="5"/>
  <c r="H177" i="5" s="1"/>
  <c r="E177" i="5"/>
  <c r="G176" i="5"/>
  <c r="H176" i="5" s="1"/>
  <c r="E176" i="5"/>
  <c r="G175" i="5"/>
  <c r="H175" i="5" s="1"/>
  <c r="E175" i="5"/>
  <c r="G174" i="5"/>
  <c r="H174" i="5" s="1"/>
  <c r="E174" i="5"/>
  <c r="G173" i="5"/>
  <c r="H173" i="5" s="1"/>
  <c r="E173" i="5"/>
  <c r="G172" i="5"/>
  <c r="H172" i="5" s="1"/>
  <c r="E172" i="5"/>
  <c r="G171" i="5"/>
  <c r="H171" i="5" s="1"/>
  <c r="E171" i="5"/>
  <c r="G170" i="5"/>
  <c r="H170" i="5" s="1"/>
  <c r="E170" i="5"/>
  <c r="G169" i="5"/>
  <c r="H169" i="5" s="1"/>
  <c r="E169" i="5"/>
  <c r="G168" i="5"/>
  <c r="H168" i="5" s="1"/>
  <c r="E168" i="5"/>
  <c r="G167" i="5"/>
  <c r="H167" i="5" s="1"/>
  <c r="E167" i="5"/>
  <c r="G166" i="5"/>
  <c r="H166" i="5" s="1"/>
  <c r="E166" i="5"/>
  <c r="G165" i="5"/>
  <c r="H165" i="5" s="1"/>
  <c r="E165" i="5"/>
  <c r="G164" i="5"/>
  <c r="H164" i="5" s="1"/>
  <c r="E164" i="5"/>
  <c r="G163" i="5"/>
  <c r="H163" i="5" s="1"/>
  <c r="E163" i="5"/>
  <c r="G162" i="5"/>
  <c r="H162" i="5" s="1"/>
  <c r="E162" i="5"/>
  <c r="G161" i="5"/>
  <c r="H161" i="5" s="1"/>
  <c r="E161" i="5"/>
  <c r="G160" i="5"/>
  <c r="H160" i="5" s="1"/>
  <c r="E160" i="5"/>
  <c r="G159" i="5"/>
  <c r="H159" i="5" s="1"/>
  <c r="E159" i="5"/>
  <c r="G158" i="5"/>
  <c r="H158" i="5" s="1"/>
  <c r="E158" i="5"/>
  <c r="G157" i="5"/>
  <c r="H157" i="5" s="1"/>
  <c r="E157" i="5"/>
  <c r="G156" i="5"/>
  <c r="H156" i="5" s="1"/>
  <c r="E156" i="5"/>
  <c r="G155" i="5"/>
  <c r="H155" i="5" s="1"/>
  <c r="E155" i="5"/>
  <c r="G154" i="5"/>
  <c r="H154" i="5" s="1"/>
  <c r="E154" i="5"/>
  <c r="G153" i="5"/>
  <c r="H153" i="5" s="1"/>
  <c r="E153" i="5"/>
  <c r="G152" i="5"/>
  <c r="H152" i="5" s="1"/>
  <c r="E152" i="5"/>
  <c r="G151" i="5"/>
  <c r="H151" i="5" s="1"/>
  <c r="E151" i="5"/>
  <c r="G150" i="5"/>
  <c r="H150" i="5" s="1"/>
  <c r="E150" i="5"/>
  <c r="G149" i="5"/>
  <c r="H149" i="5" s="1"/>
  <c r="E149" i="5"/>
  <c r="G148" i="5"/>
  <c r="H148" i="5" s="1"/>
  <c r="E148" i="5"/>
  <c r="G147" i="5"/>
  <c r="H147" i="5" s="1"/>
  <c r="E147" i="5"/>
  <c r="G146" i="5"/>
  <c r="H146" i="5" s="1"/>
  <c r="E146" i="5"/>
  <c r="G145" i="5"/>
  <c r="H145" i="5" s="1"/>
  <c r="E145" i="5"/>
  <c r="G144" i="5"/>
  <c r="H144" i="5" s="1"/>
  <c r="E144" i="5"/>
  <c r="G143" i="5"/>
  <c r="H143" i="5" s="1"/>
  <c r="E143" i="5"/>
  <c r="G142" i="5"/>
  <c r="H142" i="5" s="1"/>
  <c r="E142" i="5"/>
  <c r="G141" i="5"/>
  <c r="H141" i="5" s="1"/>
  <c r="E141" i="5"/>
  <c r="G140" i="5"/>
  <c r="H140" i="5" s="1"/>
  <c r="E140" i="5"/>
  <c r="G139" i="5"/>
  <c r="H139" i="5" s="1"/>
  <c r="E139" i="5"/>
  <c r="G138" i="5"/>
  <c r="H138" i="5" s="1"/>
  <c r="E138" i="5"/>
  <c r="G137" i="5"/>
  <c r="H137" i="5" s="1"/>
  <c r="E137" i="5"/>
  <c r="G136" i="5"/>
  <c r="H136" i="5" s="1"/>
  <c r="E136" i="5"/>
  <c r="G135" i="5"/>
  <c r="H135" i="5" s="1"/>
  <c r="E135" i="5"/>
  <c r="G134" i="5"/>
  <c r="H134" i="5" s="1"/>
  <c r="E134" i="5"/>
  <c r="G133" i="5"/>
  <c r="H133" i="5" s="1"/>
  <c r="E133" i="5"/>
  <c r="G132" i="5"/>
  <c r="H132" i="5" s="1"/>
  <c r="E132" i="5"/>
  <c r="G131" i="5"/>
  <c r="H131" i="5" s="1"/>
  <c r="E131" i="5"/>
  <c r="G130" i="5"/>
  <c r="H130" i="5" s="1"/>
  <c r="E130" i="5"/>
  <c r="H129" i="5"/>
  <c r="E129" i="5"/>
  <c r="G128" i="5"/>
  <c r="H128" i="5" s="1"/>
  <c r="E128" i="5"/>
  <c r="G127" i="5"/>
  <c r="H127" i="5" s="1"/>
  <c r="E127" i="5"/>
  <c r="G126" i="5"/>
  <c r="H126" i="5" s="1"/>
  <c r="E126" i="5"/>
  <c r="G125" i="5"/>
  <c r="H125" i="5" s="1"/>
  <c r="E125" i="5"/>
  <c r="G124" i="5"/>
  <c r="H124" i="5" s="1"/>
  <c r="E124" i="5"/>
  <c r="G122" i="5"/>
  <c r="H122" i="5" s="1"/>
  <c r="E122" i="5"/>
  <c r="G120" i="5"/>
  <c r="H120" i="5" s="1"/>
  <c r="E120" i="5"/>
  <c r="G119" i="5"/>
  <c r="H119" i="5" s="1"/>
  <c r="E119" i="5"/>
  <c r="G118" i="5"/>
  <c r="H118" i="5" s="1"/>
  <c r="E118" i="5"/>
  <c r="G115" i="5"/>
  <c r="H115" i="5" s="1"/>
  <c r="E115" i="5"/>
  <c r="G114" i="5"/>
  <c r="H114" i="5" s="1"/>
  <c r="E114" i="5"/>
  <c r="G113" i="5"/>
  <c r="H113" i="5" s="1"/>
  <c r="E113" i="5"/>
  <c r="G112" i="5"/>
  <c r="H112" i="5" s="1"/>
  <c r="E112" i="5"/>
  <c r="G111" i="5"/>
  <c r="H111" i="5" s="1"/>
  <c r="E111" i="5"/>
  <c r="G110" i="5"/>
  <c r="H110" i="5" s="1"/>
  <c r="E110" i="5"/>
  <c r="G109" i="5"/>
  <c r="H109" i="5" s="1"/>
  <c r="E109" i="5"/>
  <c r="G108" i="5"/>
  <c r="H108" i="5" s="1"/>
  <c r="E108" i="5"/>
  <c r="G107" i="5"/>
  <c r="H107" i="5" s="1"/>
  <c r="E107" i="5"/>
  <c r="G106" i="5"/>
  <c r="H106" i="5" s="1"/>
  <c r="E106" i="5"/>
  <c r="G105" i="5"/>
  <c r="H105" i="5" s="1"/>
  <c r="E105" i="5"/>
  <c r="G104" i="5"/>
  <c r="H104" i="5" s="1"/>
  <c r="E104" i="5"/>
  <c r="G103" i="5"/>
  <c r="H103" i="5" s="1"/>
  <c r="E103" i="5"/>
  <c r="G102" i="5"/>
  <c r="H102" i="5" s="1"/>
  <c r="E102" i="5"/>
  <c r="G101" i="5"/>
  <c r="H101" i="5" s="1"/>
  <c r="E101" i="5"/>
  <c r="G100" i="5"/>
  <c r="H100" i="5" s="1"/>
  <c r="E100" i="5"/>
  <c r="G99" i="5"/>
  <c r="H99" i="5" s="1"/>
  <c r="E99" i="5"/>
  <c r="G98" i="5"/>
  <c r="H98" i="5" s="1"/>
  <c r="E98" i="5"/>
  <c r="G97" i="5"/>
  <c r="H97" i="5" s="1"/>
  <c r="E97" i="5"/>
  <c r="G96" i="5"/>
  <c r="H96" i="5" s="1"/>
  <c r="E96" i="5"/>
  <c r="G95" i="5"/>
  <c r="H95" i="5" s="1"/>
  <c r="E95" i="5"/>
  <c r="G94" i="5"/>
  <c r="H94" i="5" s="1"/>
  <c r="E94" i="5"/>
  <c r="G93" i="5"/>
  <c r="H93" i="5" s="1"/>
  <c r="E93" i="5"/>
  <c r="G92" i="5"/>
  <c r="H92" i="5" s="1"/>
  <c r="E92" i="5"/>
  <c r="G91" i="5"/>
  <c r="H91" i="5" s="1"/>
  <c r="E91" i="5"/>
  <c r="G90" i="5"/>
  <c r="H90" i="5" s="1"/>
  <c r="E90" i="5"/>
  <c r="G89" i="5"/>
  <c r="H89" i="5" s="1"/>
  <c r="E89" i="5"/>
  <c r="G88" i="5"/>
  <c r="H88" i="5" s="1"/>
  <c r="E88" i="5"/>
  <c r="G87" i="5"/>
  <c r="H87" i="5" s="1"/>
  <c r="E87" i="5"/>
  <c r="G86" i="5"/>
  <c r="H86" i="5" s="1"/>
  <c r="E86" i="5"/>
  <c r="G85" i="5"/>
  <c r="H85" i="5" s="1"/>
  <c r="E85" i="5"/>
  <c r="G84" i="5"/>
  <c r="H84" i="5" s="1"/>
  <c r="E84" i="5"/>
  <c r="G83" i="5"/>
  <c r="H83" i="5" s="1"/>
  <c r="E83" i="5"/>
  <c r="G82" i="5"/>
  <c r="H82" i="5" s="1"/>
  <c r="E82" i="5"/>
  <c r="G81" i="5"/>
  <c r="H81" i="5" s="1"/>
  <c r="E81" i="5"/>
  <c r="G80" i="5"/>
  <c r="H80" i="5" s="1"/>
  <c r="E80" i="5"/>
  <c r="G79" i="5"/>
  <c r="H79" i="5" s="1"/>
  <c r="E79" i="5"/>
  <c r="G78" i="5"/>
  <c r="H78" i="5" s="1"/>
  <c r="E78" i="5"/>
  <c r="G77" i="5"/>
  <c r="H77" i="5" s="1"/>
  <c r="E77" i="5"/>
  <c r="G76" i="5"/>
  <c r="H76" i="5" s="1"/>
  <c r="E76" i="5"/>
  <c r="G75" i="5"/>
  <c r="H75" i="5" s="1"/>
  <c r="E75" i="5"/>
  <c r="G74" i="5"/>
  <c r="H74" i="5" s="1"/>
  <c r="E74" i="5"/>
  <c r="G73" i="5"/>
  <c r="H73" i="5" s="1"/>
  <c r="E73" i="5"/>
  <c r="G72" i="5"/>
  <c r="H72" i="5" s="1"/>
  <c r="E72" i="5"/>
  <c r="G71" i="5"/>
  <c r="H71" i="5" s="1"/>
  <c r="E71" i="5"/>
  <c r="G70" i="5"/>
  <c r="H70" i="5" s="1"/>
  <c r="E70" i="5"/>
  <c r="G69" i="5"/>
  <c r="H69" i="5" s="1"/>
  <c r="E69" i="5"/>
  <c r="G68" i="5"/>
  <c r="H68" i="5" s="1"/>
  <c r="E68" i="5"/>
  <c r="G67" i="5"/>
  <c r="H67" i="5" s="1"/>
  <c r="E67" i="5"/>
  <c r="G66" i="5"/>
  <c r="H66" i="5" s="1"/>
  <c r="E66" i="5"/>
  <c r="G65" i="5"/>
  <c r="H65" i="5" s="1"/>
  <c r="E65" i="5"/>
  <c r="G64" i="5"/>
  <c r="H64" i="5" s="1"/>
  <c r="E64" i="5"/>
  <c r="G63" i="5"/>
  <c r="H63" i="5" s="1"/>
  <c r="E63" i="5"/>
  <c r="G62" i="5"/>
  <c r="H62" i="5" s="1"/>
  <c r="E62" i="5"/>
  <c r="G61" i="5"/>
  <c r="H61" i="5" s="1"/>
  <c r="E61" i="5"/>
  <c r="G60" i="5"/>
  <c r="H60" i="5" s="1"/>
  <c r="E60" i="5"/>
  <c r="G59" i="5"/>
  <c r="H59" i="5" s="1"/>
  <c r="E59" i="5"/>
  <c r="G58" i="5"/>
  <c r="H58" i="5" s="1"/>
  <c r="E58" i="5"/>
  <c r="G57" i="5"/>
  <c r="H57" i="5" s="1"/>
  <c r="E57" i="5"/>
  <c r="G56" i="5"/>
  <c r="H56" i="5" s="1"/>
  <c r="E56" i="5"/>
  <c r="G55" i="5"/>
  <c r="H55" i="5" s="1"/>
  <c r="E55" i="5"/>
  <c r="G54" i="5"/>
  <c r="H54" i="5" s="1"/>
  <c r="E54" i="5"/>
  <c r="G53" i="5"/>
  <c r="H53" i="5" s="1"/>
  <c r="E53" i="5"/>
  <c r="G52" i="5"/>
  <c r="H52" i="5" s="1"/>
  <c r="E52" i="5"/>
  <c r="G51" i="5"/>
  <c r="H51" i="5" s="1"/>
  <c r="E51" i="5"/>
  <c r="G50" i="5"/>
  <c r="H50" i="5" s="1"/>
  <c r="E50" i="5"/>
  <c r="G49" i="5"/>
  <c r="H49" i="5" s="1"/>
  <c r="E49" i="5"/>
  <c r="G48" i="5"/>
  <c r="H48" i="5" s="1"/>
  <c r="E48" i="5"/>
  <c r="G47" i="5"/>
  <c r="H47" i="5" s="1"/>
  <c r="E47" i="5"/>
  <c r="G46" i="5"/>
  <c r="H46" i="5" s="1"/>
  <c r="E46" i="5"/>
  <c r="G45" i="5"/>
  <c r="H45" i="5" s="1"/>
  <c r="E45" i="5"/>
  <c r="G44" i="5"/>
  <c r="H44" i="5" s="1"/>
  <c r="E44" i="5"/>
  <c r="G43" i="5"/>
  <c r="H43" i="5" s="1"/>
  <c r="E43" i="5"/>
  <c r="G42" i="5"/>
  <c r="H42" i="5" s="1"/>
  <c r="E42" i="5"/>
  <c r="G41" i="5"/>
  <c r="H41" i="5" s="1"/>
  <c r="E41" i="5"/>
  <c r="G40" i="5"/>
  <c r="H40" i="5" s="1"/>
  <c r="E40" i="5"/>
  <c r="G39" i="5"/>
  <c r="H39" i="5" s="1"/>
  <c r="E39" i="5"/>
  <c r="G38" i="5"/>
  <c r="H38" i="5" s="1"/>
  <c r="E38" i="5"/>
  <c r="G37" i="5"/>
  <c r="H37" i="5" s="1"/>
  <c r="E37" i="5"/>
  <c r="G36" i="5"/>
  <c r="H36" i="5" s="1"/>
  <c r="E36" i="5"/>
  <c r="G35" i="5"/>
  <c r="H35" i="5" s="1"/>
  <c r="E35" i="5"/>
  <c r="G34" i="5"/>
  <c r="H34" i="5" s="1"/>
  <c r="E34" i="5"/>
  <c r="G33" i="5"/>
  <c r="H33" i="5" s="1"/>
  <c r="E33" i="5"/>
  <c r="G32" i="5"/>
  <c r="H32" i="5" s="1"/>
  <c r="E32" i="5"/>
  <c r="G31" i="5"/>
  <c r="H31" i="5" s="1"/>
  <c r="E31" i="5"/>
  <c r="G30" i="5"/>
  <c r="H30" i="5" s="1"/>
  <c r="E30" i="5"/>
  <c r="G29" i="5"/>
  <c r="H29" i="5" s="1"/>
  <c r="E29" i="5"/>
  <c r="G28" i="5"/>
  <c r="H28" i="5" s="1"/>
  <c r="E28" i="5"/>
  <c r="G27" i="5"/>
  <c r="H27" i="5" s="1"/>
  <c r="E27" i="5"/>
  <c r="G26" i="5"/>
  <c r="H26" i="5" s="1"/>
  <c r="E26" i="5"/>
  <c r="G25" i="5"/>
  <c r="H25" i="5" s="1"/>
  <c r="E25" i="5"/>
  <c r="G24" i="5"/>
  <c r="H24" i="5" s="1"/>
  <c r="E24" i="5"/>
  <c r="G23" i="5"/>
  <c r="H23" i="5" s="1"/>
  <c r="E23" i="5"/>
  <c r="G22" i="5"/>
  <c r="H22" i="5" s="1"/>
  <c r="E22" i="5"/>
  <c r="G21" i="5"/>
  <c r="E21" i="5"/>
  <c r="G20" i="5"/>
  <c r="E20" i="5"/>
  <c r="G19" i="5"/>
  <c r="E19" i="5"/>
  <c r="G18" i="5"/>
  <c r="E18" i="5"/>
  <c r="G17" i="5"/>
  <c r="E17" i="5"/>
  <c r="G16" i="5"/>
  <c r="E16" i="5"/>
  <c r="G15" i="5"/>
  <c r="E15" i="5"/>
  <c r="G14" i="5"/>
  <c r="E14" i="5"/>
  <c r="G13" i="5"/>
  <c r="E13" i="5"/>
  <c r="G12" i="5"/>
  <c r="E12" i="5"/>
  <c r="G11" i="5"/>
  <c r="E11" i="5"/>
  <c r="G10" i="5"/>
  <c r="E10" i="5"/>
  <c r="G9" i="5"/>
  <c r="E9" i="5"/>
  <c r="G8" i="5"/>
  <c r="E8" i="5"/>
  <c r="G7" i="5"/>
  <c r="E7" i="5"/>
  <c r="G6" i="5"/>
  <c r="E6" i="5"/>
  <c r="G5" i="5"/>
  <c r="E5" i="5"/>
  <c r="G4" i="5"/>
  <c r="E4" i="5"/>
  <c r="D759" i="4" l="1"/>
  <c r="H14" i="5"/>
  <c r="H6" i="5"/>
  <c r="H12" i="5"/>
  <c r="H15" i="5"/>
  <c r="H21" i="5"/>
  <c r="H8" i="5"/>
  <c r="H20" i="5"/>
  <c r="H9" i="5"/>
  <c r="H18" i="5"/>
  <c r="H5" i="5"/>
  <c r="H17" i="5"/>
  <c r="H4" i="5"/>
  <c r="H7" i="5"/>
  <c r="H10" i="5"/>
  <c r="H13" i="5"/>
  <c r="H16" i="5"/>
  <c r="H19" i="5"/>
  <c r="H11" i="5"/>
  <c r="D756" i="4"/>
  <c r="D738" i="4"/>
  <c r="D720" i="4"/>
  <c r="D702" i="4"/>
  <c r="D684" i="4"/>
  <c r="D666" i="4"/>
  <c r="D648" i="4"/>
  <c r="D630" i="4"/>
  <c r="D612" i="4"/>
  <c r="D587" i="4"/>
  <c r="D581" i="4"/>
  <c r="D1910" i="4"/>
  <c r="D598" i="4"/>
  <c r="D586" i="4"/>
  <c r="D580" i="4"/>
  <c r="D574" i="4"/>
  <c r="D568" i="4"/>
  <c r="D562" i="4"/>
  <c r="D556" i="4"/>
  <c r="D550" i="4"/>
  <c r="D544" i="4"/>
  <c r="D538" i="4"/>
  <c r="D532" i="4"/>
  <c r="D520" i="4"/>
  <c r="D514" i="4"/>
  <c r="D502" i="4"/>
  <c r="D496" i="4"/>
  <c r="D478" i="4"/>
  <c r="D460" i="4"/>
  <c r="D747" i="4"/>
  <c r="D729" i="4"/>
  <c r="D711" i="4"/>
  <c r="D693" i="4"/>
  <c r="D675" i="4"/>
  <c r="D657" i="4"/>
  <c r="D639" i="4"/>
  <c r="D621" i="4"/>
  <c r="D603" i="4"/>
  <c r="D85" i="4"/>
  <c r="D590" i="4"/>
  <c r="D583" i="4"/>
  <c r="D577" i="4"/>
  <c r="D571" i="4"/>
  <c r="D565" i="4"/>
  <c r="D559" i="4"/>
  <c r="D553" i="4"/>
  <c r="D547" i="4"/>
  <c r="D541" i="4"/>
  <c r="D535" i="4"/>
  <c r="D529" i="4"/>
  <c r="D523" i="4"/>
  <c r="D511" i="4"/>
  <c r="D505" i="4"/>
  <c r="D493" i="4"/>
  <c r="D487" i="4"/>
  <c r="D469" i="4"/>
  <c r="D451" i="4"/>
  <c r="D750" i="4"/>
  <c r="D728" i="4"/>
  <c r="D714" i="4"/>
  <c r="D692" i="4"/>
  <c r="D678" i="4"/>
  <c r="D656" i="4"/>
  <c r="D642" i="4"/>
  <c r="D620" i="4"/>
  <c r="D606" i="4"/>
  <c r="D569" i="4"/>
  <c r="D533" i="4"/>
  <c r="D373" i="4"/>
  <c r="D356" i="4"/>
  <c r="D290" i="4"/>
  <c r="D242" i="4"/>
  <c r="D179" i="4"/>
  <c r="D134" i="4"/>
  <c r="D1900" i="4"/>
  <c r="D838" i="4"/>
  <c r="D67" i="4"/>
  <c r="D442" i="4"/>
  <c r="D434" i="4"/>
  <c r="D429" i="4"/>
  <c r="D424" i="4"/>
  <c r="D420" i="4"/>
  <c r="D407" i="4"/>
  <c r="D398" i="4"/>
  <c r="D378" i="4"/>
  <c r="D361" i="4"/>
  <c r="D350" i="4"/>
  <c r="D344" i="4"/>
  <c r="D317" i="4"/>
  <c r="D305" i="4"/>
  <c r="D295" i="4"/>
  <c r="D289" i="4"/>
  <c r="D284" i="4"/>
  <c r="D273" i="4"/>
  <c r="D262" i="4"/>
  <c r="D251" i="4"/>
  <c r="D241" i="4"/>
  <c r="D235" i="4"/>
  <c r="D230" i="4"/>
  <c r="D219" i="4"/>
  <c r="D196" i="4"/>
  <c r="D162" i="4"/>
  <c r="D1792" i="4"/>
  <c r="D1786" i="4"/>
  <c r="D1560" i="4"/>
  <c r="D1317" i="4"/>
  <c r="D746" i="4"/>
  <c r="D732" i="4"/>
  <c r="D723" i="4"/>
  <c r="D701" i="4"/>
  <c r="D687" i="4"/>
  <c r="D665" i="4"/>
  <c r="D651" i="4"/>
  <c r="D629" i="4"/>
  <c r="D615" i="4"/>
  <c r="D551" i="4"/>
  <c r="D506" i="4"/>
  <c r="D488" i="4"/>
  <c r="D412" i="4"/>
  <c r="D191" i="4"/>
  <c r="D104" i="4"/>
  <c r="D1775" i="4"/>
  <c r="D1543" i="4"/>
  <c r="D766" i="4"/>
  <c r="D779" i="4"/>
  <c r="D776" i="4"/>
  <c r="D894" i="4"/>
  <c r="D906" i="4"/>
  <c r="D914" i="4"/>
  <c r="D926" i="4"/>
  <c r="D930" i="4"/>
  <c r="D942" i="4"/>
  <c r="D950" i="4"/>
  <c r="D969" i="4"/>
  <c r="D977" i="4"/>
  <c r="D989" i="4"/>
  <c r="D993" i="4"/>
  <c r="D1005" i="4"/>
  <c r="D1013" i="4"/>
  <c r="D1024" i="4"/>
  <c r="D1031" i="4"/>
  <c r="D1042" i="4"/>
  <c r="D1049" i="4"/>
  <c r="D1060" i="4"/>
  <c r="D1067" i="4"/>
  <c r="D1078" i="4"/>
  <c r="D1085" i="4"/>
  <c r="D1096" i="4"/>
  <c r="D1103" i="4"/>
  <c r="D1114" i="4"/>
  <c r="D1121" i="4"/>
  <c r="D1132" i="4"/>
  <c r="D1139" i="4"/>
  <c r="D1150" i="4"/>
  <c r="D1157" i="4"/>
  <c r="D1165" i="4"/>
  <c r="D1182" i="4"/>
  <c r="D1207" i="4"/>
  <c r="D777" i="4"/>
  <c r="D781" i="4"/>
  <c r="D784" i="4"/>
  <c r="D791" i="4"/>
  <c r="D794" i="4"/>
  <c r="D801" i="4"/>
  <c r="D804" i="4"/>
  <c r="D808" i="4"/>
  <c r="D811" i="4"/>
  <c r="D818" i="4"/>
  <c r="D821" i="4"/>
  <c r="D828" i="4"/>
  <c r="D831" i="4"/>
  <c r="D835" i="4"/>
  <c r="D842" i="4"/>
  <c r="D863" i="4"/>
  <c r="D867" i="4"/>
  <c r="D881" i="4"/>
  <c r="D890" i="4"/>
  <c r="D918" i="4"/>
  <c r="D954" i="4"/>
  <c r="D962" i="4"/>
  <c r="D966" i="4"/>
  <c r="D981" i="4"/>
  <c r="D782" i="4"/>
  <c r="D799" i="4"/>
  <c r="D809" i="4"/>
  <c r="D819" i="4"/>
  <c r="D856" i="4"/>
  <c r="D944" i="4"/>
  <c r="D971" i="4"/>
  <c r="D987" i="4"/>
  <c r="D1028" i="4"/>
  <c r="D1033" i="4"/>
  <c r="D1082" i="4"/>
  <c r="D1087" i="4"/>
  <c r="D1136" i="4"/>
  <c r="D1141" i="4"/>
  <c r="D1216" i="4"/>
  <c r="D1300" i="4"/>
  <c r="D1318" i="4"/>
  <c r="D1353" i="4"/>
  <c r="D1383" i="4"/>
  <c r="D1423" i="4"/>
  <c r="D785" i="4"/>
  <c r="D795" i="4"/>
  <c r="D829" i="4"/>
  <c r="D896" i="4"/>
  <c r="D912" i="4"/>
  <c r="D1039" i="4"/>
  <c r="D1058" i="4"/>
  <c r="D1093" i="4"/>
  <c r="D1112" i="4"/>
  <c r="D1147" i="4"/>
  <c r="D1174" i="4"/>
  <c r="D1222" i="4"/>
  <c r="D1249" i="4"/>
  <c r="D1310" i="4"/>
  <c r="D1345" i="4"/>
  <c r="D1380" i="4"/>
  <c r="D1410" i="4"/>
  <c r="D1441" i="4"/>
  <c r="D908" i="4"/>
  <c r="D924" i="4"/>
  <c r="D1015" i="4"/>
  <c r="D1064" i="4"/>
  <c r="D1069" i="4"/>
  <c r="D1118" i="4"/>
  <c r="D1123" i="4"/>
  <c r="D1228" i="4"/>
  <c r="D1240" i="4"/>
  <c r="D1279" i="4"/>
  <c r="D1324" i="4"/>
  <c r="D1337" i="4"/>
  <c r="D1372" i="4"/>
  <c r="D1407" i="4"/>
  <c r="D1428" i="4"/>
  <c r="D1459" i="4"/>
  <c r="D792" i="4"/>
  <c r="D826" i="4"/>
  <c r="D836" i="4"/>
  <c r="D963" i="4"/>
  <c r="D995" i="4"/>
  <c r="D1011" i="4"/>
  <c r="D1021" i="4"/>
  <c r="D1040" i="4"/>
  <c r="D1075" i="4"/>
  <c r="D1094" i="4"/>
  <c r="D1129" i="4"/>
  <c r="D1148" i="4"/>
  <c r="D1175" i="4"/>
  <c r="D1180" i="4"/>
  <c r="D1191" i="4"/>
  <c r="D1233" i="4"/>
  <c r="D1237" i="4"/>
  <c r="D1255" i="4"/>
  <c r="D1270" i="4"/>
  <c r="D1294" i="4"/>
  <c r="D1302" i="4"/>
  <c r="D1320" i="4"/>
  <c r="D1351" i="4"/>
  <c r="D1355" i="4"/>
  <c r="D1364" i="4"/>
  <c r="D1369" i="4"/>
  <c r="D1399" i="4"/>
  <c r="D1425" i="4"/>
  <c r="D802" i="4"/>
  <c r="D812" i="4"/>
  <c r="D822" i="4"/>
  <c r="D882" i="4"/>
  <c r="D1007" i="4"/>
  <c r="D1046" i="4"/>
  <c r="D1051" i="4"/>
  <c r="D1100" i="4"/>
  <c r="D1105" i="4"/>
  <c r="D1154" i="4"/>
  <c r="D1251" i="4"/>
  <c r="D1285" i="4"/>
  <c r="D1329" i="4"/>
  <c r="D1378" i="4"/>
  <c r="D1391" i="4"/>
  <c r="D1417" i="4"/>
  <c r="D1443" i="4"/>
  <c r="D1130" i="4"/>
  <c r="D1374" i="4"/>
  <c r="D1472" i="4"/>
  <c r="D1495" i="4"/>
  <c r="D1577" i="4"/>
  <c r="D1580" i="4"/>
  <c r="D1409" i="4"/>
  <c r="D1481" i="4"/>
  <c r="D1514" i="4"/>
  <c r="D1517" i="4"/>
  <c r="D975" i="4"/>
  <c r="D1022" i="4"/>
  <c r="D1057" i="4"/>
  <c r="D1405" i="4"/>
  <c r="D1470" i="4"/>
  <c r="D1473" i="4"/>
  <c r="D1561" i="4"/>
  <c r="D1755" i="4"/>
  <c r="D1773" i="4"/>
  <c r="D1791" i="4"/>
  <c r="D1192" i="4"/>
  <c r="D1309" i="4"/>
  <c r="D1326" i="4"/>
  <c r="D1434" i="4"/>
  <c r="D1455" i="4"/>
  <c r="D1479" i="4"/>
  <c r="D1482" i="4"/>
  <c r="D1497" i="4"/>
  <c r="D1515" i="4"/>
  <c r="D1518" i="4"/>
  <c r="D1523" i="4"/>
  <c r="D1533" i="4"/>
  <c r="D1587" i="4"/>
  <c r="D1596" i="4"/>
  <c r="D1599" i="4"/>
  <c r="D1607" i="4"/>
  <c r="D1612" i="4"/>
  <c r="D1624" i="4"/>
  <c r="D1644" i="4"/>
  <c r="D1653" i="4"/>
  <c r="D1662" i="4"/>
  <c r="D1671" i="4"/>
  <c r="D1680" i="4"/>
  <c r="D1689" i="4"/>
  <c r="D1698" i="4"/>
  <c r="D1707" i="4"/>
  <c r="D1716" i="4"/>
  <c r="D1725" i="4"/>
  <c r="D1734" i="4"/>
  <c r="D1743" i="4"/>
  <c r="D1752" i="4"/>
  <c r="D1759" i="4"/>
  <c r="D1763" i="4"/>
  <c r="D1766" i="4"/>
  <c r="D1770" i="4"/>
  <c r="D1777" i="4"/>
  <c r="D1781" i="4"/>
  <c r="D1784" i="4"/>
  <c r="D1788" i="4"/>
  <c r="D1795" i="4"/>
  <c r="D1799" i="4"/>
  <c r="D1802" i="4"/>
  <c r="D1806" i="4"/>
  <c r="D1813" i="4"/>
  <c r="D1817" i="4"/>
  <c r="D1820" i="4"/>
  <c r="D1824" i="4"/>
  <c r="D1831" i="4"/>
  <c r="D1835" i="4"/>
  <c r="D1838" i="4"/>
  <c r="D1842" i="4"/>
  <c r="D1849" i="4"/>
  <c r="D1853" i="4"/>
  <c r="D1856" i="4"/>
  <c r="D1860" i="4"/>
  <c r="D1867" i="4"/>
  <c r="D1871" i="4"/>
  <c r="D1874" i="4"/>
  <c r="D1878" i="4"/>
  <c r="D1885" i="4"/>
  <c r="D1889" i="4"/>
  <c r="D1892" i="4"/>
  <c r="D1896" i="4"/>
  <c r="D1903" i="4"/>
  <c r="D1907" i="4"/>
  <c r="D860" i="4"/>
  <c r="D948" i="4"/>
  <c r="D1076" i="4"/>
  <c r="D1111" i="4"/>
  <c r="D1234" i="4"/>
  <c r="D1281" i="4"/>
  <c r="D1344" i="4"/>
  <c r="D1461" i="4"/>
  <c r="D1471" i="4"/>
  <c r="D1549" i="4"/>
  <c r="D1650" i="4"/>
  <c r="D1677" i="4"/>
  <c r="D1704" i="4"/>
  <c r="D1731" i="4"/>
  <c r="D1764" i="4"/>
  <c r="D1872" i="4"/>
  <c r="D1921" i="4"/>
  <c r="D110" i="4"/>
  <c r="D129" i="4"/>
  <c r="D153" i="4"/>
  <c r="D171" i="4"/>
  <c r="D1516" i="4"/>
  <c r="D1782" i="4"/>
  <c r="D1890" i="4"/>
  <c r="D1926" i="4"/>
  <c r="D135" i="4"/>
  <c r="D140" i="4"/>
  <c r="D158" i="4"/>
  <c r="D176" i="4"/>
  <c r="D180" i="4"/>
  <c r="D188" i="4"/>
  <c r="D213" i="4"/>
  <c r="D220" i="4"/>
  <c r="D227" i="4"/>
  <c r="D238" i="4"/>
  <c r="D245" i="4"/>
  <c r="D256" i="4"/>
  <c r="D263" i="4"/>
  <c r="D274" i="4"/>
  <c r="D281" i="4"/>
  <c r="D292" i="4"/>
  <c r="D299" i="4"/>
  <c r="D310" i="4"/>
  <c r="D1534" i="4"/>
  <c r="D1568" i="4"/>
  <c r="D1597" i="4"/>
  <c r="D1641" i="4"/>
  <c r="D1668" i="4"/>
  <c r="D1695" i="4"/>
  <c r="D1722" i="4"/>
  <c r="D1749" i="4"/>
  <c r="D1800" i="4"/>
  <c r="D1908" i="4"/>
  <c r="D92" i="4"/>
  <c r="D111" i="4"/>
  <c r="D1356" i="4"/>
  <c r="D1507" i="4"/>
  <c r="D1625" i="4"/>
  <c r="D1818" i="4"/>
  <c r="D117" i="4"/>
  <c r="D122" i="4"/>
  <c r="D146" i="4"/>
  <c r="D155" i="4"/>
  <c r="D164" i="4"/>
  <c r="D173" i="4"/>
  <c r="D189" i="4"/>
  <c r="D194" i="4"/>
  <c r="D214" i="4"/>
  <c r="D221" i="4"/>
  <c r="D232" i="4"/>
  <c r="D239" i="4"/>
  <c r="D250" i="4"/>
  <c r="D257" i="4"/>
  <c r="D268" i="4"/>
  <c r="D275" i="4"/>
  <c r="D286" i="4"/>
  <c r="D293" i="4"/>
  <c r="D304" i="4"/>
  <c r="D311" i="4"/>
  <c r="D319" i="4"/>
  <c r="D323" i="4"/>
  <c r="D331" i="4"/>
  <c r="D335" i="4"/>
  <c r="D343" i="4"/>
  <c r="D347" i="4"/>
  <c r="D355" i="4"/>
  <c r="D359" i="4"/>
  <c r="D367" i="4"/>
  <c r="D371" i="4"/>
  <c r="D932" i="4"/>
  <c r="D1480" i="4"/>
  <c r="D1659" i="4"/>
  <c r="D1686" i="4"/>
  <c r="D1713" i="4"/>
  <c r="D1740" i="4"/>
  <c r="D1836" i="4"/>
  <c r="D1914" i="4"/>
  <c r="D93" i="4"/>
  <c r="D128" i="4"/>
  <c r="D182" i="4"/>
  <c r="D83" i="4"/>
  <c r="D84" i="4"/>
  <c r="D758" i="4"/>
  <c r="D753" i="4"/>
  <c r="D749" i="4"/>
  <c r="D744" i="4"/>
  <c r="D740" i="4"/>
  <c r="D735" i="4"/>
  <c r="D731" i="4"/>
  <c r="D726" i="4"/>
  <c r="D722" i="4"/>
  <c r="D717" i="4"/>
  <c r="D713" i="4"/>
  <c r="D708" i="4"/>
  <c r="D704" i="4"/>
  <c r="D699" i="4"/>
  <c r="D695" i="4"/>
  <c r="D690" i="4"/>
  <c r="D686" i="4"/>
  <c r="D681" i="4"/>
  <c r="D677" i="4"/>
  <c r="D672" i="4"/>
  <c r="D668" i="4"/>
  <c r="D663" i="4"/>
  <c r="D659" i="4"/>
  <c r="D654" i="4"/>
  <c r="D650" i="4"/>
  <c r="D645" i="4"/>
  <c r="D641" i="4"/>
  <c r="D636" i="4"/>
  <c r="D632" i="4"/>
  <c r="D627" i="4"/>
  <c r="D623" i="4"/>
  <c r="D618" i="4"/>
  <c r="D614" i="4"/>
  <c r="D609" i="4"/>
  <c r="D605" i="4"/>
  <c r="D600" i="4"/>
  <c r="D596" i="4"/>
  <c r="D592" i="4"/>
  <c r="D584" i="4"/>
  <c r="D572" i="4"/>
  <c r="D563" i="4"/>
  <c r="D554" i="4"/>
  <c r="D545" i="4"/>
  <c r="D536" i="4"/>
  <c r="D527" i="4"/>
  <c r="D518" i="4"/>
  <c r="D509" i="4"/>
  <c r="D500" i="4"/>
  <c r="D491" i="4"/>
  <c r="D482" i="4"/>
  <c r="D473" i="4"/>
  <c r="D464" i="4"/>
  <c r="D455" i="4"/>
  <c r="D433" i="4"/>
  <c r="D415" i="4"/>
  <c r="D411" i="4"/>
  <c r="D406" i="4"/>
  <c r="D397" i="4"/>
  <c r="D391" i="4"/>
  <c r="D386" i="4"/>
  <c r="D377" i="4"/>
  <c r="D366" i="4"/>
  <c r="D349" i="4"/>
  <c r="D338" i="4"/>
  <c r="D332" i="4"/>
  <c r="D283" i="4"/>
  <c r="D278" i="4"/>
  <c r="D272" i="4"/>
  <c r="D229" i="4"/>
  <c r="D224" i="4"/>
  <c r="D218" i="4"/>
  <c r="D207" i="4"/>
  <c r="D183" i="4"/>
  <c r="D144" i="4"/>
  <c r="D114" i="4"/>
  <c r="D1815" i="4"/>
  <c r="D1809" i="4"/>
  <c r="D1595" i="4"/>
  <c r="D1589" i="4"/>
  <c r="D1571" i="4"/>
  <c r="D1452" i="4"/>
  <c r="D1446" i="4"/>
  <c r="D1435" i="4"/>
  <c r="D77" i="4"/>
  <c r="D755" i="4"/>
  <c r="D741" i="4"/>
  <c r="D719" i="4"/>
  <c r="D705" i="4"/>
  <c r="D683" i="4"/>
  <c r="D669" i="4"/>
  <c r="D660" i="4"/>
  <c r="D638" i="4"/>
  <c r="D624" i="4"/>
  <c r="D602" i="4"/>
  <c r="D578" i="4"/>
  <c r="D542" i="4"/>
  <c r="D515" i="4"/>
  <c r="D497" i="4"/>
  <c r="D393" i="4"/>
  <c r="D362" i="4"/>
  <c r="D301" i="4"/>
  <c r="D247" i="4"/>
  <c r="D197" i="4"/>
  <c r="D99" i="4"/>
  <c r="D772" i="4"/>
  <c r="D65" i="4"/>
  <c r="D74" i="4"/>
  <c r="D86" i="4"/>
  <c r="D526" i="4"/>
  <c r="D517" i="4"/>
  <c r="D508" i="4"/>
  <c r="D499" i="4"/>
  <c r="D490" i="4"/>
  <c r="D481" i="4"/>
  <c r="D472" i="4"/>
  <c r="D463" i="4"/>
  <c r="D454" i="4"/>
  <c r="D445" i="4"/>
  <c r="D436" i="4"/>
  <c r="D432" i="4"/>
  <c r="D428" i="4"/>
  <c r="D423" i="4"/>
  <c r="D419" i="4"/>
  <c r="D405" i="4"/>
  <c r="D400" i="4"/>
  <c r="D385" i="4"/>
  <c r="D380" i="4"/>
  <c r="D365" i="4"/>
  <c r="D337" i="4"/>
  <c r="D326" i="4"/>
  <c r="D320" i="4"/>
  <c r="D298" i="4"/>
  <c r="D287" i="4"/>
  <c r="D277" i="4"/>
  <c r="D271" i="4"/>
  <c r="D266" i="4"/>
  <c r="D255" i="4"/>
  <c r="D244" i="4"/>
  <c r="D233" i="4"/>
  <c r="D223" i="4"/>
  <c r="D217" i="4"/>
  <c r="D206" i="4"/>
  <c r="D165" i="4"/>
  <c r="D119" i="4"/>
  <c r="D1925" i="4"/>
  <c r="D1826" i="4"/>
  <c r="D1622" i="4"/>
  <c r="D1605" i="4"/>
  <c r="D1504" i="4"/>
  <c r="D1498" i="4"/>
  <c r="D71" i="4"/>
  <c r="D737" i="4"/>
  <c r="D710" i="4"/>
  <c r="D696" i="4"/>
  <c r="D674" i="4"/>
  <c r="D647" i="4"/>
  <c r="D633" i="4"/>
  <c r="D611" i="4"/>
  <c r="D593" i="4"/>
  <c r="D560" i="4"/>
  <c r="D524" i="4"/>
  <c r="D417" i="4"/>
  <c r="D329" i="4"/>
  <c r="D296" i="4"/>
  <c r="D236" i="4"/>
  <c r="D203" i="4"/>
  <c r="D1894" i="4"/>
  <c r="D760" i="4"/>
  <c r="D82" i="4"/>
  <c r="D752" i="4"/>
  <c r="D743" i="4"/>
  <c r="D734" i="4"/>
  <c r="D725" i="4"/>
  <c r="D716" i="4"/>
  <c r="D707" i="4"/>
  <c r="D698" i="4"/>
  <c r="D689" i="4"/>
  <c r="D680" i="4"/>
  <c r="D671" i="4"/>
  <c r="D662" i="4"/>
  <c r="D653" i="4"/>
  <c r="D644" i="4"/>
  <c r="D635" i="4"/>
  <c r="D626" i="4"/>
  <c r="D617" i="4"/>
  <c r="D608" i="4"/>
  <c r="D575" i="4"/>
  <c r="D566" i="4"/>
  <c r="D557" i="4"/>
  <c r="D548" i="4"/>
  <c r="D539" i="4"/>
  <c r="D530" i="4"/>
  <c r="D521" i="4"/>
  <c r="D512" i="4"/>
  <c r="D503" i="4"/>
  <c r="D494" i="4"/>
  <c r="D485" i="4"/>
  <c r="D427" i="4"/>
  <c r="D410" i="4"/>
  <c r="D395" i="4"/>
  <c r="D375" i="4"/>
  <c r="D353" i="4"/>
  <c r="D325" i="4"/>
  <c r="D314" i="4"/>
  <c r="D308" i="4"/>
  <c r="D265" i="4"/>
  <c r="D260" i="4"/>
  <c r="D254" i="4"/>
  <c r="D205" i="4"/>
  <c r="D147" i="4"/>
  <c r="D90" i="4"/>
  <c r="D1854" i="4"/>
  <c r="D1837" i="4"/>
  <c r="D1633" i="4"/>
  <c r="D72" i="4"/>
  <c r="D484" i="4"/>
  <c r="D475" i="4"/>
  <c r="D466" i="4"/>
  <c r="D457" i="4"/>
  <c r="D448" i="4"/>
  <c r="D439" i="4"/>
  <c r="D435" i="4"/>
  <c r="D430" i="4"/>
  <c r="D426" i="4"/>
  <c r="D422" i="4"/>
  <c r="D409" i="4"/>
  <c r="D403" i="4"/>
  <c r="D399" i="4"/>
  <c r="D394" i="4"/>
  <c r="D383" i="4"/>
  <c r="D379" i="4"/>
  <c r="D374" i="4"/>
  <c r="D368" i="4"/>
  <c r="D341" i="4"/>
  <c r="D313" i="4"/>
  <c r="D307" i="4"/>
  <c r="D302" i="4"/>
  <c r="D291" i="4"/>
  <c r="D280" i="4"/>
  <c r="D269" i="4"/>
  <c r="D259" i="4"/>
  <c r="D253" i="4"/>
  <c r="D248" i="4"/>
  <c r="D237" i="4"/>
  <c r="D226" i="4"/>
  <c r="D215" i="4"/>
  <c r="D204" i="4"/>
  <c r="D198" i="4"/>
  <c r="D186" i="4"/>
  <c r="D1883" i="4"/>
  <c r="D1526" i="4"/>
  <c r="D1520" i="4"/>
  <c r="D476" i="4"/>
  <c r="D467" i="4"/>
  <c r="D458" i="4"/>
  <c r="D449" i="4"/>
  <c r="D440" i="4"/>
  <c r="D425" i="4"/>
  <c r="D413" i="4"/>
  <c r="D401" i="4"/>
  <c r="D384" i="4"/>
  <c r="D372" i="4"/>
  <c r="D360" i="4"/>
  <c r="D348" i="4"/>
  <c r="D336" i="4"/>
  <c r="D324" i="4"/>
  <c r="D312" i="4"/>
  <c r="D294" i="4"/>
  <c r="D276" i="4"/>
  <c r="D258" i="4"/>
  <c r="D240" i="4"/>
  <c r="D222" i="4"/>
  <c r="D174" i="4"/>
  <c r="D170" i="4"/>
  <c r="D161" i="4"/>
  <c r="D156" i="4"/>
  <c r="D152" i="4"/>
  <c r="D143" i="4"/>
  <c r="D138" i="4"/>
  <c r="D123" i="4"/>
  <c r="D113" i="4"/>
  <c r="D89" i="4"/>
  <c r="D1905" i="4"/>
  <c r="D1899" i="4"/>
  <c r="D1882" i="4"/>
  <c r="D1876" i="4"/>
  <c r="D1865" i="4"/>
  <c r="D1819" i="4"/>
  <c r="D1808" i="4"/>
  <c r="D1797" i="4"/>
  <c r="D1774" i="4"/>
  <c r="D1768" i="4"/>
  <c r="D1757" i="4"/>
  <c r="D1746" i="4"/>
  <c r="D1719" i="4"/>
  <c r="D1692" i="4"/>
  <c r="D1665" i="4"/>
  <c r="D1632" i="4"/>
  <c r="D1626" i="4"/>
  <c r="D1616" i="4"/>
  <c r="D1576" i="4"/>
  <c r="D1570" i="4"/>
  <c r="D1525" i="4"/>
  <c r="D1457" i="4"/>
  <c r="D1340" i="4"/>
  <c r="D1328" i="4"/>
  <c r="D927" i="4"/>
  <c r="D351" i="4"/>
  <c r="D339" i="4"/>
  <c r="D315" i="4"/>
  <c r="D297" i="4"/>
  <c r="D279" i="4"/>
  <c r="D261" i="4"/>
  <c r="D243" i="4"/>
  <c r="D225" i="4"/>
  <c r="D210" i="4"/>
  <c r="D137" i="4"/>
  <c r="D132" i="4"/>
  <c r="D108" i="4"/>
  <c r="D98" i="4"/>
  <c r="D1919" i="4"/>
  <c r="D1909" i="4"/>
  <c r="D1898" i="4"/>
  <c r="D1887" i="4"/>
  <c r="D1881" i="4"/>
  <c r="D1864" i="4"/>
  <c r="D1858" i="4"/>
  <c r="D1847" i="4"/>
  <c r="D1801" i="4"/>
  <c r="D1790" i="4"/>
  <c r="D1779" i="4"/>
  <c r="D1756" i="4"/>
  <c r="D1631" i="4"/>
  <c r="D1615" i="4"/>
  <c r="D1609" i="4"/>
  <c r="D1598" i="4"/>
  <c r="D1581" i="4"/>
  <c r="D1535" i="4"/>
  <c r="D1491" i="4"/>
  <c r="D1462" i="4"/>
  <c r="D1362" i="4"/>
  <c r="D479" i="4"/>
  <c r="D470" i="4"/>
  <c r="D461" i="4"/>
  <c r="D452" i="4"/>
  <c r="D443" i="4"/>
  <c r="D431" i="4"/>
  <c r="D416" i="4"/>
  <c r="D404" i="4"/>
  <c r="D392" i="4"/>
  <c r="D387" i="4"/>
  <c r="D300" i="4"/>
  <c r="D282" i="4"/>
  <c r="D264" i="4"/>
  <c r="D246" i="4"/>
  <c r="D228" i="4"/>
  <c r="D209" i="4"/>
  <c r="D185" i="4"/>
  <c r="D177" i="4"/>
  <c r="D168" i="4"/>
  <c r="D159" i="4"/>
  <c r="D150" i="4"/>
  <c r="D141" i="4"/>
  <c r="D131" i="4"/>
  <c r="D107" i="4"/>
  <c r="D102" i="4"/>
  <c r="D1927" i="4"/>
  <c r="D1923" i="4"/>
  <c r="D1918" i="4"/>
  <c r="D1891" i="4"/>
  <c r="D1880" i="4"/>
  <c r="D1869" i="4"/>
  <c r="D1863" i="4"/>
  <c r="D1846" i="4"/>
  <c r="D1840" i="4"/>
  <c r="D1829" i="4"/>
  <c r="D1783" i="4"/>
  <c r="D1772" i="4"/>
  <c r="D1761" i="4"/>
  <c r="D1728" i="4"/>
  <c r="D1701" i="4"/>
  <c r="D1674" i="4"/>
  <c r="D1647" i="4"/>
  <c r="D1630" i="4"/>
  <c r="D1614" i="4"/>
  <c r="D1603" i="4"/>
  <c r="D1551" i="4"/>
  <c r="D1490" i="4"/>
  <c r="D1484" i="4"/>
  <c r="D1008" i="4"/>
  <c r="D354" i="4"/>
  <c r="D342" i="4"/>
  <c r="D330" i="4"/>
  <c r="D318" i="4"/>
  <c r="D303" i="4"/>
  <c r="D285" i="4"/>
  <c r="D267" i="4"/>
  <c r="D249" i="4"/>
  <c r="D231" i="4"/>
  <c r="D167" i="4"/>
  <c r="D149" i="4"/>
  <c r="D126" i="4"/>
  <c r="D116" i="4"/>
  <c r="D101" i="4"/>
  <c r="D96" i="4"/>
  <c r="D1917" i="4"/>
  <c r="D1912" i="4"/>
  <c r="D1873" i="4"/>
  <c r="D1862" i="4"/>
  <c r="D1851" i="4"/>
  <c r="D1845" i="4"/>
  <c r="D1828" i="4"/>
  <c r="D1822" i="4"/>
  <c r="D1811" i="4"/>
  <c r="D1765" i="4"/>
  <c r="D1754" i="4"/>
  <c r="D1635" i="4"/>
  <c r="D1579" i="4"/>
  <c r="D1562" i="4"/>
  <c r="D1277" i="4"/>
  <c r="D446" i="4"/>
  <c r="D437" i="4"/>
  <c r="D369" i="4"/>
  <c r="D357" i="4"/>
  <c r="D333" i="4"/>
  <c r="D321" i="4"/>
  <c r="D306" i="4"/>
  <c r="D288" i="4"/>
  <c r="D270" i="4"/>
  <c r="D252" i="4"/>
  <c r="D234" i="4"/>
  <c r="D216" i="4"/>
  <c r="D200" i="4"/>
  <c r="D125" i="4"/>
  <c r="D120" i="4"/>
  <c r="D105" i="4"/>
  <c r="D95" i="4"/>
  <c r="D1916" i="4"/>
  <c r="D1901" i="4"/>
  <c r="D1855" i="4"/>
  <c r="D1844" i="4"/>
  <c r="D1833" i="4"/>
  <c r="D1827" i="4"/>
  <c r="D1810" i="4"/>
  <c r="D1804" i="4"/>
  <c r="D1793" i="4"/>
  <c r="D1737" i="4"/>
  <c r="D1710" i="4"/>
  <c r="D1683" i="4"/>
  <c r="D1656" i="4"/>
  <c r="D1634" i="4"/>
  <c r="D1623" i="4"/>
  <c r="D1606" i="4"/>
  <c r="D1578" i="4"/>
  <c r="D1572" i="4"/>
  <c r="D1544" i="4"/>
  <c r="D1499" i="4"/>
  <c r="D1419" i="4"/>
  <c r="D1288" i="4"/>
  <c r="D1072" i="4"/>
  <c r="D1911" i="4"/>
  <c r="D1893" i="4"/>
  <c r="D1875" i="4"/>
  <c r="D1857" i="4"/>
  <c r="D1839" i="4"/>
  <c r="D1821" i="4"/>
  <c r="D1803" i="4"/>
  <c r="D1785" i="4"/>
  <c r="D1767" i="4"/>
  <c r="D1744" i="4"/>
  <c r="D1726" i="4"/>
  <c r="D1708" i="4"/>
  <c r="D1690" i="4"/>
  <c r="D1672" i="4"/>
  <c r="D1654" i="4"/>
  <c r="D1588" i="4"/>
  <c r="D1583" i="4"/>
  <c r="D1553" i="4"/>
  <c r="D1524" i="4"/>
  <c r="D1519" i="4"/>
  <c r="D1489" i="4"/>
  <c r="D1475" i="4"/>
  <c r="D1418" i="4"/>
  <c r="D1396" i="4"/>
  <c r="D1390" i="4"/>
  <c r="D1322" i="4"/>
  <c r="D1299" i="4"/>
  <c r="D1264" i="4"/>
  <c r="D1258" i="4"/>
  <c r="D1252" i="4"/>
  <c r="D1106" i="4"/>
  <c r="D960" i="4"/>
  <c r="D878" i="4"/>
  <c r="D872" i="4"/>
  <c r="D813" i="4"/>
  <c r="D1628" i="4"/>
  <c r="D1592" i="4"/>
  <c r="D1558" i="4"/>
  <c r="D1552" i="4"/>
  <c r="D1537" i="4"/>
  <c r="D1511" i="4"/>
  <c r="D1506" i="4"/>
  <c r="D1501" i="4"/>
  <c r="D1488" i="4"/>
  <c r="D1445" i="4"/>
  <c r="D1429" i="4"/>
  <c r="D1401" i="4"/>
  <c r="D1366" i="4"/>
  <c r="D1315" i="4"/>
  <c r="D1239" i="4"/>
  <c r="D1210" i="4"/>
  <c r="D1204" i="4"/>
  <c r="D1198" i="4"/>
  <c r="D1018" i="4"/>
  <c r="D883" i="4"/>
  <c r="D1738" i="4"/>
  <c r="D1720" i="4"/>
  <c r="D1702" i="4"/>
  <c r="D1684" i="4"/>
  <c r="D1666" i="4"/>
  <c r="D1648" i="4"/>
  <c r="D1627" i="4"/>
  <c r="D1591" i="4"/>
  <c r="D1542" i="4"/>
  <c r="D1527" i="4"/>
  <c r="D1465" i="4"/>
  <c r="D1444" i="4"/>
  <c r="D1416" i="4"/>
  <c r="D1382" i="4"/>
  <c r="D1371" i="4"/>
  <c r="D1297" i="4"/>
  <c r="D1291" i="4"/>
  <c r="D1221" i="4"/>
  <c r="D1052" i="4"/>
  <c r="D900" i="4"/>
  <c r="D1920" i="4"/>
  <c r="D1902" i="4"/>
  <c r="D1884" i="4"/>
  <c r="D1866" i="4"/>
  <c r="D1848" i="4"/>
  <c r="D1830" i="4"/>
  <c r="D1812" i="4"/>
  <c r="D1794" i="4"/>
  <c r="D1776" i="4"/>
  <c r="D1758" i="4"/>
  <c r="D1619" i="4"/>
  <c r="D1574" i="4"/>
  <c r="D1556" i="4"/>
  <c r="D1546" i="4"/>
  <c r="D1541" i="4"/>
  <c r="D1522" i="4"/>
  <c r="D1464" i="4"/>
  <c r="D1448" i="4"/>
  <c r="D1437" i="4"/>
  <c r="D1427" i="4"/>
  <c r="D1347" i="4"/>
  <c r="D1342" i="4"/>
  <c r="D1336" i="4"/>
  <c r="D1330" i="4"/>
  <c r="D1273" i="4"/>
  <c r="D1267" i="4"/>
  <c r="D1243" i="4"/>
  <c r="D1226" i="4"/>
  <c r="D1173" i="4"/>
  <c r="D1167" i="4"/>
  <c r="D1126" i="4"/>
  <c r="D1750" i="4"/>
  <c r="D1732" i="4"/>
  <c r="D1714" i="4"/>
  <c r="D1696" i="4"/>
  <c r="D1678" i="4"/>
  <c r="D1660" i="4"/>
  <c r="D1642" i="4"/>
  <c r="D1637" i="4"/>
  <c r="D1618" i="4"/>
  <c r="D1610" i="4"/>
  <c r="D1573" i="4"/>
  <c r="D1569" i="4"/>
  <c r="D1564" i="4"/>
  <c r="D1555" i="4"/>
  <c r="D1545" i="4"/>
  <c r="D1508" i="4"/>
  <c r="D1477" i="4"/>
  <c r="D1463" i="4"/>
  <c r="D1453" i="4"/>
  <c r="D1398" i="4"/>
  <c r="D1392" i="4"/>
  <c r="D1363" i="4"/>
  <c r="D1231" i="4"/>
  <c r="D1003" i="4"/>
  <c r="D916" i="4"/>
  <c r="D833" i="4"/>
  <c r="D803" i="4"/>
  <c r="D1538" i="4"/>
  <c r="D1529" i="4"/>
  <c r="D1510" i="4"/>
  <c r="D1502" i="4"/>
  <c r="D1456" i="4"/>
  <c r="D1447" i="4"/>
  <c r="D1439" i="4"/>
  <c r="D1426" i="4"/>
  <c r="D1400" i="4"/>
  <c r="D1387" i="4"/>
  <c r="D1365" i="4"/>
  <c r="D1339" i="4"/>
  <c r="D1335" i="4"/>
  <c r="D1313" i="4"/>
  <c r="D1303" i="4"/>
  <c r="D1295" i="4"/>
  <c r="D1276" i="4"/>
  <c r="D1271" i="4"/>
  <c r="D1261" i="4"/>
  <c r="D1247" i="4"/>
  <c r="D1225" i="4"/>
  <c r="D1215" i="4"/>
  <c r="D1187" i="4"/>
  <c r="D1166" i="4"/>
  <c r="D1145" i="4"/>
  <c r="D1135" i="4"/>
  <c r="D1120" i="4"/>
  <c r="D1115" i="4"/>
  <c r="D1091" i="4"/>
  <c r="D1081" i="4"/>
  <c r="D1066" i="4"/>
  <c r="D1061" i="4"/>
  <c r="D1037" i="4"/>
  <c r="D1027" i="4"/>
  <c r="D1002" i="4"/>
  <c r="D996" i="4"/>
  <c r="D986" i="4"/>
  <c r="D980" i="4"/>
  <c r="D959" i="4"/>
  <c r="D953" i="4"/>
  <c r="D921" i="4"/>
  <c r="D915" i="4"/>
  <c r="D899" i="4"/>
  <c r="D871" i="4"/>
  <c r="D865" i="4"/>
  <c r="D849" i="4"/>
  <c r="D827" i="4"/>
  <c r="D793" i="4"/>
  <c r="D788" i="4"/>
  <c r="D783" i="4"/>
  <c r="D771" i="4"/>
  <c r="D765" i="4"/>
  <c r="D1421" i="4"/>
  <c r="D1408" i="4"/>
  <c r="D1373" i="4"/>
  <c r="D1360" i="4"/>
  <c r="D1338" i="4"/>
  <c r="D1312" i="4"/>
  <c r="D1308" i="4"/>
  <c r="D1246" i="4"/>
  <c r="D1229" i="4"/>
  <c r="D1219" i="4"/>
  <c r="D1214" i="4"/>
  <c r="D1208" i="4"/>
  <c r="D1144" i="4"/>
  <c r="D1124" i="4"/>
  <c r="D1090" i="4"/>
  <c r="D1070" i="4"/>
  <c r="D1036" i="4"/>
  <c r="D1016" i="4"/>
  <c r="D990" i="4"/>
  <c r="D979" i="4"/>
  <c r="D952" i="4"/>
  <c r="D936" i="4"/>
  <c r="D909" i="4"/>
  <c r="D904" i="4"/>
  <c r="D876" i="4"/>
  <c r="D870" i="4"/>
  <c r="D854" i="4"/>
  <c r="D817" i="4"/>
  <c r="D797" i="4"/>
  <c r="D770" i="4"/>
  <c r="D764" i="4"/>
  <c r="D1600" i="4"/>
  <c r="D1565" i="4"/>
  <c r="D1492" i="4"/>
  <c r="D1483" i="4"/>
  <c r="D1411" i="4"/>
  <c r="D1403" i="4"/>
  <c r="D1381" i="4"/>
  <c r="D1346" i="4"/>
  <c r="D1333" i="4"/>
  <c r="D1311" i="4"/>
  <c r="D1213" i="4"/>
  <c r="D1201" i="4"/>
  <c r="D1195" i="4"/>
  <c r="D1164" i="4"/>
  <c r="D1158" i="4"/>
  <c r="D1153" i="4"/>
  <c r="D1138" i="4"/>
  <c r="D1133" i="4"/>
  <c r="D1109" i="4"/>
  <c r="D1099" i="4"/>
  <c r="D1084" i="4"/>
  <c r="D1079" i="4"/>
  <c r="D1055" i="4"/>
  <c r="D1045" i="4"/>
  <c r="D1030" i="4"/>
  <c r="D1025" i="4"/>
  <c r="D1006" i="4"/>
  <c r="D984" i="4"/>
  <c r="D978" i="4"/>
  <c r="D968" i="4"/>
  <c r="D957" i="4"/>
  <c r="D951" i="4"/>
  <c r="D935" i="4"/>
  <c r="D903" i="4"/>
  <c r="D897" i="4"/>
  <c r="D875" i="4"/>
  <c r="D869" i="4"/>
  <c r="D858" i="4"/>
  <c r="D847" i="4"/>
  <c r="D830" i="4"/>
  <c r="D806" i="4"/>
  <c r="D786" i="4"/>
  <c r="D769" i="4"/>
  <c r="D763" i="4"/>
  <c r="D1454" i="4"/>
  <c r="D1394" i="4"/>
  <c r="D1384" i="4"/>
  <c r="D1376" i="4"/>
  <c r="D1354" i="4"/>
  <c r="D1319" i="4"/>
  <c r="D1306" i="4"/>
  <c r="D1301" i="4"/>
  <c r="D1283" i="4"/>
  <c r="D1200" i="4"/>
  <c r="D1184" i="4"/>
  <c r="D1163" i="4"/>
  <c r="D1142" i="4"/>
  <c r="D1108" i="4"/>
  <c r="D1088" i="4"/>
  <c r="D1054" i="4"/>
  <c r="D1034" i="4"/>
  <c r="D999" i="4"/>
  <c r="D994" i="4"/>
  <c r="D972" i="4"/>
  <c r="D945" i="4"/>
  <c r="D940" i="4"/>
  <c r="D874" i="4"/>
  <c r="D840" i="4"/>
  <c r="D820" i="4"/>
  <c r="D815" i="4"/>
  <c r="D810" i="4"/>
  <c r="D800" i="4"/>
  <c r="D774" i="4"/>
  <c r="D768" i="4"/>
  <c r="D762" i="4"/>
  <c r="D1436" i="4"/>
  <c r="D1393" i="4"/>
  <c r="D1389" i="4"/>
  <c r="D1367" i="4"/>
  <c r="D1357" i="4"/>
  <c r="D1349" i="4"/>
  <c r="D1327" i="4"/>
  <c r="D1282" i="4"/>
  <c r="D1263" i="4"/>
  <c r="D1253" i="4"/>
  <c r="D1235" i="4"/>
  <c r="D1205" i="4"/>
  <c r="D1193" i="4"/>
  <c r="D1189" i="4"/>
  <c r="D1183" i="4"/>
  <c r="D1156" i="4"/>
  <c r="D1151" i="4"/>
  <c r="D1127" i="4"/>
  <c r="D1117" i="4"/>
  <c r="D1102" i="4"/>
  <c r="D1097" i="4"/>
  <c r="D1073" i="4"/>
  <c r="D1063" i="4"/>
  <c r="D1048" i="4"/>
  <c r="D1043" i="4"/>
  <c r="D1019" i="4"/>
  <c r="D998" i="4"/>
  <c r="D939" i="4"/>
  <c r="D933" i="4"/>
  <c r="D917" i="4"/>
  <c r="D879" i="4"/>
  <c r="D873" i="4"/>
  <c r="D851" i="4"/>
  <c r="D845" i="4"/>
  <c r="D839" i="4"/>
  <c r="D824" i="4"/>
  <c r="D790" i="4"/>
  <c r="D773" i="4"/>
  <c r="D767" i="4"/>
  <c r="D761" i="4"/>
  <c r="D1474" i="4"/>
  <c r="D1466" i="4"/>
  <c r="D1438" i="4"/>
  <c r="D1430" i="4"/>
  <c r="D1402" i="4"/>
  <c r="D1375" i="4"/>
  <c r="D1348" i="4"/>
  <c r="D1321" i="4"/>
  <c r="D1289" i="4"/>
  <c r="D1259" i="4"/>
  <c r="D1217" i="4"/>
  <c r="D1196" i="4"/>
  <c r="D967" i="4"/>
  <c r="D970" i="4"/>
  <c r="D943" i="4"/>
  <c r="D931" i="4"/>
  <c r="D923" i="4"/>
  <c r="D907" i="4"/>
  <c r="D1220" i="4"/>
  <c r="D1186" i="4"/>
  <c r="D1169" i="4"/>
  <c r="D997" i="4"/>
  <c r="D985" i="4"/>
  <c r="D958" i="4"/>
  <c r="D934" i="4"/>
  <c r="D922" i="4"/>
  <c r="D898" i="4"/>
  <c r="D884" i="4"/>
  <c r="D1420" i="4"/>
  <c r="D1412" i="4"/>
  <c r="D1385" i="4"/>
  <c r="D1358" i="4"/>
  <c r="D1331" i="4"/>
  <c r="D1304" i="4"/>
  <c r="D1265" i="4"/>
  <c r="D1211" i="4"/>
  <c r="D1202" i="4"/>
  <c r="D1177" i="4"/>
  <c r="D1168" i="4"/>
  <c r="D961" i="4"/>
  <c r="D1160" i="4"/>
  <c r="D1012" i="4"/>
  <c r="D1004" i="4"/>
  <c r="D988" i="4"/>
  <c r="D976" i="4"/>
  <c r="D949" i="4"/>
  <c r="D941" i="4"/>
  <c r="D925" i="4"/>
  <c r="D913" i="4"/>
  <c r="D905" i="4"/>
  <c r="D837" i="4"/>
  <c r="C587" i="4"/>
  <c r="C81" i="4"/>
  <c r="C756" i="4"/>
  <c r="C743" i="4"/>
  <c r="C702" i="4"/>
  <c r="C689" i="4"/>
  <c r="C648" i="4"/>
  <c r="C635" i="4"/>
  <c r="C580" i="4"/>
  <c r="C542" i="4"/>
  <c r="E542" i="4" s="1"/>
  <c r="C526" i="4"/>
  <c r="E526" i="4" s="1"/>
  <c r="C440" i="4"/>
  <c r="C283" i="4"/>
  <c r="C229" i="4"/>
  <c r="C150" i="4"/>
  <c r="C140" i="4"/>
  <c r="C1867" i="4"/>
  <c r="C730" i="4"/>
  <c r="C676" i="4"/>
  <c r="C622" i="4"/>
  <c r="C529" i="4"/>
  <c r="C482" i="4"/>
  <c r="C457" i="4"/>
  <c r="C422" i="4"/>
  <c r="C415" i="4"/>
  <c r="C76" i="4"/>
  <c r="C738" i="4"/>
  <c r="C725" i="4"/>
  <c r="C684" i="4"/>
  <c r="C671" i="4"/>
  <c r="C630" i="4"/>
  <c r="C617" i="4"/>
  <c r="C499" i="4"/>
  <c r="C306" i="4"/>
  <c r="C96" i="4"/>
  <c r="C712" i="4"/>
  <c r="C658" i="4"/>
  <c r="C604" i="4"/>
  <c r="C596" i="4"/>
  <c r="C569" i="4"/>
  <c r="C553" i="4"/>
  <c r="C515" i="4"/>
  <c r="C424" i="4"/>
  <c r="E424" i="4" s="1"/>
  <c r="C402" i="4"/>
  <c r="C84" i="4"/>
  <c r="C720" i="4"/>
  <c r="C707" i="4"/>
  <c r="E707" i="4" s="1"/>
  <c r="C666" i="4"/>
  <c r="C653" i="4"/>
  <c r="C612" i="4"/>
  <c r="C556" i="4"/>
  <c r="C463" i="4"/>
  <c r="C204" i="4"/>
  <c r="E204" i="4" s="1"/>
  <c r="C1903" i="4"/>
  <c r="C1694" i="4"/>
  <c r="C748" i="4"/>
  <c r="C694" i="4"/>
  <c r="C640" i="4"/>
  <c r="C66" i="4"/>
  <c r="C75" i="4"/>
  <c r="C80" i="4"/>
  <c r="C758" i="4"/>
  <c r="C753" i="4"/>
  <c r="C745" i="4"/>
  <c r="C740" i="4"/>
  <c r="C735" i="4"/>
  <c r="C727" i="4"/>
  <c r="C722" i="4"/>
  <c r="C717" i="4"/>
  <c r="C709" i="4"/>
  <c r="C704" i="4"/>
  <c r="E704" i="4" s="1"/>
  <c r="C699" i="4"/>
  <c r="E699" i="4" s="1"/>
  <c r="C691" i="4"/>
  <c r="C686" i="4"/>
  <c r="C681" i="4"/>
  <c r="C673" i="4"/>
  <c r="C668" i="4"/>
  <c r="C663" i="4"/>
  <c r="C655" i="4"/>
  <c r="C650" i="4"/>
  <c r="C645" i="4"/>
  <c r="C637" i="4"/>
  <c r="C632" i="4"/>
  <c r="C627" i="4"/>
  <c r="C619" i="4"/>
  <c r="C614" i="4"/>
  <c r="C609" i="4"/>
  <c r="C601" i="4"/>
  <c r="C598" i="4"/>
  <c r="E598" i="4" s="1"/>
  <c r="C590" i="4"/>
  <c r="C577" i="4"/>
  <c r="C566" i="4"/>
  <c r="C563" i="4"/>
  <c r="E563" i="4" s="1"/>
  <c r="C550" i="4"/>
  <c r="C539" i="4"/>
  <c r="C536" i="4"/>
  <c r="E536" i="4" s="1"/>
  <c r="C523" i="4"/>
  <c r="E523" i="4" s="1"/>
  <c r="C512" i="4"/>
  <c r="C509" i="4"/>
  <c r="E509" i="4" s="1"/>
  <c r="C506" i="4"/>
  <c r="C496" i="4"/>
  <c r="C493" i="4"/>
  <c r="C490" i="4"/>
  <c r="C487" i="4"/>
  <c r="C479" i="4"/>
  <c r="C476" i="4"/>
  <c r="C473" i="4"/>
  <c r="C470" i="4"/>
  <c r="C460" i="4"/>
  <c r="C449" i="4"/>
  <c r="E449" i="4" s="1"/>
  <c r="C443" i="4"/>
  <c r="C426" i="4"/>
  <c r="C408" i="4"/>
  <c r="C383" i="4"/>
  <c r="E383" i="4" s="1"/>
  <c r="C285" i="4"/>
  <c r="C275" i="4"/>
  <c r="C231" i="4"/>
  <c r="C221" i="4"/>
  <c r="C206" i="4"/>
  <c r="C89" i="4"/>
  <c r="C1912" i="4"/>
  <c r="C1909" i="4"/>
  <c r="C1312" i="4"/>
  <c r="C70" i="4"/>
  <c r="C85" i="4"/>
  <c r="C87" i="4"/>
  <c r="C755" i="4"/>
  <c r="C750" i="4"/>
  <c r="C742" i="4"/>
  <c r="C737" i="4"/>
  <c r="C732" i="4"/>
  <c r="C724" i="4"/>
  <c r="C719" i="4"/>
  <c r="E719" i="4" s="1"/>
  <c r="C714" i="4"/>
  <c r="C706" i="4"/>
  <c r="C701" i="4"/>
  <c r="C696" i="4"/>
  <c r="C688" i="4"/>
  <c r="C683" i="4"/>
  <c r="C678" i="4"/>
  <c r="C670" i="4"/>
  <c r="C665" i="4"/>
  <c r="C660" i="4"/>
  <c r="E660" i="4" s="1"/>
  <c r="C652" i="4"/>
  <c r="C647" i="4"/>
  <c r="C642" i="4"/>
  <c r="E642" i="4" s="1"/>
  <c r="C634" i="4"/>
  <c r="C629" i="4"/>
  <c r="E629" i="4" s="1"/>
  <c r="C624" i="4"/>
  <c r="C616" i="4"/>
  <c r="C611" i="4"/>
  <c r="C606" i="4"/>
  <c r="C595" i="4"/>
  <c r="C592" i="4"/>
  <c r="C584" i="4"/>
  <c r="C574" i="4"/>
  <c r="C571" i="4"/>
  <c r="C560" i="4"/>
  <c r="E560" i="4" s="1"/>
  <c r="C547" i="4"/>
  <c r="E547" i="4" s="1"/>
  <c r="C544" i="4"/>
  <c r="C533" i="4"/>
  <c r="C520" i="4"/>
  <c r="C517" i="4"/>
  <c r="C503" i="4"/>
  <c r="C484" i="4"/>
  <c r="C467" i="4"/>
  <c r="C428" i="4"/>
  <c r="C414" i="4"/>
  <c r="C394" i="4"/>
  <c r="C391" i="4"/>
  <c r="C265" i="4"/>
  <c r="C186" i="4"/>
  <c r="C176" i="4"/>
  <c r="C132" i="4"/>
  <c r="C122" i="4"/>
  <c r="C1918" i="4"/>
  <c r="C1862" i="4"/>
  <c r="C1847" i="4"/>
  <c r="C1737" i="4"/>
  <c r="C74" i="4"/>
  <c r="C69" i="4"/>
  <c r="C79" i="4"/>
  <c r="C757" i="4"/>
  <c r="C752" i="4"/>
  <c r="C747" i="4"/>
  <c r="C739" i="4"/>
  <c r="C734" i="4"/>
  <c r="C729" i="4"/>
  <c r="C721" i="4"/>
  <c r="C716" i="4"/>
  <c r="E716" i="4" s="1"/>
  <c r="C711" i="4"/>
  <c r="C703" i="4"/>
  <c r="C698" i="4"/>
  <c r="C693" i="4"/>
  <c r="C685" i="4"/>
  <c r="C680" i="4"/>
  <c r="C675" i="4"/>
  <c r="C667" i="4"/>
  <c r="C662" i="4"/>
  <c r="C657" i="4"/>
  <c r="C649" i="4"/>
  <c r="C644" i="4"/>
  <c r="C639" i="4"/>
  <c r="C631" i="4"/>
  <c r="C626" i="4"/>
  <c r="C621" i="4"/>
  <c r="C613" i="4"/>
  <c r="C608" i="4"/>
  <c r="E608" i="4" s="1"/>
  <c r="C603" i="4"/>
  <c r="C589" i="4"/>
  <c r="C586" i="4"/>
  <c r="C581" i="4"/>
  <c r="C568" i="4"/>
  <c r="E568" i="4" s="1"/>
  <c r="C557" i="4"/>
  <c r="C554" i="4"/>
  <c r="C541" i="4"/>
  <c r="C530" i="4"/>
  <c r="C527" i="4"/>
  <c r="C514" i="4"/>
  <c r="C500" i="4"/>
  <c r="E500" i="4" s="1"/>
  <c r="C481" i="4"/>
  <c r="C464" i="4"/>
  <c r="C433" i="4"/>
  <c r="C430" i="4"/>
  <c r="C425" i="4"/>
  <c r="C423" i="4"/>
  <c r="C400" i="4"/>
  <c r="C397" i="4"/>
  <c r="C382" i="4"/>
  <c r="C371" i="4"/>
  <c r="C267" i="4"/>
  <c r="C257" i="4"/>
  <c r="C1772" i="4"/>
  <c r="C1562" i="4"/>
  <c r="C68" i="4"/>
  <c r="C73" i="4"/>
  <c r="C754" i="4"/>
  <c r="C749" i="4"/>
  <c r="C744" i="4"/>
  <c r="C736" i="4"/>
  <c r="C731" i="4"/>
  <c r="C726" i="4"/>
  <c r="C718" i="4"/>
  <c r="C713" i="4"/>
  <c r="C708" i="4"/>
  <c r="C700" i="4"/>
  <c r="C695" i="4"/>
  <c r="C690" i="4"/>
  <c r="E690" i="4" s="1"/>
  <c r="C682" i="4"/>
  <c r="C677" i="4"/>
  <c r="C672" i="4"/>
  <c r="C664" i="4"/>
  <c r="C659" i="4"/>
  <c r="C654" i="4"/>
  <c r="C646" i="4"/>
  <c r="C641" i="4"/>
  <c r="C636" i="4"/>
  <c r="C628" i="4"/>
  <c r="C623" i="4"/>
  <c r="C618" i="4"/>
  <c r="C610" i="4"/>
  <c r="C605" i="4"/>
  <c r="C600" i="4"/>
  <c r="C578" i="4"/>
  <c r="C565" i="4"/>
  <c r="C562" i="4"/>
  <c r="C551" i="4"/>
  <c r="C538" i="4"/>
  <c r="C535" i="4"/>
  <c r="E535" i="4" s="1"/>
  <c r="C524" i="4"/>
  <c r="C511" i="4"/>
  <c r="C508" i="4"/>
  <c r="C505" i="4"/>
  <c r="E505" i="4" s="1"/>
  <c r="C497" i="4"/>
  <c r="C494" i="4"/>
  <c r="C491" i="4"/>
  <c r="C488" i="4"/>
  <c r="C478" i="4"/>
  <c r="E478" i="4" s="1"/>
  <c r="C475" i="4"/>
  <c r="C472" i="4"/>
  <c r="C469" i="4"/>
  <c r="C461" i="4"/>
  <c r="E461" i="4" s="1"/>
  <c r="C451" i="4"/>
  <c r="E451" i="4" s="1"/>
  <c r="C448" i="4"/>
  <c r="E448" i="4" s="1"/>
  <c r="C445" i="4"/>
  <c r="C435" i="4"/>
  <c r="E435" i="4" s="1"/>
  <c r="C406" i="4"/>
  <c r="C403" i="4"/>
  <c r="C390" i="4"/>
  <c r="C385" i="4"/>
  <c r="C301" i="4"/>
  <c r="E301" i="4" s="1"/>
  <c r="C247" i="4"/>
  <c r="E247" i="4" s="1"/>
  <c r="C168" i="4"/>
  <c r="C158" i="4"/>
  <c r="C114" i="4"/>
  <c r="C104" i="4"/>
  <c r="C1871" i="4"/>
  <c r="C1836" i="4"/>
  <c r="E1836" i="4" s="1"/>
  <c r="C768" i="4"/>
  <c r="C773" i="4"/>
  <c r="C783" i="4"/>
  <c r="C788" i="4"/>
  <c r="C795" i="4"/>
  <c r="C810" i="4"/>
  <c r="C815" i="4"/>
  <c r="C822" i="4"/>
  <c r="C827" i="4"/>
  <c r="C831" i="4"/>
  <c r="C842" i="4"/>
  <c r="E842" i="4" s="1"/>
  <c r="C858" i="4"/>
  <c r="E858" i="4" s="1"/>
  <c r="C873" i="4"/>
  <c r="C890" i="4"/>
  <c r="C894" i="4"/>
  <c r="C899" i="4"/>
  <c r="C909" i="4"/>
  <c r="C917" i="4"/>
  <c r="C927" i="4"/>
  <c r="C935" i="4"/>
  <c r="C945" i="4"/>
  <c r="C953" i="4"/>
  <c r="C966" i="4"/>
  <c r="C976" i="4"/>
  <c r="C986" i="4"/>
  <c r="C994" i="4"/>
  <c r="C1004" i="4"/>
  <c r="C1012" i="4"/>
  <c r="C1015" i="4"/>
  <c r="C1025" i="4"/>
  <c r="E1025" i="4" s="1"/>
  <c r="C1033" i="4"/>
  <c r="C1043" i="4"/>
  <c r="E1043" i="4" s="1"/>
  <c r="C1051" i="4"/>
  <c r="C1061" i="4"/>
  <c r="C1069" i="4"/>
  <c r="C1079" i="4"/>
  <c r="C1087" i="4"/>
  <c r="C1097" i="4"/>
  <c r="C1105" i="4"/>
  <c r="C1115" i="4"/>
  <c r="C1123" i="4"/>
  <c r="E1123" i="4" s="1"/>
  <c r="C1133" i="4"/>
  <c r="C1141" i="4"/>
  <c r="C1151" i="4"/>
  <c r="C1168" i="4"/>
  <c r="C1204" i="4"/>
  <c r="C1207" i="4"/>
  <c r="C1229" i="4"/>
  <c r="E1229" i="4" s="1"/>
  <c r="C1235" i="4"/>
  <c r="C1258" i="4"/>
  <c r="C1279" i="4"/>
  <c r="C1282" i="4"/>
  <c r="C760" i="4"/>
  <c r="C763" i="4"/>
  <c r="E763" i="4" s="1"/>
  <c r="C770" i="4"/>
  <c r="C776" i="4"/>
  <c r="C791" i="4"/>
  <c r="C803" i="4"/>
  <c r="C818" i="4"/>
  <c r="C837" i="4"/>
  <c r="C849" i="4"/>
  <c r="C897" i="4"/>
  <c r="C905" i="4"/>
  <c r="C907" i="4"/>
  <c r="C915" i="4"/>
  <c r="E915" i="4" s="1"/>
  <c r="C923" i="4"/>
  <c r="C925" i="4"/>
  <c r="C933" i="4"/>
  <c r="C941" i="4"/>
  <c r="C943" i="4"/>
  <c r="C951" i="4"/>
  <c r="C959" i="4"/>
  <c r="C963" i="4"/>
  <c r="C971" i="4"/>
  <c r="C984" i="4"/>
  <c r="C989" i="4"/>
  <c r="E989" i="4" s="1"/>
  <c r="C1002" i="4"/>
  <c r="C1007" i="4"/>
  <c r="C1018" i="4"/>
  <c r="C1028" i="4"/>
  <c r="C1036" i="4"/>
  <c r="C1046" i="4"/>
  <c r="C1054" i="4"/>
  <c r="C1064" i="4"/>
  <c r="C1072" i="4"/>
  <c r="C1082" i="4"/>
  <c r="C1090" i="4"/>
  <c r="C1100" i="4"/>
  <c r="C1108" i="4"/>
  <c r="C1118" i="4"/>
  <c r="C1126" i="4"/>
  <c r="C1136" i="4"/>
  <c r="C1144" i="4"/>
  <c r="C1154" i="4"/>
  <c r="E1154" i="4" s="1"/>
  <c r="C1166" i="4"/>
  <c r="E1166" i="4" s="1"/>
  <c r="C1183" i="4"/>
  <c r="C1192" i="4"/>
  <c r="C1201" i="4"/>
  <c r="C1246" i="4"/>
  <c r="C1249" i="4"/>
  <c r="C1252" i="4"/>
  <c r="C1255" i="4"/>
  <c r="C1276" i="4"/>
  <c r="C1297" i="4"/>
  <c r="C1300" i="4"/>
  <c r="C765" i="4"/>
  <c r="C772" i="4"/>
  <c r="C779" i="4"/>
  <c r="C786" i="4"/>
  <c r="C801" i="4"/>
  <c r="E801" i="4" s="1"/>
  <c r="C806" i="4"/>
  <c r="C813" i="4"/>
  <c r="C840" i="4"/>
  <c r="C869" i="4"/>
  <c r="C903" i="4"/>
  <c r="C913" i="4"/>
  <c r="C921" i="4"/>
  <c r="C931" i="4"/>
  <c r="C939" i="4"/>
  <c r="E939" i="4" s="1"/>
  <c r="C949" i="4"/>
  <c r="C957" i="4"/>
  <c r="C961" i="4"/>
  <c r="C969" i="4"/>
  <c r="C977" i="4"/>
  <c r="C981" i="4"/>
  <c r="C987" i="4"/>
  <c r="C995" i="4"/>
  <c r="E995" i="4" s="1"/>
  <c r="C999" i="4"/>
  <c r="C1005" i="4"/>
  <c r="C1013" i="4"/>
  <c r="C1021" i="4"/>
  <c r="C1031" i="4"/>
  <c r="C1039" i="4"/>
  <c r="C1049" i="4"/>
  <c r="C1057" i="4"/>
  <c r="C1067" i="4"/>
  <c r="C1075" i="4"/>
  <c r="E1075" i="4" s="1"/>
  <c r="C1085" i="4"/>
  <c r="C1093" i="4"/>
  <c r="C1103" i="4"/>
  <c r="C1111" i="4"/>
  <c r="C1121" i="4"/>
  <c r="C1129" i="4"/>
  <c r="C1139" i="4"/>
  <c r="C1147" i="4"/>
  <c r="C1157" i="4"/>
  <c r="C1174" i="4"/>
  <c r="C1186" i="4"/>
  <c r="C1211" i="4"/>
  <c r="E1211" i="4" s="1"/>
  <c r="C1217" i="4"/>
  <c r="C1243" i="4"/>
  <c r="C1273" i="4"/>
  <c r="E1273" i="4" s="1"/>
  <c r="C1294" i="4"/>
  <c r="C762" i="4"/>
  <c r="C767" i="4"/>
  <c r="C769" i="4"/>
  <c r="C774" i="4"/>
  <c r="C782" i="4"/>
  <c r="C794" i="4"/>
  <c r="C809" i="4"/>
  <c r="C821" i="4"/>
  <c r="C828" i="4"/>
  <c r="C830" i="4"/>
  <c r="C863" i="4"/>
  <c r="C872" i="4"/>
  <c r="C900" i="4"/>
  <c r="C906" i="4"/>
  <c r="C918" i="4"/>
  <c r="C924" i="4"/>
  <c r="C936" i="4"/>
  <c r="C942" i="4"/>
  <c r="C954" i="4"/>
  <c r="C967" i="4"/>
  <c r="C975" i="4"/>
  <c r="C979" i="4"/>
  <c r="C993" i="4"/>
  <c r="C997" i="4"/>
  <c r="C1011" i="4"/>
  <c r="C1016" i="4"/>
  <c r="C1024" i="4"/>
  <c r="C1034" i="4"/>
  <c r="C1042" i="4"/>
  <c r="C1052" i="4"/>
  <c r="C1060" i="4"/>
  <c r="C1070" i="4"/>
  <c r="C1078" i="4"/>
  <c r="C1088" i="4"/>
  <c r="C1096" i="4"/>
  <c r="C1106" i="4"/>
  <c r="C1114" i="4"/>
  <c r="C1124" i="4"/>
  <c r="C1132" i="4"/>
  <c r="C1142" i="4"/>
  <c r="C1150" i="4"/>
  <c r="C1177" i="4"/>
  <c r="C1196" i="4"/>
  <c r="C1205" i="4"/>
  <c r="C1228" i="4"/>
  <c r="E1228" i="4" s="1"/>
  <c r="C1231" i="4"/>
  <c r="C1234" i="4"/>
  <c r="C1237" i="4"/>
  <c r="C771" i="4"/>
  <c r="C777" i="4"/>
  <c r="C792" i="4"/>
  <c r="C797" i="4"/>
  <c r="C804" i="4"/>
  <c r="C819" i="4"/>
  <c r="C833" i="4"/>
  <c r="E833" i="4" s="1"/>
  <c r="C836" i="4"/>
  <c r="E836" i="4" s="1"/>
  <c r="C854" i="4"/>
  <c r="E854" i="4" s="1"/>
  <c r="C860" i="4"/>
  <c r="E860" i="4" s="1"/>
  <c r="C867" i="4"/>
  <c r="C881" i="4"/>
  <c r="C896" i="4"/>
  <c r="C914" i="4"/>
  <c r="C932" i="4"/>
  <c r="E932" i="4" s="1"/>
  <c r="C950" i="4"/>
  <c r="E950" i="4" s="1"/>
  <c r="C960" i="4"/>
  <c r="C972" i="4"/>
  <c r="C985" i="4"/>
  <c r="E985" i="4" s="1"/>
  <c r="C990" i="4"/>
  <c r="C1003" i="4"/>
  <c r="C1008" i="4"/>
  <c r="C1019" i="4"/>
  <c r="C1027" i="4"/>
  <c r="C1037" i="4"/>
  <c r="C1045" i="4"/>
  <c r="C1055" i="4"/>
  <c r="C1063" i="4"/>
  <c r="C1073" i="4"/>
  <c r="C1081" i="4"/>
  <c r="C1091" i="4"/>
  <c r="E1091" i="4" s="1"/>
  <c r="C1099" i="4"/>
  <c r="C1109" i="4"/>
  <c r="C1117" i="4"/>
  <c r="C1127" i="4"/>
  <c r="C1135" i="4"/>
  <c r="C1145" i="4"/>
  <c r="C1153" i="4"/>
  <c r="C1165" i="4"/>
  <c r="C1184" i="4"/>
  <c r="C1187" i="4"/>
  <c r="C1193" i="4"/>
  <c r="C1225" i="4"/>
  <c r="C1247" i="4"/>
  <c r="C1253" i="4"/>
  <c r="C1267" i="4"/>
  <c r="C1288" i="4"/>
  <c r="C761" i="4"/>
  <c r="C764" i="4"/>
  <c r="E764" i="4" s="1"/>
  <c r="C766" i="4"/>
  <c r="C785" i="4"/>
  <c r="C800" i="4"/>
  <c r="C812" i="4"/>
  <c r="E812" i="4" s="1"/>
  <c r="C824" i="4"/>
  <c r="C839" i="4"/>
  <c r="C845" i="4"/>
  <c r="E845" i="4" s="1"/>
  <c r="C851" i="4"/>
  <c r="C875" i="4"/>
  <c r="C904" i="4"/>
  <c r="C912" i="4"/>
  <c r="E912" i="4" s="1"/>
  <c r="C922" i="4"/>
  <c r="C930" i="4"/>
  <c r="E930" i="4" s="1"/>
  <c r="C940" i="4"/>
  <c r="C948" i="4"/>
  <c r="C958" i="4"/>
  <c r="C968" i="4"/>
  <c r="C978" i="4"/>
  <c r="C996" i="4"/>
  <c r="E996" i="4" s="1"/>
  <c r="C1022" i="4"/>
  <c r="C1030" i="4"/>
  <c r="C1040" i="4"/>
  <c r="C1048" i="4"/>
  <c r="C1058" i="4"/>
  <c r="C1066" i="4"/>
  <c r="C1076" i="4"/>
  <c r="C1084" i="4"/>
  <c r="C1094" i="4"/>
  <c r="C1102" i="4"/>
  <c r="C1112" i="4"/>
  <c r="C1120" i="4"/>
  <c r="C1130" i="4"/>
  <c r="E1130" i="4" s="1"/>
  <c r="C1138" i="4"/>
  <c r="C1148" i="4"/>
  <c r="E1148" i="4" s="1"/>
  <c r="C1156" i="4"/>
  <c r="C1175" i="4"/>
  <c r="C1210" i="4"/>
  <c r="C1213" i="4"/>
  <c r="C1216" i="4"/>
  <c r="C1219" i="4"/>
  <c r="C1222" i="4"/>
  <c r="C1261" i="4"/>
  <c r="C1264" i="4"/>
  <c r="C1285" i="4"/>
  <c r="C1355" i="4"/>
  <c r="C1358" i="4"/>
  <c r="C1364" i="4"/>
  <c r="E1364" i="4" s="1"/>
  <c r="C1375" i="4"/>
  <c r="C1399" i="4"/>
  <c r="E1399" i="4" s="1"/>
  <c r="C1408" i="4"/>
  <c r="C1310" i="4"/>
  <c r="C1349" i="4"/>
  <c r="C1438" i="4"/>
  <c r="C1454" i="4"/>
  <c r="C1463" i="4"/>
  <c r="C1466" i="4"/>
  <c r="C1475" i="4"/>
  <c r="C1507" i="4"/>
  <c r="C1516" i="4"/>
  <c r="C1537" i="4"/>
  <c r="C1544" i="4"/>
  <c r="C1553" i="4"/>
  <c r="C1580" i="4"/>
  <c r="C1583" i="4"/>
  <c r="C1644" i="4"/>
  <c r="C1662" i="4"/>
  <c r="E1662" i="4" s="1"/>
  <c r="C1680" i="4"/>
  <c r="C1698" i="4"/>
  <c r="C1716" i="4"/>
  <c r="C1734" i="4"/>
  <c r="C1758" i="4"/>
  <c r="C1792" i="4"/>
  <c r="C1812" i="4"/>
  <c r="C1304" i="4"/>
  <c r="C1313" i="4"/>
  <c r="C1363" i="4"/>
  <c r="C1372" i="4"/>
  <c r="C1381" i="4"/>
  <c r="C1390" i="4"/>
  <c r="E1390" i="4" s="1"/>
  <c r="C1420" i="4"/>
  <c r="C1436" i="4"/>
  <c r="C1445" i="4"/>
  <c r="C1448" i="4"/>
  <c r="C1457" i="4"/>
  <c r="E1457" i="4" s="1"/>
  <c r="C1489" i="4"/>
  <c r="C1498" i="4"/>
  <c r="E1498" i="4" s="1"/>
  <c r="C1510" i="4"/>
  <c r="C1525" i="4"/>
  <c r="C1588" i="4"/>
  <c r="C1600" i="4"/>
  <c r="C1610" i="4"/>
  <c r="C1616" i="4"/>
  <c r="E1616" i="4" s="1"/>
  <c r="C1619" i="4"/>
  <c r="C1625" i="4"/>
  <c r="C1641" i="4"/>
  <c r="C1659" i="4"/>
  <c r="C1677" i="4"/>
  <c r="C1695" i="4"/>
  <c r="C1713" i="4"/>
  <c r="C1731" i="4"/>
  <c r="E1731" i="4" s="1"/>
  <c r="C1749" i="4"/>
  <c r="C1756" i="4"/>
  <c r="C1795" i="4"/>
  <c r="E1795" i="4" s="1"/>
  <c r="C1345" i="4"/>
  <c r="C1366" i="4"/>
  <c r="C1418" i="4"/>
  <c r="C1427" i="4"/>
  <c r="C1430" i="4"/>
  <c r="C1439" i="4"/>
  <c r="C1471" i="4"/>
  <c r="C1480" i="4"/>
  <c r="C1535" i="4"/>
  <c r="E1535" i="4" s="1"/>
  <c r="C1561" i="4"/>
  <c r="C1570" i="4"/>
  <c r="C1591" i="4"/>
  <c r="C1598" i="4"/>
  <c r="E1598" i="4" s="1"/>
  <c r="C1607" i="4"/>
  <c r="C1634" i="4"/>
  <c r="C1637" i="4"/>
  <c r="C1656" i="4"/>
  <c r="C1674" i="4"/>
  <c r="C1692" i="4"/>
  <c r="C1710" i="4"/>
  <c r="C1728" i="4"/>
  <c r="E1728" i="4" s="1"/>
  <c r="C1746" i="4"/>
  <c r="C1759" i="4"/>
  <c r="C1767" i="4"/>
  <c r="C1813" i="4"/>
  <c r="C1821" i="4"/>
  <c r="C1240" i="4"/>
  <c r="C1330" i="4"/>
  <c r="C1339" i="4"/>
  <c r="C1354" i="4"/>
  <c r="E1354" i="4" s="1"/>
  <c r="C1384" i="4"/>
  <c r="C1393" i="4"/>
  <c r="C1402" i="4"/>
  <c r="C1409" i="4"/>
  <c r="C1412" i="4"/>
  <c r="C1421" i="4"/>
  <c r="C1453" i="4"/>
  <c r="C1462" i="4"/>
  <c r="C1492" i="4"/>
  <c r="C1502" i="4"/>
  <c r="C1508" i="4"/>
  <c r="C1511" i="4"/>
  <c r="C1517" i="4"/>
  <c r="C1543" i="4"/>
  <c r="C1552" i="4"/>
  <c r="C1564" i="4"/>
  <c r="C1579" i="4"/>
  <c r="C1653" i="4"/>
  <c r="C1671" i="4"/>
  <c r="C1689" i="4"/>
  <c r="E1689" i="4" s="1"/>
  <c r="C1707" i="4"/>
  <c r="C1725" i="4"/>
  <c r="C1743" i="4"/>
  <c r="C1765" i="4"/>
  <c r="C1785" i="4"/>
  <c r="E1785" i="4" s="1"/>
  <c r="C1270" i="4"/>
  <c r="C1291" i="4"/>
  <c r="C1328" i="4"/>
  <c r="C1337" i="4"/>
  <c r="E1337" i="4" s="1"/>
  <c r="C1348" i="4"/>
  <c r="C1367" i="4"/>
  <c r="C1373" i="4"/>
  <c r="C1376" i="4"/>
  <c r="C1382" i="4"/>
  <c r="C1391" i="4"/>
  <c r="C1400" i="4"/>
  <c r="C1435" i="4"/>
  <c r="C1444" i="4"/>
  <c r="C1474" i="4"/>
  <c r="C1490" i="4"/>
  <c r="C1499" i="4"/>
  <c r="C1526" i="4"/>
  <c r="E1526" i="4" s="1"/>
  <c r="C1529" i="4"/>
  <c r="C1589" i="4"/>
  <c r="C1615" i="4"/>
  <c r="C1624" i="4"/>
  <c r="C1650" i="4"/>
  <c r="C1668" i="4"/>
  <c r="C1686" i="4"/>
  <c r="C1704" i="4"/>
  <c r="E1704" i="4" s="1"/>
  <c r="C1722" i="4"/>
  <c r="E1722" i="4" s="1"/>
  <c r="C1740" i="4"/>
  <c r="C1768" i="4"/>
  <c r="E1768" i="4" s="1"/>
  <c r="C1774" i="4"/>
  <c r="C1777" i="4"/>
  <c r="C1783" i="4"/>
  <c r="C1822" i="4"/>
  <c r="C1828" i="4"/>
  <c r="C1831" i="4"/>
  <c r="C1837" i="4"/>
  <c r="C1876" i="4"/>
  <c r="C1882" i="4"/>
  <c r="C1885" i="4"/>
  <c r="C1891" i="4"/>
  <c r="C1456" i="4"/>
  <c r="E1456" i="4" s="1"/>
  <c r="C1472" i="4"/>
  <c r="C1597" i="4"/>
  <c r="C1647" i="4"/>
  <c r="C1786" i="4"/>
  <c r="E1786" i="4" s="1"/>
  <c r="C1839" i="4"/>
  <c r="C1921" i="4"/>
  <c r="C99" i="4"/>
  <c r="C107" i="4"/>
  <c r="C117" i="4"/>
  <c r="C125" i="4"/>
  <c r="E125" i="4" s="1"/>
  <c r="C135" i="4"/>
  <c r="C143" i="4"/>
  <c r="C153" i="4"/>
  <c r="C161" i="4"/>
  <c r="C171" i="4"/>
  <c r="C179" i="4"/>
  <c r="C189" i="4"/>
  <c r="C197" i="4"/>
  <c r="C209" i="4"/>
  <c r="C216" i="4"/>
  <c r="E216" i="4" s="1"/>
  <c r="C224" i="4"/>
  <c r="C234" i="4"/>
  <c r="C242" i="4"/>
  <c r="C252" i="4"/>
  <c r="E252" i="4" s="1"/>
  <c r="C260" i="4"/>
  <c r="C270" i="4"/>
  <c r="C278" i="4"/>
  <c r="C288" i="4"/>
  <c r="E288" i="4" s="1"/>
  <c r="C296" i="4"/>
  <c r="C312" i="4"/>
  <c r="C318" i="4"/>
  <c r="C324" i="4"/>
  <c r="C330" i="4"/>
  <c r="C336" i="4"/>
  <c r="C342" i="4"/>
  <c r="C348" i="4"/>
  <c r="C354" i="4"/>
  <c r="C360" i="4"/>
  <c r="C366" i="4"/>
  <c r="C372" i="4"/>
  <c r="C378" i="4"/>
  <c r="C384" i="4"/>
  <c r="C387" i="4"/>
  <c r="C419" i="4"/>
  <c r="C1331" i="4"/>
  <c r="C1385" i="4"/>
  <c r="C1403" i="4"/>
  <c r="C1426" i="4"/>
  <c r="C1556" i="4"/>
  <c r="C1665" i="4"/>
  <c r="C1819" i="4"/>
  <c r="C1893" i="4"/>
  <c r="C1927" i="4"/>
  <c r="C92" i="4"/>
  <c r="C102" i="4"/>
  <c r="C110" i="4"/>
  <c r="C120" i="4"/>
  <c r="C128" i="4"/>
  <c r="C138" i="4"/>
  <c r="C146" i="4"/>
  <c r="C156" i="4"/>
  <c r="C164" i="4"/>
  <c r="C174" i="4"/>
  <c r="C182" i="4"/>
  <c r="C219" i="4"/>
  <c r="C227" i="4"/>
  <c r="E227" i="4" s="1"/>
  <c r="C237" i="4"/>
  <c r="C245" i="4"/>
  <c r="E245" i="4" s="1"/>
  <c r="C255" i="4"/>
  <c r="C263" i="4"/>
  <c r="E263" i="4" s="1"/>
  <c r="C273" i="4"/>
  <c r="C281" i="4"/>
  <c r="E281" i="4" s="1"/>
  <c r="C291" i="4"/>
  <c r="C299" i="4"/>
  <c r="C1303" i="4"/>
  <c r="C1346" i="4"/>
  <c r="C1534" i="4"/>
  <c r="C1571" i="4"/>
  <c r="C1683" i="4"/>
  <c r="E1683" i="4" s="1"/>
  <c r="C1810" i="4"/>
  <c r="E1810" i="4" s="1"/>
  <c r="C1840" i="4"/>
  <c r="C1848" i="4"/>
  <c r="C90" i="4"/>
  <c r="C95" i="4"/>
  <c r="C105" i="4"/>
  <c r="C113" i="4"/>
  <c r="C123" i="4"/>
  <c r="C131" i="4"/>
  <c r="C141" i="4"/>
  <c r="C149" i="4"/>
  <c r="C159" i="4"/>
  <c r="C167" i="4"/>
  <c r="C177" i="4"/>
  <c r="C185" i="4"/>
  <c r="C207" i="4"/>
  <c r="C222" i="4"/>
  <c r="C230" i="4"/>
  <c r="C240" i="4"/>
  <c r="C248" i="4"/>
  <c r="C258" i="4"/>
  <c r="C266" i="4"/>
  <c r="C276" i="4"/>
  <c r="C284" i="4"/>
  <c r="C294" i="4"/>
  <c r="C302" i="4"/>
  <c r="C305" i="4"/>
  <c r="C395" i="4"/>
  <c r="C401" i="4"/>
  <c r="C407" i="4"/>
  <c r="E407" i="4" s="1"/>
  <c r="C413" i="4"/>
  <c r="C427" i="4"/>
  <c r="C429" i="4"/>
  <c r="E429" i="4" s="1"/>
  <c r="C431" i="4"/>
  <c r="C446" i="4"/>
  <c r="C1481" i="4"/>
  <c r="C1484" i="4"/>
  <c r="C1606" i="4"/>
  <c r="C1701" i="4"/>
  <c r="C1794" i="4"/>
  <c r="C1801" i="4"/>
  <c r="C1804" i="4"/>
  <c r="C1846" i="4"/>
  <c r="C1866" i="4"/>
  <c r="C1894" i="4"/>
  <c r="C1902" i="4"/>
  <c r="C98" i="4"/>
  <c r="C108" i="4"/>
  <c r="C116" i="4"/>
  <c r="C126" i="4"/>
  <c r="C134" i="4"/>
  <c r="E134" i="4" s="1"/>
  <c r="C144" i="4"/>
  <c r="C152" i="4"/>
  <c r="C162" i="4"/>
  <c r="C170" i="4"/>
  <c r="C180" i="4"/>
  <c r="C188" i="4"/>
  <c r="C198" i="4"/>
  <c r="C215" i="4"/>
  <c r="C225" i="4"/>
  <c r="C233" i="4"/>
  <c r="C243" i="4"/>
  <c r="C251" i="4"/>
  <c r="C261" i="4"/>
  <c r="C269" i="4"/>
  <c r="C279" i="4"/>
  <c r="C287" i="4"/>
  <c r="C297" i="4"/>
  <c r="C308" i="4"/>
  <c r="C311" i="4"/>
  <c r="C317" i="4"/>
  <c r="C323" i="4"/>
  <c r="C329" i="4"/>
  <c r="C335" i="4"/>
  <c r="C341" i="4"/>
  <c r="C347" i="4"/>
  <c r="C353" i="4"/>
  <c r="E353" i="4" s="1"/>
  <c r="C359" i="4"/>
  <c r="C365" i="4"/>
  <c r="C1319" i="4"/>
  <c r="C1322" i="4"/>
  <c r="C1340" i="4"/>
  <c r="C1394" i="4"/>
  <c r="C1417" i="4"/>
  <c r="C1546" i="4"/>
  <c r="C1565" i="4"/>
  <c r="C1618" i="4"/>
  <c r="C1633" i="4"/>
  <c r="C1719" i="4"/>
  <c r="C1849" i="4"/>
  <c r="E1849" i="4" s="1"/>
  <c r="C1855" i="4"/>
  <c r="C1858" i="4"/>
  <c r="C1864" i="4"/>
  <c r="E1864" i="4" s="1"/>
  <c r="C1875" i="4"/>
  <c r="C1900" i="4"/>
  <c r="C1920" i="4"/>
  <c r="C93" i="4"/>
  <c r="C101" i="4"/>
  <c r="C111" i="4"/>
  <c r="C119" i="4"/>
  <c r="C129" i="4"/>
  <c r="C137" i="4"/>
  <c r="E137" i="4" s="1"/>
  <c r="C147" i="4"/>
  <c r="E147" i="4" s="1"/>
  <c r="C155" i="4"/>
  <c r="C165" i="4"/>
  <c r="C173" i="4"/>
  <c r="C183" i="4"/>
  <c r="C218" i="4"/>
  <c r="E218" i="4" s="1"/>
  <c r="C228" i="4"/>
  <c r="C236" i="4"/>
  <c r="C246" i="4"/>
  <c r="C254" i="4"/>
  <c r="C264" i="4"/>
  <c r="C272" i="4"/>
  <c r="C282" i="4"/>
  <c r="C290" i="4"/>
  <c r="C300" i="4"/>
  <c r="C314" i="4"/>
  <c r="C320" i="4"/>
  <c r="C326" i="4"/>
  <c r="C332" i="4"/>
  <c r="C338" i="4"/>
  <c r="C344" i="4"/>
  <c r="C350" i="4"/>
  <c r="C356" i="4"/>
  <c r="E356" i="4" s="1"/>
  <c r="C362" i="4"/>
  <c r="C368" i="4"/>
  <c r="C374" i="4"/>
  <c r="C380" i="4"/>
  <c r="C386" i="4"/>
  <c r="C432" i="4"/>
  <c r="C434" i="4"/>
  <c r="C436" i="4"/>
  <c r="C439" i="4"/>
  <c r="C442" i="4"/>
  <c r="C452" i="4"/>
  <c r="C455" i="4"/>
  <c r="C458" i="4"/>
  <c r="C78" i="4"/>
  <c r="C83" i="4"/>
  <c r="C67" i="4"/>
  <c r="C72" i="4"/>
  <c r="C759" i="4"/>
  <c r="C751" i="4"/>
  <c r="C746" i="4"/>
  <c r="C741" i="4"/>
  <c r="C733" i="4"/>
  <c r="C728" i="4"/>
  <c r="C723" i="4"/>
  <c r="C715" i="4"/>
  <c r="C710" i="4"/>
  <c r="C705" i="4"/>
  <c r="C697" i="4"/>
  <c r="C692" i="4"/>
  <c r="C687" i="4"/>
  <c r="C679" i="4"/>
  <c r="C674" i="4"/>
  <c r="C669" i="4"/>
  <c r="C661" i="4"/>
  <c r="C656" i="4"/>
  <c r="E656" i="4" s="1"/>
  <c r="C651" i="4"/>
  <c r="C643" i="4"/>
  <c r="C638" i="4"/>
  <c r="C633" i="4"/>
  <c r="C625" i="4"/>
  <c r="C620" i="4"/>
  <c r="C615" i="4"/>
  <c r="C607" i="4"/>
  <c r="C602" i="4"/>
  <c r="C599" i="4"/>
  <c r="C593" i="4"/>
  <c r="C583" i="4"/>
  <c r="C575" i="4"/>
  <c r="C572" i="4"/>
  <c r="C559" i="4"/>
  <c r="C548" i="4"/>
  <c r="C545" i="4"/>
  <c r="C532" i="4"/>
  <c r="C521" i="4"/>
  <c r="C518" i="4"/>
  <c r="C502" i="4"/>
  <c r="C485" i="4"/>
  <c r="C466" i="4"/>
  <c r="C454" i="4"/>
  <c r="C437" i="4"/>
  <c r="C412" i="4"/>
  <c r="C409" i="4"/>
  <c r="C396" i="4"/>
  <c r="C377" i="4"/>
  <c r="C304" i="4"/>
  <c r="C293" i="4"/>
  <c r="C249" i="4"/>
  <c r="C239" i="4"/>
  <c r="C1873" i="4"/>
  <c r="C1853" i="4"/>
  <c r="C418" i="4"/>
  <c r="C298" i="4"/>
  <c r="C280" i="4"/>
  <c r="C262" i="4"/>
  <c r="C244" i="4"/>
  <c r="C226" i="4"/>
  <c r="C213" i="4"/>
  <c r="C1926" i="4"/>
  <c r="C1923" i="4"/>
  <c r="C1898" i="4"/>
  <c r="C1892" i="4"/>
  <c r="C1889" i="4"/>
  <c r="C1676" i="4"/>
  <c r="C1551" i="4"/>
  <c r="C1479" i="4"/>
  <c r="C1432" i="4"/>
  <c r="C295" i="4"/>
  <c r="C277" i="4"/>
  <c r="C259" i="4"/>
  <c r="C241" i="4"/>
  <c r="C223" i="4"/>
  <c r="C203" i="4"/>
  <c r="C196" i="4"/>
  <c r="C1914" i="4"/>
  <c r="C1905" i="4"/>
  <c r="C1878" i="4"/>
  <c r="C1844" i="4"/>
  <c r="C1835" i="4"/>
  <c r="C1820" i="4"/>
  <c r="C1658" i="4"/>
  <c r="C1569" i="4"/>
  <c r="C1398" i="4"/>
  <c r="E1398" i="4" s="1"/>
  <c r="C1365" i="4"/>
  <c r="C1344" i="4"/>
  <c r="C420" i="4"/>
  <c r="C417" i="4"/>
  <c r="C411" i="4"/>
  <c r="C405" i="4"/>
  <c r="E405" i="4" s="1"/>
  <c r="C399" i="4"/>
  <c r="C393" i="4"/>
  <c r="C292" i="4"/>
  <c r="C274" i="4"/>
  <c r="C256" i="4"/>
  <c r="C238" i="4"/>
  <c r="C220" i="4"/>
  <c r="C195" i="4"/>
  <c r="C1917" i="4"/>
  <c r="C1908" i="4"/>
  <c r="C1881" i="4"/>
  <c r="C1872" i="4"/>
  <c r="E1872" i="4" s="1"/>
  <c r="C1869" i="4"/>
  <c r="C1860" i="4"/>
  <c r="C1851" i="4"/>
  <c r="C1827" i="4"/>
  <c r="C1781" i="4"/>
  <c r="C1766" i="4"/>
  <c r="C1748" i="4"/>
  <c r="C1640" i="4"/>
  <c r="C1622" i="4"/>
  <c r="C1504" i="4"/>
  <c r="C379" i="4"/>
  <c r="C373" i="4"/>
  <c r="C370" i="4"/>
  <c r="C367" i="4"/>
  <c r="C364" i="4"/>
  <c r="C361" i="4"/>
  <c r="C355" i="4"/>
  <c r="C352" i="4"/>
  <c r="C349" i="4"/>
  <c r="C346" i="4"/>
  <c r="C343" i="4"/>
  <c r="C337" i="4"/>
  <c r="C334" i="4"/>
  <c r="C331" i="4"/>
  <c r="E331" i="4" s="1"/>
  <c r="C328" i="4"/>
  <c r="C325" i="4"/>
  <c r="C319" i="4"/>
  <c r="E319" i="4" s="1"/>
  <c r="C316" i="4"/>
  <c r="C313" i="4"/>
  <c r="C289" i="4"/>
  <c r="C271" i="4"/>
  <c r="C253" i="4"/>
  <c r="C235" i="4"/>
  <c r="E235" i="4" s="1"/>
  <c r="C217" i="4"/>
  <c r="C205" i="4"/>
  <c r="C1925" i="4"/>
  <c r="C1919" i="4"/>
  <c r="C1910" i="4"/>
  <c r="C1899" i="4"/>
  <c r="E1899" i="4" s="1"/>
  <c r="C1896" i="4"/>
  <c r="C1887" i="4"/>
  <c r="C1874" i="4"/>
  <c r="C1817" i="4"/>
  <c r="C1797" i="4"/>
  <c r="C1752" i="4"/>
  <c r="E1752" i="4" s="1"/>
  <c r="C1730" i="4"/>
  <c r="C1578" i="4"/>
  <c r="C1470" i="4"/>
  <c r="C1423" i="4"/>
  <c r="C310" i="4"/>
  <c r="C307" i="4"/>
  <c r="E307" i="4" s="1"/>
  <c r="C286" i="4"/>
  <c r="C268" i="4"/>
  <c r="C250" i="4"/>
  <c r="C232" i="4"/>
  <c r="C214" i="4"/>
  <c r="C194" i="4"/>
  <c r="C1916" i="4"/>
  <c r="C1907" i="4"/>
  <c r="C1901" i="4"/>
  <c r="C1890" i="4"/>
  <c r="C1883" i="4"/>
  <c r="C1880" i="4"/>
  <c r="C1865" i="4"/>
  <c r="C1856" i="4"/>
  <c r="C1845" i="4"/>
  <c r="C1842" i="4"/>
  <c r="C1833" i="4"/>
  <c r="C1826" i="4"/>
  <c r="E1826" i="4" s="1"/>
  <c r="C1806" i="4"/>
  <c r="C1712" i="4"/>
  <c r="C1518" i="4"/>
  <c r="C1410" i="4"/>
  <c r="C1353" i="4"/>
  <c r="C1863" i="4"/>
  <c r="C1854" i="4"/>
  <c r="C1809" i="4"/>
  <c r="C1800" i="4"/>
  <c r="E1800" i="4" s="1"/>
  <c r="C1755" i="4"/>
  <c r="C1639" i="4"/>
  <c r="C1635" i="4"/>
  <c r="C1631" i="4"/>
  <c r="C1621" i="4"/>
  <c r="C1608" i="4"/>
  <c r="C1603" i="4"/>
  <c r="C1599" i="4"/>
  <c r="C1587" i="4"/>
  <c r="E1587" i="4" s="1"/>
  <c r="C1560" i="4"/>
  <c r="C1550" i="4"/>
  <c r="C1541" i="4"/>
  <c r="E1541" i="4" s="1"/>
  <c r="C1536" i="4"/>
  <c r="C1522" i="4"/>
  <c r="C1488" i="4"/>
  <c r="C1450" i="4"/>
  <c r="C1441" i="4"/>
  <c r="C1428" i="4"/>
  <c r="C1419" i="4"/>
  <c r="C1407" i="4"/>
  <c r="C1389" i="4"/>
  <c r="C1380" i="4"/>
  <c r="C1371" i="4"/>
  <c r="C1335" i="4"/>
  <c r="C1326" i="4"/>
  <c r="C1811" i="4"/>
  <c r="C1802" i="4"/>
  <c r="C1791" i="4"/>
  <c r="C1788" i="4"/>
  <c r="C1763" i="4"/>
  <c r="E1763" i="4" s="1"/>
  <c r="C1757" i="4"/>
  <c r="C1736" i="4"/>
  <c r="C1718" i="4"/>
  <c r="C1700" i="4"/>
  <c r="C1682" i="4"/>
  <c r="C1664" i="4"/>
  <c r="C1646" i="4"/>
  <c r="C1626" i="4"/>
  <c r="C1612" i="4"/>
  <c r="C1586" i="4"/>
  <c r="C1568" i="4"/>
  <c r="C1524" i="4"/>
  <c r="C1515" i="4"/>
  <c r="C1497" i="4"/>
  <c r="C1468" i="4"/>
  <c r="C1459" i="4"/>
  <c r="C1446" i="4"/>
  <c r="C1437" i="4"/>
  <c r="C1362" i="4"/>
  <c r="C1315" i="4"/>
  <c r="C1824" i="4"/>
  <c r="C1808" i="4"/>
  <c r="C1799" i="4"/>
  <c r="C1793" i="4"/>
  <c r="C1779" i="4"/>
  <c r="C1770" i="4"/>
  <c r="C1754" i="4"/>
  <c r="C1630" i="4"/>
  <c r="C1596" i="4"/>
  <c r="C1585" i="4"/>
  <c r="C1581" i="4"/>
  <c r="C1577" i="4"/>
  <c r="C1567" i="4"/>
  <c r="C1554" i="4"/>
  <c r="C1549" i="4"/>
  <c r="C1545" i="4"/>
  <c r="C1533" i="4"/>
  <c r="C1506" i="4"/>
  <c r="C1496" i="4"/>
  <c r="C1486" i="4"/>
  <c r="C1477" i="4"/>
  <c r="C1464" i="4"/>
  <c r="C1455" i="4"/>
  <c r="C1425" i="4"/>
  <c r="C1416" i="4"/>
  <c r="C1351" i="4"/>
  <c r="C1342" i="4"/>
  <c r="C1318" i="4"/>
  <c r="C1782" i="4"/>
  <c r="C1773" i="4"/>
  <c r="C1742" i="4"/>
  <c r="C1724" i="4"/>
  <c r="C1706" i="4"/>
  <c r="C1688" i="4"/>
  <c r="C1670" i="4"/>
  <c r="C1652" i="4"/>
  <c r="C1632" i="4"/>
  <c r="C1623" i="4"/>
  <c r="C1605" i="4"/>
  <c r="C1572" i="4"/>
  <c r="C1558" i="4"/>
  <c r="C1532" i="4"/>
  <c r="C1514" i="4"/>
  <c r="E1514" i="4" s="1"/>
  <c r="C1482" i="4"/>
  <c r="C1473" i="4"/>
  <c r="C1443" i="4"/>
  <c r="C1434" i="4"/>
  <c r="C1387" i="4"/>
  <c r="C1378" i="4"/>
  <c r="E1378" i="4" s="1"/>
  <c r="C1369" i="4"/>
  <c r="C1356" i="4"/>
  <c r="C1308" i="4"/>
  <c r="E1308" i="4" s="1"/>
  <c r="C1281" i="4"/>
  <c r="C1838" i="4"/>
  <c r="C1829" i="4"/>
  <c r="C1818" i="4"/>
  <c r="C1815" i="4"/>
  <c r="C1790" i="4"/>
  <c r="C1784" i="4"/>
  <c r="C1775" i="4"/>
  <c r="C1764" i="4"/>
  <c r="C1761" i="4"/>
  <c r="C1614" i="4"/>
  <c r="C1604" i="4"/>
  <c r="C1595" i="4"/>
  <c r="C1590" i="4"/>
  <c r="C1576" i="4"/>
  <c r="C1542" i="4"/>
  <c r="C1531" i="4"/>
  <c r="C1527" i="4"/>
  <c r="C1523" i="4"/>
  <c r="C1513" i="4"/>
  <c r="C1500" i="4"/>
  <c r="C1495" i="4"/>
  <c r="C1491" i="4"/>
  <c r="C1461" i="4"/>
  <c r="C1452" i="4"/>
  <c r="C1414" i="4"/>
  <c r="C1401" i="4"/>
  <c r="C1392" i="4"/>
  <c r="C1383" i="4"/>
  <c r="C1374" i="4"/>
  <c r="C1360" i="4"/>
  <c r="C1338" i="4"/>
  <c r="C1329" i="4"/>
  <c r="C1317" i="4"/>
  <c r="C1405" i="4"/>
  <c r="C1396" i="4"/>
  <c r="E1396" i="4" s="1"/>
  <c r="C1347" i="4"/>
  <c r="C1336" i="4"/>
  <c r="C1333" i="4"/>
  <c r="C1327" i="4"/>
  <c r="C1324" i="4"/>
  <c r="C1320" i="4"/>
  <c r="C1311" i="4"/>
  <c r="C1275" i="4"/>
  <c r="C1245" i="4"/>
  <c r="C1173" i="4"/>
  <c r="C998" i="4"/>
  <c r="C980" i="4"/>
  <c r="C879" i="4"/>
  <c r="C829" i="4"/>
  <c r="C808" i="4"/>
  <c r="C781" i="4"/>
  <c r="C1302" i="4"/>
  <c r="C1299" i="4"/>
  <c r="C1257" i="4"/>
  <c r="C1251" i="4"/>
  <c r="C1206" i="4"/>
  <c r="C1203" i="4"/>
  <c r="C1172" i="4"/>
  <c r="C1163" i="4"/>
  <c r="C1158" i="4"/>
  <c r="C962" i="4"/>
  <c r="C870" i="4"/>
  <c r="C802" i="4"/>
  <c r="C1218" i="4"/>
  <c r="C1212" i="4"/>
  <c r="C1209" i="4"/>
  <c r="C1200" i="4"/>
  <c r="C1191" i="4"/>
  <c r="C1182" i="4"/>
  <c r="C1167" i="4"/>
  <c r="C1162" i="4"/>
  <c r="C944" i="4"/>
  <c r="C926" i="4"/>
  <c r="C908" i="4"/>
  <c r="C878" i="4"/>
  <c r="C817" i="4"/>
  <c r="C790" i="4"/>
  <c r="C1287" i="4"/>
  <c r="C1263" i="4"/>
  <c r="C1224" i="4"/>
  <c r="C1221" i="4"/>
  <c r="C1215" i="4"/>
  <c r="E1215" i="4" s="1"/>
  <c r="C1181" i="4"/>
  <c r="C883" i="4"/>
  <c r="C880" i="4"/>
  <c r="C874" i="4"/>
  <c r="C847" i="4"/>
  <c r="C838" i="4"/>
  <c r="C826" i="4"/>
  <c r="E826" i="4" s="1"/>
  <c r="C811" i="4"/>
  <c r="C784" i="4"/>
  <c r="C1269" i="4"/>
  <c r="C1230" i="4"/>
  <c r="C1227" i="4"/>
  <c r="C1176" i="4"/>
  <c r="C1164" i="4"/>
  <c r="C856" i="4"/>
  <c r="C835" i="4"/>
  <c r="C799" i="4"/>
  <c r="C1309" i="4"/>
  <c r="C1306" i="4"/>
  <c r="C1293" i="4"/>
  <c r="C1239" i="4"/>
  <c r="C1233" i="4"/>
  <c r="C1198" i="4"/>
  <c r="C1189" i="4"/>
  <c r="C1185" i="4"/>
  <c r="C1180" i="4"/>
  <c r="C882" i="4"/>
  <c r="C876" i="4"/>
  <c r="C871" i="4"/>
  <c r="C865" i="4"/>
  <c r="C820" i="4"/>
  <c r="C793" i="4"/>
  <c r="C1442" i="4"/>
  <c r="D1442" i="4"/>
  <c r="C1305" i="4"/>
  <c r="D1305" i="4"/>
  <c r="C1922" i="4"/>
  <c r="D1922" i="4"/>
  <c r="C1868" i="4"/>
  <c r="D1868" i="4"/>
  <c r="C1814" i="4"/>
  <c r="D1814" i="4"/>
  <c r="C1760" i="4"/>
  <c r="D1760" i="4"/>
  <c r="C1721" i="4"/>
  <c r="D1721" i="4"/>
  <c r="D1717" i="4"/>
  <c r="C1717" i="4"/>
  <c r="C1703" i="4"/>
  <c r="D1703" i="4"/>
  <c r="D1699" i="4"/>
  <c r="C1699" i="4"/>
  <c r="C1685" i="4"/>
  <c r="D1685" i="4"/>
  <c r="D1681" i="4"/>
  <c r="C1681" i="4"/>
  <c r="C1667" i="4"/>
  <c r="D1667" i="4"/>
  <c r="D1663" i="4"/>
  <c r="C1663" i="4"/>
  <c r="C1649" i="4"/>
  <c r="D1649" i="4"/>
  <c r="D1645" i="4"/>
  <c r="C1645" i="4"/>
  <c r="C1617" i="4"/>
  <c r="D1617" i="4"/>
  <c r="D1582" i="4"/>
  <c r="C1582" i="4"/>
  <c r="C1509" i="4"/>
  <c r="D1509" i="4"/>
  <c r="C1460" i="4"/>
  <c r="D1460" i="4"/>
  <c r="C1413" i="4"/>
  <c r="D1413" i="4"/>
  <c r="C1395" i="4"/>
  <c r="D1395" i="4"/>
  <c r="C1861" i="4"/>
  <c r="D1861" i="4"/>
  <c r="C1834" i="4"/>
  <c r="D1834" i="4"/>
  <c r="C1807" i="4"/>
  <c r="D1807" i="4"/>
  <c r="C1895" i="4"/>
  <c r="D1895" i="4"/>
  <c r="C1841" i="4"/>
  <c r="D1841" i="4"/>
  <c r="C1787" i="4"/>
  <c r="D1787" i="4"/>
  <c r="C1911" i="4"/>
  <c r="C1906" i="4"/>
  <c r="D1906" i="4"/>
  <c r="C1884" i="4"/>
  <c r="C1879" i="4"/>
  <c r="D1879" i="4"/>
  <c r="C1857" i="4"/>
  <c r="C1852" i="4"/>
  <c r="D1852" i="4"/>
  <c r="C1830" i="4"/>
  <c r="C1825" i="4"/>
  <c r="D1825" i="4"/>
  <c r="C1803" i="4"/>
  <c r="C1798" i="4"/>
  <c r="D1798" i="4"/>
  <c r="C1776" i="4"/>
  <c r="C1771" i="4"/>
  <c r="D1771" i="4"/>
  <c r="C1745" i="4"/>
  <c r="D1745" i="4"/>
  <c r="D1741" i="4"/>
  <c r="C1741" i="4"/>
  <c r="C1727" i="4"/>
  <c r="D1727" i="4"/>
  <c r="D1601" i="4"/>
  <c r="C1601" i="4"/>
  <c r="C1559" i="4"/>
  <c r="D1559" i="4"/>
  <c r="C1540" i="4"/>
  <c r="D1540" i="4"/>
  <c r="D1493" i="4"/>
  <c r="C1493" i="4"/>
  <c r="C1478" i="4"/>
  <c r="D1478" i="4"/>
  <c r="C1431" i="4"/>
  <c r="D1431" i="4"/>
  <c r="C1377" i="4"/>
  <c r="D1377" i="4"/>
  <c r="C1915" i="4"/>
  <c r="D1915" i="4"/>
  <c r="C1888" i="4"/>
  <c r="D1888" i="4"/>
  <c r="C1739" i="4"/>
  <c r="D1739" i="4"/>
  <c r="C1913" i="4"/>
  <c r="D1913" i="4"/>
  <c r="C1886" i="4"/>
  <c r="D1886" i="4"/>
  <c r="C1859" i="4"/>
  <c r="D1859" i="4"/>
  <c r="C1832" i="4"/>
  <c r="D1832" i="4"/>
  <c r="C1805" i="4"/>
  <c r="D1805" i="4"/>
  <c r="C1778" i="4"/>
  <c r="D1778" i="4"/>
  <c r="C1751" i="4"/>
  <c r="D1751" i="4"/>
  <c r="D1723" i="4"/>
  <c r="C1723" i="4"/>
  <c r="C1709" i="4"/>
  <c r="D1709" i="4"/>
  <c r="D1705" i="4"/>
  <c r="C1705" i="4"/>
  <c r="C1691" i="4"/>
  <c r="D1691" i="4"/>
  <c r="D1687" i="4"/>
  <c r="C1687" i="4"/>
  <c r="C1673" i="4"/>
  <c r="D1673" i="4"/>
  <c r="D1669" i="4"/>
  <c r="C1669" i="4"/>
  <c r="C1655" i="4"/>
  <c r="D1655" i="4"/>
  <c r="D1651" i="4"/>
  <c r="C1651" i="4"/>
  <c r="C1629" i="4"/>
  <c r="D1629" i="4"/>
  <c r="C1521" i="4"/>
  <c r="D1521" i="4"/>
  <c r="C1449" i="4"/>
  <c r="D1449" i="4"/>
  <c r="C1116" i="4"/>
  <c r="D1116" i="4"/>
  <c r="C1780" i="4"/>
  <c r="D1780" i="4"/>
  <c r="C1753" i="4"/>
  <c r="D1753" i="4"/>
  <c r="D1735" i="4"/>
  <c r="C1735" i="4"/>
  <c r="C1575" i="4"/>
  <c r="D1575" i="4"/>
  <c r="C1897" i="4"/>
  <c r="D1897" i="4"/>
  <c r="C1843" i="4"/>
  <c r="D1843" i="4"/>
  <c r="C1816" i="4"/>
  <c r="D1816" i="4"/>
  <c r="C1789" i="4"/>
  <c r="D1789" i="4"/>
  <c r="C1762" i="4"/>
  <c r="D1762" i="4"/>
  <c r="D1747" i="4"/>
  <c r="C1747" i="4"/>
  <c r="C1733" i="4"/>
  <c r="D1733" i="4"/>
  <c r="D1729" i="4"/>
  <c r="C1729" i="4"/>
  <c r="D1636" i="4"/>
  <c r="C1636" i="4"/>
  <c r="C1563" i="4"/>
  <c r="D1563" i="4"/>
  <c r="D1528" i="4"/>
  <c r="C1528" i="4"/>
  <c r="C1467" i="4"/>
  <c r="D1467" i="4"/>
  <c r="C1406" i="4"/>
  <c r="D1406" i="4"/>
  <c r="C1334" i="4"/>
  <c r="D1334" i="4"/>
  <c r="C1924" i="4"/>
  <c r="D1924" i="4"/>
  <c r="C1870" i="4"/>
  <c r="D1870" i="4"/>
  <c r="C1904" i="4"/>
  <c r="D1904" i="4"/>
  <c r="C1877" i="4"/>
  <c r="D1877" i="4"/>
  <c r="C1850" i="4"/>
  <c r="D1850" i="4"/>
  <c r="C1823" i="4"/>
  <c r="D1823" i="4"/>
  <c r="C1796" i="4"/>
  <c r="D1796" i="4"/>
  <c r="C1769" i="4"/>
  <c r="D1769" i="4"/>
  <c r="C1715" i="4"/>
  <c r="D1715" i="4"/>
  <c r="D1711" i="4"/>
  <c r="C1711" i="4"/>
  <c r="C1697" i="4"/>
  <c r="D1697" i="4"/>
  <c r="D1693" i="4"/>
  <c r="C1693" i="4"/>
  <c r="C1679" i="4"/>
  <c r="D1679" i="4"/>
  <c r="D1675" i="4"/>
  <c r="C1675" i="4"/>
  <c r="C1661" i="4"/>
  <c r="D1661" i="4"/>
  <c r="D1657" i="4"/>
  <c r="C1657" i="4"/>
  <c r="C1643" i="4"/>
  <c r="D1643" i="4"/>
  <c r="C1613" i="4"/>
  <c r="D1613" i="4"/>
  <c r="C1594" i="4"/>
  <c r="D1594" i="4"/>
  <c r="D1547" i="4"/>
  <c r="C1547" i="4"/>
  <c r="C1505" i="4"/>
  <c r="D1505" i="4"/>
  <c r="C1485" i="4"/>
  <c r="D1485" i="4"/>
  <c r="C1424" i="4"/>
  <c r="D1424" i="4"/>
  <c r="C1388" i="4"/>
  <c r="D1388" i="4"/>
  <c r="C1350" i="4"/>
  <c r="D1350" i="4"/>
  <c r="C1584" i="4"/>
  <c r="D1584" i="4"/>
  <c r="C1530" i="4"/>
  <c r="D1530" i="4"/>
  <c r="C1361" i="4"/>
  <c r="D1361" i="4"/>
  <c r="C1325" i="4"/>
  <c r="D1325" i="4"/>
  <c r="C1290" i="4"/>
  <c r="D1290" i="4"/>
  <c r="C1272" i="4"/>
  <c r="D1272" i="4"/>
  <c r="C1254" i="4"/>
  <c r="D1254" i="4"/>
  <c r="C1236" i="4"/>
  <c r="D1236" i="4"/>
  <c r="C1014" i="4"/>
  <c r="D1014" i="4"/>
  <c r="C1750" i="4"/>
  <c r="D1748" i="4"/>
  <c r="C1744" i="4"/>
  <c r="D1742" i="4"/>
  <c r="C1738" i="4"/>
  <c r="D1736" i="4"/>
  <c r="C1732" i="4"/>
  <c r="E1732" i="4" s="1"/>
  <c r="D1730" i="4"/>
  <c r="C1726" i="4"/>
  <c r="D1724" i="4"/>
  <c r="C1720" i="4"/>
  <c r="D1718" i="4"/>
  <c r="C1714" i="4"/>
  <c r="D1712" i="4"/>
  <c r="C1708" i="4"/>
  <c r="D1706" i="4"/>
  <c r="C1702" i="4"/>
  <c r="D1700" i="4"/>
  <c r="C1696" i="4"/>
  <c r="D1694" i="4"/>
  <c r="C1690" i="4"/>
  <c r="D1688" i="4"/>
  <c r="C1684" i="4"/>
  <c r="D1682" i="4"/>
  <c r="C1678" i="4"/>
  <c r="D1676" i="4"/>
  <c r="C1672" i="4"/>
  <c r="D1670" i="4"/>
  <c r="C1666" i="4"/>
  <c r="D1664" i="4"/>
  <c r="C1660" i="4"/>
  <c r="D1658" i="4"/>
  <c r="C1654" i="4"/>
  <c r="D1652" i="4"/>
  <c r="C1648" i="4"/>
  <c r="D1646" i="4"/>
  <c r="C1642" i="4"/>
  <c r="D1640" i="4"/>
  <c r="C1628" i="4"/>
  <c r="D1621" i="4"/>
  <c r="C1609" i="4"/>
  <c r="C1593" i="4"/>
  <c r="D1593" i="4"/>
  <c r="D1590" i="4"/>
  <c r="D1586" i="4"/>
  <c r="C1574" i="4"/>
  <c r="D1567" i="4"/>
  <c r="C1555" i="4"/>
  <c r="C1539" i="4"/>
  <c r="D1539" i="4"/>
  <c r="D1536" i="4"/>
  <c r="D1532" i="4"/>
  <c r="C1520" i="4"/>
  <c r="D1513" i="4"/>
  <c r="C1501" i="4"/>
  <c r="C1368" i="4"/>
  <c r="D1368" i="4"/>
  <c r="C1357" i="4"/>
  <c r="C1341" i="4"/>
  <c r="D1341" i="4"/>
  <c r="C1321" i="4"/>
  <c r="C1316" i="4"/>
  <c r="D1316" i="4"/>
  <c r="C1301" i="4"/>
  <c r="C1283" i="4"/>
  <c r="C1265" i="4"/>
  <c r="D1241" i="4"/>
  <c r="C1241" i="4"/>
  <c r="D1223" i="4"/>
  <c r="C1223" i="4"/>
  <c r="C1143" i="4"/>
  <c r="D1143" i="4"/>
  <c r="C1638" i="4"/>
  <c r="D1638" i="4"/>
  <c r="C1602" i="4"/>
  <c r="D1602" i="4"/>
  <c r="C1548" i="4"/>
  <c r="D1548" i="4"/>
  <c r="C1494" i="4"/>
  <c r="D1494" i="4"/>
  <c r="C1487" i="4"/>
  <c r="D1487" i="4"/>
  <c r="C1476" i="4"/>
  <c r="D1476" i="4"/>
  <c r="C1469" i="4"/>
  <c r="D1469" i="4"/>
  <c r="C1458" i="4"/>
  <c r="D1458" i="4"/>
  <c r="C1451" i="4"/>
  <c r="D1451" i="4"/>
  <c r="C1440" i="4"/>
  <c r="D1440" i="4"/>
  <c r="C1433" i="4"/>
  <c r="D1433" i="4"/>
  <c r="C1422" i="4"/>
  <c r="D1422" i="4"/>
  <c r="C1415" i="4"/>
  <c r="D1415" i="4"/>
  <c r="C1404" i="4"/>
  <c r="D1404" i="4"/>
  <c r="C1397" i="4"/>
  <c r="D1397" i="4"/>
  <c r="C1386" i="4"/>
  <c r="D1386" i="4"/>
  <c r="C1379" i="4"/>
  <c r="D1379" i="4"/>
  <c r="C1352" i="4"/>
  <c r="D1352" i="4"/>
  <c r="C1332" i="4"/>
  <c r="D1332" i="4"/>
  <c r="C1307" i="4"/>
  <c r="D1307" i="4"/>
  <c r="D1292" i="4"/>
  <c r="C1292" i="4"/>
  <c r="D1274" i="4"/>
  <c r="C1274" i="4"/>
  <c r="D1256" i="4"/>
  <c r="C1256" i="4"/>
  <c r="D1238" i="4"/>
  <c r="C1238" i="4"/>
  <c r="C1199" i="4"/>
  <c r="D1199" i="4"/>
  <c r="C1190" i="4"/>
  <c r="D1190" i="4"/>
  <c r="D1639" i="4"/>
  <c r="C1627" i="4"/>
  <c r="C1611" i="4"/>
  <c r="D1611" i="4"/>
  <c r="D1608" i="4"/>
  <c r="D1604" i="4"/>
  <c r="C1592" i="4"/>
  <c r="D1585" i="4"/>
  <c r="C1573" i="4"/>
  <c r="C1557" i="4"/>
  <c r="D1557" i="4"/>
  <c r="D1554" i="4"/>
  <c r="D1550" i="4"/>
  <c r="C1538" i="4"/>
  <c r="D1531" i="4"/>
  <c r="C1519" i="4"/>
  <c r="C1503" i="4"/>
  <c r="D1503" i="4"/>
  <c r="D1500" i="4"/>
  <c r="D1496" i="4"/>
  <c r="D1486" i="4"/>
  <c r="C1483" i="4"/>
  <c r="D1468" i="4"/>
  <c r="C1465" i="4"/>
  <c r="D1450" i="4"/>
  <c r="C1447" i="4"/>
  <c r="D1432" i="4"/>
  <c r="C1429" i="4"/>
  <c r="D1414" i="4"/>
  <c r="C1411" i="4"/>
  <c r="C1359" i="4"/>
  <c r="D1359" i="4"/>
  <c r="C1323" i="4"/>
  <c r="D1323" i="4"/>
  <c r="C1620" i="4"/>
  <c r="D1620" i="4"/>
  <c r="C1566" i="4"/>
  <c r="D1566" i="4"/>
  <c r="C1512" i="4"/>
  <c r="D1512" i="4"/>
  <c r="C1370" i="4"/>
  <c r="D1370" i="4"/>
  <c r="C1343" i="4"/>
  <c r="D1343" i="4"/>
  <c r="C1314" i="4"/>
  <c r="D1314" i="4"/>
  <c r="C1296" i="4"/>
  <c r="D1296" i="4"/>
  <c r="C1289" i="4"/>
  <c r="D1287" i="4"/>
  <c r="C1278" i="4"/>
  <c r="D1278" i="4"/>
  <c r="C1271" i="4"/>
  <c r="D1269" i="4"/>
  <c r="C1260" i="4"/>
  <c r="D1260" i="4"/>
  <c r="C1248" i="4"/>
  <c r="D1248" i="4"/>
  <c r="D1245" i="4"/>
  <c r="D1227" i="4"/>
  <c r="D1209" i="4"/>
  <c r="D1203" i="4"/>
  <c r="C1194" i="4"/>
  <c r="D1194" i="4"/>
  <c r="C1161" i="4"/>
  <c r="D1161" i="4"/>
  <c r="C1152" i="4"/>
  <c r="D1152" i="4"/>
  <c r="C1125" i="4"/>
  <c r="D1125" i="4"/>
  <c r="C1098" i="4"/>
  <c r="D1098" i="4"/>
  <c r="D1298" i="4"/>
  <c r="C1298" i="4"/>
  <c r="D1280" i="4"/>
  <c r="C1280" i="4"/>
  <c r="D1262" i="4"/>
  <c r="C1262" i="4"/>
  <c r="D1250" i="4"/>
  <c r="C1250" i="4"/>
  <c r="D1232" i="4"/>
  <c r="C1232" i="4"/>
  <c r="C1295" i="4"/>
  <c r="D1293" i="4"/>
  <c r="C1284" i="4"/>
  <c r="D1284" i="4"/>
  <c r="C1277" i="4"/>
  <c r="D1275" i="4"/>
  <c r="C1266" i="4"/>
  <c r="D1266" i="4"/>
  <c r="C1259" i="4"/>
  <c r="D1257" i="4"/>
  <c r="C1242" i="4"/>
  <c r="D1242" i="4"/>
  <c r="D1178" i="4"/>
  <c r="C1178" i="4"/>
  <c r="D1159" i="4"/>
  <c r="C1159" i="4"/>
  <c r="C1134" i="4"/>
  <c r="D1134" i="4"/>
  <c r="C1107" i="4"/>
  <c r="D1107" i="4"/>
  <c r="D1286" i="4"/>
  <c r="C1286" i="4"/>
  <c r="D1268" i="4"/>
  <c r="C1268" i="4"/>
  <c r="D1244" i="4"/>
  <c r="C1244" i="4"/>
  <c r="C1171" i="4"/>
  <c r="D1171" i="4"/>
  <c r="C1086" i="4"/>
  <c r="D1086" i="4"/>
  <c r="C1074" i="4"/>
  <c r="D1074" i="4"/>
  <c r="C1062" i="4"/>
  <c r="D1062" i="4"/>
  <c r="C1170" i="4"/>
  <c r="D1170" i="4"/>
  <c r="C1149" i="4"/>
  <c r="D1149" i="4"/>
  <c r="C1140" i="4"/>
  <c r="D1140" i="4"/>
  <c r="C1131" i="4"/>
  <c r="D1131" i="4"/>
  <c r="C1122" i="4"/>
  <c r="D1122" i="4"/>
  <c r="C1113" i="4"/>
  <c r="D1113" i="4"/>
  <c r="C1104" i="4"/>
  <c r="D1104" i="4"/>
  <c r="C1095" i="4"/>
  <c r="D1095" i="4"/>
  <c r="C1083" i="4"/>
  <c r="D1083" i="4"/>
  <c r="C1071" i="4"/>
  <c r="D1071" i="4"/>
  <c r="D982" i="4"/>
  <c r="C982" i="4"/>
  <c r="C850" i="4"/>
  <c r="D850" i="4"/>
  <c r="C844" i="4"/>
  <c r="D844" i="4"/>
  <c r="D1230" i="4"/>
  <c r="C1226" i="4"/>
  <c r="D1224" i="4"/>
  <c r="C1220" i="4"/>
  <c r="D1218" i="4"/>
  <c r="C1214" i="4"/>
  <c r="D1212" i="4"/>
  <c r="C1208" i="4"/>
  <c r="D1206" i="4"/>
  <c r="C1202" i="4"/>
  <c r="C1195" i="4"/>
  <c r="C1179" i="4"/>
  <c r="D1179" i="4"/>
  <c r="D1176" i="4"/>
  <c r="D1172" i="4"/>
  <c r="C1160" i="4"/>
  <c r="D937" i="4"/>
  <c r="C937" i="4"/>
  <c r="C1188" i="4"/>
  <c r="D1188" i="4"/>
  <c r="D1185" i="4"/>
  <c r="D1181" i="4"/>
  <c r="C1169" i="4"/>
  <c r="D1162" i="4"/>
  <c r="C1155" i="4"/>
  <c r="D1155" i="4"/>
  <c r="C1146" i="4"/>
  <c r="D1146" i="4"/>
  <c r="C1137" i="4"/>
  <c r="D1137" i="4"/>
  <c r="C1128" i="4"/>
  <c r="D1128" i="4"/>
  <c r="C1119" i="4"/>
  <c r="D1119" i="4"/>
  <c r="C1110" i="4"/>
  <c r="D1110" i="4"/>
  <c r="C1101" i="4"/>
  <c r="D1101" i="4"/>
  <c r="C1092" i="4"/>
  <c r="D1092" i="4"/>
  <c r="C1080" i="4"/>
  <c r="D1080" i="4"/>
  <c r="C1068" i="4"/>
  <c r="D1068" i="4"/>
  <c r="D901" i="4"/>
  <c r="C901" i="4"/>
  <c r="C1197" i="4"/>
  <c r="D1197" i="4"/>
  <c r="C1089" i="4"/>
  <c r="D1089" i="4"/>
  <c r="C1077" i="4"/>
  <c r="D1077" i="4"/>
  <c r="C1056" i="4"/>
  <c r="D1056" i="4"/>
  <c r="C1050" i="4"/>
  <c r="D1050" i="4"/>
  <c r="C1044" i="4"/>
  <c r="D1044" i="4"/>
  <c r="C1038" i="4"/>
  <c r="D1038" i="4"/>
  <c r="C1032" i="4"/>
  <c r="D1032" i="4"/>
  <c r="C1026" i="4"/>
  <c r="D1026" i="4"/>
  <c r="C1020" i="4"/>
  <c r="D1020" i="4"/>
  <c r="C992" i="4"/>
  <c r="D992" i="4"/>
  <c r="C947" i="4"/>
  <c r="D947" i="4"/>
  <c r="C911" i="4"/>
  <c r="D911" i="4"/>
  <c r="C885" i="4"/>
  <c r="D885" i="4"/>
  <c r="D866" i="4"/>
  <c r="C866" i="4"/>
  <c r="C859" i="4"/>
  <c r="D859" i="4"/>
  <c r="C853" i="4"/>
  <c r="D853" i="4"/>
  <c r="C807" i="4"/>
  <c r="D807" i="4"/>
  <c r="C1001" i="4"/>
  <c r="D1001" i="4"/>
  <c r="D991" i="4"/>
  <c r="C991" i="4"/>
  <c r="C956" i="4"/>
  <c r="D956" i="4"/>
  <c r="D946" i="4"/>
  <c r="C946" i="4"/>
  <c r="C920" i="4"/>
  <c r="D920" i="4"/>
  <c r="D910" i="4"/>
  <c r="C910" i="4"/>
  <c r="D893" i="4"/>
  <c r="C893" i="4"/>
  <c r="C889" i="4"/>
  <c r="D889" i="4"/>
  <c r="C862" i="4"/>
  <c r="D862" i="4"/>
  <c r="C846" i="4"/>
  <c r="D846" i="4"/>
  <c r="D1000" i="4"/>
  <c r="C1000" i="4"/>
  <c r="C965" i="4"/>
  <c r="D965" i="4"/>
  <c r="D955" i="4"/>
  <c r="C955" i="4"/>
  <c r="D919" i="4"/>
  <c r="C919" i="4"/>
  <c r="C892" i="4"/>
  <c r="D892" i="4"/>
  <c r="C888" i="4"/>
  <c r="D888" i="4"/>
  <c r="C868" i="4"/>
  <c r="D868" i="4"/>
  <c r="C855" i="4"/>
  <c r="D855" i="4"/>
  <c r="C834" i="4"/>
  <c r="D834" i="4"/>
  <c r="C1065" i="4"/>
  <c r="D1065" i="4"/>
  <c r="C1059" i="4"/>
  <c r="D1059" i="4"/>
  <c r="C1053" i="4"/>
  <c r="D1053" i="4"/>
  <c r="C1047" i="4"/>
  <c r="D1047" i="4"/>
  <c r="C1041" i="4"/>
  <c r="D1041" i="4"/>
  <c r="C1035" i="4"/>
  <c r="D1035" i="4"/>
  <c r="C1029" i="4"/>
  <c r="D1029" i="4"/>
  <c r="C1023" i="4"/>
  <c r="D1023" i="4"/>
  <c r="C1017" i="4"/>
  <c r="D1017" i="4"/>
  <c r="C1010" i="4"/>
  <c r="D1010" i="4"/>
  <c r="C974" i="4"/>
  <c r="D974" i="4"/>
  <c r="D964" i="4"/>
  <c r="C964" i="4"/>
  <c r="C929" i="4"/>
  <c r="D929" i="4"/>
  <c r="C895" i="4"/>
  <c r="D895" i="4"/>
  <c r="C891" i="4"/>
  <c r="D891" i="4"/>
  <c r="C887" i="4"/>
  <c r="D887" i="4"/>
  <c r="C864" i="4"/>
  <c r="D864" i="4"/>
  <c r="D848" i="4"/>
  <c r="C848" i="4"/>
  <c r="D1009" i="4"/>
  <c r="C1009" i="4"/>
  <c r="C983" i="4"/>
  <c r="D983" i="4"/>
  <c r="D973" i="4"/>
  <c r="C973" i="4"/>
  <c r="C938" i="4"/>
  <c r="D938" i="4"/>
  <c r="D928" i="4"/>
  <c r="C928" i="4"/>
  <c r="C902" i="4"/>
  <c r="D902" i="4"/>
  <c r="D857" i="4"/>
  <c r="C857" i="4"/>
  <c r="C841" i="4"/>
  <c r="D841" i="4"/>
  <c r="C877" i="4"/>
  <c r="D877" i="4"/>
  <c r="C825" i="4"/>
  <c r="D825" i="4"/>
  <c r="C816" i="4"/>
  <c r="D816" i="4"/>
  <c r="C787" i="4"/>
  <c r="D787" i="4"/>
  <c r="C780" i="4"/>
  <c r="D780" i="4"/>
  <c r="C796" i="4"/>
  <c r="D796" i="4"/>
  <c r="C789" i="4"/>
  <c r="D789" i="4"/>
  <c r="C1006" i="4"/>
  <c r="C988" i="4"/>
  <c r="C970" i="4"/>
  <c r="C952" i="4"/>
  <c r="C934" i="4"/>
  <c r="C916" i="4"/>
  <c r="C898" i="4"/>
  <c r="C884" i="4"/>
  <c r="D880" i="4"/>
  <c r="C832" i="4"/>
  <c r="D832" i="4"/>
  <c r="C805" i="4"/>
  <c r="D805" i="4"/>
  <c r="C886" i="4"/>
  <c r="D886" i="4"/>
  <c r="C861" i="4"/>
  <c r="D861" i="4"/>
  <c r="C852" i="4"/>
  <c r="D852" i="4"/>
  <c r="C843" i="4"/>
  <c r="D843" i="4"/>
  <c r="C823" i="4"/>
  <c r="D823" i="4"/>
  <c r="C814" i="4"/>
  <c r="D814" i="4"/>
  <c r="C798" i="4"/>
  <c r="D798" i="4"/>
  <c r="C778" i="4"/>
  <c r="D778" i="4"/>
  <c r="C775" i="4"/>
  <c r="D775" i="4"/>
  <c r="C100" i="4"/>
  <c r="D100" i="4"/>
  <c r="C549" i="4"/>
  <c r="D549" i="4"/>
  <c r="C540" i="4"/>
  <c r="D540" i="4"/>
  <c r="C376" i="4"/>
  <c r="D376" i="4"/>
  <c r="C322" i="4"/>
  <c r="D322" i="4"/>
  <c r="C495" i="4"/>
  <c r="D495" i="4"/>
  <c r="C477" i="4"/>
  <c r="D477" i="4"/>
  <c r="C459" i="4"/>
  <c r="D459" i="4"/>
  <c r="C441" i="4"/>
  <c r="D441" i="4"/>
  <c r="D381" i="4"/>
  <c r="C381" i="4"/>
  <c r="D363" i="4"/>
  <c r="C363" i="4"/>
  <c r="D345" i="4"/>
  <c r="C345" i="4"/>
  <c r="D327" i="4"/>
  <c r="C327" i="4"/>
  <c r="C389" i="4"/>
  <c r="D389" i="4"/>
  <c r="C154" i="4"/>
  <c r="D154" i="4"/>
  <c r="C558" i="4"/>
  <c r="D558" i="4"/>
  <c r="C531" i="4"/>
  <c r="D531" i="4"/>
  <c r="C498" i="4"/>
  <c r="D498" i="4"/>
  <c r="C340" i="4"/>
  <c r="D340" i="4"/>
  <c r="D757" i="4"/>
  <c r="D754" i="4"/>
  <c r="D751" i="4"/>
  <c r="D748" i="4"/>
  <c r="D745" i="4"/>
  <c r="D742" i="4"/>
  <c r="D739" i="4"/>
  <c r="D736" i="4"/>
  <c r="D733" i="4"/>
  <c r="D730" i="4"/>
  <c r="D727" i="4"/>
  <c r="D724" i="4"/>
  <c r="D721" i="4"/>
  <c r="D718" i="4"/>
  <c r="D715" i="4"/>
  <c r="D712" i="4"/>
  <c r="D709" i="4"/>
  <c r="D706" i="4"/>
  <c r="D703" i="4"/>
  <c r="D700" i="4"/>
  <c r="D697" i="4"/>
  <c r="D694" i="4"/>
  <c r="D691" i="4"/>
  <c r="D688" i="4"/>
  <c r="D685" i="4"/>
  <c r="D682" i="4"/>
  <c r="D679" i="4"/>
  <c r="D676" i="4"/>
  <c r="D673" i="4"/>
  <c r="D670" i="4"/>
  <c r="D667" i="4"/>
  <c r="D664" i="4"/>
  <c r="D661" i="4"/>
  <c r="D658" i="4"/>
  <c r="D655" i="4"/>
  <c r="D652" i="4"/>
  <c r="D649" i="4"/>
  <c r="D646" i="4"/>
  <c r="D643" i="4"/>
  <c r="D640" i="4"/>
  <c r="D637" i="4"/>
  <c r="D634" i="4"/>
  <c r="D631" i="4"/>
  <c r="D628" i="4"/>
  <c r="D625" i="4"/>
  <c r="D622" i="4"/>
  <c r="D619" i="4"/>
  <c r="D616" i="4"/>
  <c r="D613" i="4"/>
  <c r="D610" i="4"/>
  <c r="D607" i="4"/>
  <c r="D604" i="4"/>
  <c r="D601" i="4"/>
  <c r="C573" i="4"/>
  <c r="D573" i="4"/>
  <c r="C564" i="4"/>
  <c r="D564" i="4"/>
  <c r="C555" i="4"/>
  <c r="D555" i="4"/>
  <c r="C546" i="4"/>
  <c r="D546" i="4"/>
  <c r="C537" i="4"/>
  <c r="D537" i="4"/>
  <c r="C528" i="4"/>
  <c r="D528" i="4"/>
  <c r="C519" i="4"/>
  <c r="D519" i="4"/>
  <c r="C510" i="4"/>
  <c r="D510" i="4"/>
  <c r="C492" i="4"/>
  <c r="D492" i="4"/>
  <c r="C474" i="4"/>
  <c r="D474" i="4"/>
  <c r="C456" i="4"/>
  <c r="D456" i="4"/>
  <c r="C438" i="4"/>
  <c r="D438" i="4"/>
  <c r="D309" i="4"/>
  <c r="C309" i="4"/>
  <c r="C501" i="4"/>
  <c r="D501" i="4"/>
  <c r="C465" i="4"/>
  <c r="D465" i="4"/>
  <c r="C447" i="4"/>
  <c r="D447" i="4"/>
  <c r="C136" i="4"/>
  <c r="D136" i="4"/>
  <c r="C480" i="4"/>
  <c r="D480" i="4"/>
  <c r="C594" i="4"/>
  <c r="D594" i="4"/>
  <c r="C582" i="4"/>
  <c r="D582" i="4"/>
  <c r="D599" i="4"/>
  <c r="D595" i="4"/>
  <c r="D589" i="4"/>
  <c r="C507" i="4"/>
  <c r="D507" i="4"/>
  <c r="C489" i="4"/>
  <c r="D489" i="4"/>
  <c r="C471" i="4"/>
  <c r="D471" i="4"/>
  <c r="C453" i="4"/>
  <c r="D453" i="4"/>
  <c r="C421" i="4"/>
  <c r="D421" i="4"/>
  <c r="C483" i="4"/>
  <c r="D483" i="4"/>
  <c r="C190" i="4"/>
  <c r="D190" i="4"/>
  <c r="C172" i="4"/>
  <c r="D172" i="4"/>
  <c r="C118" i="4"/>
  <c r="D118" i="4"/>
  <c r="C576" i="4"/>
  <c r="D576" i="4"/>
  <c r="C567" i="4"/>
  <c r="D567" i="4"/>
  <c r="C522" i="4"/>
  <c r="D522" i="4"/>
  <c r="C513" i="4"/>
  <c r="D513" i="4"/>
  <c r="C462" i="4"/>
  <c r="D462" i="4"/>
  <c r="C444" i="4"/>
  <c r="D444" i="4"/>
  <c r="C358" i="4"/>
  <c r="D358" i="4"/>
  <c r="C588" i="4"/>
  <c r="D588" i="4"/>
  <c r="C597" i="4"/>
  <c r="D597" i="4"/>
  <c r="C591" i="4"/>
  <c r="D591" i="4"/>
  <c r="C585" i="4"/>
  <c r="D585" i="4"/>
  <c r="C579" i="4"/>
  <c r="D579" i="4"/>
  <c r="C570" i="4"/>
  <c r="D570" i="4"/>
  <c r="C561" i="4"/>
  <c r="D561" i="4"/>
  <c r="C552" i="4"/>
  <c r="D552" i="4"/>
  <c r="C543" i="4"/>
  <c r="D543" i="4"/>
  <c r="C534" i="4"/>
  <c r="D534" i="4"/>
  <c r="C525" i="4"/>
  <c r="D525" i="4"/>
  <c r="C516" i="4"/>
  <c r="D516" i="4"/>
  <c r="C504" i="4"/>
  <c r="D504" i="4"/>
  <c r="C486" i="4"/>
  <c r="D486" i="4"/>
  <c r="C468" i="4"/>
  <c r="D468" i="4"/>
  <c r="C450" i="4"/>
  <c r="D450" i="4"/>
  <c r="C375" i="4"/>
  <c r="D370" i="4"/>
  <c r="C357" i="4"/>
  <c r="D352" i="4"/>
  <c r="C339" i="4"/>
  <c r="D334" i="4"/>
  <c r="C321" i="4"/>
  <c r="D316" i="4"/>
  <c r="C303" i="4"/>
  <c r="D418" i="4"/>
  <c r="C388" i="4"/>
  <c r="D388" i="4"/>
  <c r="C416" i="4"/>
  <c r="D414" i="4"/>
  <c r="C410" i="4"/>
  <c r="D408" i="4"/>
  <c r="C404" i="4"/>
  <c r="D402" i="4"/>
  <c r="C398" i="4"/>
  <c r="D396" i="4"/>
  <c r="C392" i="4"/>
  <c r="D390" i="4"/>
  <c r="D382" i="4"/>
  <c r="C369" i="4"/>
  <c r="D364" i="4"/>
  <c r="C351" i="4"/>
  <c r="D346" i="4"/>
  <c r="C333" i="4"/>
  <c r="D328" i="4"/>
  <c r="C315" i="4"/>
  <c r="C212" i="4"/>
  <c r="D212" i="4"/>
  <c r="C201" i="4"/>
  <c r="D201" i="4"/>
  <c r="C193" i="4"/>
  <c r="D193" i="4"/>
  <c r="C187" i="4"/>
  <c r="D187" i="4"/>
  <c r="C169" i="4"/>
  <c r="D169" i="4"/>
  <c r="C211" i="4"/>
  <c r="D211" i="4"/>
  <c r="C208" i="4"/>
  <c r="D208" i="4"/>
  <c r="C200" i="4"/>
  <c r="D195" i="4"/>
  <c r="C184" i="4"/>
  <c r="D184" i="4"/>
  <c r="C166" i="4"/>
  <c r="D166" i="4"/>
  <c r="C148" i="4"/>
  <c r="D148" i="4"/>
  <c r="C130" i="4"/>
  <c r="D130" i="4"/>
  <c r="C112" i="4"/>
  <c r="D112" i="4"/>
  <c r="C94" i="4"/>
  <c r="D94" i="4"/>
  <c r="C192" i="4"/>
  <c r="D192" i="4"/>
  <c r="C181" i="4"/>
  <c r="D181" i="4"/>
  <c r="C163" i="4"/>
  <c r="D163" i="4"/>
  <c r="C210" i="4"/>
  <c r="C199" i="4"/>
  <c r="D199" i="4"/>
  <c r="C191" i="4"/>
  <c r="C178" i="4"/>
  <c r="D178" i="4"/>
  <c r="C160" i="4"/>
  <c r="D160" i="4"/>
  <c r="C142" i="4"/>
  <c r="D142" i="4"/>
  <c r="C124" i="4"/>
  <c r="D124" i="4"/>
  <c r="C106" i="4"/>
  <c r="D106" i="4"/>
  <c r="C202" i="4"/>
  <c r="D202" i="4"/>
  <c r="C175" i="4"/>
  <c r="D175" i="4"/>
  <c r="C157" i="4"/>
  <c r="D157" i="4"/>
  <c r="C151" i="4"/>
  <c r="D151" i="4"/>
  <c r="C145" i="4"/>
  <c r="D145" i="4"/>
  <c r="C139" i="4"/>
  <c r="D139" i="4"/>
  <c r="C133" i="4"/>
  <c r="D133" i="4"/>
  <c r="C127" i="4"/>
  <c r="D127" i="4"/>
  <c r="C121" i="4"/>
  <c r="D121" i="4"/>
  <c r="C115" i="4"/>
  <c r="D115" i="4"/>
  <c r="C109" i="4"/>
  <c r="D109" i="4"/>
  <c r="C103" i="4"/>
  <c r="D103" i="4"/>
  <c r="C97" i="4"/>
  <c r="D97" i="4"/>
  <c r="C91" i="4"/>
  <c r="D91" i="4"/>
  <c r="C88" i="4"/>
  <c r="D88" i="4"/>
  <c r="D87" i="4"/>
  <c r="C86" i="4"/>
  <c r="C65" i="4"/>
  <c r="D66" i="4"/>
  <c r="C77" i="4"/>
  <c r="D73" i="4"/>
  <c r="D68" i="4"/>
  <c r="C82" i="4"/>
  <c r="D78" i="4"/>
  <c r="D75" i="4"/>
  <c r="D81" i="4"/>
  <c r="B64" i="4"/>
  <c r="D80" i="4"/>
  <c r="D79" i="4"/>
  <c r="C71" i="4"/>
  <c r="D76" i="4"/>
  <c r="D70" i="4"/>
  <c r="D69" i="4"/>
  <c r="B63" i="4"/>
  <c r="B62" i="4"/>
  <c r="B61" i="4"/>
  <c r="B7" i="4"/>
  <c r="D7" i="4" s="1"/>
  <c r="B13" i="4"/>
  <c r="D13" i="4" s="1"/>
  <c r="B19" i="4"/>
  <c r="D19" i="4" s="1"/>
  <c r="B25" i="4"/>
  <c r="C25" i="4" s="1"/>
  <c r="B31" i="4"/>
  <c r="C31" i="4" s="1"/>
  <c r="B37" i="4"/>
  <c r="C37" i="4" s="1"/>
  <c r="B43" i="4"/>
  <c r="C43" i="4" s="1"/>
  <c r="B49" i="4"/>
  <c r="C49" i="4" s="1"/>
  <c r="B55" i="4"/>
  <c r="C55" i="4" s="1"/>
  <c r="A3" i="4"/>
  <c r="B3" i="4" s="1"/>
  <c r="D3" i="4" s="1"/>
  <c r="B8" i="4"/>
  <c r="C8" i="4" s="1"/>
  <c r="B14" i="4"/>
  <c r="C14" i="4" s="1"/>
  <c r="B20" i="4"/>
  <c r="D20" i="4" s="1"/>
  <c r="B26" i="4"/>
  <c r="D26" i="4" s="1"/>
  <c r="B32" i="4"/>
  <c r="C32" i="4" s="1"/>
  <c r="B38" i="4"/>
  <c r="D38" i="4" s="1"/>
  <c r="B44" i="4"/>
  <c r="C44" i="4" s="1"/>
  <c r="B50" i="4"/>
  <c r="C50" i="4" s="1"/>
  <c r="B56" i="4"/>
  <c r="D56" i="4" s="1"/>
  <c r="B9" i="4"/>
  <c r="D9" i="4" s="1"/>
  <c r="B15" i="4"/>
  <c r="D15" i="4" s="1"/>
  <c r="B21" i="4"/>
  <c r="C21" i="4" s="1"/>
  <c r="B27" i="4"/>
  <c r="D27" i="4" s="1"/>
  <c r="B33" i="4"/>
  <c r="D33" i="4" s="1"/>
  <c r="B39" i="4"/>
  <c r="D39" i="4" s="1"/>
  <c r="B45" i="4"/>
  <c r="D45" i="4" s="1"/>
  <c r="B51" i="4"/>
  <c r="D51" i="4" s="1"/>
  <c r="B57" i="4"/>
  <c r="C57" i="4" s="1"/>
  <c r="B4" i="4"/>
  <c r="B10" i="4"/>
  <c r="D10" i="4" s="1"/>
  <c r="B16" i="4"/>
  <c r="D16" i="4" s="1"/>
  <c r="B22" i="4"/>
  <c r="D22" i="4" s="1"/>
  <c r="B28" i="4"/>
  <c r="D28" i="4" s="1"/>
  <c r="B34" i="4"/>
  <c r="D34" i="4" s="1"/>
  <c r="B40" i="4"/>
  <c r="D40" i="4" s="1"/>
  <c r="B46" i="4"/>
  <c r="D46" i="4" s="1"/>
  <c r="B52" i="4"/>
  <c r="D52" i="4" s="1"/>
  <c r="B58" i="4"/>
  <c r="D58" i="4" s="1"/>
  <c r="B5" i="4"/>
  <c r="D5" i="4" s="1"/>
  <c r="B11" i="4"/>
  <c r="D11" i="4" s="1"/>
  <c r="B17" i="4"/>
  <c r="C17" i="4" s="1"/>
  <c r="B23" i="4"/>
  <c r="D23" i="4" s="1"/>
  <c r="B29" i="4"/>
  <c r="D29" i="4" s="1"/>
  <c r="B35" i="4"/>
  <c r="C35" i="4" s="1"/>
  <c r="B41" i="4"/>
  <c r="D41" i="4" s="1"/>
  <c r="B47" i="4"/>
  <c r="D47" i="4" s="1"/>
  <c r="B53" i="4"/>
  <c r="D53" i="4" s="1"/>
  <c r="B59" i="4"/>
  <c r="C59" i="4" s="1"/>
  <c r="B6" i="4"/>
  <c r="D6" i="4" s="1"/>
  <c r="B12" i="4"/>
  <c r="D12" i="4" s="1"/>
  <c r="B18" i="4"/>
  <c r="D18" i="4" s="1"/>
  <c r="B24" i="4"/>
  <c r="B30" i="4"/>
  <c r="D30" i="4" s="1"/>
  <c r="B36" i="4"/>
  <c r="D36" i="4" s="1"/>
  <c r="B42" i="4"/>
  <c r="D42" i="4" s="1"/>
  <c r="B48" i="4"/>
  <c r="D48" i="4" s="1"/>
  <c r="B54" i="4"/>
  <c r="D54" i="4" s="1"/>
  <c r="C38" i="4"/>
  <c r="D60" i="4"/>
  <c r="C60" i="4"/>
  <c r="E580" i="4" l="1"/>
  <c r="E693" i="4"/>
  <c r="E612" i="4"/>
  <c r="E85" i="4"/>
  <c r="E496" i="4"/>
  <c r="E559" i="4"/>
  <c r="E544" i="4"/>
  <c r="E720" i="4"/>
  <c r="E402" i="4"/>
  <c r="E1285" i="4"/>
  <c r="E1909" i="4"/>
  <c r="E494" i="4"/>
  <c r="E339" i="4"/>
  <c r="E1452" i="4"/>
  <c r="E1784" i="4"/>
  <c r="E1410" i="4"/>
  <c r="E1642" i="4"/>
  <c r="E1750" i="4"/>
  <c r="E593" i="4"/>
  <c r="E128" i="4"/>
  <c r="E1707" i="4"/>
  <c r="E1525" i="4"/>
  <c r="E1507" i="4"/>
  <c r="E804" i="4"/>
  <c r="E782" i="4"/>
  <c r="E1136" i="4"/>
  <c r="E971" i="4"/>
  <c r="E890" i="4"/>
  <c r="E822" i="4"/>
  <c r="E393" i="4"/>
  <c r="E1471" i="4"/>
  <c r="E792" i="4"/>
  <c r="E1579" i="4"/>
  <c r="E299" i="4"/>
  <c r="E1374" i="4"/>
  <c r="E1318" i="4"/>
  <c r="E1428" i="4"/>
  <c r="E110" i="4"/>
  <c r="E1754" i="4"/>
  <c r="E1851" i="4"/>
  <c r="E1744" i="4"/>
  <c r="E1701" i="4"/>
  <c r="E1418" i="4"/>
  <c r="E1583" i="4"/>
  <c r="E1288" i="4"/>
  <c r="E1297" i="4"/>
  <c r="E1258" i="4"/>
  <c r="E1295" i="4"/>
  <c r="E766" i="4"/>
  <c r="E750" i="4"/>
  <c r="E838" i="4"/>
  <c r="E918" i="4"/>
  <c r="E538" i="4"/>
  <c r="E665" i="4"/>
  <c r="E1124" i="4"/>
  <c r="E1180" i="4"/>
  <c r="E1347" i="4"/>
  <c r="E1515" i="4"/>
  <c r="E1326" i="4"/>
  <c r="E1842" i="4"/>
  <c r="E232" i="4"/>
  <c r="E1423" i="4"/>
  <c r="E1817" i="4"/>
  <c r="E1365" i="4"/>
  <c r="E518" i="4"/>
  <c r="E572" i="4"/>
  <c r="E362" i="4"/>
  <c r="E326" i="4"/>
  <c r="E1417" i="4"/>
  <c r="E105" i="4"/>
  <c r="E291" i="4"/>
  <c r="E237" i="4"/>
  <c r="E318" i="4"/>
  <c r="E1421" i="4"/>
  <c r="E1674" i="4"/>
  <c r="E1045" i="4"/>
  <c r="E990" i="4"/>
  <c r="E767" i="4"/>
  <c r="E1252" i="4"/>
  <c r="E1054" i="4"/>
  <c r="E1002" i="4"/>
  <c r="E1871" i="4"/>
  <c r="E445" i="4"/>
  <c r="E443" i="4"/>
  <c r="E609" i="4"/>
  <c r="E717" i="4"/>
  <c r="E499" i="4"/>
  <c r="E65" i="4"/>
  <c r="E1815" i="4"/>
  <c r="E1605" i="4"/>
  <c r="E1549" i="4"/>
  <c r="E1446" i="4"/>
  <c r="E1788" i="4"/>
  <c r="E1441" i="4"/>
  <c r="E357" i="4"/>
  <c r="E602" i="4"/>
  <c r="E164" i="4"/>
  <c r="E1597" i="4"/>
  <c r="E975" i="4"/>
  <c r="E987" i="4"/>
  <c r="E1118" i="4"/>
  <c r="E898" i="4"/>
  <c r="E170" i="4"/>
  <c r="E294" i="4"/>
  <c r="E167" i="4"/>
  <c r="E1876" i="4"/>
  <c r="E1553" i="4"/>
  <c r="E680" i="4"/>
  <c r="E1847" i="4"/>
  <c r="E1160" i="4"/>
  <c r="E1555" i="4"/>
  <c r="E1578" i="4"/>
  <c r="E1666" i="4"/>
  <c r="E1265" i="4"/>
  <c r="E998" i="4"/>
  <c r="E1443" i="4"/>
  <c r="E1572" i="4"/>
  <c r="E1545" i="4"/>
  <c r="E1524" i="4"/>
  <c r="E1518" i="4"/>
  <c r="E1874" i="4"/>
  <c r="E1766" i="4"/>
  <c r="E238" i="4"/>
  <c r="E293" i="4"/>
  <c r="E1447" i="4"/>
  <c r="E303" i="4"/>
  <c r="E1465" i="4"/>
  <c r="E799" i="4"/>
  <c r="E781" i="4"/>
  <c r="E1317" i="4"/>
  <c r="E1369" i="4"/>
  <c r="E286" i="4"/>
  <c r="E1896" i="4"/>
  <c r="E254" i="4"/>
  <c r="E1633" i="4"/>
  <c r="E266" i="4"/>
  <c r="E273" i="4"/>
  <c r="E219" i="4"/>
  <c r="E1891" i="4"/>
  <c r="E1828" i="4"/>
  <c r="E1490" i="4"/>
  <c r="E1637" i="4"/>
  <c r="E1561" i="4"/>
  <c r="E1516" i="4"/>
  <c r="E1222" i="4"/>
  <c r="E1294" i="4"/>
  <c r="E1111" i="4"/>
  <c r="E488" i="4"/>
  <c r="E511" i="4"/>
  <c r="E626" i="4"/>
  <c r="E734" i="4"/>
  <c r="E587" i="4"/>
  <c r="E1628" i="4"/>
  <c r="E1708" i="4"/>
  <c r="E835" i="4"/>
  <c r="E808" i="4"/>
  <c r="E1829" i="4"/>
  <c r="E1632" i="4"/>
  <c r="E1917" i="4"/>
  <c r="E420" i="4"/>
  <c r="E344" i="4"/>
  <c r="E300" i="4"/>
  <c r="E185" i="4"/>
  <c r="E131" i="4"/>
  <c r="E182" i="4"/>
  <c r="E372" i="4"/>
  <c r="E1615" i="4"/>
  <c r="E1291" i="4"/>
  <c r="E1625" i="4"/>
  <c r="E1040" i="4"/>
  <c r="E1187" i="4"/>
  <c r="E1150" i="4"/>
  <c r="E1096" i="4"/>
  <c r="E1042" i="4"/>
  <c r="E158" i="4"/>
  <c r="E397" i="4"/>
  <c r="E464" i="4"/>
  <c r="E574" i="4"/>
  <c r="E590" i="4"/>
  <c r="E663" i="4"/>
  <c r="E315" i="4"/>
  <c r="E210" i="4"/>
  <c r="E1776" i="4"/>
  <c r="E1884" i="4"/>
  <c r="E882" i="4"/>
  <c r="E926" i="4"/>
  <c r="E1506" i="4"/>
  <c r="E1577" i="4"/>
  <c r="E1599" i="4"/>
  <c r="E1833" i="4"/>
  <c r="E1883" i="4"/>
  <c r="E367" i="4"/>
  <c r="E203" i="4"/>
  <c r="E409" i="4"/>
  <c r="E548" i="4"/>
  <c r="E705" i="4"/>
  <c r="E374" i="4"/>
  <c r="E338" i="4"/>
  <c r="E123" i="4"/>
  <c r="E224" i="4"/>
  <c r="E1462" i="4"/>
  <c r="E1821" i="4"/>
  <c r="E1710" i="4"/>
  <c r="E1366" i="4"/>
  <c r="E1713" i="4"/>
  <c r="E1716" i="4"/>
  <c r="E1243" i="4"/>
  <c r="E1039" i="4"/>
  <c r="E1276" i="4"/>
  <c r="E1072" i="4"/>
  <c r="E1018" i="4"/>
  <c r="E1141" i="4"/>
  <c r="E636" i="4"/>
  <c r="E744" i="4"/>
  <c r="E675" i="4"/>
  <c r="E696" i="4"/>
  <c r="E206" i="4"/>
  <c r="E553" i="4"/>
  <c r="E702" i="4"/>
  <c r="E921" i="4"/>
  <c r="E827" i="4"/>
  <c r="E876" i="4"/>
  <c r="E1403" i="4"/>
  <c r="E968" i="4"/>
  <c r="E1144" i="4"/>
  <c r="E1376" i="4"/>
  <c r="E904" i="4"/>
  <c r="E1019" i="4"/>
  <c r="E1201" i="4"/>
  <c r="E897" i="4"/>
  <c r="E773" i="4"/>
  <c r="E1200" i="4"/>
  <c r="E875" i="4"/>
  <c r="E786" i="4"/>
  <c r="E940" i="4"/>
  <c r="E1133" i="4"/>
  <c r="E1165" i="4"/>
  <c r="E1389" i="4"/>
  <c r="E1402" i="4"/>
  <c r="E1097" i="4"/>
  <c r="E1263" i="4"/>
  <c r="E800" i="4"/>
  <c r="E1420" i="4"/>
  <c r="E851" i="4"/>
  <c r="E1217" i="4"/>
  <c r="E1183" i="4"/>
  <c r="E923" i="4"/>
  <c r="E759" i="4"/>
  <c r="E941" i="4"/>
  <c r="E1461" i="4"/>
  <c r="E289" i="4"/>
  <c r="E272" i="4"/>
  <c r="E1920" i="4"/>
  <c r="E1264" i="4"/>
  <c r="E645" i="4"/>
  <c r="E753" i="4"/>
  <c r="E529" i="4"/>
  <c r="E150" i="4"/>
  <c r="E790" i="4"/>
  <c r="E1793" i="4"/>
  <c r="E437" i="4"/>
  <c r="E99" i="4"/>
  <c r="E1400" i="4"/>
  <c r="E1463" i="4"/>
  <c r="E1108" i="4"/>
  <c r="E1207" i="4"/>
  <c r="E265" i="4"/>
  <c r="E738" i="4"/>
  <c r="E351" i="4"/>
  <c r="E1289" i="4"/>
  <c r="E1702" i="4"/>
  <c r="E1857" i="4"/>
  <c r="E865" i="4"/>
  <c r="E1356" i="4"/>
  <c r="E1371" i="4"/>
  <c r="E268" i="4"/>
  <c r="E355" i="4"/>
  <c r="E1781" i="4"/>
  <c r="E411" i="4"/>
  <c r="E1569" i="4"/>
  <c r="E213" i="4"/>
  <c r="E1394" i="4"/>
  <c r="E98" i="4"/>
  <c r="E401" i="4"/>
  <c r="E222" i="4"/>
  <c r="E1571" i="4"/>
  <c r="E146" i="4"/>
  <c r="E143" i="4"/>
  <c r="E1570" i="4"/>
  <c r="E1756" i="4"/>
  <c r="E1659" i="4"/>
  <c r="E1537" i="4"/>
  <c r="E1225" i="4"/>
  <c r="E1037" i="4"/>
  <c r="E896" i="4"/>
  <c r="E771" i="4"/>
  <c r="E1011" i="4"/>
  <c r="E1100" i="4"/>
  <c r="E1204" i="4"/>
  <c r="E618" i="4"/>
  <c r="E726" i="4"/>
  <c r="E678" i="4"/>
  <c r="E512" i="4"/>
  <c r="E566" i="4"/>
  <c r="E392" i="4"/>
  <c r="E1437" i="4"/>
  <c r="E1470" i="4"/>
  <c r="E1556" i="4"/>
  <c r="E153" i="4"/>
  <c r="E1472" i="4"/>
  <c r="E1812" i="4"/>
  <c r="E1120" i="4"/>
  <c r="E1153" i="4"/>
  <c r="E906" i="4"/>
  <c r="E981" i="4"/>
  <c r="E909" i="4"/>
  <c r="E551" i="4"/>
  <c r="E1301" i="4"/>
  <c r="E1327" i="4"/>
  <c r="E1542" i="4"/>
  <c r="E1482" i="4"/>
  <c r="E1623" i="4"/>
  <c r="E1459" i="4"/>
  <c r="E1380" i="4"/>
  <c r="E1854" i="4"/>
  <c r="E1806" i="4"/>
  <c r="E361" i="4"/>
  <c r="E277" i="4"/>
  <c r="E1889" i="4"/>
  <c r="E466" i="4"/>
  <c r="E198" i="4"/>
  <c r="E144" i="4"/>
  <c r="E395" i="4"/>
  <c r="E1534" i="4"/>
  <c r="E342" i="4"/>
  <c r="E296" i="4"/>
  <c r="E135" i="4"/>
  <c r="E1588" i="4"/>
  <c r="E1644" i="4"/>
  <c r="E1438" i="4"/>
  <c r="E1193" i="4"/>
  <c r="E972" i="4"/>
  <c r="E881" i="4"/>
  <c r="E872" i="4"/>
  <c r="E969" i="4"/>
  <c r="E1036" i="4"/>
  <c r="E984" i="4"/>
  <c r="E1279" i="4"/>
  <c r="E565" i="4"/>
  <c r="E586" i="4"/>
  <c r="E698" i="4"/>
  <c r="E517" i="4"/>
  <c r="E611" i="4"/>
  <c r="E630" i="4"/>
  <c r="E1214" i="4"/>
  <c r="E1429" i="4"/>
  <c r="E1483" i="4"/>
  <c r="E1338" i="4"/>
  <c r="E1775" i="4"/>
  <c r="E1353" i="4"/>
  <c r="E214" i="4"/>
  <c r="E1797" i="4"/>
  <c r="E253" i="4"/>
  <c r="E1860" i="4"/>
  <c r="E1835" i="4"/>
  <c r="E741" i="4"/>
  <c r="E101" i="4"/>
  <c r="E243" i="4"/>
  <c r="E1303" i="4"/>
  <c r="E1331" i="4"/>
  <c r="E366" i="4"/>
  <c r="E1510" i="4"/>
  <c r="E1436" i="4"/>
  <c r="E1475" i="4"/>
  <c r="E1355" i="4"/>
  <c r="E948" i="4"/>
  <c r="E1117" i="4"/>
  <c r="E797" i="4"/>
  <c r="E830" i="4"/>
  <c r="E1147" i="4"/>
  <c r="E903" i="4"/>
  <c r="E1192" i="4"/>
  <c r="E1126" i="4"/>
  <c r="E1087" i="4"/>
  <c r="E815" i="4"/>
  <c r="E469" i="4"/>
  <c r="E672" i="4"/>
  <c r="E603" i="4"/>
  <c r="E711" i="4"/>
  <c r="E533" i="4"/>
  <c r="E1169" i="4"/>
  <c r="E1660" i="4"/>
  <c r="E944" i="4"/>
  <c r="E879" i="4"/>
  <c r="E1311" i="4"/>
  <c r="E1419" i="4"/>
  <c r="E1603" i="4"/>
  <c r="E223" i="4"/>
  <c r="E1923" i="4"/>
  <c r="E249" i="4"/>
  <c r="E502" i="4"/>
  <c r="E638" i="4"/>
  <c r="E228" i="4"/>
  <c r="E93" i="4"/>
  <c r="E1855" i="4"/>
  <c r="E365" i="4"/>
  <c r="E1846" i="4"/>
  <c r="E324" i="4"/>
  <c r="E1692" i="4"/>
  <c r="E1698" i="4"/>
  <c r="E1003" i="4"/>
  <c r="E1132" i="4"/>
  <c r="E1078" i="4"/>
  <c r="E1024" i="4"/>
  <c r="E828" i="4"/>
  <c r="E1255" i="4"/>
  <c r="E1064" i="4"/>
  <c r="E959" i="4"/>
  <c r="E837" i="4"/>
  <c r="E1079" i="4"/>
  <c r="E976" i="4"/>
  <c r="E497" i="4"/>
  <c r="E423" i="4"/>
  <c r="E644" i="4"/>
  <c r="E752" i="4"/>
  <c r="E467" i="4"/>
  <c r="E592" i="4"/>
  <c r="E701" i="4"/>
  <c r="E737" i="4"/>
  <c r="E426" i="4"/>
  <c r="E550" i="4"/>
  <c r="E463" i="4"/>
  <c r="E482" i="4"/>
  <c r="E250" i="4"/>
  <c r="E1878" i="4"/>
  <c r="E298" i="4"/>
  <c r="E1799" i="4"/>
  <c r="E1746" i="4"/>
  <c r="E1592" i="4"/>
  <c r="E1609" i="4"/>
  <c r="E1648" i="4"/>
  <c r="E1803" i="4"/>
  <c r="E1911" i="4"/>
  <c r="E1302" i="4"/>
  <c r="E1342" i="4"/>
  <c r="E1809" i="4"/>
  <c r="E205" i="4"/>
  <c r="E651" i="4"/>
  <c r="E455" i="4"/>
  <c r="E320" i="4"/>
  <c r="E317" i="4"/>
  <c r="E1801" i="4"/>
  <c r="E276" i="4"/>
  <c r="E149" i="4"/>
  <c r="E95" i="4"/>
  <c r="E1921" i="4"/>
  <c r="E1650" i="4"/>
  <c r="E1412" i="4"/>
  <c r="E1339" i="4"/>
  <c r="E1600" i="4"/>
  <c r="E1381" i="4"/>
  <c r="E1375" i="4"/>
  <c r="E1058" i="4"/>
  <c r="E1196" i="4"/>
  <c r="E954" i="4"/>
  <c r="E809" i="4"/>
  <c r="E1249" i="4"/>
  <c r="E907" i="4"/>
  <c r="E803" i="4"/>
  <c r="E1012" i="4"/>
  <c r="E371" i="4"/>
  <c r="E581" i="4"/>
  <c r="E657" i="4"/>
  <c r="E391" i="4"/>
  <c r="E686" i="4"/>
  <c r="E617" i="4"/>
  <c r="E1226" i="4"/>
  <c r="E1221" i="4"/>
  <c r="E1392" i="4"/>
  <c r="E1818" i="4"/>
  <c r="E1865" i="4"/>
  <c r="E1504" i="4"/>
  <c r="E1827" i="4"/>
  <c r="E1908" i="4"/>
  <c r="E226" i="4"/>
  <c r="E532" i="4"/>
  <c r="E583" i="4"/>
  <c r="E620" i="4"/>
  <c r="E728" i="4"/>
  <c r="E72" i="4"/>
  <c r="E173" i="4"/>
  <c r="E1340" i="4"/>
  <c r="E431" i="4"/>
  <c r="E1740" i="4"/>
  <c r="E1725" i="4"/>
  <c r="E1641" i="4"/>
  <c r="E1372" i="4"/>
  <c r="E1758" i="4"/>
  <c r="E1156" i="4"/>
  <c r="E761" i="4"/>
  <c r="E1081" i="4"/>
  <c r="E1106" i="4"/>
  <c r="E1246" i="4"/>
  <c r="E659" i="4"/>
  <c r="E683" i="4"/>
  <c r="E1912" i="4"/>
  <c r="E460" i="4"/>
  <c r="E490" i="4"/>
  <c r="E1271" i="4"/>
  <c r="E1690" i="4"/>
  <c r="E874" i="4"/>
  <c r="E908" i="4"/>
  <c r="E1191" i="4"/>
  <c r="E870" i="4"/>
  <c r="E1880" i="4"/>
  <c r="E292" i="4"/>
  <c r="E1820" i="4"/>
  <c r="E196" i="4"/>
  <c r="E485" i="4"/>
  <c r="E67" i="4"/>
  <c r="E165" i="4"/>
  <c r="E1618" i="4"/>
  <c r="E1894" i="4"/>
  <c r="E234" i="4"/>
  <c r="E1822" i="4"/>
  <c r="E958" i="4"/>
  <c r="E1073" i="4"/>
  <c r="E1234" i="4"/>
  <c r="E993" i="4"/>
  <c r="E1157" i="4"/>
  <c r="E1103" i="4"/>
  <c r="E1049" i="4"/>
  <c r="E961" i="4"/>
  <c r="E1028" i="4"/>
  <c r="E403" i="4"/>
  <c r="E524" i="4"/>
  <c r="E578" i="4"/>
  <c r="E1562" i="4"/>
  <c r="E74" i="4"/>
  <c r="E1903" i="4"/>
  <c r="E671" i="4"/>
  <c r="E440" i="4"/>
  <c r="E784" i="4"/>
  <c r="E1251" i="4"/>
  <c r="E1315" i="4"/>
  <c r="E1626" i="4"/>
  <c r="E1522" i="4"/>
  <c r="E325" i="4"/>
  <c r="E1898" i="4"/>
  <c r="E262" i="4"/>
  <c r="E239" i="4"/>
  <c r="E83" i="4"/>
  <c r="E439" i="4"/>
  <c r="E290" i="4"/>
  <c r="E335" i="4"/>
  <c r="E297" i="4"/>
  <c r="E1866" i="4"/>
  <c r="E177" i="4"/>
  <c r="E255" i="4"/>
  <c r="E1647" i="4"/>
  <c r="E1783" i="4"/>
  <c r="E1444" i="4"/>
  <c r="E1607" i="4"/>
  <c r="E1580" i="4"/>
  <c r="E1216" i="4"/>
  <c r="E1030" i="4"/>
  <c r="E1184" i="4"/>
  <c r="E1034" i="4"/>
  <c r="E979" i="4"/>
  <c r="E774" i="4"/>
  <c r="E957" i="4"/>
  <c r="E925" i="4"/>
  <c r="E400" i="4"/>
  <c r="E176" i="4"/>
  <c r="E539" i="4"/>
  <c r="E632" i="4"/>
  <c r="E740" i="4"/>
  <c r="E684" i="4"/>
  <c r="E333" i="4"/>
  <c r="E1195" i="4"/>
  <c r="E1501" i="4"/>
  <c r="E1714" i="4"/>
  <c r="E793" i="4"/>
  <c r="E811" i="4"/>
  <c r="E883" i="4"/>
  <c r="E1434" i="4"/>
  <c r="E1782" i="4"/>
  <c r="E1362" i="4"/>
  <c r="E1757" i="4"/>
  <c r="E1755" i="4"/>
  <c r="E280" i="4"/>
  <c r="E412" i="4"/>
  <c r="E674" i="4"/>
  <c r="E746" i="4"/>
  <c r="E436" i="4"/>
  <c r="E368" i="4"/>
  <c r="E332" i="4"/>
  <c r="E282" i="4"/>
  <c r="E1484" i="4"/>
  <c r="E113" i="4"/>
  <c r="E360" i="4"/>
  <c r="E161" i="4"/>
  <c r="E107" i="4"/>
  <c r="E1435" i="4"/>
  <c r="E1367" i="4"/>
  <c r="E1671" i="4"/>
  <c r="E1408" i="4"/>
  <c r="E1022" i="4"/>
  <c r="E785" i="4"/>
  <c r="E1253" i="4"/>
  <c r="E1109" i="4"/>
  <c r="E769" i="4"/>
  <c r="E869" i="4"/>
  <c r="E779" i="4"/>
  <c r="E1007" i="4"/>
  <c r="E605" i="4"/>
  <c r="E713" i="4"/>
  <c r="E725" i="4"/>
  <c r="E634" i="4"/>
  <c r="E742" i="4"/>
  <c r="E76" i="4"/>
  <c r="E81" i="4"/>
  <c r="E595" i="4"/>
  <c r="E706" i="4"/>
  <c r="E604" i="4"/>
  <c r="E622" i="4"/>
  <c r="E694" i="4"/>
  <c r="E748" i="4"/>
  <c r="E670" i="4"/>
  <c r="E1176" i="4"/>
  <c r="E69" i="4"/>
  <c r="E68" i="4"/>
  <c r="E396" i="4"/>
  <c r="E1567" i="4"/>
  <c r="E382" i="4"/>
  <c r="E390" i="4"/>
  <c r="E1496" i="4"/>
  <c r="E1590" i="4"/>
  <c r="E1742" i="4"/>
  <c r="E966" i="4"/>
  <c r="E295" i="4"/>
  <c r="E487" i="4"/>
  <c r="E1405" i="4"/>
  <c r="E241" i="4"/>
  <c r="E1345" i="4"/>
  <c r="E569" i="4"/>
  <c r="E1090" i="4"/>
  <c r="E856" i="4"/>
  <c r="E1182" i="4"/>
  <c r="E802" i="4"/>
  <c r="E1351" i="4"/>
  <c r="E1791" i="4"/>
  <c r="E434" i="4"/>
  <c r="E1481" i="4"/>
  <c r="E821" i="4"/>
  <c r="E1129" i="4"/>
  <c r="E1015" i="4"/>
  <c r="E514" i="4"/>
  <c r="E556" i="4"/>
  <c r="E756" i="4"/>
  <c r="E1329" i="4"/>
  <c r="E615" i="4"/>
  <c r="E723" i="4"/>
  <c r="E1792" i="4"/>
  <c r="E1112" i="4"/>
  <c r="E1121" i="4"/>
  <c r="E1067" i="4"/>
  <c r="E1013" i="4"/>
  <c r="E104" i="4"/>
  <c r="E621" i="4"/>
  <c r="E729" i="4"/>
  <c r="E829" i="4"/>
  <c r="E692" i="4"/>
  <c r="E378" i="4"/>
  <c r="E1237" i="4"/>
  <c r="E794" i="4"/>
  <c r="E1051" i="4"/>
  <c r="E894" i="4"/>
  <c r="E571" i="4"/>
  <c r="E648" i="4"/>
  <c r="E179" i="4"/>
  <c r="E1240" i="4"/>
  <c r="E867" i="4"/>
  <c r="E1082" i="4"/>
  <c r="E1528" i="4"/>
  <c r="E1729" i="4"/>
  <c r="E864" i="4"/>
  <c r="E787" i="4"/>
  <c r="E895" i="4"/>
  <c r="E892" i="4"/>
  <c r="E1239" i="4"/>
  <c r="E1519" i="4"/>
  <c r="E86" i="4"/>
  <c r="E191" i="4"/>
  <c r="E824" i="4"/>
  <c r="E1048" i="4"/>
  <c r="E783" i="4"/>
  <c r="E1135" i="4"/>
  <c r="E394" i="4"/>
  <c r="E623" i="4"/>
  <c r="E731" i="4"/>
  <c r="E483" i="4"/>
  <c r="E510" i="4"/>
  <c r="E564" i="4"/>
  <c r="E832" i="4"/>
  <c r="E1593" i="4"/>
  <c r="E1478" i="4"/>
  <c r="E1559" i="4"/>
  <c r="E1442" i="4"/>
  <c r="E1614" i="4"/>
  <c r="E1477" i="4"/>
  <c r="E1901" i="4"/>
  <c r="E1925" i="4"/>
  <c r="E1926" i="4"/>
  <c r="E329" i="4"/>
  <c r="E287" i="4"/>
  <c r="E233" i="4"/>
  <c r="E116" i="4"/>
  <c r="E413" i="4"/>
  <c r="E240" i="4"/>
  <c r="E1777" i="4"/>
  <c r="E1529" i="4"/>
  <c r="E1695" i="4"/>
  <c r="E1466" i="4"/>
  <c r="E917" i="4"/>
  <c r="E472" i="4"/>
  <c r="E677" i="4"/>
  <c r="E257" i="4"/>
  <c r="E1052" i="4"/>
  <c r="E647" i="4"/>
  <c r="E207" i="4"/>
  <c r="E819" i="4"/>
  <c r="E791" i="4"/>
  <c r="E970" i="4"/>
  <c r="E1602" i="4"/>
  <c r="E1236" i="4"/>
  <c r="E1290" i="4"/>
  <c r="E1530" i="4"/>
  <c r="E878" i="4"/>
  <c r="E1856" i="4"/>
  <c r="E256" i="4"/>
  <c r="E1479" i="4"/>
  <c r="E522" i="4"/>
  <c r="E410" i="4"/>
  <c r="E798" i="4"/>
  <c r="E843" i="4"/>
  <c r="E886" i="4"/>
  <c r="E1089" i="4"/>
  <c r="E1735" i="4"/>
  <c r="E820" i="4"/>
  <c r="E1802" i="4"/>
  <c r="E129" i="4"/>
  <c r="E1831" i="4"/>
  <c r="E1743" i="4"/>
  <c r="E537" i="4"/>
  <c r="E1624" i="4"/>
  <c r="E122" i="4"/>
  <c r="E118" i="4"/>
  <c r="E1533" i="4"/>
  <c r="E310" i="4"/>
  <c r="E1344" i="4"/>
  <c r="E111" i="4"/>
  <c r="E188" i="4"/>
  <c r="E1885" i="4"/>
  <c r="E398" i="4"/>
  <c r="E416" i="4"/>
  <c r="E321" i="4"/>
  <c r="E327" i="4"/>
  <c r="E381" i="4"/>
  <c r="E1738" i="4"/>
  <c r="E1173" i="4"/>
  <c r="E1630" i="4"/>
  <c r="E1907" i="4"/>
  <c r="E1887" i="4"/>
  <c r="E304" i="4"/>
  <c r="E279" i="4"/>
  <c r="E162" i="4"/>
  <c r="E156" i="4"/>
  <c r="E102" i="4"/>
  <c r="E1668" i="4"/>
  <c r="E1348" i="4"/>
  <c r="E1439" i="4"/>
  <c r="E1677" i="4"/>
  <c r="E1610" i="4"/>
  <c r="E1680" i="4"/>
  <c r="E1544" i="4"/>
  <c r="E1066" i="4"/>
  <c r="E1099" i="4"/>
  <c r="E967" i="4"/>
  <c r="E840" i="4"/>
  <c r="E951" i="4"/>
  <c r="E818" i="4"/>
  <c r="E760" i="4"/>
  <c r="E795" i="4"/>
  <c r="E425" i="4"/>
  <c r="E484" i="4"/>
  <c r="E479" i="4"/>
  <c r="E681" i="4"/>
  <c r="E84" i="4"/>
  <c r="E70" i="4"/>
  <c r="E601" i="4"/>
  <c r="E1538" i="4"/>
  <c r="E1627" i="4"/>
  <c r="E1539" i="4"/>
  <c r="E1672" i="4"/>
  <c r="E1547" i="4"/>
  <c r="E1416" i="4"/>
  <c r="E1824" i="4"/>
  <c r="E1612" i="4"/>
  <c r="E1488" i="4"/>
  <c r="E1916" i="4"/>
  <c r="E417" i="4"/>
  <c r="E1853" i="4"/>
  <c r="E432" i="4"/>
  <c r="E264" i="4"/>
  <c r="E269" i="4"/>
  <c r="E215" i="4"/>
  <c r="E92" i="4"/>
  <c r="E348" i="4"/>
  <c r="E1508" i="4"/>
  <c r="E1656" i="4"/>
  <c r="E1261" i="4"/>
  <c r="E839" i="4"/>
  <c r="E1145" i="4"/>
  <c r="E1114" i="4"/>
  <c r="E1060" i="4"/>
  <c r="E1046" i="4"/>
  <c r="E943" i="4"/>
  <c r="E899" i="4"/>
  <c r="E788" i="4"/>
  <c r="E385" i="4"/>
  <c r="E562" i="4"/>
  <c r="E654" i="4"/>
  <c r="E606" i="4"/>
  <c r="E714" i="4"/>
  <c r="D31" i="4"/>
  <c r="E31" i="4" s="1"/>
  <c r="E77" i="4"/>
  <c r="E640" i="4"/>
  <c r="E934" i="4"/>
  <c r="E1202" i="4"/>
  <c r="E1220" i="4"/>
  <c r="E982" i="4"/>
  <c r="E1520" i="4"/>
  <c r="E1645" i="4"/>
  <c r="E1699" i="4"/>
  <c r="E1164" i="4"/>
  <c r="E962" i="4"/>
  <c r="E1336" i="4"/>
  <c r="E1773" i="4"/>
  <c r="E1425" i="4"/>
  <c r="E1770" i="4"/>
  <c r="E1811" i="4"/>
  <c r="E1407" i="4"/>
  <c r="E343" i="4"/>
  <c r="E244" i="4"/>
  <c r="E1873" i="4"/>
  <c r="E386" i="4"/>
  <c r="E314" i="4"/>
  <c r="E119" i="4"/>
  <c r="E242" i="4"/>
  <c r="E189" i="4"/>
  <c r="E1328" i="4"/>
  <c r="E1409" i="4"/>
  <c r="E942" i="4"/>
  <c r="E1057" i="4"/>
  <c r="E1005" i="4"/>
  <c r="E1300" i="4"/>
  <c r="E1168" i="4"/>
  <c r="E433" i="4"/>
  <c r="E530" i="4"/>
  <c r="E662" i="4"/>
  <c r="E285" i="4"/>
  <c r="E577" i="4"/>
  <c r="E283" i="4"/>
  <c r="D8" i="4"/>
  <c r="E8" i="4" s="1"/>
  <c r="E952" i="4"/>
  <c r="E910" i="4"/>
  <c r="E1277" i="4"/>
  <c r="E1357" i="4"/>
  <c r="E1657" i="4"/>
  <c r="E1711" i="4"/>
  <c r="E1523" i="4"/>
  <c r="E1595" i="4"/>
  <c r="E1281" i="4"/>
  <c r="E1558" i="4"/>
  <c r="E1455" i="4"/>
  <c r="E1910" i="4"/>
  <c r="E442" i="4"/>
  <c r="E1322" i="4"/>
  <c r="E341" i="4"/>
  <c r="E251" i="4"/>
  <c r="E305" i="4"/>
  <c r="E258" i="4"/>
  <c r="E1848" i="4"/>
  <c r="E1346" i="4"/>
  <c r="E1893" i="4"/>
  <c r="E1385" i="4"/>
  <c r="E1474" i="4"/>
  <c r="E1363" i="4"/>
  <c r="E1734" i="4"/>
  <c r="E1094" i="4"/>
  <c r="E960" i="4"/>
  <c r="E863" i="4"/>
  <c r="E999" i="4"/>
  <c r="E776" i="4"/>
  <c r="E541" i="4"/>
  <c r="E132" i="4"/>
  <c r="E520" i="4"/>
  <c r="E89" i="4"/>
  <c r="E493" i="4"/>
  <c r="E627" i="4"/>
  <c r="E735" i="4"/>
  <c r="E666" i="4"/>
  <c r="E1009" i="4"/>
  <c r="E919" i="4"/>
  <c r="E1286" i="4"/>
  <c r="E1159" i="4"/>
  <c r="E1696" i="4"/>
  <c r="E1233" i="4"/>
  <c r="E1163" i="4"/>
  <c r="E1320" i="4"/>
  <c r="E1790" i="4"/>
  <c r="E1464" i="4"/>
  <c r="E1335" i="4"/>
  <c r="E1890" i="4"/>
  <c r="E1869" i="4"/>
  <c r="E399" i="4"/>
  <c r="E669" i="4"/>
  <c r="E1565" i="4"/>
  <c r="E1319" i="4"/>
  <c r="E180" i="4"/>
  <c r="E126" i="4"/>
  <c r="E427" i="4"/>
  <c r="E1819" i="4"/>
  <c r="E117" i="4"/>
  <c r="E1373" i="4"/>
  <c r="E1619" i="4"/>
  <c r="E1310" i="4"/>
  <c r="E1063" i="4"/>
  <c r="E1008" i="4"/>
  <c r="E924" i="4"/>
  <c r="E1093" i="4"/>
  <c r="E963" i="4"/>
  <c r="E1033" i="4"/>
  <c r="E986" i="4"/>
  <c r="E168" i="4"/>
  <c r="E600" i="4"/>
  <c r="E708" i="4"/>
  <c r="E1772" i="4"/>
  <c r="E481" i="4"/>
  <c r="E554" i="4"/>
  <c r="E639" i="4"/>
  <c r="E747" i="4"/>
  <c r="E732" i="4"/>
  <c r="E66" i="4"/>
  <c r="E1306" i="4"/>
  <c r="E1761" i="4"/>
  <c r="E1808" i="4"/>
  <c r="E313" i="4"/>
  <c r="E1881" i="4"/>
  <c r="E1905" i="4"/>
  <c r="E259" i="4"/>
  <c r="E108" i="4"/>
  <c r="E1804" i="4"/>
  <c r="E159" i="4"/>
  <c r="E354" i="4"/>
  <c r="E1765" i="4"/>
  <c r="E1767" i="4"/>
  <c r="E1591" i="4"/>
  <c r="E1489" i="4"/>
  <c r="E1210" i="4"/>
  <c r="E1247" i="4"/>
  <c r="E1205" i="4"/>
  <c r="E1070" i="4"/>
  <c r="E475" i="4"/>
  <c r="E267" i="4"/>
  <c r="E1862" i="4"/>
  <c r="E476" i="4"/>
  <c r="E306" i="4"/>
  <c r="E531" i="4"/>
  <c r="E322" i="4"/>
  <c r="E1573" i="4"/>
  <c r="E1574" i="4"/>
  <c r="E1006" i="4"/>
  <c r="E1170" i="4"/>
  <c r="E1098" i="4"/>
  <c r="E1161" i="4"/>
  <c r="E1359" i="4"/>
  <c r="E1712" i="4"/>
  <c r="E1850" i="4"/>
  <c r="E1727" i="4"/>
  <c r="E1771" i="4"/>
  <c r="E1787" i="4"/>
  <c r="E1305" i="4"/>
  <c r="E871" i="4"/>
  <c r="E1333" i="4"/>
  <c r="E1576" i="4"/>
  <c r="E1863" i="4"/>
  <c r="E1914" i="4"/>
  <c r="E377" i="4"/>
  <c r="E521" i="4"/>
  <c r="E575" i="4"/>
  <c r="E183" i="4"/>
  <c r="E1719" i="4"/>
  <c r="E152" i="4"/>
  <c r="E446" i="4"/>
  <c r="E1426" i="4"/>
  <c r="E197" i="4"/>
  <c r="E1499" i="4"/>
  <c r="E1454" i="4"/>
  <c r="E922" i="4"/>
  <c r="E900" i="4"/>
  <c r="E762" i="4"/>
  <c r="E1186" i="4"/>
  <c r="E1061" i="4"/>
  <c r="E430" i="4"/>
  <c r="E596" i="4"/>
  <c r="E71" i="4"/>
  <c r="E474" i="4"/>
  <c r="E988" i="4"/>
  <c r="E78" i="4"/>
  <c r="E486" i="4"/>
  <c r="E582" i="4"/>
  <c r="E780" i="4"/>
  <c r="E973" i="4"/>
  <c r="E964" i="4"/>
  <c r="E889" i="4"/>
  <c r="E920" i="4"/>
  <c r="E853" i="4"/>
  <c r="E1232" i="4"/>
  <c r="E1321" i="4"/>
  <c r="E1830" i="4"/>
  <c r="E194" i="4"/>
  <c r="E1875" i="4"/>
  <c r="E347" i="4"/>
  <c r="E311" i="4"/>
  <c r="E261" i="4"/>
  <c r="E90" i="4"/>
  <c r="E1927" i="4"/>
  <c r="E1382" i="4"/>
  <c r="E1330" i="4"/>
  <c r="E1448" i="4"/>
  <c r="E1177" i="4"/>
  <c r="E905" i="4"/>
  <c r="E1004" i="4"/>
  <c r="E650" i="4"/>
  <c r="E758" i="4"/>
  <c r="E1678" i="4"/>
  <c r="E404" i="4"/>
  <c r="E1158" i="4"/>
  <c r="E1360" i="4"/>
  <c r="E1581" i="4"/>
  <c r="E1779" i="4"/>
  <c r="E1536" i="4"/>
  <c r="E346" i="4"/>
  <c r="E545" i="4"/>
  <c r="E380" i="4"/>
  <c r="E246" i="4"/>
  <c r="E308" i="4"/>
  <c r="E336" i="4"/>
  <c r="E1552" i="4"/>
  <c r="E1492" i="4"/>
  <c r="E1634" i="4"/>
  <c r="E1445" i="4"/>
  <c r="E1349" i="4"/>
  <c r="E1358" i="4"/>
  <c r="E1219" i="4"/>
  <c r="E1127" i="4"/>
  <c r="E936" i="4"/>
  <c r="E913" i="4"/>
  <c r="E933" i="4"/>
  <c r="E1151" i="4"/>
  <c r="E994" i="4"/>
  <c r="E935" i="4"/>
  <c r="E491" i="4"/>
  <c r="E664" i="4"/>
  <c r="E755" i="4"/>
  <c r="E653" i="4"/>
  <c r="E415" i="4"/>
  <c r="E1102" i="4"/>
  <c r="E806" i="4"/>
  <c r="E1453" i="4"/>
  <c r="E457" i="4"/>
  <c r="E695" i="4"/>
  <c r="E749" i="4"/>
  <c r="E1686" i="4"/>
  <c r="E1076" i="4"/>
  <c r="E1174" i="4"/>
  <c r="E373" i="4"/>
  <c r="E588" i="4"/>
  <c r="E389" i="4"/>
  <c r="E82" i="4"/>
  <c r="E200" i="4"/>
  <c r="E408" i="4"/>
  <c r="E352" i="4"/>
  <c r="E498" i="4"/>
  <c r="E154" i="4"/>
  <c r="E441" i="4"/>
  <c r="E1250" i="4"/>
  <c r="E1298" i="4"/>
  <c r="E1314" i="4"/>
  <c r="E1654" i="4"/>
  <c r="E1720" i="4"/>
  <c r="E1613" i="4"/>
  <c r="E1661" i="4"/>
  <c r="E1715" i="4"/>
  <c r="E1924" i="4"/>
  <c r="E1467" i="4"/>
  <c r="E1816" i="4"/>
  <c r="E1575" i="4"/>
  <c r="E1780" i="4"/>
  <c r="E1521" i="4"/>
  <c r="E1655" i="4"/>
  <c r="E1709" i="4"/>
  <c r="E1778" i="4"/>
  <c r="E1859" i="4"/>
  <c r="E1739" i="4"/>
  <c r="E1377" i="4"/>
  <c r="E1493" i="4"/>
  <c r="E1852" i="4"/>
  <c r="E1834" i="4"/>
  <c r="E1413" i="4"/>
  <c r="E1649" i="4"/>
  <c r="E1703" i="4"/>
  <c r="E1760" i="4"/>
  <c r="E847" i="4"/>
  <c r="E817" i="4"/>
  <c r="E1167" i="4"/>
  <c r="E1299" i="4"/>
  <c r="E980" i="4"/>
  <c r="E633" i="4"/>
  <c r="E278" i="4"/>
  <c r="E1589" i="4"/>
  <c r="E1480" i="4"/>
  <c r="E1313" i="4"/>
  <c r="E1084" i="4"/>
  <c r="E1231" i="4"/>
  <c r="E1142" i="4"/>
  <c r="E1235" i="4"/>
  <c r="E927" i="4"/>
  <c r="E768" i="4"/>
  <c r="E428" i="4"/>
  <c r="E470" i="4"/>
  <c r="E515" i="4"/>
  <c r="E163" i="4"/>
  <c r="E450" i="4"/>
  <c r="E525" i="4"/>
  <c r="E552" i="4"/>
  <c r="E579" i="4"/>
  <c r="E597" i="4"/>
  <c r="E358" i="4"/>
  <c r="E513" i="4"/>
  <c r="E576" i="4"/>
  <c r="E190" i="4"/>
  <c r="E492" i="4"/>
  <c r="E814" i="4"/>
  <c r="E852" i="4"/>
  <c r="E805" i="4"/>
  <c r="E884" i="4"/>
  <c r="E956" i="4"/>
  <c r="E807" i="4"/>
  <c r="E1188" i="4"/>
  <c r="E1062" i="4"/>
  <c r="E1086" i="4"/>
  <c r="E1411" i="4"/>
  <c r="E1316" i="4"/>
  <c r="E1254" i="4"/>
  <c r="E1745" i="4"/>
  <c r="E1527" i="4"/>
  <c r="E1608" i="4"/>
  <c r="E1845" i="4"/>
  <c r="E1919" i="4"/>
  <c r="E271" i="4"/>
  <c r="E328" i="4"/>
  <c r="E349" i="4"/>
  <c r="E220" i="4"/>
  <c r="E1844" i="4"/>
  <c r="E599" i="4"/>
  <c r="E236" i="4"/>
  <c r="E155" i="4"/>
  <c r="E1858" i="4"/>
  <c r="E1606" i="4"/>
  <c r="E302" i="4"/>
  <c r="E248" i="4"/>
  <c r="E1840" i="4"/>
  <c r="E174" i="4"/>
  <c r="E120" i="4"/>
  <c r="E330" i="4"/>
  <c r="E171" i="4"/>
  <c r="E1882" i="4"/>
  <c r="E1270" i="4"/>
  <c r="E1543" i="4"/>
  <c r="E1393" i="4"/>
  <c r="E1138" i="4"/>
  <c r="E1267" i="4"/>
  <c r="E1088" i="4"/>
  <c r="E849" i="4"/>
  <c r="E770" i="4"/>
  <c r="E873" i="4"/>
  <c r="E406" i="4"/>
  <c r="E1737" i="4"/>
  <c r="E616" i="4"/>
  <c r="E652" i="4"/>
  <c r="E688" i="4"/>
  <c r="E724" i="4"/>
  <c r="E422" i="4"/>
  <c r="E689" i="4"/>
  <c r="E589" i="4"/>
  <c r="E594" i="4"/>
  <c r="E309" i="4"/>
  <c r="E456" i="4"/>
  <c r="E477" i="4"/>
  <c r="E816" i="4"/>
  <c r="E877" i="4"/>
  <c r="E938" i="4"/>
  <c r="E929" i="4"/>
  <c r="E1010" i="4"/>
  <c r="E1029" i="4"/>
  <c r="E1047" i="4"/>
  <c r="E1065" i="4"/>
  <c r="E868" i="4"/>
  <c r="E1000" i="4"/>
  <c r="E991" i="4"/>
  <c r="E1197" i="4"/>
  <c r="E937" i="4"/>
  <c r="E850" i="4"/>
  <c r="E1083" i="4"/>
  <c r="E1134" i="4"/>
  <c r="E1242" i="4"/>
  <c r="E1125" i="4"/>
  <c r="E1352" i="4"/>
  <c r="E1397" i="4"/>
  <c r="E1422" i="4"/>
  <c r="E1451" i="4"/>
  <c r="E1476" i="4"/>
  <c r="E1548" i="4"/>
  <c r="E1638" i="4"/>
  <c r="E1726" i="4"/>
  <c r="E1424" i="4"/>
  <c r="E1643" i="4"/>
  <c r="E1697" i="4"/>
  <c r="E1904" i="4"/>
  <c r="E1629" i="4"/>
  <c r="E1691" i="4"/>
  <c r="E1805" i="4"/>
  <c r="E1886" i="4"/>
  <c r="E1888" i="4"/>
  <c r="E1861" i="4"/>
  <c r="E1460" i="4"/>
  <c r="E1617" i="4"/>
  <c r="E1685" i="4"/>
  <c r="E1324" i="4"/>
  <c r="E1383" i="4"/>
  <c r="E1491" i="4"/>
  <c r="E1531" i="4"/>
  <c r="E1473" i="4"/>
  <c r="E1596" i="4"/>
  <c r="E1568" i="4"/>
  <c r="E1621" i="4"/>
  <c r="E1551" i="4"/>
  <c r="E710" i="4"/>
  <c r="E1546" i="4"/>
  <c r="E1665" i="4"/>
  <c r="E419" i="4"/>
  <c r="E270" i="4"/>
  <c r="E1517" i="4"/>
  <c r="E1384" i="4"/>
  <c r="E1813" i="4"/>
  <c r="E1304" i="4"/>
  <c r="E1213" i="4"/>
  <c r="E1055" i="4"/>
  <c r="E1139" i="4"/>
  <c r="E1085" i="4"/>
  <c r="E1031" i="4"/>
  <c r="E949" i="4"/>
  <c r="E810" i="4"/>
  <c r="E641" i="4"/>
  <c r="E557" i="4"/>
  <c r="E186" i="4"/>
  <c r="E584" i="4"/>
  <c r="E624" i="4"/>
  <c r="E473" i="4"/>
  <c r="E668" i="4"/>
  <c r="E96" i="4"/>
  <c r="E1867" i="4"/>
  <c r="E414" i="4"/>
  <c r="E628" i="4"/>
  <c r="E700" i="4"/>
  <c r="E736" i="4"/>
  <c r="E916" i="4"/>
  <c r="E1684" i="4"/>
  <c r="E1189" i="4"/>
  <c r="E1309" i="4"/>
  <c r="E1203" i="4"/>
  <c r="E1495" i="4"/>
  <c r="E1486" i="4"/>
  <c r="E1450" i="4"/>
  <c r="E1560" i="4"/>
  <c r="E1631" i="4"/>
  <c r="E379" i="4"/>
  <c r="E454" i="4"/>
  <c r="E643" i="4"/>
  <c r="E458" i="4"/>
  <c r="E359" i="4"/>
  <c r="E323" i="4"/>
  <c r="E225" i="4"/>
  <c r="E284" i="4"/>
  <c r="E230" i="4"/>
  <c r="E387" i="4"/>
  <c r="E260" i="4"/>
  <c r="E209" i="4"/>
  <c r="E1837" i="4"/>
  <c r="E1774" i="4"/>
  <c r="E1653" i="4"/>
  <c r="E1511" i="4"/>
  <c r="E914" i="4"/>
  <c r="E777" i="4"/>
  <c r="E1016" i="4"/>
  <c r="E1021" i="4"/>
  <c r="E772" i="4"/>
  <c r="E1069" i="4"/>
  <c r="E610" i="4"/>
  <c r="E718" i="4"/>
  <c r="E221" i="4"/>
  <c r="E506" i="4"/>
  <c r="E709" i="4"/>
  <c r="E140" i="4"/>
  <c r="E743" i="4"/>
  <c r="E369" i="4"/>
  <c r="E631" i="4"/>
  <c r="E667" i="4"/>
  <c r="E703" i="4"/>
  <c r="E739" i="4"/>
  <c r="E789" i="4"/>
  <c r="E891" i="4"/>
  <c r="E834" i="4"/>
  <c r="E955" i="4"/>
  <c r="E893" i="4"/>
  <c r="E946" i="4"/>
  <c r="E1077" i="4"/>
  <c r="E1092" i="4"/>
  <c r="E1119" i="4"/>
  <c r="E1146" i="4"/>
  <c r="E1171" i="4"/>
  <c r="E1259" i="4"/>
  <c r="E1284" i="4"/>
  <c r="E1260" i="4"/>
  <c r="E1512" i="4"/>
  <c r="E1557" i="4"/>
  <c r="E1190" i="4"/>
  <c r="E1307" i="4"/>
  <c r="E1379" i="4"/>
  <c r="E1404" i="4"/>
  <c r="E1433" i="4"/>
  <c r="E1458" i="4"/>
  <c r="E1487" i="4"/>
  <c r="E1143" i="4"/>
  <c r="E1283" i="4"/>
  <c r="E1485" i="4"/>
  <c r="E1796" i="4"/>
  <c r="E1449" i="4"/>
  <c r="E1673" i="4"/>
  <c r="E1751" i="4"/>
  <c r="E1832" i="4"/>
  <c r="E1913" i="4"/>
  <c r="E1915" i="4"/>
  <c r="E1198" i="4"/>
  <c r="E1245" i="4"/>
  <c r="E1401" i="4"/>
  <c r="E1500" i="4"/>
  <c r="E1764" i="4"/>
  <c r="E1635" i="4"/>
  <c r="E217" i="4"/>
  <c r="E316" i="4"/>
  <c r="E337" i="4"/>
  <c r="E274" i="4"/>
  <c r="E687" i="4"/>
  <c r="E1900" i="4"/>
  <c r="E384" i="4"/>
  <c r="E312" i="4"/>
  <c r="E1391" i="4"/>
  <c r="E1759" i="4"/>
  <c r="E1430" i="4"/>
  <c r="E1175" i="4"/>
  <c r="E978" i="4"/>
  <c r="E977" i="4"/>
  <c r="E931" i="4"/>
  <c r="E813" i="4"/>
  <c r="E765" i="4"/>
  <c r="E1282" i="4"/>
  <c r="E1115" i="4"/>
  <c r="E953" i="4"/>
  <c r="E831" i="4"/>
  <c r="E508" i="4"/>
  <c r="E73" i="4"/>
  <c r="E527" i="4"/>
  <c r="E1918" i="4"/>
  <c r="E503" i="4"/>
  <c r="E1312" i="4"/>
  <c r="E231" i="4"/>
  <c r="E80" i="4"/>
  <c r="E192" i="4"/>
  <c r="E375" i="4"/>
  <c r="E567" i="4"/>
  <c r="E172" i="4"/>
  <c r="E438" i="4"/>
  <c r="E1208" i="4"/>
  <c r="E1244" i="4"/>
  <c r="E1178" i="4"/>
  <c r="E1274" i="4"/>
  <c r="E1181" i="4"/>
  <c r="E1513" i="4"/>
  <c r="E1838" i="4"/>
  <c r="E1387" i="4"/>
  <c r="E1497" i="4"/>
  <c r="E364" i="4"/>
  <c r="E1622" i="4"/>
  <c r="E1892" i="4"/>
  <c r="E452" i="4"/>
  <c r="E350" i="4"/>
  <c r="E1902" i="4"/>
  <c r="E1794" i="4"/>
  <c r="E141" i="4"/>
  <c r="E138" i="4"/>
  <c r="E1839" i="4"/>
  <c r="E1564" i="4"/>
  <c r="E1502" i="4"/>
  <c r="E1427" i="4"/>
  <c r="E1749" i="4"/>
  <c r="E1027" i="4"/>
  <c r="E997" i="4"/>
  <c r="E1105" i="4"/>
  <c r="E945" i="4"/>
  <c r="E114" i="4"/>
  <c r="E275" i="4"/>
  <c r="E614" i="4"/>
  <c r="E722" i="4"/>
  <c r="E229" i="4"/>
  <c r="E635" i="4"/>
  <c r="E1172" i="4"/>
  <c r="E712" i="4"/>
  <c r="E730" i="4"/>
  <c r="E1604" i="4"/>
  <c r="E1640" i="4"/>
  <c r="E75" i="4"/>
  <c r="E1706" i="4"/>
  <c r="E195" i="4"/>
  <c r="E1550" i="4"/>
  <c r="E1554" i="4"/>
  <c r="E1586" i="4"/>
  <c r="E1718" i="4"/>
  <c r="E1218" i="4"/>
  <c r="E1269" i="4"/>
  <c r="E1652" i="4"/>
  <c r="E1532" i="4"/>
  <c r="E1275" i="4"/>
  <c r="E1736" i="4"/>
  <c r="E646" i="4"/>
  <c r="E682" i="4"/>
  <c r="E754" i="4"/>
  <c r="E613" i="4"/>
  <c r="E649" i="4"/>
  <c r="E685" i="4"/>
  <c r="E721" i="4"/>
  <c r="E757" i="4"/>
  <c r="E1694" i="4"/>
  <c r="E87" i="4"/>
  <c r="E619" i="4"/>
  <c r="E655" i="4"/>
  <c r="E691" i="4"/>
  <c r="E727" i="4"/>
  <c r="E658" i="4"/>
  <c r="E676" i="4"/>
  <c r="E1664" i="4"/>
  <c r="E1658" i="4"/>
  <c r="E334" i="4"/>
  <c r="E1287" i="4"/>
  <c r="E1646" i="4"/>
  <c r="E418" i="4"/>
  <c r="E1639" i="4"/>
  <c r="E1293" i="4"/>
  <c r="E1688" i="4"/>
  <c r="E1230" i="4"/>
  <c r="E1209" i="4"/>
  <c r="E1585" i="4"/>
  <c r="E1730" i="4"/>
  <c r="E1227" i="4"/>
  <c r="E880" i="4"/>
  <c r="E1414" i="4"/>
  <c r="E1682" i="4"/>
  <c r="E607" i="4"/>
  <c r="E679" i="4"/>
  <c r="E715" i="4"/>
  <c r="E751" i="4"/>
  <c r="E1257" i="4"/>
  <c r="E1724" i="4"/>
  <c r="E1224" i="4"/>
  <c r="E1676" i="4"/>
  <c r="E79" i="4"/>
  <c r="E370" i="4"/>
  <c r="E1432" i="4"/>
  <c r="E1468" i="4"/>
  <c r="E1206" i="4"/>
  <c r="E637" i="4"/>
  <c r="E673" i="4"/>
  <c r="E745" i="4"/>
  <c r="E1748" i="4"/>
  <c r="E1162" i="4"/>
  <c r="E625" i="4"/>
  <c r="E661" i="4"/>
  <c r="E697" i="4"/>
  <c r="E733" i="4"/>
  <c r="E1212" i="4"/>
  <c r="E1700" i="4"/>
  <c r="E1185" i="4"/>
  <c r="E1670" i="4"/>
  <c r="E775" i="4"/>
  <c r="E796" i="4"/>
  <c r="E825" i="4"/>
  <c r="E983" i="4"/>
  <c r="E1017" i="4"/>
  <c r="E1035" i="4"/>
  <c r="E1053" i="4"/>
  <c r="E965" i="4"/>
  <c r="E846" i="4"/>
  <c r="E911" i="4"/>
  <c r="E992" i="4"/>
  <c r="E1026" i="4"/>
  <c r="E1038" i="4"/>
  <c r="E1050" i="4"/>
  <c r="E901" i="4"/>
  <c r="E1068" i="4"/>
  <c r="E1101" i="4"/>
  <c r="E1128" i="4"/>
  <c r="E1155" i="4"/>
  <c r="E1095" i="4"/>
  <c r="E1113" i="4"/>
  <c r="E1131" i="4"/>
  <c r="E1149" i="4"/>
  <c r="E1280" i="4"/>
  <c r="E1296" i="4"/>
  <c r="E1370" i="4"/>
  <c r="E1620" i="4"/>
  <c r="E1611" i="4"/>
  <c r="E1256" i="4"/>
  <c r="E1241" i="4"/>
  <c r="E1368" i="4"/>
  <c r="E1361" i="4"/>
  <c r="E1350" i="4"/>
  <c r="E1675" i="4"/>
  <c r="E1334" i="4"/>
  <c r="E1762" i="4"/>
  <c r="E1843" i="4"/>
  <c r="E1116" i="4"/>
  <c r="E1669" i="4"/>
  <c r="E1723" i="4"/>
  <c r="E1601" i="4"/>
  <c r="E1825" i="4"/>
  <c r="E1906" i="4"/>
  <c r="E1841" i="4"/>
  <c r="E1807" i="4"/>
  <c r="E1395" i="4"/>
  <c r="E1509" i="4"/>
  <c r="E1667" i="4"/>
  <c r="E1721" i="4"/>
  <c r="E1814" i="4"/>
  <c r="E1922" i="4"/>
  <c r="E1582" i="4"/>
  <c r="E1681" i="4"/>
  <c r="E841" i="4"/>
  <c r="E974" i="4"/>
  <c r="E1023" i="4"/>
  <c r="E1041" i="4"/>
  <c r="E1059" i="4"/>
  <c r="E888" i="4"/>
  <c r="E862" i="4"/>
  <c r="E1080" i="4"/>
  <c r="E1110" i="4"/>
  <c r="E1137" i="4"/>
  <c r="E1179" i="4"/>
  <c r="E844" i="4"/>
  <c r="E1071" i="4"/>
  <c r="E1074" i="4"/>
  <c r="E1107" i="4"/>
  <c r="E1194" i="4"/>
  <c r="E1248" i="4"/>
  <c r="E1278" i="4"/>
  <c r="E1343" i="4"/>
  <c r="E1566" i="4"/>
  <c r="E1323" i="4"/>
  <c r="E1503" i="4"/>
  <c r="E1014" i="4"/>
  <c r="E1325" i="4"/>
  <c r="E1584" i="4"/>
  <c r="E1388" i="4"/>
  <c r="E1594" i="4"/>
  <c r="E1769" i="4"/>
  <c r="E1823" i="4"/>
  <c r="E1877" i="4"/>
  <c r="E1870" i="4"/>
  <c r="E1406" i="4"/>
  <c r="E1563" i="4"/>
  <c r="E1733" i="4"/>
  <c r="E1789" i="4"/>
  <c r="E1897" i="4"/>
  <c r="E1753" i="4"/>
  <c r="E1651" i="4"/>
  <c r="E1705" i="4"/>
  <c r="E1431" i="4"/>
  <c r="E1540" i="4"/>
  <c r="E1798" i="4"/>
  <c r="E1879" i="4"/>
  <c r="E778" i="4"/>
  <c r="E902" i="4"/>
  <c r="E823" i="4"/>
  <c r="E861" i="4"/>
  <c r="E857" i="4"/>
  <c r="E887" i="4"/>
  <c r="E855" i="4"/>
  <c r="E1001" i="4"/>
  <c r="E859" i="4"/>
  <c r="E885" i="4"/>
  <c r="E947" i="4"/>
  <c r="E1020" i="4"/>
  <c r="E1032" i="4"/>
  <c r="E1044" i="4"/>
  <c r="E1056" i="4"/>
  <c r="E1104" i="4"/>
  <c r="E1122" i="4"/>
  <c r="E1140" i="4"/>
  <c r="E1268" i="4"/>
  <c r="E1266" i="4"/>
  <c r="E1152" i="4"/>
  <c r="E1199" i="4"/>
  <c r="E1332" i="4"/>
  <c r="E1386" i="4"/>
  <c r="E1415" i="4"/>
  <c r="E1440" i="4"/>
  <c r="E1469" i="4"/>
  <c r="E1494" i="4"/>
  <c r="E1223" i="4"/>
  <c r="E1341" i="4"/>
  <c r="E1272" i="4"/>
  <c r="E1505" i="4"/>
  <c r="E1679" i="4"/>
  <c r="E1636" i="4"/>
  <c r="E1747" i="4"/>
  <c r="E1895" i="4"/>
  <c r="E1663" i="4"/>
  <c r="E1717" i="4"/>
  <c r="E1868" i="4"/>
  <c r="E928" i="4"/>
  <c r="E848" i="4"/>
  <c r="E866" i="4"/>
  <c r="E1262" i="4"/>
  <c r="E1238" i="4"/>
  <c r="E1292" i="4"/>
  <c r="E1693" i="4"/>
  <c r="E1687" i="4"/>
  <c r="E1741" i="4"/>
  <c r="E91" i="4"/>
  <c r="E109" i="4"/>
  <c r="E127" i="4"/>
  <c r="E145" i="4"/>
  <c r="E175" i="4"/>
  <c r="E124" i="4"/>
  <c r="E178" i="4"/>
  <c r="E130" i="4"/>
  <c r="E184" i="4"/>
  <c r="E211" i="4"/>
  <c r="E193" i="4"/>
  <c r="E468" i="4"/>
  <c r="E504" i="4"/>
  <c r="E534" i="4"/>
  <c r="E561" i="4"/>
  <c r="E585" i="4"/>
  <c r="E444" i="4"/>
  <c r="E453" i="4"/>
  <c r="E507" i="4"/>
  <c r="E136" i="4"/>
  <c r="E501" i="4"/>
  <c r="E519" i="4"/>
  <c r="E546" i="4"/>
  <c r="E573" i="4"/>
  <c r="E363" i="4"/>
  <c r="E540" i="4"/>
  <c r="E133" i="4"/>
  <c r="E151" i="4"/>
  <c r="E202" i="4"/>
  <c r="E142" i="4"/>
  <c r="E94" i="4"/>
  <c r="E148" i="4"/>
  <c r="E169" i="4"/>
  <c r="E201" i="4"/>
  <c r="E516" i="4"/>
  <c r="E543" i="4"/>
  <c r="E570" i="4"/>
  <c r="E591" i="4"/>
  <c r="E462" i="4"/>
  <c r="E471" i="4"/>
  <c r="E447" i="4"/>
  <c r="E528" i="4"/>
  <c r="E555" i="4"/>
  <c r="E340" i="4"/>
  <c r="E459" i="4"/>
  <c r="E495" i="4"/>
  <c r="E549" i="4"/>
  <c r="E115" i="4"/>
  <c r="E199" i="4"/>
  <c r="E181" i="4"/>
  <c r="E388" i="4"/>
  <c r="E558" i="4"/>
  <c r="E376" i="4"/>
  <c r="E97" i="4"/>
  <c r="E88" i="4"/>
  <c r="E103" i="4"/>
  <c r="E121" i="4"/>
  <c r="E139" i="4"/>
  <c r="E157" i="4"/>
  <c r="E106" i="4"/>
  <c r="E160" i="4"/>
  <c r="E112" i="4"/>
  <c r="E166" i="4"/>
  <c r="E208" i="4"/>
  <c r="E187" i="4"/>
  <c r="E212" i="4"/>
  <c r="E421" i="4"/>
  <c r="E489" i="4"/>
  <c r="E480" i="4"/>
  <c r="E465" i="4"/>
  <c r="E345" i="4"/>
  <c r="E100" i="4"/>
  <c r="D63" i="4"/>
  <c r="C63" i="4"/>
  <c r="C64" i="4"/>
  <c r="D64" i="4"/>
  <c r="D61" i="4"/>
  <c r="C61" i="4"/>
  <c r="D62" i="4"/>
  <c r="C62" i="4"/>
  <c r="D25" i="4"/>
  <c r="E25" i="4" s="1"/>
  <c r="C13" i="4"/>
  <c r="E13" i="4" s="1"/>
  <c r="C34" i="4"/>
  <c r="E34" i="4" s="1"/>
  <c r="C3" i="4"/>
  <c r="E3" i="4" s="1"/>
  <c r="D57" i="4"/>
  <c r="E57" i="4" s="1"/>
  <c r="C24" i="4"/>
  <c r="E24" i="4" s="1"/>
  <c r="C11" i="4"/>
  <c r="E11" i="4" s="1"/>
  <c r="C19" i="4"/>
  <c r="E19" i="4" s="1"/>
  <c r="D21" i="4"/>
  <c r="E21" i="4" s="1"/>
  <c r="C47" i="4"/>
  <c r="E47" i="4" s="1"/>
  <c r="C40" i="4"/>
  <c r="E40" i="4" s="1"/>
  <c r="C22" i="4"/>
  <c r="E22" i="4" s="1"/>
  <c r="C9" i="4"/>
  <c r="E9" i="4" s="1"/>
  <c r="C27" i="4"/>
  <c r="E27" i="4" s="1"/>
  <c r="D44" i="4"/>
  <c r="E44" i="4" s="1"/>
  <c r="E4" i="4"/>
  <c r="C42" i="4"/>
  <c r="E42" i="4" s="1"/>
  <c r="D55" i="4"/>
  <c r="E55" i="4" s="1"/>
  <c r="C53" i="4"/>
  <c r="E53" i="4" s="1"/>
  <c r="D17" i="4"/>
  <c r="E17" i="4" s="1"/>
  <c r="C51" i="4"/>
  <c r="E51" i="4" s="1"/>
  <c r="C45" i="4"/>
  <c r="E45" i="4" s="1"/>
  <c r="C58" i="4"/>
  <c r="E58" i="4" s="1"/>
  <c r="C26" i="4"/>
  <c r="E26" i="4" s="1"/>
  <c r="D49" i="4"/>
  <c r="E49" i="4" s="1"/>
  <c r="D32" i="4"/>
  <c r="E32" i="4" s="1"/>
  <c r="D35" i="4"/>
  <c r="E35" i="4" s="1"/>
  <c r="C41" i="4"/>
  <c r="E41" i="4" s="1"/>
  <c r="C18" i="4"/>
  <c r="E18" i="4" s="1"/>
  <c r="C48" i="4"/>
  <c r="E48" i="4" s="1"/>
  <c r="C5" i="4"/>
  <c r="E5" i="4" s="1"/>
  <c r="C54" i="4"/>
  <c r="E54" i="4" s="1"/>
  <c r="C28" i="4"/>
  <c r="E28" i="4" s="1"/>
  <c r="C12" i="4"/>
  <c r="E12" i="4" s="1"/>
  <c r="D50" i="4"/>
  <c r="E50" i="4" s="1"/>
  <c r="C15" i="4"/>
  <c r="E15" i="4" s="1"/>
  <c r="C30" i="4"/>
  <c r="E30" i="4" s="1"/>
  <c r="C7" i="4"/>
  <c r="E7" i="4" s="1"/>
  <c r="C39" i="4"/>
  <c r="E39" i="4" s="1"/>
  <c r="C56" i="4"/>
  <c r="E56" i="4" s="1"/>
  <c r="D43" i="4"/>
  <c r="E43" i="4" s="1"/>
  <c r="C6" i="4"/>
  <c r="E6" i="4" s="1"/>
  <c r="C52" i="4"/>
  <c r="E52" i="4" s="1"/>
  <c r="C29" i="4"/>
  <c r="E29" i="4" s="1"/>
  <c r="C20" i="4"/>
  <c r="E20" i="4" s="1"/>
  <c r="C16" i="4"/>
  <c r="E16" i="4" s="1"/>
  <c r="C10" i="4"/>
  <c r="E10" i="4" s="1"/>
  <c r="D37" i="4"/>
  <c r="E37" i="4" s="1"/>
  <c r="C46" i="4"/>
  <c r="E46" i="4" s="1"/>
  <c r="C36" i="4"/>
  <c r="E36" i="4" s="1"/>
  <c r="C33" i="4"/>
  <c r="E33" i="4" s="1"/>
  <c r="C23" i="4"/>
  <c r="E23" i="4" s="1"/>
  <c r="D14" i="4"/>
  <c r="E14" i="4" s="1"/>
  <c r="D59" i="4"/>
  <c r="E59" i="4" s="1"/>
  <c r="E60" i="4"/>
  <c r="E38" i="4"/>
  <c r="E61" i="4" l="1"/>
  <c r="E62" i="4"/>
  <c r="E63" i="4"/>
  <c r="E6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Proj Mgr</author>
  </authors>
  <commentList>
    <comment ref="F31" authorId="0" shapeId="0" xr:uid="{95951A56-8A4C-49CB-9DE8-95724FBD48DC}">
      <text>
        <r>
          <rPr>
            <b/>
            <sz val="9"/>
            <color indexed="81"/>
            <rFont val="Tahoma"/>
            <family val="2"/>
          </rPr>
          <t xml:space="preserve">Proj Mgr:
</t>
        </r>
        <r>
          <rPr>
            <sz val="9"/>
            <color indexed="81"/>
            <rFont val="Tahoma"/>
            <family val="2"/>
          </rPr>
          <t>M13 available instead of M8 from supplier.M8 quantity is being considered when ordering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<sst xmlns="http://schemas.openxmlformats.org/spreadsheetml/2006/main" count="1539" uniqueCount="436">
  <si>
    <t>Code</t>
  </si>
  <si>
    <t>Filter Type and size</t>
  </si>
  <si>
    <t>1 Year Build To</t>
  </si>
  <si>
    <t>Price</t>
  </si>
  <si>
    <t>A1</t>
  </si>
  <si>
    <r>
      <t xml:space="preserve">10 x 20 x 1  </t>
    </r>
    <r>
      <rPr>
        <sz val="12"/>
        <color rgb="FFFF0000"/>
        <rFont val="Calibri"/>
        <family val="2"/>
        <scheme val="minor"/>
      </rPr>
      <t>M8</t>
    </r>
  </si>
  <si>
    <t>A2</t>
  </si>
  <si>
    <r>
      <t xml:space="preserve">10 x 24 x 1  </t>
    </r>
    <r>
      <rPr>
        <sz val="12"/>
        <color rgb="FFFF0000"/>
        <rFont val="Calibri"/>
        <family val="2"/>
        <scheme val="minor"/>
      </rPr>
      <t>M8-11</t>
    </r>
  </si>
  <si>
    <t>A3</t>
  </si>
  <si>
    <r>
      <t xml:space="preserve">10 x 24 x 1  </t>
    </r>
    <r>
      <rPr>
        <sz val="12"/>
        <color rgb="FFFF0000"/>
        <rFont val="Calibri"/>
        <family val="2"/>
        <scheme val="minor"/>
      </rPr>
      <t>M13</t>
    </r>
  </si>
  <si>
    <t>A4</t>
  </si>
  <si>
    <r>
      <t xml:space="preserve">14 x 28.5 x 1  </t>
    </r>
    <r>
      <rPr>
        <sz val="12"/>
        <color rgb="FFFF0000"/>
        <rFont val="Calibri"/>
        <family val="2"/>
        <scheme val="minor"/>
      </rPr>
      <t>M8</t>
    </r>
  </si>
  <si>
    <t>A5</t>
  </si>
  <si>
    <r>
      <t>14</t>
    </r>
    <r>
      <rPr>
        <sz val="12"/>
        <rFont val="Calibri"/>
        <family val="2"/>
      </rPr>
      <t xml:space="preserve">⅞ x 22⅞ x 1 </t>
    </r>
    <r>
      <rPr>
        <sz val="12"/>
        <color rgb="FFFF0000"/>
        <rFont val="Calibri"/>
        <family val="2"/>
      </rPr>
      <t xml:space="preserve"> M8</t>
    </r>
  </si>
  <si>
    <t>A6</t>
  </si>
  <si>
    <r>
      <t xml:space="preserve">15 x 23 x 1 </t>
    </r>
    <r>
      <rPr>
        <sz val="12"/>
        <color rgb="FFFF0000"/>
        <rFont val="Calibri"/>
        <family val="2"/>
        <scheme val="minor"/>
      </rPr>
      <t>M13</t>
    </r>
  </si>
  <si>
    <t>A7</t>
  </si>
  <si>
    <r>
      <t xml:space="preserve">16 x 25 x 1  </t>
    </r>
    <r>
      <rPr>
        <sz val="12"/>
        <color rgb="FFFF0000"/>
        <rFont val="Calibri"/>
        <family val="2"/>
        <scheme val="minor"/>
      </rPr>
      <t>M8-11</t>
    </r>
  </si>
  <si>
    <t>A8</t>
  </si>
  <si>
    <r>
      <t xml:space="preserve">16 x 25 x 1  </t>
    </r>
    <r>
      <rPr>
        <sz val="12"/>
        <color rgb="FFFF0000"/>
        <rFont val="Calibri"/>
        <family val="2"/>
        <scheme val="minor"/>
      </rPr>
      <t>M13</t>
    </r>
  </si>
  <si>
    <t>A9</t>
  </si>
  <si>
    <r>
      <t xml:space="preserve">16 x 20 x 1 </t>
    </r>
    <r>
      <rPr>
        <sz val="12"/>
        <color rgb="FFFF0000"/>
        <rFont val="Calibri"/>
        <family val="2"/>
        <scheme val="minor"/>
      </rPr>
      <t>M13</t>
    </r>
  </si>
  <si>
    <t>A10</t>
  </si>
  <si>
    <r>
      <t xml:space="preserve">17⅛ x 26⅝ x 1 </t>
    </r>
    <r>
      <rPr>
        <sz val="12"/>
        <color rgb="FFFF0000"/>
        <rFont val="Calibri"/>
        <family val="2"/>
      </rPr>
      <t>M13</t>
    </r>
  </si>
  <si>
    <t>A11</t>
  </si>
  <si>
    <r>
      <t>17</t>
    </r>
    <r>
      <rPr>
        <sz val="12"/>
        <rFont val="Calibri"/>
        <family val="2"/>
      </rPr>
      <t>⅜ x 34⅞ x 1</t>
    </r>
    <r>
      <rPr>
        <sz val="12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M8-11</t>
    </r>
  </si>
  <si>
    <t>A12</t>
  </si>
  <si>
    <r>
      <t xml:space="preserve">18 x 22 x 1 </t>
    </r>
    <r>
      <rPr>
        <sz val="12"/>
        <color rgb="FFFF0000"/>
        <rFont val="Calibri"/>
        <family val="2"/>
        <scheme val="minor"/>
      </rPr>
      <t xml:space="preserve"> M13</t>
    </r>
  </si>
  <si>
    <t>A13</t>
  </si>
  <si>
    <t>18 x 24 x 1</t>
  </si>
  <si>
    <t>A14</t>
  </si>
  <si>
    <r>
      <t xml:space="preserve">18.5 x 26.50 x 1 </t>
    </r>
    <r>
      <rPr>
        <sz val="12"/>
        <color rgb="FFFF0000"/>
        <rFont val="Calibri"/>
        <family val="2"/>
        <scheme val="minor"/>
      </rPr>
      <t>M8</t>
    </r>
  </si>
  <si>
    <t>A15</t>
  </si>
  <si>
    <t>A16</t>
  </si>
  <si>
    <t>19 x 27 x 1</t>
  </si>
  <si>
    <t>A17</t>
  </si>
  <si>
    <r>
      <t xml:space="preserve">19.5 x 19.5 x 1  </t>
    </r>
    <r>
      <rPr>
        <sz val="12"/>
        <color rgb="FFFF0000"/>
        <rFont val="Calibri"/>
        <family val="2"/>
        <scheme val="minor"/>
      </rPr>
      <t>M13</t>
    </r>
  </si>
  <si>
    <t>A18</t>
  </si>
  <si>
    <t>A19</t>
  </si>
  <si>
    <r>
      <t xml:space="preserve">20 x 22 x 1  </t>
    </r>
    <r>
      <rPr>
        <sz val="12"/>
        <color rgb="FFFF0000"/>
        <rFont val="Calibri"/>
        <family val="2"/>
        <scheme val="minor"/>
      </rPr>
      <t>M8</t>
    </r>
  </si>
  <si>
    <t>A20</t>
  </si>
  <si>
    <r>
      <t xml:space="preserve">20 x 22 x 1  </t>
    </r>
    <r>
      <rPr>
        <sz val="12"/>
        <color rgb="FFFF0000"/>
        <rFont val="Calibri"/>
        <family val="2"/>
        <scheme val="minor"/>
      </rPr>
      <t>M13</t>
    </r>
  </si>
  <si>
    <t>A21</t>
  </si>
  <si>
    <r>
      <t xml:space="preserve">21 x 26 x 1  </t>
    </r>
    <r>
      <rPr>
        <sz val="12"/>
        <color rgb="FFFF0000"/>
        <rFont val="Calibri"/>
        <family val="2"/>
        <scheme val="minor"/>
      </rPr>
      <t>M13</t>
    </r>
  </si>
  <si>
    <t>A22</t>
  </si>
  <si>
    <t>A23</t>
  </si>
  <si>
    <t>11.5 x 33.5 x 2</t>
  </si>
  <si>
    <t>A24</t>
  </si>
  <si>
    <r>
      <t xml:space="preserve">12 x 24 x 2 </t>
    </r>
    <r>
      <rPr>
        <sz val="12"/>
        <color rgb="FFFF0000"/>
        <rFont val="Calibri"/>
        <family val="2"/>
        <scheme val="minor"/>
      </rPr>
      <t>M8-11</t>
    </r>
  </si>
  <si>
    <t>A25</t>
  </si>
  <si>
    <r>
      <t xml:space="preserve">14 x 25 x 2 </t>
    </r>
    <r>
      <rPr>
        <sz val="12"/>
        <color rgb="FFFF0000"/>
        <rFont val="Calibri"/>
        <family val="2"/>
        <scheme val="minor"/>
      </rPr>
      <t>M8-11</t>
    </r>
  </si>
  <si>
    <t>A26</t>
  </si>
  <si>
    <r>
      <t xml:space="preserve">14½ x 41 x 2  </t>
    </r>
    <r>
      <rPr>
        <sz val="12"/>
        <color rgb="FFFF0000"/>
        <rFont val="Calibri"/>
        <family val="2"/>
        <scheme val="minor"/>
      </rPr>
      <t>M8</t>
    </r>
  </si>
  <si>
    <t>A27</t>
  </si>
  <si>
    <r>
      <t xml:space="preserve">15 x 20 x 2 </t>
    </r>
    <r>
      <rPr>
        <sz val="12"/>
        <color rgb="FFFF0000"/>
        <rFont val="Calibri"/>
        <family val="2"/>
        <scheme val="minor"/>
      </rPr>
      <t>M8-11</t>
    </r>
  </si>
  <si>
    <t>A28</t>
  </si>
  <si>
    <r>
      <t xml:space="preserve">16 x 20 x 2 </t>
    </r>
    <r>
      <rPr>
        <sz val="12"/>
        <color rgb="FFFF0000"/>
        <rFont val="Calibri"/>
        <family val="2"/>
        <scheme val="minor"/>
      </rPr>
      <t>M8-11</t>
    </r>
  </si>
  <si>
    <t>A29</t>
  </si>
  <si>
    <r>
      <t xml:space="preserve">16 x 20 x 2 </t>
    </r>
    <r>
      <rPr>
        <sz val="12"/>
        <color rgb="FFFF0000"/>
        <rFont val="Calibri"/>
        <family val="2"/>
        <scheme val="minor"/>
      </rPr>
      <t>M13</t>
    </r>
  </si>
  <si>
    <t>A30</t>
  </si>
  <si>
    <t>16 x 24 x 2</t>
  </si>
  <si>
    <t>A31</t>
  </si>
  <si>
    <r>
      <t xml:space="preserve">16 x 25 x 2  </t>
    </r>
    <r>
      <rPr>
        <sz val="12"/>
        <color rgb="FFFF0000"/>
        <rFont val="Calibri"/>
        <family val="2"/>
        <scheme val="minor"/>
      </rPr>
      <t>M8</t>
    </r>
  </si>
  <si>
    <t>A32</t>
  </si>
  <si>
    <r>
      <t xml:space="preserve">16 x 25 x 2  </t>
    </r>
    <r>
      <rPr>
        <sz val="12"/>
        <color rgb="FFFF0000"/>
        <rFont val="Calibri"/>
        <family val="2"/>
        <scheme val="minor"/>
      </rPr>
      <t>M13</t>
    </r>
  </si>
  <si>
    <t>A33</t>
  </si>
  <si>
    <t>18 x 20 x 2</t>
  </si>
  <si>
    <t>A34</t>
  </si>
  <si>
    <t>18 x 24 x 2</t>
  </si>
  <si>
    <t>A35</t>
  </si>
  <si>
    <r>
      <t xml:space="preserve">18.88 x 27.88 x 2 </t>
    </r>
    <r>
      <rPr>
        <sz val="12"/>
        <color rgb="FFFF0000"/>
        <rFont val="Calibri"/>
        <family val="2"/>
        <scheme val="minor"/>
      </rPr>
      <t>M8</t>
    </r>
  </si>
  <si>
    <t>A36</t>
  </si>
  <si>
    <r>
      <t xml:space="preserve">20 x 20 x 2  </t>
    </r>
    <r>
      <rPr>
        <sz val="12"/>
        <color rgb="FFFF0000"/>
        <rFont val="Calibri"/>
        <family val="2"/>
        <scheme val="minor"/>
      </rPr>
      <t>M8</t>
    </r>
  </si>
  <si>
    <t>A37</t>
  </si>
  <si>
    <r>
      <t xml:space="preserve">20 x 20 x 2  </t>
    </r>
    <r>
      <rPr>
        <sz val="12"/>
        <color rgb="FFFF0000"/>
        <rFont val="Calibri"/>
        <family val="2"/>
        <scheme val="minor"/>
      </rPr>
      <t>M13</t>
    </r>
  </si>
  <si>
    <t>A38</t>
  </si>
  <si>
    <r>
      <t xml:space="preserve">20 x 21 x 2  </t>
    </r>
    <r>
      <rPr>
        <sz val="12"/>
        <color rgb="FFFF0000"/>
        <rFont val="Calibri"/>
        <family val="2"/>
        <scheme val="minor"/>
      </rPr>
      <t>M13</t>
    </r>
  </si>
  <si>
    <t>A39</t>
  </si>
  <si>
    <r>
      <t xml:space="preserve">20 x 22 x 2  </t>
    </r>
    <r>
      <rPr>
        <sz val="12"/>
        <color rgb="FFFF0000"/>
        <rFont val="Calibri"/>
        <family val="2"/>
        <scheme val="minor"/>
      </rPr>
      <t>M13</t>
    </r>
  </si>
  <si>
    <t>A40</t>
  </si>
  <si>
    <r>
      <t xml:space="preserve">20 x 24 x 2  </t>
    </r>
    <r>
      <rPr>
        <sz val="12"/>
        <color rgb="FFFF0000"/>
        <rFont val="Calibri"/>
        <family val="2"/>
        <scheme val="minor"/>
      </rPr>
      <t>M8</t>
    </r>
  </si>
  <si>
    <t>A41</t>
  </si>
  <si>
    <r>
      <t xml:space="preserve">20 x 24 x 2  </t>
    </r>
    <r>
      <rPr>
        <sz val="12"/>
        <color rgb="FFFF0000"/>
        <rFont val="Calibri"/>
        <family val="2"/>
        <scheme val="minor"/>
      </rPr>
      <t>M13</t>
    </r>
  </si>
  <si>
    <t>A42</t>
  </si>
  <si>
    <r>
      <t xml:space="preserve">20 x 25 x 2  </t>
    </r>
    <r>
      <rPr>
        <sz val="12"/>
        <color rgb="FFFF0000"/>
        <rFont val="Calibri"/>
        <family val="2"/>
        <scheme val="minor"/>
      </rPr>
      <t>M8</t>
    </r>
  </si>
  <si>
    <t>A43</t>
  </si>
  <si>
    <r>
      <t xml:space="preserve">20 x 25 x 2  </t>
    </r>
    <r>
      <rPr>
        <sz val="12"/>
        <color rgb="FFFF0000"/>
        <rFont val="Calibri"/>
        <family val="2"/>
        <scheme val="minor"/>
      </rPr>
      <t>M13</t>
    </r>
  </si>
  <si>
    <t>A44</t>
  </si>
  <si>
    <t>23.5 x 33.5 x 2</t>
  </si>
  <si>
    <t>A45</t>
  </si>
  <si>
    <r>
      <t xml:space="preserve">24 x 24 x 2  </t>
    </r>
    <r>
      <rPr>
        <sz val="12"/>
        <color rgb="FFFF0000"/>
        <rFont val="Calibri"/>
        <family val="2"/>
        <scheme val="minor"/>
      </rPr>
      <t>M8-11</t>
    </r>
  </si>
  <si>
    <t>A46</t>
  </si>
  <si>
    <r>
      <t xml:space="preserve">24 x 24 x 2  </t>
    </r>
    <r>
      <rPr>
        <sz val="12"/>
        <color rgb="FFFF0000"/>
        <rFont val="Calibri"/>
        <family val="2"/>
        <scheme val="minor"/>
      </rPr>
      <t>M13</t>
    </r>
  </si>
  <si>
    <t>A47</t>
  </si>
  <si>
    <t>A48</t>
  </si>
  <si>
    <t>A49</t>
  </si>
  <si>
    <r>
      <t xml:space="preserve">16 x 20 x 4  </t>
    </r>
    <r>
      <rPr>
        <sz val="12"/>
        <color rgb="FFFF0000"/>
        <rFont val="Calibri"/>
        <family val="2"/>
        <scheme val="minor"/>
      </rPr>
      <t>M13</t>
    </r>
  </si>
  <si>
    <t>A50</t>
  </si>
  <si>
    <r>
      <t xml:space="preserve">16.375 x 18.375 x 4  </t>
    </r>
    <r>
      <rPr>
        <sz val="12"/>
        <color rgb="FFFF0000"/>
        <rFont val="Calibri"/>
        <family val="2"/>
        <scheme val="minor"/>
      </rPr>
      <t>M8</t>
    </r>
  </si>
  <si>
    <t>A51</t>
  </si>
  <si>
    <r>
      <t xml:space="preserve">20 x 25 x 4  </t>
    </r>
    <r>
      <rPr>
        <sz val="12"/>
        <color rgb="FFFF0000"/>
        <rFont val="Calibri"/>
        <family val="2"/>
        <scheme val="minor"/>
      </rPr>
      <t>M8</t>
    </r>
  </si>
  <si>
    <t>A51B</t>
  </si>
  <si>
    <r>
      <t>20 x 25 x 4</t>
    </r>
    <r>
      <rPr>
        <sz val="12"/>
        <color rgb="FFFF0000"/>
        <rFont val="Calibri"/>
        <family val="2"/>
        <scheme val="minor"/>
      </rPr>
      <t xml:space="preserve"> M13</t>
    </r>
  </si>
  <si>
    <t>A52</t>
  </si>
  <si>
    <r>
      <t>20 x 24 Mpac</t>
    </r>
    <r>
      <rPr>
        <sz val="12"/>
        <color rgb="FFFF0000"/>
        <rFont val="Calibri"/>
        <family val="2"/>
        <scheme val="minor"/>
      </rPr>
      <t xml:space="preserve"> (1/yr)</t>
    </r>
  </si>
  <si>
    <t>A53</t>
  </si>
  <si>
    <r>
      <t xml:space="preserve">24 x 24 Mpac </t>
    </r>
    <r>
      <rPr>
        <sz val="12"/>
        <color rgb="FFFF0000"/>
        <rFont val="Calibri"/>
        <family val="2"/>
        <scheme val="minor"/>
      </rPr>
      <t>(1/yr)</t>
    </r>
  </si>
  <si>
    <t>A54</t>
  </si>
  <si>
    <r>
      <t xml:space="preserve">12 x 24 Dripac </t>
    </r>
    <r>
      <rPr>
        <sz val="12"/>
        <color rgb="FFFF0000"/>
        <rFont val="Calibri"/>
        <family val="2"/>
        <scheme val="minor"/>
      </rPr>
      <t>(1/yr)</t>
    </r>
  </si>
  <si>
    <t>A55</t>
  </si>
  <si>
    <r>
      <t xml:space="preserve">24 x 24 Dripac 2000 </t>
    </r>
    <r>
      <rPr>
        <sz val="12"/>
        <color rgb="FFFF0000"/>
        <rFont val="Calibri"/>
        <family val="2"/>
        <scheme val="minor"/>
      </rPr>
      <t>(1/yr)</t>
    </r>
  </si>
  <si>
    <t>A56</t>
  </si>
  <si>
    <t>Bag Filters - 709-116-210</t>
  </si>
  <si>
    <t>PROPERTY MASTERLIST:</t>
  </si>
  <si>
    <t>95 Foundry</t>
  </si>
  <si>
    <t>10 Record</t>
  </si>
  <si>
    <t>Fairlanes</t>
  </si>
  <si>
    <t>Red Leaf</t>
  </si>
  <si>
    <t>859 Main</t>
  </si>
  <si>
    <t>1 Factory</t>
  </si>
  <si>
    <t>85 Foundry</t>
  </si>
  <si>
    <t>77 Foundry</t>
  </si>
  <si>
    <t>777 Main</t>
  </si>
  <si>
    <t>272 St George</t>
  </si>
  <si>
    <t>922 Main</t>
  </si>
  <si>
    <t>73 Milltown</t>
  </si>
  <si>
    <t>910 Main</t>
  </si>
  <si>
    <t>73 Mill Town</t>
  </si>
  <si>
    <t>Date</t>
  </si>
  <si>
    <t>Doc No.</t>
  </si>
  <si>
    <t>Property</t>
  </si>
  <si>
    <t>Filter</t>
  </si>
  <si>
    <t>Quantity</t>
  </si>
  <si>
    <t>Unit Cost</t>
  </si>
  <si>
    <t>LST ORDR RVD</t>
  </si>
  <si>
    <t>FILTERS RECEIVED IN / IN STOCK</t>
  </si>
  <si>
    <t xml:space="preserve">FILTERS USED </t>
  </si>
  <si>
    <t>FILTER INVENTORY</t>
  </si>
  <si>
    <t>CODE</t>
  </si>
  <si>
    <t>FILTER</t>
  </si>
  <si>
    <t xml:space="preserve">USED </t>
  </si>
  <si>
    <t>IN-STOCK</t>
  </si>
  <si>
    <t>1 YEAR BUILD TO</t>
  </si>
  <si>
    <t>A26B</t>
  </si>
  <si>
    <r>
      <t xml:space="preserve">14½ x 41 x 2  </t>
    </r>
    <r>
      <rPr>
        <sz val="12"/>
        <color rgb="FFFF0000"/>
        <rFont val="Calibri"/>
        <family val="2"/>
        <scheme val="minor"/>
      </rPr>
      <t>M13</t>
    </r>
  </si>
  <si>
    <t>PROPERTY WISE FILTER INFORMATION</t>
  </si>
  <si>
    <t>Sno</t>
  </si>
  <si>
    <t>Filter Information</t>
  </si>
  <si>
    <t>1 Cycle Req</t>
  </si>
  <si>
    <t xml:space="preserve">95 Foundry </t>
  </si>
  <si>
    <t xml:space="preserve">77 Foundry </t>
  </si>
  <si>
    <t xml:space="preserve">777 Main </t>
  </si>
  <si>
    <t>as above</t>
  </si>
  <si>
    <t>info missing</t>
  </si>
  <si>
    <t>Frequency/Year</t>
  </si>
  <si>
    <r>
      <rPr>
        <sz val="11"/>
        <color rgb="FFC00000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All sheets are interconnected, changes to one part may reflect changes in data..
Current information on existing stock is taken from original spreadsheet on sharepoint.</t>
    </r>
  </si>
  <si>
    <r>
      <t xml:space="preserve">10 x 24 x 1  </t>
    </r>
    <r>
      <rPr>
        <sz val="11"/>
        <color rgb="FFFF0000"/>
        <rFont val="Calibri"/>
        <family val="2"/>
        <scheme val="minor"/>
      </rPr>
      <t>M13</t>
    </r>
  </si>
  <si>
    <r>
      <t xml:space="preserve">14 x 28.5 x 1  </t>
    </r>
    <r>
      <rPr>
        <sz val="11"/>
        <color rgb="FFFF0000"/>
        <rFont val="Calibri"/>
        <family val="2"/>
        <scheme val="minor"/>
      </rPr>
      <t>M8</t>
    </r>
  </si>
  <si>
    <r>
      <t xml:space="preserve">16 x 25 x 1  </t>
    </r>
    <r>
      <rPr>
        <sz val="11"/>
        <color rgb="FFFF0000"/>
        <rFont val="Calibri"/>
        <family val="2"/>
        <scheme val="minor"/>
      </rPr>
      <t>M8-11</t>
    </r>
  </si>
  <si>
    <r>
      <t xml:space="preserve">16 x 25 x 1  </t>
    </r>
    <r>
      <rPr>
        <sz val="11"/>
        <color rgb="FFFF0000"/>
        <rFont val="Calibri"/>
        <family val="2"/>
        <scheme val="minor"/>
      </rPr>
      <t>M13</t>
    </r>
  </si>
  <si>
    <r>
      <t xml:space="preserve">18 x 22 x 1 </t>
    </r>
    <r>
      <rPr>
        <sz val="11"/>
        <color rgb="FFFF0000"/>
        <rFont val="Calibri"/>
        <family val="2"/>
        <scheme val="minor"/>
      </rPr>
      <t xml:space="preserve"> M13</t>
    </r>
  </si>
  <si>
    <r>
      <t xml:space="preserve">19.5 x 19.5 x 1  </t>
    </r>
    <r>
      <rPr>
        <sz val="11"/>
        <color rgb="FFFF0000"/>
        <rFont val="Calibri"/>
        <family val="2"/>
        <scheme val="minor"/>
      </rPr>
      <t>M13</t>
    </r>
  </si>
  <si>
    <r>
      <t xml:space="preserve">19½ x 21 x 1  </t>
    </r>
    <r>
      <rPr>
        <sz val="11"/>
        <color rgb="FFFF0000"/>
        <rFont val="Calibri"/>
        <family val="2"/>
        <scheme val="minor"/>
      </rPr>
      <t>M8</t>
    </r>
  </si>
  <si>
    <r>
      <t xml:space="preserve">20 x 22 x 1  </t>
    </r>
    <r>
      <rPr>
        <sz val="11"/>
        <color rgb="FFFF0000"/>
        <rFont val="Calibri"/>
        <family val="2"/>
        <scheme val="minor"/>
      </rPr>
      <t>M13</t>
    </r>
  </si>
  <si>
    <r>
      <t xml:space="preserve">20 x 20 x 1  </t>
    </r>
    <r>
      <rPr>
        <sz val="11"/>
        <color rgb="FFFF0000"/>
        <rFont val="Calibri"/>
        <family val="2"/>
        <scheme val="minor"/>
      </rPr>
      <t>M8</t>
    </r>
  </si>
  <si>
    <r>
      <t xml:space="preserve">14½ x 41 x 2  </t>
    </r>
    <r>
      <rPr>
        <sz val="11"/>
        <color rgb="FFFF0000"/>
        <rFont val="Calibri"/>
        <family val="2"/>
        <scheme val="minor"/>
      </rPr>
      <t>M8</t>
    </r>
  </si>
  <si>
    <r>
      <t xml:space="preserve">16 x 20 x 2 </t>
    </r>
    <r>
      <rPr>
        <sz val="11"/>
        <color rgb="FFFF0000"/>
        <rFont val="Calibri"/>
        <family val="2"/>
        <scheme val="minor"/>
      </rPr>
      <t>M13</t>
    </r>
  </si>
  <si>
    <r>
      <t xml:space="preserve">16 x 25 x 2  </t>
    </r>
    <r>
      <rPr>
        <sz val="11"/>
        <color rgb="FFFF0000"/>
        <rFont val="Calibri"/>
        <family val="2"/>
        <scheme val="minor"/>
      </rPr>
      <t>M13</t>
    </r>
  </si>
  <si>
    <r>
      <t xml:space="preserve">20 x 20 x 2  </t>
    </r>
    <r>
      <rPr>
        <sz val="11"/>
        <color rgb="FFFF0000"/>
        <rFont val="Calibri"/>
        <family val="2"/>
        <scheme val="minor"/>
      </rPr>
      <t>M13</t>
    </r>
  </si>
  <si>
    <r>
      <t xml:space="preserve">20 x 21 x 2  </t>
    </r>
    <r>
      <rPr>
        <sz val="11"/>
        <color rgb="FFFF0000"/>
        <rFont val="Calibri"/>
        <family val="2"/>
        <scheme val="minor"/>
      </rPr>
      <t>M13</t>
    </r>
  </si>
  <si>
    <r>
      <t xml:space="preserve">20 x 22 x 2  </t>
    </r>
    <r>
      <rPr>
        <sz val="11"/>
        <color rgb="FFFF0000"/>
        <rFont val="Calibri"/>
        <family val="2"/>
        <scheme val="minor"/>
      </rPr>
      <t>M13</t>
    </r>
  </si>
  <si>
    <r>
      <t xml:space="preserve">20 x 24 x 2  </t>
    </r>
    <r>
      <rPr>
        <sz val="11"/>
        <color rgb="FFFF0000"/>
        <rFont val="Calibri"/>
        <family val="2"/>
        <scheme val="minor"/>
      </rPr>
      <t>M13</t>
    </r>
  </si>
  <si>
    <r>
      <t xml:space="preserve">20 x 25 x 2  </t>
    </r>
    <r>
      <rPr>
        <sz val="11"/>
        <color rgb="FFFF0000"/>
        <rFont val="Calibri"/>
        <family val="2"/>
        <scheme val="minor"/>
      </rPr>
      <t>M8</t>
    </r>
  </si>
  <si>
    <r>
      <t xml:space="preserve">20 x 25 x 2  </t>
    </r>
    <r>
      <rPr>
        <sz val="11"/>
        <color rgb="FFFF0000"/>
        <rFont val="Calibri"/>
        <family val="2"/>
        <scheme val="minor"/>
      </rPr>
      <t>M13</t>
    </r>
  </si>
  <si>
    <r>
      <t xml:space="preserve">24 x 24 x 2  </t>
    </r>
    <r>
      <rPr>
        <sz val="11"/>
        <color rgb="FFFF0000"/>
        <rFont val="Calibri"/>
        <family val="2"/>
        <scheme val="minor"/>
      </rPr>
      <t>M13</t>
    </r>
  </si>
  <si>
    <r>
      <t xml:space="preserve">28.5 x 29.5 x 2  </t>
    </r>
    <r>
      <rPr>
        <sz val="11"/>
        <color rgb="FFFF0000"/>
        <rFont val="Calibri"/>
        <family val="2"/>
        <scheme val="minor"/>
      </rPr>
      <t>M8</t>
    </r>
  </si>
  <si>
    <r>
      <t xml:space="preserve">16 x 20 x 4  </t>
    </r>
    <r>
      <rPr>
        <sz val="11"/>
        <color rgb="FFFF0000"/>
        <rFont val="Calibri"/>
        <family val="2"/>
        <scheme val="minor"/>
      </rPr>
      <t>M13</t>
    </r>
  </si>
  <si>
    <r>
      <t xml:space="preserve">20 x 25 x 4  </t>
    </r>
    <r>
      <rPr>
        <sz val="11"/>
        <color rgb="FFFF0000"/>
        <rFont val="Calibri"/>
        <family val="2"/>
        <scheme val="minor"/>
      </rPr>
      <t>M8</t>
    </r>
  </si>
  <si>
    <r>
      <t>20 x 24 Mpac</t>
    </r>
    <r>
      <rPr>
        <sz val="11"/>
        <color rgb="FFFF0000"/>
        <rFont val="Calibri"/>
        <family val="2"/>
        <scheme val="minor"/>
      </rPr>
      <t xml:space="preserve"> (1/yr)</t>
    </r>
  </si>
  <si>
    <r>
      <t xml:space="preserve">20 x 20 x 2  </t>
    </r>
    <r>
      <rPr>
        <sz val="11"/>
        <color rgb="FFFF0000"/>
        <rFont val="Calibri"/>
        <family val="2"/>
        <scheme val="minor"/>
      </rPr>
      <t>M8</t>
    </r>
  </si>
  <si>
    <r>
      <t xml:space="preserve">24 x 24 x 2  </t>
    </r>
    <r>
      <rPr>
        <sz val="11"/>
        <color rgb="FFFF0000"/>
        <rFont val="Calibri"/>
        <family val="2"/>
        <scheme val="minor"/>
      </rPr>
      <t>M8-11</t>
    </r>
  </si>
  <si>
    <r>
      <t xml:space="preserve">24 x 24 Dripac 2000 </t>
    </r>
    <r>
      <rPr>
        <sz val="11"/>
        <color rgb="FFFF0000"/>
        <rFont val="Calibri"/>
        <family val="2"/>
        <scheme val="minor"/>
      </rPr>
      <t>(1/yr)</t>
    </r>
  </si>
  <si>
    <r>
      <t xml:space="preserve">12 x 24 x 2 </t>
    </r>
    <r>
      <rPr>
        <sz val="11"/>
        <color rgb="FFFF0000"/>
        <rFont val="Calibri"/>
        <family val="2"/>
        <scheme val="minor"/>
      </rPr>
      <t>M8-11</t>
    </r>
  </si>
  <si>
    <r>
      <t xml:space="preserve">14 x 25 x 2 </t>
    </r>
    <r>
      <rPr>
        <sz val="11"/>
        <color rgb="FFFF0000"/>
        <rFont val="Calibri"/>
        <family val="2"/>
        <scheme val="minor"/>
      </rPr>
      <t>M8-11</t>
    </r>
  </si>
  <si>
    <r>
      <t xml:space="preserve">15 x 20 x 2 </t>
    </r>
    <r>
      <rPr>
        <sz val="11"/>
        <color rgb="FFFF0000"/>
        <rFont val="Calibri"/>
        <family val="2"/>
        <scheme val="minor"/>
      </rPr>
      <t>M8-11</t>
    </r>
  </si>
  <si>
    <r>
      <t xml:space="preserve">16 x 20 x 2 </t>
    </r>
    <r>
      <rPr>
        <sz val="11"/>
        <color rgb="FFFF0000"/>
        <rFont val="Calibri"/>
        <family val="2"/>
        <scheme val="minor"/>
      </rPr>
      <t>M8-11</t>
    </r>
  </si>
  <si>
    <r>
      <t xml:space="preserve">16 x 25 x 2  </t>
    </r>
    <r>
      <rPr>
        <sz val="11"/>
        <color rgb="FFFF0000"/>
        <rFont val="Calibri"/>
        <family val="2"/>
        <scheme val="minor"/>
      </rPr>
      <t>M8</t>
    </r>
  </si>
  <si>
    <r>
      <t xml:space="preserve">12 x 24 Dripac </t>
    </r>
    <r>
      <rPr>
        <sz val="11"/>
        <color rgb="FFFF0000"/>
        <rFont val="Calibri"/>
        <family val="2"/>
        <scheme val="minor"/>
      </rPr>
      <t>(1/yr)</t>
    </r>
  </si>
  <si>
    <r>
      <t xml:space="preserve">21 x 26 x 1  </t>
    </r>
    <r>
      <rPr>
        <sz val="11"/>
        <color rgb="FFFF0000"/>
        <rFont val="Calibri"/>
        <family val="2"/>
        <scheme val="minor"/>
      </rPr>
      <t>M13</t>
    </r>
  </si>
  <si>
    <r>
      <t xml:space="preserve">24 x 24 Mpac </t>
    </r>
    <r>
      <rPr>
        <sz val="11"/>
        <color rgb="FFFF0000"/>
        <rFont val="Calibri"/>
        <family val="2"/>
        <scheme val="minor"/>
      </rPr>
      <t>(1/yr)</t>
    </r>
  </si>
  <si>
    <r>
      <t xml:space="preserve">16 x 20 x 1 </t>
    </r>
    <r>
      <rPr>
        <sz val="11"/>
        <color rgb="FFFF0000"/>
        <rFont val="Calibri"/>
        <family val="2"/>
        <scheme val="minor"/>
      </rPr>
      <t>M13</t>
    </r>
  </si>
  <si>
    <r>
      <t xml:space="preserve">10 x 20 x 1  </t>
    </r>
    <r>
      <rPr>
        <sz val="11"/>
        <color rgb="FFFF0000"/>
        <rFont val="Calibri"/>
        <family val="2"/>
        <scheme val="minor"/>
      </rPr>
      <t>M8</t>
    </r>
  </si>
  <si>
    <r>
      <t xml:space="preserve">10 x 24 x 1  </t>
    </r>
    <r>
      <rPr>
        <sz val="11"/>
        <color rgb="FFFF0000"/>
        <rFont val="Calibri"/>
        <family val="2"/>
        <scheme val="minor"/>
      </rPr>
      <t>M8-11</t>
    </r>
  </si>
  <si>
    <r>
      <t>14</t>
    </r>
    <r>
      <rPr>
        <sz val="11"/>
        <rFont val="Calibri"/>
        <family val="2"/>
      </rPr>
      <t xml:space="preserve">⅞ x 22⅞ x 1 </t>
    </r>
    <r>
      <rPr>
        <sz val="11"/>
        <color rgb="FFFF0000"/>
        <rFont val="Calibri"/>
        <family val="2"/>
      </rPr>
      <t xml:space="preserve"> M8</t>
    </r>
  </si>
  <si>
    <r>
      <t xml:space="preserve">15 x 23 x 1 </t>
    </r>
    <r>
      <rPr>
        <sz val="11"/>
        <color rgb="FFFF0000"/>
        <rFont val="Calibri"/>
        <family val="2"/>
        <scheme val="minor"/>
      </rPr>
      <t>M13</t>
    </r>
  </si>
  <si>
    <r>
      <t xml:space="preserve">17⅛ x 26⅝ x 1 </t>
    </r>
    <r>
      <rPr>
        <sz val="11"/>
        <color rgb="FFFF0000"/>
        <rFont val="Calibri"/>
        <family val="2"/>
      </rPr>
      <t>M13</t>
    </r>
  </si>
  <si>
    <r>
      <t>17</t>
    </r>
    <r>
      <rPr>
        <sz val="11"/>
        <rFont val="Calibri"/>
        <family val="2"/>
      </rPr>
      <t>⅜ x 34⅞ x 1</t>
    </r>
    <r>
      <rPr>
        <sz val="1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M8-11</t>
    </r>
  </si>
  <si>
    <r>
      <t xml:space="preserve">18.5 x 26.50 x 1 </t>
    </r>
    <r>
      <rPr>
        <sz val="11"/>
        <color rgb="FFFF0000"/>
        <rFont val="Calibri"/>
        <family val="2"/>
        <scheme val="minor"/>
      </rPr>
      <t>M8</t>
    </r>
  </si>
  <si>
    <r>
      <t>18</t>
    </r>
    <r>
      <rPr>
        <sz val="11"/>
        <rFont val="Calibri"/>
        <family val="2"/>
      </rPr>
      <t xml:space="preserve">⅞ x 27⅞ </t>
    </r>
    <r>
      <rPr>
        <sz val="11"/>
        <rFont val="Calibri"/>
        <family val="2"/>
        <scheme val="minor"/>
      </rPr>
      <t xml:space="preserve">x  1 </t>
    </r>
  </si>
  <si>
    <r>
      <t xml:space="preserve">20 x 22 x 1  </t>
    </r>
    <r>
      <rPr>
        <sz val="11"/>
        <color rgb="FFFF0000"/>
        <rFont val="Calibri"/>
        <family val="2"/>
        <scheme val="minor"/>
      </rPr>
      <t>M8</t>
    </r>
  </si>
  <si>
    <r>
      <t xml:space="preserve">18.88 x 27.88 x 2 </t>
    </r>
    <r>
      <rPr>
        <sz val="11"/>
        <color rgb="FFFF0000"/>
        <rFont val="Calibri"/>
        <family val="2"/>
        <scheme val="minor"/>
      </rPr>
      <t>M8</t>
    </r>
  </si>
  <si>
    <r>
      <t xml:space="preserve">20 x 24 x 2  </t>
    </r>
    <r>
      <rPr>
        <sz val="11"/>
        <color rgb="FFFF0000"/>
        <rFont val="Calibri"/>
        <family val="2"/>
        <scheme val="minor"/>
      </rPr>
      <t>M8</t>
    </r>
  </si>
  <si>
    <r>
      <t xml:space="preserve">16.375 x 18.375 x 4  </t>
    </r>
    <r>
      <rPr>
        <sz val="11"/>
        <color rgb="FFFF0000"/>
        <rFont val="Calibri"/>
        <family val="2"/>
        <scheme val="minor"/>
      </rPr>
      <t>M8</t>
    </r>
  </si>
  <si>
    <t>FILTER MASTERLIST</t>
  </si>
  <si>
    <t>INFO MISSING</t>
  </si>
  <si>
    <t>INFO MISSIN</t>
  </si>
  <si>
    <t>4 TIMES</t>
  </si>
  <si>
    <t>2 TIMES</t>
  </si>
  <si>
    <t>1 TIME</t>
  </si>
  <si>
    <t>NOTES</t>
  </si>
  <si>
    <t>Code Assigned</t>
  </si>
  <si>
    <t xml:space="preserve">A23 </t>
  </si>
  <si>
    <r>
      <rPr>
        <sz val="11"/>
        <color rgb="FFFF0000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Price needs to be checked and confirmed in for each cycle order comes in as supplier and prices are not same everytime</t>
    </r>
  </si>
  <si>
    <r>
      <t xml:space="preserve">20 x 20 x 1  </t>
    </r>
    <r>
      <rPr>
        <sz val="12"/>
        <color rgb="FFFF0000"/>
        <rFont val="Calibri"/>
        <family val="2"/>
        <scheme val="minor"/>
      </rPr>
      <t>M13</t>
    </r>
  </si>
  <si>
    <r>
      <t xml:space="preserve">19½ x 21 x 1  </t>
    </r>
    <r>
      <rPr>
        <sz val="12"/>
        <color rgb="FFFF0000"/>
        <rFont val="Calibri"/>
        <family val="2"/>
        <scheme val="minor"/>
      </rPr>
      <t>M13</t>
    </r>
  </si>
  <si>
    <t>Note: $20.60 from 2nd supplier</t>
  </si>
  <si>
    <r>
      <t xml:space="preserve">28.5 x 29.5 x 2 </t>
    </r>
    <r>
      <rPr>
        <sz val="12"/>
        <color rgb="FFFF0000"/>
        <rFont val="Calibri"/>
        <family val="2"/>
        <scheme val="minor"/>
      </rPr>
      <t>M13</t>
    </r>
  </si>
  <si>
    <t>PPM-AHU2</t>
  </si>
  <si>
    <t>Marvens</t>
  </si>
  <si>
    <t>PPM-AHU3</t>
  </si>
  <si>
    <t>PPM-AHU1</t>
  </si>
  <si>
    <t>PPM-RFTP</t>
  </si>
  <si>
    <t>PPM-RFTP HP2</t>
  </si>
  <si>
    <t>PPM-RFTP AC3</t>
  </si>
  <si>
    <t>PPM-RFTP HP1</t>
  </si>
  <si>
    <t>PPM-AHU</t>
  </si>
  <si>
    <t>PPM-RFTP HP3</t>
  </si>
  <si>
    <t>PPM-CARR SPLT</t>
  </si>
  <si>
    <t>PPM-YORK SPLT</t>
  </si>
  <si>
    <t>PPM-TRANE SPLT</t>
  </si>
  <si>
    <t>PPM-AHU 6E</t>
  </si>
  <si>
    <t>PPM-AHU 6W</t>
  </si>
  <si>
    <t>PPM-RFTP 6S</t>
  </si>
  <si>
    <t>PPM-AHU 5W</t>
  </si>
  <si>
    <t>PPM-AHU 5E</t>
  </si>
  <si>
    <t>PPM-AHU 4SW</t>
  </si>
  <si>
    <t>PPM-AHU 4NW</t>
  </si>
  <si>
    <t>PPM-AHU 4SE</t>
  </si>
  <si>
    <t>PPM-AHU 3W</t>
  </si>
  <si>
    <t>PPM-AHU 3E</t>
  </si>
  <si>
    <t>PPM-AHU 2W</t>
  </si>
  <si>
    <t>PPM-AHU 1W</t>
  </si>
  <si>
    <t>PPM-AHU 1E</t>
  </si>
  <si>
    <t>PO3501</t>
  </si>
  <si>
    <r>
      <t xml:space="preserve">19 x 27 x 1 </t>
    </r>
    <r>
      <rPr>
        <sz val="12"/>
        <color rgb="FFFF0000"/>
        <rFont val="Calibri"/>
        <family val="2"/>
        <scheme val="minor"/>
      </rPr>
      <t>M11</t>
    </r>
  </si>
  <si>
    <r>
      <t xml:space="preserve">20 x 25 x 4  </t>
    </r>
    <r>
      <rPr>
        <sz val="11"/>
        <color rgb="FFFF0000"/>
        <rFont val="Calibri"/>
        <family val="2"/>
        <scheme val="minor"/>
      </rPr>
      <t>M13</t>
    </r>
  </si>
  <si>
    <r>
      <t>18</t>
    </r>
    <r>
      <rPr>
        <sz val="12"/>
        <rFont val="Calibri"/>
        <family val="2"/>
      </rPr>
      <t xml:space="preserve">⅞ x 27⅞ </t>
    </r>
    <r>
      <rPr>
        <sz val="12"/>
        <rFont val="Calibri"/>
        <family val="2"/>
        <scheme val="minor"/>
      </rPr>
      <t xml:space="preserve">x  1 </t>
    </r>
    <r>
      <rPr>
        <sz val="12"/>
        <color rgb="FFFF0000"/>
        <rFont val="Calibri"/>
        <family val="2"/>
        <scheme val="minor"/>
      </rPr>
      <t>M13</t>
    </r>
  </si>
  <si>
    <r>
      <t xml:space="preserve">25 x 25 x 2 </t>
    </r>
    <r>
      <rPr>
        <sz val="12"/>
        <color rgb="FFFF0000"/>
        <rFont val="Calibri"/>
        <family val="2"/>
        <scheme val="minor"/>
      </rPr>
      <t>M13</t>
    </r>
  </si>
  <si>
    <r>
      <t xml:space="preserve">16.375 x 18.375 x 4  </t>
    </r>
    <r>
      <rPr>
        <sz val="12"/>
        <color rgb="FFFF0000"/>
        <rFont val="Calibri"/>
        <family val="2"/>
        <scheme val="minor"/>
      </rPr>
      <t>M13</t>
    </r>
  </si>
  <si>
    <t>A50B</t>
  </si>
  <si>
    <r>
      <t xml:space="preserve">19 x 27 x 1 </t>
    </r>
    <r>
      <rPr>
        <sz val="12"/>
        <color rgb="FFFF0000"/>
        <rFont val="Calibri"/>
        <family val="2"/>
        <scheme val="minor"/>
      </rPr>
      <t>M13</t>
    </r>
  </si>
  <si>
    <t>A16B</t>
  </si>
  <si>
    <t>11.5 x 33.5 x 2( Keglers)</t>
  </si>
  <si>
    <t>23.5 x 33.5 x 2 (keglers)</t>
  </si>
  <si>
    <t>PPM-RTU-KEGLR</t>
  </si>
  <si>
    <t>PO2385</t>
  </si>
  <si>
    <t>A1B</t>
  </si>
  <si>
    <r>
      <t xml:space="preserve">10 x 20 x 1  </t>
    </r>
    <r>
      <rPr>
        <sz val="12"/>
        <color rgb="FFFF0000"/>
        <rFont val="Calibri"/>
        <family val="2"/>
        <scheme val="minor"/>
      </rPr>
      <t>M13</t>
    </r>
  </si>
  <si>
    <t>A5B</t>
  </si>
  <si>
    <r>
      <t>14</t>
    </r>
    <r>
      <rPr>
        <sz val="12"/>
        <rFont val="Calibri"/>
        <family val="2"/>
      </rPr>
      <t xml:space="preserve">⅞ x 22⅞ x 1 </t>
    </r>
    <r>
      <rPr>
        <sz val="12"/>
        <color rgb="FFFF0000"/>
        <rFont val="Calibri"/>
        <family val="2"/>
      </rPr>
      <t xml:space="preserve"> M13</t>
    </r>
  </si>
  <si>
    <t>PO3487</t>
  </si>
  <si>
    <t>PPM-AHU-4NE</t>
  </si>
  <si>
    <t>PPM-AHU-1W</t>
  </si>
  <si>
    <t>PPM-AHU-2W</t>
  </si>
  <si>
    <t>PPM-AHU-3W</t>
  </si>
  <si>
    <t>PPM-AHU-3E</t>
  </si>
  <si>
    <t>PPM-AHU-4SE</t>
  </si>
  <si>
    <t>PPM-AHU-4NW</t>
  </si>
  <si>
    <t>PPM-AHU-4SW</t>
  </si>
  <si>
    <t>PPM-AHU-5E</t>
  </si>
  <si>
    <t>PPM-AHU-5W</t>
  </si>
  <si>
    <t>PPM-AHU-6E</t>
  </si>
  <si>
    <t>PPM-AHU-6W</t>
  </si>
  <si>
    <t>PPM-RFTP-6S</t>
  </si>
  <si>
    <t>PPM-RTU-910</t>
  </si>
  <si>
    <t>PPM-RTU-859</t>
  </si>
  <si>
    <t>PPM-HP3-859</t>
  </si>
  <si>
    <t>PPM-HP2-859</t>
  </si>
  <si>
    <t>PPM-HP1-859</t>
  </si>
  <si>
    <t>HP18,</t>
  </si>
  <si>
    <t>HP21</t>
  </si>
  <si>
    <t>HP21,20,22,</t>
  </si>
  <si>
    <t>EHP012A</t>
  </si>
  <si>
    <t>EHP09A</t>
  </si>
  <si>
    <t>HP13</t>
  </si>
  <si>
    <t>EHP14</t>
  </si>
  <si>
    <t>HP43</t>
  </si>
  <si>
    <t>CURRENT</t>
  </si>
  <si>
    <t>HP77</t>
  </si>
  <si>
    <t>HP78</t>
  </si>
  <si>
    <t>EHP118</t>
  </si>
  <si>
    <t>HP119</t>
  </si>
  <si>
    <t>EHP120</t>
  </si>
  <si>
    <t>EHP138</t>
  </si>
  <si>
    <t>HPP18</t>
  </si>
  <si>
    <t>EHPP20</t>
  </si>
  <si>
    <t>HP22</t>
  </si>
  <si>
    <t>HP23</t>
  </si>
  <si>
    <t>HP24</t>
  </si>
  <si>
    <t>HP25</t>
  </si>
  <si>
    <t>HP26</t>
  </si>
  <si>
    <t>HP27</t>
  </si>
  <si>
    <t>HP28</t>
  </si>
  <si>
    <t>HP29</t>
  </si>
  <si>
    <t>HP30</t>
  </si>
  <si>
    <t>HP31</t>
  </si>
  <si>
    <t>HPP32</t>
  </si>
  <si>
    <t>EHP34</t>
  </si>
  <si>
    <t>HPP35</t>
  </si>
  <si>
    <t>HPP37</t>
  </si>
  <si>
    <t>HPP38</t>
  </si>
  <si>
    <t>EHP39</t>
  </si>
  <si>
    <t>HPP41</t>
  </si>
  <si>
    <t>HP41A</t>
  </si>
  <si>
    <t>HP42</t>
  </si>
  <si>
    <t>HPP44</t>
  </si>
  <si>
    <t>HP45</t>
  </si>
  <si>
    <t>HPP46</t>
  </si>
  <si>
    <t>HP47</t>
  </si>
  <si>
    <t>HP48</t>
  </si>
  <si>
    <t>HP49</t>
  </si>
  <si>
    <t>HP50</t>
  </si>
  <si>
    <t>HP52</t>
  </si>
  <si>
    <t>HP53</t>
  </si>
  <si>
    <t>HP56</t>
  </si>
  <si>
    <t>HP57</t>
  </si>
  <si>
    <t>HP58</t>
  </si>
  <si>
    <t>HP59</t>
  </si>
  <si>
    <t>HP61</t>
  </si>
  <si>
    <t>EHP62</t>
  </si>
  <si>
    <t>HP63</t>
  </si>
  <si>
    <t>HPP65</t>
  </si>
  <si>
    <t>HP67</t>
  </si>
  <si>
    <t>HP91</t>
  </si>
  <si>
    <t>HP113</t>
  </si>
  <si>
    <t>HP116</t>
  </si>
  <si>
    <t>HP117</t>
  </si>
  <si>
    <t>HPP121</t>
  </si>
  <si>
    <t>HPP122</t>
  </si>
  <si>
    <t>HP123</t>
  </si>
  <si>
    <t>HP127</t>
  </si>
  <si>
    <t>EHP134</t>
  </si>
  <si>
    <t>EHP 135</t>
  </si>
  <si>
    <t>EHP136</t>
  </si>
  <si>
    <t>HP137</t>
  </si>
  <si>
    <t>COMP UNIT #1</t>
  </si>
  <si>
    <t>COMP UNIT #2</t>
  </si>
  <si>
    <t>CRM HP3</t>
  </si>
  <si>
    <t>HPP19</t>
  </si>
  <si>
    <t>HP33</t>
  </si>
  <si>
    <t>HPP36</t>
  </si>
  <si>
    <t>HPP68</t>
  </si>
  <si>
    <t>HP69</t>
  </si>
  <si>
    <t>HPP70</t>
  </si>
  <si>
    <t>HPP71</t>
  </si>
  <si>
    <t>HPP72</t>
  </si>
  <si>
    <t>HP73</t>
  </si>
  <si>
    <t>HPP75</t>
  </si>
  <si>
    <t>HP76</t>
  </si>
  <si>
    <t>HP79</t>
  </si>
  <si>
    <t>HPP80</t>
  </si>
  <si>
    <t>HPP81</t>
  </si>
  <si>
    <t>HP82</t>
  </si>
  <si>
    <t>HP83</t>
  </si>
  <si>
    <t>HP85</t>
  </si>
  <si>
    <t>HP85A</t>
  </si>
  <si>
    <t>EHP87</t>
  </si>
  <si>
    <t>EHP88</t>
  </si>
  <si>
    <t>EHP89</t>
  </si>
  <si>
    <t>HPP90</t>
  </si>
  <si>
    <t>HP090A</t>
  </si>
  <si>
    <t>HP92</t>
  </si>
  <si>
    <t>HP93</t>
  </si>
  <si>
    <t>HP94</t>
  </si>
  <si>
    <t>HP95</t>
  </si>
  <si>
    <t>HP96</t>
  </si>
  <si>
    <t>HP97</t>
  </si>
  <si>
    <t>HP98</t>
  </si>
  <si>
    <t>HP99</t>
  </si>
  <si>
    <t>HP100</t>
  </si>
  <si>
    <t>HP101</t>
  </si>
  <si>
    <t>EHPP102</t>
  </si>
  <si>
    <t>HP103</t>
  </si>
  <si>
    <t>HP104</t>
  </si>
  <si>
    <t>HPP105</t>
  </si>
  <si>
    <t>HP106</t>
  </si>
  <si>
    <t>HP107</t>
  </si>
  <si>
    <t>HPP108</t>
  </si>
  <si>
    <t>HPP109</t>
  </si>
  <si>
    <t>HPP110</t>
  </si>
  <si>
    <t>HPP111</t>
  </si>
  <si>
    <t>HP112</t>
  </si>
  <si>
    <t>HP114</t>
  </si>
  <si>
    <t>EHPP115</t>
  </si>
  <si>
    <t>EHPP130</t>
  </si>
  <si>
    <t>HP131</t>
  </si>
  <si>
    <t>HPP132</t>
  </si>
  <si>
    <t>HPP133</t>
  </si>
  <si>
    <t>HP40</t>
  </si>
  <si>
    <t>HP86</t>
  </si>
  <si>
    <t>HPP51</t>
  </si>
  <si>
    <t>EHP02</t>
  </si>
  <si>
    <t>EHP03A</t>
  </si>
  <si>
    <t>EHP-5</t>
  </si>
  <si>
    <t>HP07</t>
  </si>
  <si>
    <t>RECEIVED</t>
  </si>
  <si>
    <t>Lotto</t>
  </si>
  <si>
    <t>M13s in stock for this M8</t>
  </si>
  <si>
    <t xml:space="preserve">Not required </t>
  </si>
  <si>
    <t xml:space="preserve">Switched to M13s </t>
  </si>
  <si>
    <t>95,859,77,922</t>
  </si>
  <si>
    <t>922 Main-Semi Annually</t>
  </si>
  <si>
    <t>replaced by 20x20x1</t>
  </si>
  <si>
    <t>No information on equipment</t>
  </si>
  <si>
    <t>RE ORDER POINT(50%)</t>
  </si>
  <si>
    <t>BSMT CMN AREA</t>
  </si>
  <si>
    <t>CHILLER AREA FCU</t>
  </si>
  <si>
    <t>AHU-1E</t>
  </si>
  <si>
    <t>AHU-1W</t>
  </si>
  <si>
    <t>AHU-2W</t>
  </si>
  <si>
    <t>SERVER RM 1</t>
  </si>
  <si>
    <t>SERVER RM 2</t>
  </si>
  <si>
    <t>SERVER RM3</t>
  </si>
  <si>
    <t>AHU-3E</t>
  </si>
  <si>
    <t>AHU-3W</t>
  </si>
  <si>
    <t>AHU-4NW</t>
  </si>
  <si>
    <t>AHU-4SW</t>
  </si>
  <si>
    <t>AHU-4SE</t>
  </si>
  <si>
    <t>AHU-5W</t>
  </si>
  <si>
    <t>AHU-5E</t>
  </si>
  <si>
    <t>AHU-6W</t>
  </si>
  <si>
    <t>AHU-6E</t>
  </si>
  <si>
    <t>RTU-6S</t>
  </si>
  <si>
    <t>UPS UNIT2</t>
  </si>
  <si>
    <t>UPS UNIT 1</t>
  </si>
  <si>
    <t>FCU-GYM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</si>
</sst>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rgb="FFFF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  <font>
      <sz val="9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6" tint="0.79961546678060247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2" borderId="3" xfId="0" applyFill="1" applyBorder="1" applyAlignment="1">
      <alignment vertical="center"/>
    </xf>
    <xf numFmtId="0" fontId="2" fillId="2" borderId="1" xfId="0" applyFont="1" applyFill="1" applyBorder="1" applyAlignment="1">
      <alignment horizontal="left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2" fontId="0" fillId="2" borderId="2" xfId="0" applyNumberForma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2" fillId="2" borderId="9" xfId="0" applyFont="1" applyFill="1" applyBorder="1" applyAlignment="1">
      <alignment horizontal="left"/>
    </xf>
    <xf numFmtId="0" fontId="0" fillId="2" borderId="10" xfId="0" applyFill="1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1" fillId="0" borderId="0" xfId="0" applyFont="1"/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0" xfId="0" applyBorder="1" applyAlignment="1">
      <alignment vertical="center"/>
    </xf>
    <xf numFmtId="0" fontId="1" fillId="0" borderId="9" xfId="0" applyFont="1" applyBorder="1"/>
    <xf numFmtId="0" fontId="0" fillId="0" borderId="13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1" xfId="0" applyFont="1" applyBorder="1"/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0" borderId="0" xfId="0" applyBorder="1"/>
    <xf numFmtId="0" fontId="9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 vertical="center"/>
    </xf>
    <xf numFmtId="164" fontId="0" fillId="0" borderId="0" xfId="0" applyNumberForma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164" fontId="10" fillId="0" borderId="0" xfId="0" applyNumberFormat="1" applyFont="1" applyFill="1" applyBorder="1" applyAlignment="1">
      <alignment horizontal="right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NumberFormat="1" applyFill="1"/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  <xf numFmtId="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8" fillId="0" borderId="2" xfId="0" applyFont="1" applyBorder="1"/>
    <xf numFmtId="0" fontId="8" fillId="0" borderId="7" xfId="0" applyFont="1" applyBorder="1"/>
    <xf numFmtId="0" fontId="8" fillId="0" borderId="7" xfId="0" applyFont="1" applyBorder="1" applyAlignment="1">
      <alignment horizontal="center"/>
    </xf>
    <xf numFmtId="0" fontId="10" fillId="0" borderId="0" xfId="0" applyFont="1" applyFill="1" applyBorder="1" applyAlignment="1">
      <alignment horizontal="left" vertical="center"/>
    </xf>
    <xf numFmtId="15" fontId="0" fillId="0" borderId="0" xfId="0" applyNumberFormat="1" applyFill="1" applyBorder="1" applyAlignment="1">
      <alignment horizontal="left" vertical="center"/>
    </xf>
    <xf numFmtId="2" fontId="0" fillId="2" borderId="7" xfId="0" applyNumberFormat="1" applyFill="1" applyBorder="1" applyAlignment="1">
      <alignment vertical="center"/>
    </xf>
    <xf numFmtId="0" fontId="0" fillId="0" borderId="13" xfId="0" applyBorder="1"/>
    <xf numFmtId="0" fontId="0" fillId="0" borderId="5" xfId="0" applyBorder="1"/>
    <xf numFmtId="0" fontId="0" fillId="0" borderId="9" xfId="0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0" xfId="0" applyBorder="1" applyAlignment="1">
      <alignment vertical="center"/>
    </xf>
    <xf numFmtId="0" fontId="1" fillId="0" borderId="9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17" fillId="0" borderId="1" xfId="0" applyFont="1" applyBorder="1"/>
    <xf numFmtId="0" fontId="1" fillId="0" borderId="9" xfId="0" applyFont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8" fillId="0" borderId="0" xfId="0" applyFont="1"/>
    <xf numFmtId="0" fontId="8" fillId="0" borderId="4" xfId="0" applyFont="1" applyBorder="1" applyAlignment="1">
      <alignment horizontal="center"/>
    </xf>
    <xf numFmtId="16" fontId="0" fillId="0" borderId="0" xfId="0" applyNumberFormat="1" applyBorder="1" applyAlignment="1">
      <alignment vertical="center"/>
    </xf>
    <xf numFmtId="0" fontId="14" fillId="0" borderId="1" xfId="0" applyFont="1" applyBorder="1"/>
    <xf numFmtId="0" fontId="14" fillId="0" borderId="9" xfId="0" applyFont="1" applyFill="1" applyBorder="1" applyAlignment="1">
      <alignment horizontal="left"/>
    </xf>
    <xf numFmtId="0" fontId="0" fillId="0" borderId="9" xfId="0" applyFont="1" applyFill="1" applyBorder="1" applyAlignment="1">
      <alignment horizontal="center"/>
    </xf>
    <xf numFmtId="0" fontId="0" fillId="0" borderId="1" xfId="0" applyFont="1" applyBorder="1"/>
    <xf numFmtId="164" fontId="0" fillId="0" borderId="0" xfId="0" applyNumberFormat="1" applyAlignment="1">
      <alignment horizontal="right"/>
    </xf>
    <xf numFmtId="0" fontId="0" fillId="0" borderId="13" xfId="0" applyFill="1" applyBorder="1"/>
    <xf numFmtId="0" fontId="0" fillId="5" borderId="11" xfId="0" applyFill="1" applyBorder="1"/>
    <xf numFmtId="0" fontId="0" fillId="5" borderId="0" xfId="0" applyFill="1" applyBorder="1"/>
    <xf numFmtId="0" fontId="0" fillId="5" borderId="0" xfId="0" applyFill="1" applyBorder="1" applyAlignment="1">
      <alignment horizontal="center"/>
    </xf>
    <xf numFmtId="0" fontId="0" fillId="5" borderId="12" xfId="0" applyFill="1" applyBorder="1"/>
    <xf numFmtId="0" fontId="13" fillId="5" borderId="12" xfId="0" applyFont="1" applyFill="1" applyBorder="1"/>
    <xf numFmtId="0" fontId="0" fillId="0" borderId="1" xfId="0" applyBorder="1" applyAlignment="1">
      <alignment horizontal="left" wrapText="1"/>
    </xf>
    <xf numFmtId="0" fontId="0" fillId="0" borderId="10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6" fontId="0" fillId="0" borderId="0" xfId="0" applyNumberFormat="1"/>
  </cellXfs>
  <cellStyles count="1">
    <cellStyle name="Normal" xfId="0" builtinId="0"/>
  </cellStyles>
  <dxfs count="32">
    <dxf>
      <font>
        <b/>
        <i val="0"/>
        <color rgb="FFFF0000"/>
      </font>
      <fill>
        <patternFill patternType="none">
          <bgColor auto="1"/>
        </patternFill>
      </fill>
    </dxf>
    <dxf>
      <numFmt numFmtId="0" formatCode="General"/>
      <alignment horizont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&quot;$&quot;#,##0.00"/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>
          <bgColor theme="0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</font>
      <fill>
        <patternFill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theme="0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/>
        </bottom>
        <vertical style="thin">
          <color theme="0"/>
        </vertical>
        <horizontal/>
      </border>
    </dxf>
    <dxf>
      <font>
        <b/>
        <i val="0"/>
        <color theme="0"/>
      </font>
      <fill>
        <patternFill>
          <bgColor theme="6" tint="-0.24994659260841701"/>
        </patternFill>
      </fill>
      <border>
        <top/>
        <bottom style="thick">
          <color theme="0"/>
        </bottom>
        <vertical style="thick">
          <color theme="0"/>
        </vertical>
      </border>
    </dxf>
    <dxf>
      <font>
        <color theme="1"/>
      </font>
      <fill>
        <patternFill patternType="solid">
          <fgColor theme="6" tint="0.79961546678060247"/>
          <bgColor theme="4" tint="0.89996032593768116"/>
        </patternFill>
      </fill>
      <border>
        <vertical/>
        <horizontal style="thick">
          <color theme="0"/>
        </horizontal>
      </border>
    </dxf>
    <dxf>
      <font>
        <color theme="0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/>
        </bottom>
        <vertical style="thin">
          <color theme="0"/>
        </vertical>
        <horizontal/>
      </border>
    </dxf>
    <dxf>
      <font>
        <b/>
        <i val="0"/>
        <color theme="0"/>
      </font>
      <fill>
        <patternFill>
          <bgColor theme="6" tint="-0.24994659260841701"/>
        </patternFill>
      </fill>
      <border>
        <top/>
        <bottom style="thick">
          <color theme="0"/>
        </bottom>
        <vertical style="thick">
          <color theme="0"/>
        </vertical>
      </border>
    </dxf>
    <dxf>
      <font>
        <color theme="1"/>
      </font>
      <fill>
        <patternFill patternType="solid">
          <fgColor theme="6" tint="0.79961546678060247"/>
          <bgColor theme="4" tint="0.89996032593768116"/>
        </patternFill>
      </fill>
      <border>
        <vertical/>
        <horizontal style="thick">
          <color theme="0"/>
        </horizontal>
      </border>
    </dxf>
  </dxfs>
  <tableStyles count="2" defaultTableStyle="TableStyleMedium2" defaultPivotStyle="PivotStyleLight16">
    <tableStyle name="Inventory List" pivot="0" count="3" xr9:uid="{BADACDC4-C2B7-4361-9A56-B176BC1FCE8C}">
      <tableStyleElement type="wholeTable" dxfId="31"/>
      <tableStyleElement type="headerRow" dxfId="30"/>
      <tableStyleElement type="firstColumn" dxfId="29"/>
    </tableStyle>
    <tableStyle name="Inventory List 2" pivot="0" count="3" xr9:uid="{D8CB66CD-29F7-4063-8DB9-A13D2015BDB1}">
      <tableStyleElement type="wholeTable" dxfId="28"/>
      <tableStyleElement type="headerRow" dxfId="27"/>
      <tableStyleElement type="firstColumn" dxfId="2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200025</xdr:colOff>
      <xdr:row>7</xdr:row>
      <xdr:rowOff>180975</xdr:rowOff>
    </xdr:from>
    <xdr:to>
      <xdr:col>13</xdr:col>
      <xdr:colOff>400050</xdr:colOff>
      <xdr:row>16</xdr:row>
      <xdr:rowOff>114062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63A5E1-ACC1-43CA-ABD0-8771DAA6F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0375" y="1562100"/>
          <a:ext cx="3857625" cy="164758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23DD4B-A01B-42D6-8541-7B01C3C212AC}" name="Table3" displayName="Table3" ref="A3:D65" totalsRowShown="0" headerRowDxfId="25" dataDxfId="23" headerRowBorderDxfId="24" tableBorderDxfId="22" totalsRowBorderDxfId="21">
  <autoFilter ref="A3:D65" xr:uid="{E541E987-C1C3-45BF-97A4-651ADDF8B706}"/>
  <tableColumns count="4">
    <tableColumn id="1" xr3:uid="{CD3DC3BC-03A6-4A1D-B2F4-2AE0D3BCDDD2}" name="Code" dataDxfId="20"/>
    <tableColumn id="2" xr3:uid="{2E7BE73E-C6FD-4F5F-BD7D-4105AAEB3958}" name="Filter Type and size" dataDxfId="19"/>
    <tableColumn id="3" xr3:uid="{9AE55007-39A4-428C-A2A1-7EC2DF4DAE26}" name="1 Year Build To" dataDxfId="18"/>
    <tableColumn id="4" xr3:uid="{B515AB1C-D30D-4873-AC28-18D35AAE70CB}" name="Price" dataDxfId="17"/>
  </tableColumns>
  <tableStyleInfo name="Inventory Lis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98CDEDD-BBBC-43F7-8E10-2D7BFBC5138F}" name="Table4" displayName="Table4" ref="A3:H180" totalsRowShown="0" headerRowDxfId="16" dataDxfId="15">
  <autoFilter ref="A3:H180" xr:uid="{C869ADDB-0547-45D9-8BD1-60212C34DC92}"/>
  <tableColumns count="8">
    <tableColumn id="1" xr3:uid="{2EAA4226-3408-4C1F-9763-2011D39A8E82}" name="Date" dataDxfId="14"/>
    <tableColumn id="2" xr3:uid="{955194D0-F170-4255-8945-5235372BE549}" name="Doc No." dataDxfId="13"/>
    <tableColumn id="6" xr3:uid="{0F01E805-AD64-4697-82C3-5B9708B43FB8}" name="Property" dataDxfId="12"/>
    <tableColumn id="3" xr3:uid="{06D4D21E-B456-46DA-B985-9727F3B6F056}" name="Code" dataDxfId="11"/>
    <tableColumn id="4" xr3:uid="{CC10EC53-1F62-4D15-8225-0D89455B84FA}" name="Filter" dataDxfId="10">
      <calculatedColumnFormula>VLOOKUP(D4,ITEMS,2,FALSE)</calculatedColumnFormula>
    </tableColumn>
    <tableColumn id="5" xr3:uid="{EBA34186-0287-48A9-BCEF-85F63275CB0F}" name="Quantity" dataDxfId="9"/>
    <tableColumn id="8" xr3:uid="{112D5AE5-E6B8-427F-AE38-40A0CC44BC0B}" name="Unit Cost" dataDxfId="8">
      <calculatedColumnFormula>VLOOKUP(Table4[[#This Row],[Code]],Table3[#All],4,FALSE)</calculatedColumnFormula>
    </tableColumn>
    <tableColumn id="7" xr3:uid="{16C87F55-EC1E-4688-A237-E2C522FF9A66}" name="Price" dataDxfId="7">
      <calculatedColumnFormula>Table4[[#This Row],[Unit Cost]]*Table4[[#This Row],[Quantity]]</calculatedColumnFormula>
    </tableColumn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14A7EFF-1306-4B6A-89FE-46308843BD86}" name="Table5" displayName="Table5" ref="A3:F234" totalsRowShown="0" headerRowDxfId="3" tableBorderDxfId="2">
  <autoFilter ref="A3:F234" xr:uid="{D3426EFE-05FC-455C-A95E-FA568EFBA188}">
    <filterColumn colId="4">
      <filters>
        <filter val="10 x 24 x 1  M13"/>
      </filters>
    </filterColumn>
  </autoFilter>
  <tableColumns count="6">
    <tableColumn id="1" xr3:uid="{EA3350E9-9CD6-40F4-B713-210813E4998D}" name="Date"/>
    <tableColumn id="2" xr3:uid="{5B071475-DAF1-46DD-93C9-8DE0EA9B5167}" name="Doc No."/>
    <tableColumn id="8" xr3:uid="{5F5E6FA8-513D-46FF-9DC5-E71D8C8C85BE}" name="Property"/>
    <tableColumn id="3" xr3:uid="{EBABD6C6-5B0C-4AAC-8A60-BB2C3BCE9BA3}" name="Code"/>
    <tableColumn id="4" xr3:uid="{47C870CF-1032-477B-BAFB-B5D87AF0FCDB}" name="Filter" dataDxfId="1">
      <calculatedColumnFormula>VLOOKUP(D4,ITEMS,2,FALSE)</calculatedColumnFormula>
    </tableColumn>
    <tableColumn id="5" xr3:uid="{35F5A261-156A-44BA-A5EE-71C7DBB8E3BC}" name="Quantity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12C5E9-53D1-4EED-9FBD-258E3C749DFC}" name="Table6" displayName="Table6" ref="H2:H66" totalsRowShown="0" headerRowDxfId="6" headerRowBorderDxfId="5" tableBorderDxfId="4">
  <autoFilter ref="H2:H66" xr:uid="{F0220DE3-BE44-4874-8AE8-F57C50DBF1FB}"/>
  <tableColumns count="1">
    <tableColumn id="1" xr3:uid="{BBC9F845-C8D8-43BC-B180-F9D62C1205C4}" name="NOT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4E99-25CF-4B6E-9CB5-2378F2BE8CE9}">
  <sheetPr>
    <tabColor theme="1" tint="0.34998626667073579"/>
  </sheetPr>
  <dimension ref="A2:O65"/>
  <sheetViews>
    <sheetView view="pageBreakPreview" topLeftCell="A49" zoomScale="85" zoomScaleNormal="80" zoomScaleSheetLayoutView="85" workbookViewId="0">
      <selection activeCell="B61" sqref="B61"/>
    </sheetView>
  </sheetViews>
  <sheetFormatPr defaultRowHeight="15" x14ac:dyDescent="0.25"/>
  <cols>
    <col min="1" max="1" width="21.28515625" bestFit="1" customWidth="1"/>
    <col min="2" max="2" width="25.7109375" bestFit="1" customWidth="1"/>
    <col min="3" max="3" width="20.28515625" style="21" bestFit="1" customWidth="1"/>
    <col min="4" max="4" width="11.28515625" bestFit="1" customWidth="1"/>
    <col min="6" max="6" width="22.28515625" bestFit="1" customWidth="1"/>
  </cols>
  <sheetData>
    <row r="2" spans="1:15" x14ac:dyDescent="0.25">
      <c r="A2" s="20" t="s">
        <v>203</v>
      </c>
      <c r="F2" s="23" t="s">
        <v>113</v>
      </c>
    </row>
    <row r="3" spans="1:15" ht="20.25" customHeight="1" x14ac:dyDescent="0.25">
      <c r="A3" s="6" t="s">
        <v>0</v>
      </c>
      <c r="B3" s="7" t="s">
        <v>1</v>
      </c>
      <c r="C3" s="22" t="s">
        <v>2</v>
      </c>
      <c r="D3" s="8" t="s">
        <v>3</v>
      </c>
      <c r="F3" s="29" t="s">
        <v>114</v>
      </c>
      <c r="H3" s="90" t="s">
        <v>155</v>
      </c>
      <c r="I3" s="90"/>
      <c r="J3" s="90"/>
      <c r="K3" s="90"/>
      <c r="L3" s="90"/>
      <c r="M3" s="90"/>
      <c r="N3" s="90"/>
    </row>
    <row r="4" spans="1:15" ht="15.75" x14ac:dyDescent="0.25">
      <c r="A4" s="4" t="s">
        <v>4</v>
      </c>
      <c r="B4" s="1" t="s">
        <v>5</v>
      </c>
      <c r="C4" s="66">
        <v>2</v>
      </c>
      <c r="D4" s="9"/>
      <c r="F4" s="26" t="s">
        <v>115</v>
      </c>
      <c r="H4" s="90"/>
      <c r="I4" s="90"/>
      <c r="J4" s="90"/>
      <c r="K4" s="90"/>
      <c r="L4" s="90"/>
      <c r="M4" s="90"/>
      <c r="N4" s="90"/>
    </row>
    <row r="5" spans="1:15" ht="15.75" x14ac:dyDescent="0.25">
      <c r="A5" s="11" t="s">
        <v>256</v>
      </c>
      <c r="B5" s="1" t="s">
        <v>257</v>
      </c>
      <c r="C5" s="66">
        <v>2</v>
      </c>
      <c r="D5" s="12"/>
      <c r="F5" s="26" t="s">
        <v>116</v>
      </c>
      <c r="H5" s="90"/>
      <c r="I5" s="90"/>
      <c r="J5" s="90"/>
      <c r="K5" s="90"/>
      <c r="L5" s="90"/>
      <c r="M5" s="90"/>
      <c r="N5" s="90"/>
    </row>
    <row r="6" spans="1:15" ht="15.75" x14ac:dyDescent="0.25">
      <c r="A6" s="4" t="s">
        <v>6</v>
      </c>
      <c r="B6" s="1" t="s">
        <v>7</v>
      </c>
      <c r="C6" s="66">
        <v>168</v>
      </c>
      <c r="D6" s="9"/>
      <c r="F6" s="26" t="s">
        <v>117</v>
      </c>
      <c r="H6" s="90"/>
      <c r="I6" s="90"/>
      <c r="J6" s="90"/>
      <c r="K6" s="90"/>
      <c r="L6" s="90"/>
      <c r="M6" s="90"/>
      <c r="N6" s="90"/>
    </row>
    <row r="7" spans="1:15" ht="15.75" x14ac:dyDescent="0.25">
      <c r="A7" s="4" t="s">
        <v>8</v>
      </c>
      <c r="B7" s="1" t="s">
        <v>9</v>
      </c>
      <c r="C7" s="66">
        <v>12</v>
      </c>
      <c r="D7" s="9">
        <v>10.029999999999999</v>
      </c>
      <c r="F7" s="26" t="s">
        <v>118</v>
      </c>
    </row>
    <row r="8" spans="1:15" ht="15.75" x14ac:dyDescent="0.25">
      <c r="A8" s="4" t="s">
        <v>10</v>
      </c>
      <c r="B8" s="1" t="s">
        <v>11</v>
      </c>
      <c r="C8" s="66">
        <v>4</v>
      </c>
      <c r="D8" s="9"/>
      <c r="F8" s="26" t="s">
        <v>119</v>
      </c>
      <c r="H8" s="91" t="s">
        <v>212</v>
      </c>
      <c r="I8" s="92"/>
      <c r="J8" s="92"/>
      <c r="K8" s="92"/>
      <c r="L8" s="92"/>
      <c r="M8" s="92"/>
      <c r="N8" s="92"/>
      <c r="O8" s="93"/>
    </row>
    <row r="9" spans="1:15" ht="15.75" x14ac:dyDescent="0.25">
      <c r="A9" s="4" t="s">
        <v>12</v>
      </c>
      <c r="B9" s="1" t="s">
        <v>13</v>
      </c>
      <c r="C9" s="66">
        <v>42</v>
      </c>
      <c r="D9" s="9">
        <v>14.58</v>
      </c>
      <c r="F9" s="26" t="s">
        <v>120</v>
      </c>
      <c r="H9" s="94"/>
      <c r="I9" s="95"/>
      <c r="J9" s="95"/>
      <c r="K9" s="95"/>
      <c r="L9" s="95"/>
      <c r="M9" s="95"/>
      <c r="N9" s="95"/>
      <c r="O9" s="96"/>
    </row>
    <row r="10" spans="1:15" ht="15.75" x14ac:dyDescent="0.25">
      <c r="A10" s="11" t="s">
        <v>258</v>
      </c>
      <c r="B10" s="1" t="s">
        <v>259</v>
      </c>
      <c r="C10" s="66">
        <v>42</v>
      </c>
      <c r="D10" s="12">
        <v>14.58</v>
      </c>
      <c r="F10" s="26" t="s">
        <v>121</v>
      </c>
    </row>
    <row r="11" spans="1:15" ht="15.75" x14ac:dyDescent="0.25">
      <c r="A11" s="4" t="s">
        <v>14</v>
      </c>
      <c r="B11" s="1" t="s">
        <v>15</v>
      </c>
      <c r="C11" s="66">
        <v>136</v>
      </c>
      <c r="D11" s="9">
        <v>11.38</v>
      </c>
      <c r="F11" s="26" t="s">
        <v>122</v>
      </c>
    </row>
    <row r="12" spans="1:15" ht="15.75" x14ac:dyDescent="0.25">
      <c r="A12" s="4" t="s">
        <v>16</v>
      </c>
      <c r="B12" s="1" t="s">
        <v>17</v>
      </c>
      <c r="C12" s="66">
        <v>52</v>
      </c>
      <c r="D12" s="9"/>
      <c r="F12" s="26" t="s">
        <v>123</v>
      </c>
    </row>
    <row r="13" spans="1:15" ht="15.75" x14ac:dyDescent="0.25">
      <c r="A13" s="4" t="s">
        <v>18</v>
      </c>
      <c r="B13" s="1" t="s">
        <v>19</v>
      </c>
      <c r="C13" s="66">
        <v>32</v>
      </c>
      <c r="D13" s="9">
        <v>10.37</v>
      </c>
      <c r="F13" s="26" t="s">
        <v>124</v>
      </c>
    </row>
    <row r="14" spans="1:15" ht="15.75" x14ac:dyDescent="0.25">
      <c r="A14" s="4" t="s">
        <v>20</v>
      </c>
      <c r="B14" s="1" t="s">
        <v>21</v>
      </c>
      <c r="C14" s="66">
        <v>12</v>
      </c>
      <c r="D14" s="9"/>
      <c r="F14" s="26" t="s">
        <v>127</v>
      </c>
    </row>
    <row r="15" spans="1:15" ht="15.75" x14ac:dyDescent="0.25">
      <c r="A15" s="4" t="s">
        <v>22</v>
      </c>
      <c r="B15" s="2" t="s">
        <v>23</v>
      </c>
      <c r="C15" s="66">
        <v>218</v>
      </c>
      <c r="D15" s="9"/>
      <c r="F15" s="27" t="s">
        <v>126</v>
      </c>
    </row>
    <row r="16" spans="1:15" ht="15.75" x14ac:dyDescent="0.25">
      <c r="A16" s="4" t="s">
        <v>24</v>
      </c>
      <c r="B16" s="1" t="s">
        <v>25</v>
      </c>
      <c r="C16" s="66">
        <v>2</v>
      </c>
      <c r="D16" s="9"/>
    </row>
    <row r="17" spans="1:5" ht="15.75" x14ac:dyDescent="0.25">
      <c r="A17" s="4" t="s">
        <v>26</v>
      </c>
      <c r="B17" s="1" t="s">
        <v>27</v>
      </c>
      <c r="C17" s="66">
        <v>8</v>
      </c>
      <c r="D17" s="9">
        <v>11.69</v>
      </c>
    </row>
    <row r="18" spans="1:5" ht="15.75" x14ac:dyDescent="0.25">
      <c r="A18" s="4" t="s">
        <v>28</v>
      </c>
      <c r="B18" s="1" t="s">
        <v>29</v>
      </c>
      <c r="C18" s="66">
        <v>4</v>
      </c>
      <c r="D18" s="9"/>
    </row>
    <row r="19" spans="1:5" ht="15.75" x14ac:dyDescent="0.25">
      <c r="A19" s="4" t="s">
        <v>30</v>
      </c>
      <c r="B19" s="1" t="s">
        <v>31</v>
      </c>
      <c r="C19" s="66">
        <v>0</v>
      </c>
      <c r="D19" s="9"/>
    </row>
    <row r="20" spans="1:5" ht="15.75" x14ac:dyDescent="0.25">
      <c r="A20" s="4" t="s">
        <v>32</v>
      </c>
      <c r="B20" s="1" t="s">
        <v>246</v>
      </c>
      <c r="C20" s="66">
        <v>6</v>
      </c>
      <c r="D20" s="9"/>
    </row>
    <row r="21" spans="1:5" ht="15.75" x14ac:dyDescent="0.25">
      <c r="A21" s="4" t="s">
        <v>33</v>
      </c>
      <c r="B21" s="1" t="s">
        <v>244</v>
      </c>
      <c r="C21" s="66">
        <v>2</v>
      </c>
      <c r="D21" s="9">
        <v>27.88</v>
      </c>
    </row>
    <row r="22" spans="1:5" ht="15.75" x14ac:dyDescent="0.25">
      <c r="A22" s="11" t="s">
        <v>251</v>
      </c>
      <c r="B22" s="1" t="s">
        <v>250</v>
      </c>
      <c r="C22" s="66">
        <v>2</v>
      </c>
      <c r="D22" s="12">
        <v>27.88</v>
      </c>
    </row>
    <row r="23" spans="1:5" ht="15.75" x14ac:dyDescent="0.25">
      <c r="A23" s="4" t="s">
        <v>35</v>
      </c>
      <c r="B23" s="1" t="s">
        <v>36</v>
      </c>
      <c r="C23" s="66">
        <v>4</v>
      </c>
      <c r="D23" s="9">
        <v>7.8</v>
      </c>
    </row>
    <row r="24" spans="1:5" ht="15.75" x14ac:dyDescent="0.25">
      <c r="A24" s="4" t="s">
        <v>37</v>
      </c>
      <c r="B24" s="1" t="s">
        <v>214</v>
      </c>
      <c r="C24" s="66">
        <v>16</v>
      </c>
      <c r="D24" s="9">
        <v>16.23</v>
      </c>
    </row>
    <row r="25" spans="1:5" ht="15.75" x14ac:dyDescent="0.25">
      <c r="A25" s="4" t="s">
        <v>38</v>
      </c>
      <c r="B25" s="1" t="s">
        <v>39</v>
      </c>
      <c r="C25" s="66">
        <v>0</v>
      </c>
      <c r="D25" s="9"/>
    </row>
    <row r="26" spans="1:5" ht="15.75" x14ac:dyDescent="0.25">
      <c r="A26" s="4" t="s">
        <v>40</v>
      </c>
      <c r="B26" s="1" t="s">
        <v>41</v>
      </c>
      <c r="C26" s="66">
        <v>40</v>
      </c>
      <c r="D26" s="9">
        <v>16.23</v>
      </c>
    </row>
    <row r="27" spans="1:5" ht="15.75" x14ac:dyDescent="0.25">
      <c r="A27" s="4" t="s">
        <v>42</v>
      </c>
      <c r="B27" s="1" t="s">
        <v>43</v>
      </c>
      <c r="C27" s="66">
        <v>4</v>
      </c>
      <c r="D27" s="9">
        <v>27.88</v>
      </c>
    </row>
    <row r="28" spans="1:5" ht="15.75" x14ac:dyDescent="0.25">
      <c r="A28" s="4" t="s">
        <v>44</v>
      </c>
      <c r="B28" s="1" t="s">
        <v>213</v>
      </c>
      <c r="C28" s="66">
        <v>0</v>
      </c>
      <c r="D28" s="9">
        <v>7.8</v>
      </c>
    </row>
    <row r="29" spans="1:5" ht="15.75" x14ac:dyDescent="0.25">
      <c r="A29" s="4" t="s">
        <v>45</v>
      </c>
      <c r="B29" s="1" t="s">
        <v>46</v>
      </c>
      <c r="C29" s="66">
        <v>4</v>
      </c>
      <c r="D29" s="9"/>
    </row>
    <row r="30" spans="1:5" ht="15.75" x14ac:dyDescent="0.25">
      <c r="A30" s="4" t="s">
        <v>47</v>
      </c>
      <c r="B30" s="1" t="s">
        <v>48</v>
      </c>
      <c r="C30" s="66">
        <v>88</v>
      </c>
      <c r="D30" s="9"/>
    </row>
    <row r="31" spans="1:5" ht="15.75" x14ac:dyDescent="0.25">
      <c r="A31" s="4" t="s">
        <v>49</v>
      </c>
      <c r="B31" s="1" t="s">
        <v>50</v>
      </c>
      <c r="C31" s="66">
        <v>8</v>
      </c>
      <c r="D31" s="9"/>
      <c r="E31" s="76" t="s">
        <v>215</v>
      </c>
    </row>
    <row r="32" spans="1:5" ht="15.75" x14ac:dyDescent="0.25">
      <c r="A32" s="4" t="s">
        <v>51</v>
      </c>
      <c r="B32" s="1" t="s">
        <v>52</v>
      </c>
      <c r="C32" s="66">
        <v>24</v>
      </c>
      <c r="D32" s="10"/>
    </row>
    <row r="33" spans="1:4" ht="15.75" x14ac:dyDescent="0.25">
      <c r="A33" s="11" t="s">
        <v>143</v>
      </c>
      <c r="B33" s="1" t="s">
        <v>144</v>
      </c>
      <c r="C33" s="66" t="s">
        <v>152</v>
      </c>
      <c r="D33" s="56">
        <v>37.21</v>
      </c>
    </row>
    <row r="34" spans="1:4" ht="15.75" x14ac:dyDescent="0.25">
      <c r="A34" s="4" t="s">
        <v>53</v>
      </c>
      <c r="B34" s="1" t="s">
        <v>54</v>
      </c>
      <c r="C34" s="66">
        <v>16</v>
      </c>
      <c r="D34" s="9"/>
    </row>
    <row r="35" spans="1:4" ht="15.75" x14ac:dyDescent="0.25">
      <c r="A35" s="4" t="s">
        <v>55</v>
      </c>
      <c r="B35" s="1" t="s">
        <v>56</v>
      </c>
      <c r="C35" s="66">
        <v>16</v>
      </c>
      <c r="D35" s="9"/>
    </row>
    <row r="36" spans="1:4" ht="15.75" x14ac:dyDescent="0.25">
      <c r="A36" s="4" t="s">
        <v>57</v>
      </c>
      <c r="B36" s="1" t="s">
        <v>58</v>
      </c>
      <c r="C36" s="66">
        <v>224</v>
      </c>
      <c r="D36" s="9">
        <v>7.52</v>
      </c>
    </row>
    <row r="37" spans="1:4" ht="15.75" x14ac:dyDescent="0.25">
      <c r="A37" s="4" t="s">
        <v>59</v>
      </c>
      <c r="B37" s="1" t="s">
        <v>60</v>
      </c>
      <c r="C37" s="66">
        <v>8</v>
      </c>
      <c r="D37" s="9"/>
    </row>
    <row r="38" spans="1:4" ht="15.75" x14ac:dyDescent="0.25">
      <c r="A38" s="4" t="s">
        <v>61</v>
      </c>
      <c r="B38" s="1" t="s">
        <v>62</v>
      </c>
      <c r="C38" s="66">
        <v>32</v>
      </c>
      <c r="D38" s="9"/>
    </row>
    <row r="39" spans="1:4" ht="15.75" x14ac:dyDescent="0.25">
      <c r="A39" s="4" t="s">
        <v>63</v>
      </c>
      <c r="B39" s="1" t="s">
        <v>64</v>
      </c>
      <c r="C39" s="66">
        <v>16</v>
      </c>
      <c r="D39" s="9">
        <v>12.72</v>
      </c>
    </row>
    <row r="40" spans="1:4" ht="15.75" x14ac:dyDescent="0.25">
      <c r="A40" s="4" t="s">
        <v>65</v>
      </c>
      <c r="B40" s="1" t="s">
        <v>66</v>
      </c>
      <c r="C40" s="66">
        <v>0</v>
      </c>
      <c r="D40" s="9"/>
    </row>
    <row r="41" spans="1:4" ht="15.75" x14ac:dyDescent="0.25">
      <c r="A41" s="4" t="s">
        <v>67</v>
      </c>
      <c r="B41" s="1" t="s">
        <v>68</v>
      </c>
      <c r="C41" s="66">
        <v>24</v>
      </c>
      <c r="D41" s="9"/>
    </row>
    <row r="42" spans="1:4" ht="15.75" x14ac:dyDescent="0.25">
      <c r="A42" s="4" t="s">
        <v>69</v>
      </c>
      <c r="B42" s="1" t="s">
        <v>70</v>
      </c>
      <c r="C42" s="66">
        <v>0</v>
      </c>
      <c r="D42" s="9"/>
    </row>
    <row r="43" spans="1:4" ht="15.75" x14ac:dyDescent="0.25">
      <c r="A43" s="4" t="s">
        <v>71</v>
      </c>
      <c r="B43" s="1" t="s">
        <v>72</v>
      </c>
      <c r="C43" s="66">
        <v>32</v>
      </c>
      <c r="D43" s="9">
        <v>9.17</v>
      </c>
    </row>
    <row r="44" spans="1:4" ht="15.75" x14ac:dyDescent="0.25">
      <c r="A44" s="4" t="s">
        <v>73</v>
      </c>
      <c r="B44" s="1" t="s">
        <v>74</v>
      </c>
      <c r="C44" s="66">
        <v>112</v>
      </c>
      <c r="D44" s="9">
        <v>9.17</v>
      </c>
    </row>
    <row r="45" spans="1:4" ht="15.75" x14ac:dyDescent="0.25">
      <c r="A45" s="4" t="s">
        <v>75</v>
      </c>
      <c r="B45" s="1" t="s">
        <v>76</v>
      </c>
      <c r="C45" s="66">
        <v>16</v>
      </c>
      <c r="D45" s="9">
        <v>20.95</v>
      </c>
    </row>
    <row r="46" spans="1:4" ht="15.75" x14ac:dyDescent="0.25">
      <c r="A46" s="4" t="s">
        <v>77</v>
      </c>
      <c r="B46" s="1" t="s">
        <v>78</v>
      </c>
      <c r="C46" s="66">
        <v>32</v>
      </c>
      <c r="D46" s="9">
        <v>14.18</v>
      </c>
    </row>
    <row r="47" spans="1:4" ht="15.75" x14ac:dyDescent="0.25">
      <c r="A47" s="4" t="s">
        <v>79</v>
      </c>
      <c r="B47" s="1" t="s">
        <v>80</v>
      </c>
      <c r="C47" s="66">
        <v>24</v>
      </c>
      <c r="D47" s="9">
        <v>10.98</v>
      </c>
    </row>
    <row r="48" spans="1:4" ht="15.75" x14ac:dyDescent="0.25">
      <c r="A48" s="4" t="s">
        <v>81</v>
      </c>
      <c r="B48" s="1" t="s">
        <v>82</v>
      </c>
      <c r="C48" s="66">
        <v>72</v>
      </c>
      <c r="D48" s="9">
        <v>10.98</v>
      </c>
    </row>
    <row r="49" spans="1:4" ht="15.75" x14ac:dyDescent="0.25">
      <c r="A49" s="4" t="s">
        <v>83</v>
      </c>
      <c r="B49" s="1" t="s">
        <v>84</v>
      </c>
      <c r="C49" s="66">
        <v>36</v>
      </c>
      <c r="D49" s="9">
        <v>10.6</v>
      </c>
    </row>
    <row r="50" spans="1:4" ht="15.75" x14ac:dyDescent="0.25">
      <c r="A50" s="4" t="s">
        <v>85</v>
      </c>
      <c r="B50" s="1" t="s">
        <v>86</v>
      </c>
      <c r="C50" s="66">
        <v>200</v>
      </c>
      <c r="D50" s="9">
        <v>10.6</v>
      </c>
    </row>
    <row r="51" spans="1:4" ht="15.75" x14ac:dyDescent="0.25">
      <c r="A51" s="4" t="s">
        <v>87</v>
      </c>
      <c r="B51" s="1" t="s">
        <v>88</v>
      </c>
      <c r="C51" s="66">
        <v>0</v>
      </c>
      <c r="D51" s="9"/>
    </row>
    <row r="52" spans="1:4" ht="15.75" x14ac:dyDescent="0.25">
      <c r="A52" s="4" t="s">
        <v>89</v>
      </c>
      <c r="B52" s="1" t="s">
        <v>90</v>
      </c>
      <c r="C52" s="66">
        <v>396</v>
      </c>
      <c r="D52" s="9"/>
    </row>
    <row r="53" spans="1:4" ht="15.75" x14ac:dyDescent="0.25">
      <c r="A53" s="4" t="s">
        <v>91</v>
      </c>
      <c r="B53" s="1" t="s">
        <v>92</v>
      </c>
      <c r="C53" s="66">
        <v>208</v>
      </c>
      <c r="D53" s="9">
        <v>11.45</v>
      </c>
    </row>
    <row r="54" spans="1:4" ht="15.75" x14ac:dyDescent="0.25">
      <c r="A54" s="4" t="s">
        <v>93</v>
      </c>
      <c r="B54" s="1" t="s">
        <v>247</v>
      </c>
      <c r="C54" s="66">
        <v>0</v>
      </c>
      <c r="D54" s="9"/>
    </row>
    <row r="55" spans="1:4" ht="15.75" x14ac:dyDescent="0.25">
      <c r="A55" s="4" t="s">
        <v>94</v>
      </c>
      <c r="B55" s="1" t="s">
        <v>216</v>
      </c>
      <c r="C55" s="66">
        <v>4</v>
      </c>
      <c r="D55" s="9">
        <v>69.53</v>
      </c>
    </row>
    <row r="56" spans="1:4" ht="15.75" x14ac:dyDescent="0.25">
      <c r="A56" s="4" t="s">
        <v>95</v>
      </c>
      <c r="B56" s="1" t="s">
        <v>96</v>
      </c>
      <c r="C56" s="66">
        <v>24</v>
      </c>
      <c r="D56" s="9"/>
    </row>
    <row r="57" spans="1:4" ht="15.75" x14ac:dyDescent="0.25">
      <c r="A57" s="4" t="s">
        <v>97</v>
      </c>
      <c r="B57" s="1" t="s">
        <v>98</v>
      </c>
      <c r="C57" s="66">
        <v>12</v>
      </c>
      <c r="D57" s="9"/>
    </row>
    <row r="58" spans="1:4" ht="15.75" x14ac:dyDescent="0.25">
      <c r="A58" s="11" t="s">
        <v>249</v>
      </c>
      <c r="B58" s="1" t="s">
        <v>248</v>
      </c>
      <c r="C58" s="66">
        <v>12</v>
      </c>
      <c r="D58" s="12">
        <v>27.51</v>
      </c>
    </row>
    <row r="59" spans="1:4" ht="15.75" x14ac:dyDescent="0.25">
      <c r="A59" s="4" t="s">
        <v>99</v>
      </c>
      <c r="B59" s="1" t="s">
        <v>100</v>
      </c>
      <c r="C59" s="66">
        <v>25</v>
      </c>
      <c r="D59" s="9">
        <v>19.3</v>
      </c>
    </row>
    <row r="60" spans="1:4" ht="15.75" x14ac:dyDescent="0.25">
      <c r="A60" s="11" t="s">
        <v>101</v>
      </c>
      <c r="B60" s="3" t="s">
        <v>102</v>
      </c>
      <c r="C60" s="66" t="s">
        <v>152</v>
      </c>
      <c r="D60" s="12">
        <v>19.3</v>
      </c>
    </row>
    <row r="61" spans="1:4" ht="15.75" x14ac:dyDescent="0.25">
      <c r="A61" s="4" t="s">
        <v>103</v>
      </c>
      <c r="B61" s="5" t="s">
        <v>104</v>
      </c>
      <c r="C61" s="66">
        <v>6</v>
      </c>
      <c r="D61" s="9"/>
    </row>
    <row r="62" spans="1:4" ht="15.75" x14ac:dyDescent="0.25">
      <c r="A62" s="4" t="s">
        <v>105</v>
      </c>
      <c r="B62" s="5" t="s">
        <v>106</v>
      </c>
      <c r="C62" s="66">
        <v>6</v>
      </c>
      <c r="D62" s="9"/>
    </row>
    <row r="63" spans="1:4" ht="15.75" x14ac:dyDescent="0.25">
      <c r="A63" s="4" t="s">
        <v>107</v>
      </c>
      <c r="B63" s="5" t="s">
        <v>108</v>
      </c>
      <c r="C63" s="66">
        <v>6</v>
      </c>
      <c r="D63" s="9"/>
    </row>
    <row r="64" spans="1:4" ht="15.75" x14ac:dyDescent="0.25">
      <c r="A64" s="4" t="s">
        <v>109</v>
      </c>
      <c r="B64" s="5" t="s">
        <v>110</v>
      </c>
      <c r="C64" s="66">
        <v>72</v>
      </c>
      <c r="D64" s="9"/>
    </row>
    <row r="65" spans="1:4" ht="15.75" x14ac:dyDescent="0.25">
      <c r="A65" s="13" t="s">
        <v>111</v>
      </c>
      <c r="B65" s="14" t="s">
        <v>112</v>
      </c>
      <c r="C65" s="67">
        <v>0</v>
      </c>
      <c r="D65" s="15"/>
    </row>
  </sheetData>
  <mergeCells count="2">
    <mergeCell ref="H3:N6"/>
    <mergeCell ref="H8:O9"/>
  </mergeCells>
  <phoneticPr fontId="11" type="noConversion"/>
  <pageMargins left="0.7" right="0.7" top="0.75" bottom="0.75" header="0.3" footer="0.3"/>
  <pageSetup scale="47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DDD6-68E4-4760-9A6B-2F221C5D25B4}">
  <sheetPr>
    <tabColor theme="9" tint="0.59999389629810485"/>
  </sheetPr>
  <dimension ref="A1:H184"/>
  <sheetViews>
    <sheetView topLeftCell="A109" zoomScale="90" zoomScaleNormal="90" workbookViewId="0">
      <selection activeCell="C3" sqref="C3"/>
    </sheetView>
  </sheetViews>
  <sheetFormatPr defaultRowHeight="15" x14ac:dyDescent="0.25"/>
  <cols>
    <col min="1" max="1" width="15.42578125" customWidth="1"/>
    <col min="2" max="2" width="17.5703125" customWidth="1"/>
    <col min="3" max="3" width="15.7109375" customWidth="1"/>
    <col min="4" max="4" width="10.140625" style="21" bestFit="1" customWidth="1"/>
    <col min="5" max="5" width="23.85546875" customWidth="1"/>
    <col min="6" max="6" width="13.28515625" style="21" bestFit="1" customWidth="1"/>
    <col min="7" max="7" width="24.7109375" style="38" customWidth="1"/>
    <col min="8" max="8" width="13" style="38" customWidth="1"/>
  </cols>
  <sheetData>
    <row r="1" spans="1:8" ht="18.75" x14ac:dyDescent="0.3">
      <c r="A1" s="35" t="s">
        <v>135</v>
      </c>
    </row>
    <row r="2" spans="1:8" x14ac:dyDescent="0.25">
      <c r="A2" s="20"/>
    </row>
    <row r="3" spans="1:8" ht="25.5" customHeight="1" x14ac:dyDescent="0.25">
      <c r="A3" s="54" t="s">
        <v>128</v>
      </c>
      <c r="B3" s="41" t="s">
        <v>129</v>
      </c>
      <c r="C3" s="41" t="s">
        <v>130</v>
      </c>
      <c r="D3" s="42" t="s">
        <v>0</v>
      </c>
      <c r="E3" s="41" t="s">
        <v>131</v>
      </c>
      <c r="F3" s="42" t="s">
        <v>132</v>
      </c>
      <c r="G3" s="42" t="s">
        <v>133</v>
      </c>
      <c r="H3" s="43" t="s">
        <v>3</v>
      </c>
    </row>
    <row r="4" spans="1:8" x14ac:dyDescent="0.25">
      <c r="A4" s="55">
        <v>44317</v>
      </c>
      <c r="B4" s="36" t="s">
        <v>134</v>
      </c>
      <c r="C4" s="36" t="s">
        <v>114</v>
      </c>
      <c r="D4" s="37" t="s">
        <v>8</v>
      </c>
      <c r="E4" s="36" t="str">
        <f t="shared" ref="E4:E35" si="0">VLOOKUP(D4,ITEMS,2,FALSE)</f>
        <v>10 x 24 x 1  M13</v>
      </c>
      <c r="F4" s="37">
        <v>49</v>
      </c>
      <c r="G4" s="39">
        <f>VLOOKUP(Table4[[#This Row],[Code]],Table3[#All],4,FALSE)</f>
        <v>10.029999999999999</v>
      </c>
      <c r="H4" s="40">
        <f>Table4[[#This Row],[Unit Cost]]*Table4[[#This Row],[Quantity]]</f>
        <v>491.46999999999997</v>
      </c>
    </row>
    <row r="5" spans="1:8" x14ac:dyDescent="0.25">
      <c r="A5" s="55">
        <v>44317</v>
      </c>
      <c r="B5" s="36" t="s">
        <v>134</v>
      </c>
      <c r="C5" s="36" t="s">
        <v>114</v>
      </c>
      <c r="D5" s="37" t="s">
        <v>18</v>
      </c>
      <c r="E5" s="36" t="str">
        <f t="shared" si="0"/>
        <v>16 x 25 x 1  M13</v>
      </c>
      <c r="F5" s="37">
        <v>47</v>
      </c>
      <c r="G5" s="39">
        <f>VLOOKUP(Table4[[#This Row],[Code]],Table3[#All],4,FALSE)</f>
        <v>10.37</v>
      </c>
      <c r="H5" s="40">
        <f>Table4[[#This Row],[Unit Cost]]*Table4[[#This Row],[Quantity]]</f>
        <v>487.39</v>
      </c>
    </row>
    <row r="6" spans="1:8" x14ac:dyDescent="0.25">
      <c r="A6" s="55">
        <v>44317</v>
      </c>
      <c r="B6" s="36" t="s">
        <v>134</v>
      </c>
      <c r="C6" s="36" t="s">
        <v>114</v>
      </c>
      <c r="D6" s="37" t="s">
        <v>35</v>
      </c>
      <c r="E6" s="36" t="str">
        <f t="shared" si="0"/>
        <v>19.5 x 19.5 x 1  M13</v>
      </c>
      <c r="F6" s="37">
        <v>2</v>
      </c>
      <c r="G6" s="39">
        <f>VLOOKUP(Table4[[#This Row],[Code]],Table3[#All],4,FALSE)</f>
        <v>7.8</v>
      </c>
      <c r="H6" s="40">
        <f>Table4[[#This Row],[Unit Cost]]*Table4[[#This Row],[Quantity]]</f>
        <v>15.6</v>
      </c>
    </row>
    <row r="7" spans="1:8" x14ac:dyDescent="0.25">
      <c r="A7" s="55">
        <v>44317</v>
      </c>
      <c r="B7" s="36" t="s">
        <v>134</v>
      </c>
      <c r="C7" s="36" t="s">
        <v>114</v>
      </c>
      <c r="D7" s="37" t="s">
        <v>37</v>
      </c>
      <c r="E7" s="36" t="str">
        <f t="shared" si="0"/>
        <v>19½ x 21 x 1  M13</v>
      </c>
      <c r="F7" s="37">
        <v>3</v>
      </c>
      <c r="G7" s="39">
        <f>VLOOKUP(Table4[[#This Row],[Code]],Table3[#All],4,FALSE)</f>
        <v>16.23</v>
      </c>
      <c r="H7" s="40">
        <f>Table4[[#This Row],[Unit Cost]]*Table4[[#This Row],[Quantity]]</f>
        <v>48.69</v>
      </c>
    </row>
    <row r="8" spans="1:8" x14ac:dyDescent="0.25">
      <c r="A8" s="55">
        <v>44317</v>
      </c>
      <c r="B8" s="36" t="s">
        <v>134</v>
      </c>
      <c r="C8" s="36" t="s">
        <v>114</v>
      </c>
      <c r="D8" s="37" t="s">
        <v>40</v>
      </c>
      <c r="E8" s="36" t="str">
        <f t="shared" si="0"/>
        <v>20 x 22 x 1  M13</v>
      </c>
      <c r="F8" s="37">
        <v>16</v>
      </c>
      <c r="G8" s="39">
        <f>VLOOKUP(Table4[[#This Row],[Code]],Table3[#All],4,FALSE)</f>
        <v>16.23</v>
      </c>
      <c r="H8" s="40">
        <f>Table4[[#This Row],[Unit Cost]]*Table4[[#This Row],[Quantity]]</f>
        <v>259.68</v>
      </c>
    </row>
    <row r="9" spans="1:8" x14ac:dyDescent="0.25">
      <c r="A9" s="55">
        <v>44317</v>
      </c>
      <c r="B9" s="36" t="s">
        <v>134</v>
      </c>
      <c r="C9" s="36" t="s">
        <v>114</v>
      </c>
      <c r="D9" s="37" t="s">
        <v>73</v>
      </c>
      <c r="E9" s="36" t="str">
        <f t="shared" si="0"/>
        <v>20 x 20 x 2  M13</v>
      </c>
      <c r="F9" s="37">
        <v>64</v>
      </c>
      <c r="G9" s="39">
        <f>VLOOKUP(Table4[[#This Row],[Code]],Table3[#All],4,FALSE)</f>
        <v>9.17</v>
      </c>
      <c r="H9" s="40">
        <f>Table4[[#This Row],[Unit Cost]]*Table4[[#This Row],[Quantity]]</f>
        <v>586.88</v>
      </c>
    </row>
    <row r="10" spans="1:8" x14ac:dyDescent="0.25">
      <c r="A10" s="55">
        <v>44317</v>
      </c>
      <c r="B10" s="36" t="s">
        <v>134</v>
      </c>
      <c r="C10" s="36" t="s">
        <v>114</v>
      </c>
      <c r="D10" s="37" t="s">
        <v>51</v>
      </c>
      <c r="E10" s="36" t="str">
        <f t="shared" si="0"/>
        <v>14½ x 41 x 2  M8</v>
      </c>
      <c r="F10" s="37">
        <v>1</v>
      </c>
      <c r="G10" s="39">
        <f>VLOOKUP(Table4[[#This Row],[Code]],Table3[#All],4,FALSE)</f>
        <v>0</v>
      </c>
      <c r="H10" s="40">
        <f>Table4[[#This Row],[Unit Cost]]*Table4[[#This Row],[Quantity]]</f>
        <v>0</v>
      </c>
    </row>
    <row r="11" spans="1:8" x14ac:dyDescent="0.25">
      <c r="A11" s="55">
        <v>44317</v>
      </c>
      <c r="B11" s="36" t="s">
        <v>134</v>
      </c>
      <c r="C11" s="36" t="s">
        <v>114</v>
      </c>
      <c r="D11" s="37" t="s">
        <v>57</v>
      </c>
      <c r="E11" s="36" t="str">
        <f t="shared" si="0"/>
        <v>16 x 20 x 2 M13</v>
      </c>
      <c r="F11" s="37">
        <v>49</v>
      </c>
      <c r="G11" s="39">
        <f>VLOOKUP(Table4[[#This Row],[Code]],Table3[#All],4,FALSE)</f>
        <v>7.52</v>
      </c>
      <c r="H11" s="40">
        <f>Table4[[#This Row],[Unit Cost]]*Table4[[#This Row],[Quantity]]</f>
        <v>368.47999999999996</v>
      </c>
    </row>
    <row r="12" spans="1:8" x14ac:dyDescent="0.25">
      <c r="A12" s="55">
        <v>44317</v>
      </c>
      <c r="B12" s="36" t="s">
        <v>134</v>
      </c>
      <c r="C12" s="36" t="s">
        <v>114</v>
      </c>
      <c r="D12" s="37" t="s">
        <v>63</v>
      </c>
      <c r="E12" s="36" t="str">
        <f t="shared" si="0"/>
        <v>16 x 25 x 2  M13</v>
      </c>
      <c r="F12" s="37">
        <v>14</v>
      </c>
      <c r="G12" s="39">
        <f>VLOOKUP(Table4[[#This Row],[Code]],Table3[#All],4,FALSE)</f>
        <v>12.72</v>
      </c>
      <c r="H12" s="40">
        <f>Table4[[#This Row],[Unit Cost]]*Table4[[#This Row],[Quantity]]</f>
        <v>178.08</v>
      </c>
    </row>
    <row r="13" spans="1:8" x14ac:dyDescent="0.25">
      <c r="A13" s="55">
        <v>44317</v>
      </c>
      <c r="B13" s="36" t="s">
        <v>134</v>
      </c>
      <c r="C13" s="36" t="s">
        <v>114</v>
      </c>
      <c r="D13" s="37" t="s">
        <v>75</v>
      </c>
      <c r="E13" s="36" t="str">
        <f t="shared" si="0"/>
        <v>20 x 21 x 2  M13</v>
      </c>
      <c r="F13" s="37">
        <v>10</v>
      </c>
      <c r="G13" s="39">
        <f>VLOOKUP(Table4[[#This Row],[Code]],Table3[#All],4,FALSE)</f>
        <v>20.95</v>
      </c>
      <c r="H13" s="40">
        <f>Table4[[#This Row],[Unit Cost]]*Table4[[#This Row],[Quantity]]</f>
        <v>209.5</v>
      </c>
    </row>
    <row r="14" spans="1:8" x14ac:dyDescent="0.25">
      <c r="A14" s="55">
        <v>44317</v>
      </c>
      <c r="B14" s="36" t="s">
        <v>134</v>
      </c>
      <c r="C14" s="36" t="s">
        <v>114</v>
      </c>
      <c r="D14" s="37" t="s">
        <v>81</v>
      </c>
      <c r="E14" s="36" t="str">
        <f t="shared" si="0"/>
        <v>20 x 24 x 2  M13</v>
      </c>
      <c r="F14" s="37">
        <v>10</v>
      </c>
      <c r="G14" s="39">
        <f>VLOOKUP(Table4[[#This Row],[Code]],Table3[#All],4,FALSE)</f>
        <v>10.98</v>
      </c>
      <c r="H14" s="40">
        <f>Table4[[#This Row],[Unit Cost]]*Table4[[#This Row],[Quantity]]</f>
        <v>109.80000000000001</v>
      </c>
    </row>
    <row r="15" spans="1:8" x14ac:dyDescent="0.25">
      <c r="A15" s="55">
        <v>44317</v>
      </c>
      <c r="B15" s="36" t="s">
        <v>134</v>
      </c>
      <c r="C15" s="36" t="s">
        <v>114</v>
      </c>
      <c r="D15" s="37" t="s">
        <v>85</v>
      </c>
      <c r="E15" s="36" t="str">
        <f t="shared" si="0"/>
        <v>20 x 25 x 2  M13</v>
      </c>
      <c r="F15" s="37">
        <v>57</v>
      </c>
      <c r="G15" s="39">
        <f>VLOOKUP(Table4[[#This Row],[Code]],Table3[#All],4,FALSE)</f>
        <v>10.6</v>
      </c>
      <c r="H15" s="40">
        <f>Table4[[#This Row],[Unit Cost]]*Table4[[#This Row],[Quantity]]</f>
        <v>604.19999999999993</v>
      </c>
    </row>
    <row r="16" spans="1:8" x14ac:dyDescent="0.25">
      <c r="A16" s="55">
        <v>44317</v>
      </c>
      <c r="B16" s="36" t="s">
        <v>134</v>
      </c>
      <c r="C16" s="36" t="s">
        <v>114</v>
      </c>
      <c r="D16" s="37" t="s">
        <v>91</v>
      </c>
      <c r="E16" s="36" t="str">
        <f t="shared" si="0"/>
        <v>24 x 24 x 2  M13</v>
      </c>
      <c r="F16" s="37">
        <v>150</v>
      </c>
      <c r="G16" s="39">
        <f>VLOOKUP(Table4[[#This Row],[Code]],Table3[#All],4,FALSE)</f>
        <v>11.45</v>
      </c>
      <c r="H16" s="40">
        <f>Table4[[#This Row],[Unit Cost]]*Table4[[#This Row],[Quantity]]</f>
        <v>1717.5</v>
      </c>
    </row>
    <row r="17" spans="1:8" x14ac:dyDescent="0.25">
      <c r="A17" s="55">
        <v>44317</v>
      </c>
      <c r="B17" s="36" t="s">
        <v>134</v>
      </c>
      <c r="C17" s="36" t="s">
        <v>114</v>
      </c>
      <c r="D17" s="37" t="s">
        <v>95</v>
      </c>
      <c r="E17" s="36" t="str">
        <f t="shared" si="0"/>
        <v>16 x 20 x 4  M13</v>
      </c>
      <c r="F17" s="37">
        <v>24</v>
      </c>
      <c r="G17" s="39">
        <f>VLOOKUP(Table4[[#This Row],[Code]],Table3[#All],4,FALSE)</f>
        <v>0</v>
      </c>
      <c r="H17" s="40">
        <f>Table4[[#This Row],[Unit Cost]]*Table4[[#This Row],[Quantity]]</f>
        <v>0</v>
      </c>
    </row>
    <row r="18" spans="1:8" x14ac:dyDescent="0.25">
      <c r="A18" s="55">
        <v>44317</v>
      </c>
      <c r="B18" s="36" t="s">
        <v>134</v>
      </c>
      <c r="C18" s="36" t="s">
        <v>114</v>
      </c>
      <c r="D18" s="37" t="s">
        <v>103</v>
      </c>
      <c r="E18" s="36" t="str">
        <f t="shared" si="0"/>
        <v>20 x 24 Mpac (1/yr)</v>
      </c>
      <c r="F18" s="37">
        <v>6</v>
      </c>
      <c r="G18" s="39">
        <f>VLOOKUP(Table4[[#This Row],[Code]],Table3[#All],4,FALSE)</f>
        <v>0</v>
      </c>
      <c r="H18" s="40">
        <f>Table4[[#This Row],[Unit Cost]]*Table4[[#This Row],[Quantity]]</f>
        <v>0</v>
      </c>
    </row>
    <row r="19" spans="1:8" x14ac:dyDescent="0.25">
      <c r="A19" s="55">
        <v>44317</v>
      </c>
      <c r="B19" s="36" t="s">
        <v>134</v>
      </c>
      <c r="C19" s="36" t="s">
        <v>115</v>
      </c>
      <c r="D19" s="37" t="s">
        <v>71</v>
      </c>
      <c r="E19" s="36" t="str">
        <f t="shared" si="0"/>
        <v>20 x 20 x 2  M8</v>
      </c>
      <c r="F19" s="37">
        <v>106</v>
      </c>
      <c r="G19" s="39">
        <f>VLOOKUP(Table4[[#This Row],[Code]],Table3[#All],4,FALSE)</f>
        <v>9.17</v>
      </c>
      <c r="H19" s="40">
        <f>Table4[[#This Row],[Unit Cost]]*Table4[[#This Row],[Quantity]]</f>
        <v>972.02</v>
      </c>
    </row>
    <row r="20" spans="1:8" x14ac:dyDescent="0.25">
      <c r="A20" s="55">
        <v>44317</v>
      </c>
      <c r="B20" s="36" t="s">
        <v>134</v>
      </c>
      <c r="C20" s="36" t="s">
        <v>115</v>
      </c>
      <c r="D20" s="37" t="s">
        <v>89</v>
      </c>
      <c r="E20" s="36" t="str">
        <f t="shared" si="0"/>
        <v>24 x 24 x 2  M8-11</v>
      </c>
      <c r="F20" s="37">
        <v>90</v>
      </c>
      <c r="G20" s="39">
        <f>VLOOKUP(Table4[[#This Row],[Code]],Table3[#All],4,FALSE)</f>
        <v>0</v>
      </c>
      <c r="H20" s="40">
        <f>Table4[[#This Row],[Unit Cost]]*Table4[[#This Row],[Quantity]]</f>
        <v>0</v>
      </c>
    </row>
    <row r="21" spans="1:8" x14ac:dyDescent="0.25">
      <c r="A21" s="55">
        <v>44317</v>
      </c>
      <c r="B21" s="36" t="s">
        <v>134</v>
      </c>
      <c r="C21" s="36" t="s">
        <v>115</v>
      </c>
      <c r="D21" s="37" t="s">
        <v>109</v>
      </c>
      <c r="E21" s="36" t="str">
        <f t="shared" si="0"/>
        <v>24 x 24 Dripac 2000 (1/yr)</v>
      </c>
      <c r="F21" s="37">
        <v>18</v>
      </c>
      <c r="G21" s="39">
        <f>VLOOKUP(Table4[[#This Row],[Code]],Table3[#All],4,FALSE)</f>
        <v>0</v>
      </c>
      <c r="H21" s="40">
        <f>Table4[[#This Row],[Unit Cost]]*Table4[[#This Row],[Quantity]]</f>
        <v>0</v>
      </c>
    </row>
    <row r="22" spans="1:8" x14ac:dyDescent="0.25">
      <c r="A22" s="55">
        <v>44317</v>
      </c>
      <c r="B22" s="36" t="s">
        <v>134</v>
      </c>
      <c r="C22" s="36" t="s">
        <v>116</v>
      </c>
      <c r="D22" s="37" t="s">
        <v>45</v>
      </c>
      <c r="E22" s="36" t="str">
        <f t="shared" si="0"/>
        <v>11.5 x 33.5 x 2</v>
      </c>
      <c r="F22" s="37">
        <v>5</v>
      </c>
      <c r="G22" s="39">
        <f>VLOOKUP(Table4[[#This Row],[Code]],Table3[#All],4,FALSE)</f>
        <v>0</v>
      </c>
      <c r="H22" s="40">
        <f>Table4[[#This Row],[Unit Cost]]*Table4[[#This Row],[Quantity]]</f>
        <v>0</v>
      </c>
    </row>
    <row r="23" spans="1:8" x14ac:dyDescent="0.25">
      <c r="A23" s="55">
        <v>44317</v>
      </c>
      <c r="B23" s="36" t="s">
        <v>134</v>
      </c>
      <c r="C23" s="36" t="s">
        <v>116</v>
      </c>
      <c r="D23" s="37" t="s">
        <v>47</v>
      </c>
      <c r="E23" s="36" t="str">
        <f t="shared" si="0"/>
        <v>12 x 24 x 2 M8-11</v>
      </c>
      <c r="F23" s="37">
        <v>12</v>
      </c>
      <c r="G23" s="39">
        <f>VLOOKUP(Table4[[#This Row],[Code]],Table3[#All],4,FALSE)</f>
        <v>0</v>
      </c>
      <c r="H23" s="40">
        <f>Table4[[#This Row],[Unit Cost]]*Table4[[#This Row],[Quantity]]</f>
        <v>0</v>
      </c>
    </row>
    <row r="24" spans="1:8" x14ac:dyDescent="0.25">
      <c r="A24" s="55">
        <v>44317</v>
      </c>
      <c r="B24" s="36" t="s">
        <v>134</v>
      </c>
      <c r="C24" s="36" t="s">
        <v>116</v>
      </c>
      <c r="D24" s="37" t="s">
        <v>67</v>
      </c>
      <c r="E24" s="36" t="str">
        <f t="shared" si="0"/>
        <v>18 x 24 x 2</v>
      </c>
      <c r="F24" s="37">
        <v>30</v>
      </c>
      <c r="G24" s="39">
        <f>VLOOKUP(Table4[[#This Row],[Code]],Table3[#All],4,FALSE)</f>
        <v>0</v>
      </c>
      <c r="H24" s="40">
        <f>Table4[[#This Row],[Unit Cost]]*Table4[[#This Row],[Quantity]]</f>
        <v>0</v>
      </c>
    </row>
    <row r="25" spans="1:8" x14ac:dyDescent="0.25">
      <c r="A25" s="55">
        <v>44317</v>
      </c>
      <c r="B25" s="36" t="s">
        <v>134</v>
      </c>
      <c r="C25" s="36" t="s">
        <v>116</v>
      </c>
      <c r="D25" s="37" t="s">
        <v>87</v>
      </c>
      <c r="E25" s="36" t="str">
        <f t="shared" si="0"/>
        <v>23.5 x 33.5 x 2</v>
      </c>
      <c r="F25" s="37">
        <v>5</v>
      </c>
      <c r="G25" s="39">
        <f>VLOOKUP(Table4[[#This Row],[Code]],Table3[#All],4,FALSE)</f>
        <v>0</v>
      </c>
      <c r="H25" s="40">
        <f>Table4[[#This Row],[Unit Cost]]*Table4[[#This Row],[Quantity]]</f>
        <v>0</v>
      </c>
    </row>
    <row r="26" spans="1:8" x14ac:dyDescent="0.25">
      <c r="A26" s="55">
        <v>44317</v>
      </c>
      <c r="B26" s="36" t="s">
        <v>134</v>
      </c>
      <c r="C26" s="36" t="s">
        <v>116</v>
      </c>
      <c r="D26" s="37" t="s">
        <v>89</v>
      </c>
      <c r="E26" s="36" t="str">
        <f t="shared" si="0"/>
        <v>24 x 24 x 2  M8-11</v>
      </c>
      <c r="F26" s="37">
        <v>12</v>
      </c>
      <c r="G26" s="39">
        <f>VLOOKUP(Table4[[#This Row],[Code]],Table3[#All],4,FALSE)</f>
        <v>0</v>
      </c>
      <c r="H26" s="40">
        <f>Table4[[#This Row],[Unit Cost]]*Table4[[#This Row],[Quantity]]</f>
        <v>0</v>
      </c>
    </row>
    <row r="27" spans="1:8" x14ac:dyDescent="0.25">
      <c r="A27" s="55">
        <v>44317</v>
      </c>
      <c r="B27" s="36" t="s">
        <v>134</v>
      </c>
      <c r="C27" s="36" t="s">
        <v>117</v>
      </c>
      <c r="D27" s="37" t="s">
        <v>16</v>
      </c>
      <c r="E27" s="36" t="str">
        <f t="shared" si="0"/>
        <v>16 x 25 x 1  M8-11</v>
      </c>
      <c r="F27" s="37">
        <v>12</v>
      </c>
      <c r="G27" s="39">
        <f>VLOOKUP(Table4[[#This Row],[Code]],Table3[#All],4,FALSE)</f>
        <v>0</v>
      </c>
      <c r="H27" s="40">
        <f>Table4[[#This Row],[Unit Cost]]*Table4[[#This Row],[Quantity]]</f>
        <v>0</v>
      </c>
    </row>
    <row r="28" spans="1:8" x14ac:dyDescent="0.25">
      <c r="A28" s="55">
        <v>44317</v>
      </c>
      <c r="B28" s="36" t="s">
        <v>134</v>
      </c>
      <c r="C28" s="36" t="s">
        <v>117</v>
      </c>
      <c r="D28" s="37" t="s">
        <v>49</v>
      </c>
      <c r="E28" s="36" t="str">
        <f t="shared" si="0"/>
        <v>14 x 25 x 2 M8-11</v>
      </c>
      <c r="F28" s="37">
        <v>16</v>
      </c>
      <c r="G28" s="39">
        <f>VLOOKUP(Table4[[#This Row],[Code]],Table3[#All],4,FALSE)</f>
        <v>0</v>
      </c>
      <c r="H28" s="40">
        <f>Table4[[#This Row],[Unit Cost]]*Table4[[#This Row],[Quantity]]</f>
        <v>0</v>
      </c>
    </row>
    <row r="29" spans="1:8" x14ac:dyDescent="0.25">
      <c r="A29" s="55">
        <v>44317</v>
      </c>
      <c r="B29" s="36" t="s">
        <v>134</v>
      </c>
      <c r="C29" s="36" t="s">
        <v>117</v>
      </c>
      <c r="D29" s="37" t="s">
        <v>53</v>
      </c>
      <c r="E29" s="36" t="str">
        <f t="shared" si="0"/>
        <v>15 x 20 x 2 M8-11</v>
      </c>
      <c r="F29" s="37">
        <v>16</v>
      </c>
      <c r="G29" s="39">
        <f>VLOOKUP(Table4[[#This Row],[Code]],Table3[#All],4,FALSE)</f>
        <v>0</v>
      </c>
      <c r="H29" s="40">
        <f>Table4[[#This Row],[Unit Cost]]*Table4[[#This Row],[Quantity]]</f>
        <v>0</v>
      </c>
    </row>
    <row r="30" spans="1:8" x14ac:dyDescent="0.25">
      <c r="A30" s="55">
        <v>44317</v>
      </c>
      <c r="B30" s="36" t="s">
        <v>134</v>
      </c>
      <c r="C30" s="36" t="s">
        <v>117</v>
      </c>
      <c r="D30" s="37" t="s">
        <v>55</v>
      </c>
      <c r="E30" s="36" t="str">
        <f t="shared" si="0"/>
        <v>16 x 20 x 2 M8-11</v>
      </c>
      <c r="F30" s="37">
        <v>21</v>
      </c>
      <c r="G30" s="39">
        <f>VLOOKUP(Table4[[#This Row],[Code]],Table3[#All],4,FALSE)</f>
        <v>0</v>
      </c>
      <c r="H30" s="40">
        <f>Table4[[#This Row],[Unit Cost]]*Table4[[#This Row],[Quantity]]</f>
        <v>0</v>
      </c>
    </row>
    <row r="31" spans="1:8" x14ac:dyDescent="0.25">
      <c r="A31" s="55">
        <v>44317</v>
      </c>
      <c r="B31" s="36" t="s">
        <v>134</v>
      </c>
      <c r="C31" s="36" t="s">
        <v>117</v>
      </c>
      <c r="D31" s="37" t="s">
        <v>61</v>
      </c>
      <c r="E31" s="36" t="str">
        <f t="shared" si="0"/>
        <v>16 x 25 x 2  M8</v>
      </c>
      <c r="F31" s="37">
        <v>6</v>
      </c>
      <c r="G31" s="39">
        <f>VLOOKUP(Table4[[#This Row],[Code]],Table3[#All],4,FALSE)</f>
        <v>0</v>
      </c>
      <c r="H31" s="40">
        <f>Table4[[#This Row],[Unit Cost]]*Table4[[#This Row],[Quantity]]</f>
        <v>0</v>
      </c>
    </row>
    <row r="32" spans="1:8" x14ac:dyDescent="0.25">
      <c r="A32" s="55">
        <v>44317</v>
      </c>
      <c r="B32" s="36" t="s">
        <v>134</v>
      </c>
      <c r="C32" s="36" t="s">
        <v>117</v>
      </c>
      <c r="D32" s="37" t="s">
        <v>71</v>
      </c>
      <c r="E32" s="36" t="str">
        <f t="shared" si="0"/>
        <v>20 x 20 x 2  M8</v>
      </c>
      <c r="F32" s="37">
        <v>8</v>
      </c>
      <c r="G32" s="39">
        <f>VLOOKUP(Table4[[#This Row],[Code]],Table3[#All],4,FALSE)</f>
        <v>9.17</v>
      </c>
      <c r="H32" s="40">
        <f>Table4[[#This Row],[Unit Cost]]*Table4[[#This Row],[Quantity]]</f>
        <v>73.36</v>
      </c>
    </row>
    <row r="33" spans="1:8" x14ac:dyDescent="0.25">
      <c r="A33" s="55">
        <v>44317</v>
      </c>
      <c r="B33" s="36" t="s">
        <v>134</v>
      </c>
      <c r="C33" s="36" t="s">
        <v>117</v>
      </c>
      <c r="D33" s="37" t="s">
        <v>83</v>
      </c>
      <c r="E33" s="36" t="str">
        <f t="shared" si="0"/>
        <v>20 x 25 x 2  M8</v>
      </c>
      <c r="F33" s="37">
        <v>4</v>
      </c>
      <c r="G33" s="39">
        <f>VLOOKUP(Table4[[#This Row],[Code]],Table3[#All],4,FALSE)</f>
        <v>10.6</v>
      </c>
      <c r="H33" s="40">
        <f>Table4[[#This Row],[Unit Cost]]*Table4[[#This Row],[Quantity]]</f>
        <v>42.4</v>
      </c>
    </row>
    <row r="34" spans="1:8" x14ac:dyDescent="0.25">
      <c r="A34" s="55">
        <v>44317</v>
      </c>
      <c r="B34" s="36" t="s">
        <v>134</v>
      </c>
      <c r="C34" s="36" t="s">
        <v>118</v>
      </c>
      <c r="D34" s="37" t="s">
        <v>57</v>
      </c>
      <c r="E34" s="36" t="str">
        <f t="shared" si="0"/>
        <v>16 x 20 x 2 M13</v>
      </c>
      <c r="F34" s="37">
        <v>32</v>
      </c>
      <c r="G34" s="39">
        <f>VLOOKUP(Table4[[#This Row],[Code]],Table3[#All],4,FALSE)</f>
        <v>7.52</v>
      </c>
      <c r="H34" s="40">
        <f>Table4[[#This Row],[Unit Cost]]*Table4[[#This Row],[Quantity]]</f>
        <v>240.64</v>
      </c>
    </row>
    <row r="35" spans="1:8" x14ac:dyDescent="0.25">
      <c r="A35" s="55">
        <v>44317</v>
      </c>
      <c r="B35" s="36" t="s">
        <v>134</v>
      </c>
      <c r="C35" s="36" t="s">
        <v>118</v>
      </c>
      <c r="D35" s="37" t="s">
        <v>85</v>
      </c>
      <c r="E35" s="36" t="str">
        <f t="shared" si="0"/>
        <v>20 x 25 x 2  M13</v>
      </c>
      <c r="F35" s="37">
        <v>26</v>
      </c>
      <c r="G35" s="39">
        <f>VLOOKUP(Table4[[#This Row],[Code]],Table3[#All],4,FALSE)</f>
        <v>10.6</v>
      </c>
      <c r="H35" s="40">
        <f>Table4[[#This Row],[Unit Cost]]*Table4[[#This Row],[Quantity]]</f>
        <v>275.59999999999997</v>
      </c>
    </row>
    <row r="36" spans="1:8" x14ac:dyDescent="0.25">
      <c r="A36" s="55">
        <v>44317</v>
      </c>
      <c r="B36" s="36" t="s">
        <v>134</v>
      </c>
      <c r="C36" s="36" t="s">
        <v>118</v>
      </c>
      <c r="D36" s="37" t="s">
        <v>89</v>
      </c>
      <c r="E36" s="36" t="str">
        <f t="shared" ref="E36:E67" si="1">VLOOKUP(D36,ITEMS,2,FALSE)</f>
        <v>24 x 24 x 2  M8-11</v>
      </c>
      <c r="F36" s="37">
        <v>84</v>
      </c>
      <c r="G36" s="39">
        <f>VLOOKUP(Table4[[#This Row],[Code]],Table3[#All],4,FALSE)</f>
        <v>0</v>
      </c>
      <c r="H36" s="40">
        <f>Table4[[#This Row],[Unit Cost]]*Table4[[#This Row],[Quantity]]</f>
        <v>0</v>
      </c>
    </row>
    <row r="37" spans="1:8" x14ac:dyDescent="0.25">
      <c r="A37" s="55">
        <v>44317</v>
      </c>
      <c r="B37" s="36" t="s">
        <v>134</v>
      </c>
      <c r="C37" s="36" t="s">
        <v>119</v>
      </c>
      <c r="D37" s="37" t="s">
        <v>47</v>
      </c>
      <c r="E37" s="36" t="str">
        <f t="shared" si="1"/>
        <v>12 x 24 x 2 M8-11</v>
      </c>
      <c r="F37" s="37">
        <v>150</v>
      </c>
      <c r="G37" s="39">
        <f>VLOOKUP(Table4[[#This Row],[Code]],Table3[#All],4,FALSE)</f>
        <v>0</v>
      </c>
      <c r="H37" s="40">
        <f>Table4[[#This Row],[Unit Cost]]*Table4[[#This Row],[Quantity]]</f>
        <v>0</v>
      </c>
    </row>
    <row r="38" spans="1:8" x14ac:dyDescent="0.25">
      <c r="A38" s="55">
        <v>44317</v>
      </c>
      <c r="B38" s="36" t="s">
        <v>134</v>
      </c>
      <c r="C38" s="36" t="s">
        <v>119</v>
      </c>
      <c r="D38" s="37" t="s">
        <v>89</v>
      </c>
      <c r="E38" s="36" t="str">
        <f t="shared" si="1"/>
        <v>24 x 24 x 2  M8-11</v>
      </c>
      <c r="F38" s="37">
        <v>32</v>
      </c>
      <c r="G38" s="39">
        <f>VLOOKUP(Table4[[#This Row],[Code]],Table3[#All],4,FALSE)</f>
        <v>0</v>
      </c>
      <c r="H38" s="40">
        <f>Table4[[#This Row],[Unit Cost]]*Table4[[#This Row],[Quantity]]</f>
        <v>0</v>
      </c>
    </row>
    <row r="39" spans="1:8" x14ac:dyDescent="0.25">
      <c r="A39" s="55">
        <v>44317</v>
      </c>
      <c r="B39" s="36" t="s">
        <v>134</v>
      </c>
      <c r="C39" s="36" t="s">
        <v>119</v>
      </c>
      <c r="D39" s="37" t="s">
        <v>107</v>
      </c>
      <c r="E39" s="36" t="str">
        <f t="shared" si="1"/>
        <v>12 x 24 Dripac (1/yr)</v>
      </c>
      <c r="F39" s="37">
        <v>6</v>
      </c>
      <c r="G39" s="39">
        <f>VLOOKUP(Table4[[#This Row],[Code]],Table3[#All],4,FALSE)</f>
        <v>0</v>
      </c>
      <c r="H39" s="40">
        <f>Table4[[#This Row],[Unit Cost]]*Table4[[#This Row],[Quantity]]</f>
        <v>0</v>
      </c>
    </row>
    <row r="40" spans="1:8" x14ac:dyDescent="0.25">
      <c r="A40" s="55">
        <v>44317</v>
      </c>
      <c r="B40" s="36" t="s">
        <v>134</v>
      </c>
      <c r="C40" s="36" t="s">
        <v>119</v>
      </c>
      <c r="D40" s="37" t="s">
        <v>109</v>
      </c>
      <c r="E40" s="36" t="str">
        <f t="shared" si="1"/>
        <v>24 x 24 Dripac 2000 (1/yr)</v>
      </c>
      <c r="F40" s="37">
        <v>24</v>
      </c>
      <c r="G40" s="39">
        <f>VLOOKUP(Table4[[#This Row],[Code]],Table3[#All],4,FALSE)</f>
        <v>0</v>
      </c>
      <c r="H40" s="40">
        <f>Table4[[#This Row],[Unit Cost]]*Table4[[#This Row],[Quantity]]</f>
        <v>0</v>
      </c>
    </row>
    <row r="41" spans="1:8" x14ac:dyDescent="0.25">
      <c r="A41" s="55">
        <v>44317</v>
      </c>
      <c r="B41" s="36" t="s">
        <v>134</v>
      </c>
      <c r="C41" s="36" t="s">
        <v>121</v>
      </c>
      <c r="D41" s="37" t="s">
        <v>47</v>
      </c>
      <c r="E41" s="36" t="str">
        <f t="shared" si="1"/>
        <v>12 x 24 x 2 M8-11</v>
      </c>
      <c r="F41" s="37">
        <v>10</v>
      </c>
      <c r="G41" s="39">
        <f>VLOOKUP(Table4[[#This Row],[Code]],Table3[#All],4,FALSE)</f>
        <v>0</v>
      </c>
      <c r="H41" s="40">
        <f>Table4[[#This Row],[Unit Cost]]*Table4[[#This Row],[Quantity]]</f>
        <v>0</v>
      </c>
    </row>
    <row r="42" spans="1:8" x14ac:dyDescent="0.25">
      <c r="A42" s="55">
        <v>44317</v>
      </c>
      <c r="B42" s="36" t="s">
        <v>134</v>
      </c>
      <c r="C42" s="36" t="s">
        <v>121</v>
      </c>
      <c r="D42" s="37" t="s">
        <v>49</v>
      </c>
      <c r="E42" s="36" t="str">
        <f t="shared" si="1"/>
        <v>14 x 25 x 2 M8-11</v>
      </c>
      <c r="F42" s="37">
        <v>10</v>
      </c>
      <c r="G42" s="39">
        <f>VLOOKUP(Table4[[#This Row],[Code]],Table3[#All],4,FALSE)</f>
        <v>0</v>
      </c>
      <c r="H42" s="40">
        <f>Table4[[#This Row],[Unit Cost]]*Table4[[#This Row],[Quantity]]</f>
        <v>0</v>
      </c>
    </row>
    <row r="43" spans="1:8" x14ac:dyDescent="0.25">
      <c r="A43" s="55">
        <v>44317</v>
      </c>
      <c r="B43" s="36" t="s">
        <v>134</v>
      </c>
      <c r="C43" s="36" t="s">
        <v>121</v>
      </c>
      <c r="D43" s="37" t="s">
        <v>53</v>
      </c>
      <c r="E43" s="36" t="str">
        <f t="shared" si="1"/>
        <v>15 x 20 x 2 M8-11</v>
      </c>
      <c r="F43" s="37">
        <v>32</v>
      </c>
      <c r="G43" s="39">
        <f>VLOOKUP(Table4[[#This Row],[Code]],Table3[#All],4,FALSE)</f>
        <v>0</v>
      </c>
      <c r="H43" s="40">
        <f>Table4[[#This Row],[Unit Cost]]*Table4[[#This Row],[Quantity]]</f>
        <v>0</v>
      </c>
    </row>
    <row r="44" spans="1:8" x14ac:dyDescent="0.25">
      <c r="A44" s="55">
        <v>44317</v>
      </c>
      <c r="B44" s="36" t="s">
        <v>134</v>
      </c>
      <c r="C44" s="36" t="s">
        <v>121</v>
      </c>
      <c r="D44" s="37" t="s">
        <v>59</v>
      </c>
      <c r="E44" s="36" t="str">
        <f t="shared" si="1"/>
        <v>16 x 24 x 2</v>
      </c>
      <c r="F44" s="37">
        <v>12</v>
      </c>
      <c r="G44" s="39">
        <f>VLOOKUP(Table4[[#This Row],[Code]],Table3[#All],4,FALSE)</f>
        <v>0</v>
      </c>
      <c r="H44" s="40">
        <f>Table4[[#This Row],[Unit Cost]]*Table4[[#This Row],[Quantity]]</f>
        <v>0</v>
      </c>
    </row>
    <row r="45" spans="1:8" x14ac:dyDescent="0.25">
      <c r="A45" s="55">
        <v>44317</v>
      </c>
      <c r="B45" s="36" t="s">
        <v>134</v>
      </c>
      <c r="C45" s="36" t="s">
        <v>121</v>
      </c>
      <c r="D45" s="37" t="s">
        <v>81</v>
      </c>
      <c r="E45" s="36" t="str">
        <f t="shared" si="1"/>
        <v>20 x 24 x 2  M13</v>
      </c>
      <c r="F45" s="37">
        <v>50</v>
      </c>
      <c r="G45" s="39">
        <f>VLOOKUP(Table4[[#This Row],[Code]],Table3[#All],4,FALSE)</f>
        <v>10.98</v>
      </c>
      <c r="H45" s="40">
        <f>Table4[[#This Row],[Unit Cost]]*Table4[[#This Row],[Quantity]]</f>
        <v>549</v>
      </c>
    </row>
    <row r="46" spans="1:8" x14ac:dyDescent="0.25">
      <c r="A46" s="55">
        <v>44317</v>
      </c>
      <c r="B46" s="36" t="s">
        <v>134</v>
      </c>
      <c r="C46" s="36" t="s">
        <v>121</v>
      </c>
      <c r="D46" s="37" t="s">
        <v>85</v>
      </c>
      <c r="E46" s="36" t="str">
        <f t="shared" si="1"/>
        <v>20 x 25 x 2  M13</v>
      </c>
      <c r="F46" s="37">
        <v>20</v>
      </c>
      <c r="G46" s="39">
        <f>VLOOKUP(Table4[[#This Row],[Code]],Table3[#All],4,FALSE)</f>
        <v>10.6</v>
      </c>
      <c r="H46" s="40">
        <f>Table4[[#This Row],[Unit Cost]]*Table4[[#This Row],[Quantity]]</f>
        <v>212</v>
      </c>
    </row>
    <row r="47" spans="1:8" x14ac:dyDescent="0.25">
      <c r="A47" s="55">
        <v>44317</v>
      </c>
      <c r="B47" s="36" t="s">
        <v>134</v>
      </c>
      <c r="C47" s="36" t="s">
        <v>121</v>
      </c>
      <c r="D47" s="37" t="s">
        <v>91</v>
      </c>
      <c r="E47" s="36" t="str">
        <f t="shared" si="1"/>
        <v>24 x 24 x 2  M13</v>
      </c>
      <c r="F47" s="37">
        <v>50</v>
      </c>
      <c r="G47" s="39">
        <f>VLOOKUP(Table4[[#This Row],[Code]],Table3[#All],4,FALSE)</f>
        <v>11.45</v>
      </c>
      <c r="H47" s="40">
        <f>Table4[[#This Row],[Unit Cost]]*Table4[[#This Row],[Quantity]]</f>
        <v>572.5</v>
      </c>
    </row>
    <row r="48" spans="1:8" x14ac:dyDescent="0.25">
      <c r="A48" s="55">
        <v>44317</v>
      </c>
      <c r="B48" s="36" t="s">
        <v>134</v>
      </c>
      <c r="C48" s="36" t="s">
        <v>121</v>
      </c>
      <c r="D48" s="37" t="s">
        <v>105</v>
      </c>
      <c r="E48" s="36" t="str">
        <f t="shared" si="1"/>
        <v>24 x 24 Mpac (1/yr)</v>
      </c>
      <c r="F48" s="37">
        <v>6</v>
      </c>
      <c r="G48" s="39">
        <f>VLOOKUP(Table4[[#This Row],[Code]],Table3[#All],4,FALSE)</f>
        <v>0</v>
      </c>
      <c r="H48" s="40">
        <f>Table4[[#This Row],[Unit Cost]]*Table4[[#This Row],[Quantity]]</f>
        <v>0</v>
      </c>
    </row>
    <row r="49" spans="1:8" x14ac:dyDescent="0.25">
      <c r="A49" s="55">
        <v>44317</v>
      </c>
      <c r="B49" s="36" t="s">
        <v>134</v>
      </c>
      <c r="C49" s="36" t="s">
        <v>126</v>
      </c>
      <c r="D49" s="37" t="s">
        <v>55</v>
      </c>
      <c r="E49" s="36" t="str">
        <f t="shared" si="1"/>
        <v>16 x 20 x 2 M8-11</v>
      </c>
      <c r="F49" s="37">
        <v>32</v>
      </c>
      <c r="G49" s="39">
        <f>VLOOKUP(Table4[[#This Row],[Code]],Table3[#All],4,FALSE)</f>
        <v>0</v>
      </c>
      <c r="H49" s="40">
        <f>Table4[[#This Row],[Unit Cost]]*Table4[[#This Row],[Quantity]]</f>
        <v>0</v>
      </c>
    </row>
    <row r="50" spans="1:8" x14ac:dyDescent="0.25">
      <c r="A50" s="55">
        <v>44317</v>
      </c>
      <c r="B50" s="36" t="s">
        <v>134</v>
      </c>
      <c r="C50" s="36" t="s">
        <v>126</v>
      </c>
      <c r="D50" s="37" t="s">
        <v>61</v>
      </c>
      <c r="E50" s="36" t="str">
        <f t="shared" si="1"/>
        <v>16 x 25 x 2  M8</v>
      </c>
      <c r="F50" s="37">
        <v>20</v>
      </c>
      <c r="G50" s="39">
        <f>VLOOKUP(Table4[[#This Row],[Code]],Table3[#All],4,FALSE)</f>
        <v>0</v>
      </c>
      <c r="H50" s="40">
        <f>Table4[[#This Row],[Unit Cost]]*Table4[[#This Row],[Quantity]]</f>
        <v>0</v>
      </c>
    </row>
    <row r="51" spans="1:8" x14ac:dyDescent="0.25">
      <c r="A51" s="55">
        <v>44317</v>
      </c>
      <c r="B51" s="36" t="s">
        <v>134</v>
      </c>
      <c r="C51" s="36" t="s">
        <v>122</v>
      </c>
      <c r="D51" s="37" t="s">
        <v>89</v>
      </c>
      <c r="E51" s="36" t="str">
        <f t="shared" si="1"/>
        <v>24 x 24 x 2  M8-11</v>
      </c>
      <c r="F51" s="37">
        <v>90</v>
      </c>
      <c r="G51" s="39">
        <f>VLOOKUP(Table4[[#This Row],[Code]],Table3[#All],4,FALSE)</f>
        <v>0</v>
      </c>
      <c r="H51" s="40">
        <f>Table4[[#This Row],[Unit Cost]]*Table4[[#This Row],[Quantity]]</f>
        <v>0</v>
      </c>
    </row>
    <row r="52" spans="1:8" x14ac:dyDescent="0.25">
      <c r="A52" s="55">
        <v>44317</v>
      </c>
      <c r="B52" s="36" t="s">
        <v>134</v>
      </c>
      <c r="C52" s="36" t="s">
        <v>122</v>
      </c>
      <c r="D52" s="37" t="s">
        <v>91</v>
      </c>
      <c r="E52" s="36" t="str">
        <f t="shared" si="1"/>
        <v>24 x 24 x 2  M13</v>
      </c>
      <c r="F52" s="37">
        <v>90</v>
      </c>
      <c r="G52" s="39">
        <f>VLOOKUP(Table4[[#This Row],[Code]],Table3[#All],4,FALSE)</f>
        <v>11.45</v>
      </c>
      <c r="H52" s="40">
        <f>Table4[[#This Row],[Unit Cost]]*Table4[[#This Row],[Quantity]]</f>
        <v>1030.5</v>
      </c>
    </row>
    <row r="53" spans="1:8" x14ac:dyDescent="0.25">
      <c r="A53" s="55">
        <v>44317</v>
      </c>
      <c r="B53" s="36" t="s">
        <v>134</v>
      </c>
      <c r="C53" s="36" t="s">
        <v>123</v>
      </c>
      <c r="D53" s="37" t="s">
        <v>20</v>
      </c>
      <c r="E53" s="36" t="str">
        <f t="shared" si="1"/>
        <v>16 x 20 x 1 M13</v>
      </c>
      <c r="F53" s="37">
        <v>4</v>
      </c>
      <c r="G53" s="39">
        <f>VLOOKUP(Table4[[#This Row],[Code]],Table3[#All],4,FALSE)</f>
        <v>0</v>
      </c>
      <c r="H53" s="40">
        <f>Table4[[#This Row],[Unit Cost]]*Table4[[#This Row],[Quantity]]</f>
        <v>0</v>
      </c>
    </row>
    <row r="54" spans="1:8" x14ac:dyDescent="0.25">
      <c r="A54" s="55">
        <v>44317</v>
      </c>
      <c r="B54" s="36" t="s">
        <v>134</v>
      </c>
      <c r="C54" s="36" t="s">
        <v>123</v>
      </c>
      <c r="D54" s="37" t="s">
        <v>37</v>
      </c>
      <c r="E54" s="36" t="str">
        <f t="shared" si="1"/>
        <v>19½ x 21 x 1  M13</v>
      </c>
      <c r="F54" s="37">
        <v>3</v>
      </c>
      <c r="G54" s="39">
        <f>VLOOKUP(Table4[[#This Row],[Code]],Table3[#All],4,FALSE)</f>
        <v>16.23</v>
      </c>
      <c r="H54" s="40">
        <f>Table4[[#This Row],[Unit Cost]]*Table4[[#This Row],[Quantity]]</f>
        <v>48.69</v>
      </c>
    </row>
    <row r="55" spans="1:8" x14ac:dyDescent="0.25">
      <c r="A55" s="55">
        <v>44317</v>
      </c>
      <c r="B55" s="36" t="s">
        <v>134</v>
      </c>
      <c r="C55" s="36" t="s">
        <v>123</v>
      </c>
      <c r="D55" s="37" t="s">
        <v>47</v>
      </c>
      <c r="E55" s="36" t="str">
        <f t="shared" si="1"/>
        <v>12 x 24 x 2 M8-11</v>
      </c>
      <c r="F55" s="37">
        <v>58</v>
      </c>
      <c r="G55" s="39">
        <f>VLOOKUP(Table4[[#This Row],[Code]],Table3[#All],4,FALSE)</f>
        <v>0</v>
      </c>
      <c r="H55" s="40">
        <f>Table4[[#This Row],[Unit Cost]]*Table4[[#This Row],[Quantity]]</f>
        <v>0</v>
      </c>
    </row>
    <row r="56" spans="1:8" x14ac:dyDescent="0.25">
      <c r="A56" s="55">
        <v>44317</v>
      </c>
      <c r="B56" s="36" t="s">
        <v>134</v>
      </c>
      <c r="C56" s="36" t="s">
        <v>123</v>
      </c>
      <c r="D56" s="37" t="s">
        <v>57</v>
      </c>
      <c r="E56" s="36" t="str">
        <f t="shared" si="1"/>
        <v>16 x 20 x 2 M13</v>
      </c>
      <c r="F56" s="37">
        <v>36</v>
      </c>
      <c r="G56" s="39">
        <f>VLOOKUP(Table4[[#This Row],[Code]],Table3[#All],4,FALSE)</f>
        <v>7.52</v>
      </c>
      <c r="H56" s="40">
        <f>Table4[[#This Row],[Unit Cost]]*Table4[[#This Row],[Quantity]]</f>
        <v>270.71999999999997</v>
      </c>
    </row>
    <row r="57" spans="1:8" x14ac:dyDescent="0.25">
      <c r="A57" s="55">
        <v>44317</v>
      </c>
      <c r="B57" s="36" t="s">
        <v>134</v>
      </c>
      <c r="C57" s="36" t="s">
        <v>123</v>
      </c>
      <c r="D57" s="37" t="s">
        <v>61</v>
      </c>
      <c r="E57" s="36" t="str">
        <f t="shared" si="1"/>
        <v>16 x 25 x 2  M8</v>
      </c>
      <c r="F57" s="37">
        <v>12</v>
      </c>
      <c r="G57" s="39">
        <f>VLOOKUP(Table4[[#This Row],[Code]],Table3[#All],4,FALSE)</f>
        <v>0</v>
      </c>
      <c r="H57" s="40">
        <f>Table4[[#This Row],[Unit Cost]]*Table4[[#This Row],[Quantity]]</f>
        <v>0</v>
      </c>
    </row>
    <row r="58" spans="1:8" x14ac:dyDescent="0.25">
      <c r="A58" s="55">
        <v>44317</v>
      </c>
      <c r="B58" s="36" t="s">
        <v>134</v>
      </c>
      <c r="C58" s="36" t="s">
        <v>124</v>
      </c>
      <c r="D58" s="37" t="s">
        <v>4</v>
      </c>
      <c r="E58" s="36" t="str">
        <f t="shared" si="1"/>
        <v>10 x 20 x 1  M8</v>
      </c>
      <c r="F58" s="37">
        <v>11</v>
      </c>
      <c r="G58" s="39">
        <f>VLOOKUP(Table4[[#This Row],[Code]],Table3[#All],4,FALSE)</f>
        <v>0</v>
      </c>
      <c r="H58" s="40">
        <f>Table4[[#This Row],[Unit Cost]]*Table4[[#This Row],[Quantity]]</f>
        <v>0</v>
      </c>
    </row>
    <row r="59" spans="1:8" x14ac:dyDescent="0.25">
      <c r="A59" s="55">
        <v>44317</v>
      </c>
      <c r="B59" s="36" t="s">
        <v>134</v>
      </c>
      <c r="C59" s="36" t="s">
        <v>124</v>
      </c>
      <c r="D59" s="37" t="s">
        <v>6</v>
      </c>
      <c r="E59" s="36" t="str">
        <f t="shared" si="1"/>
        <v>10 x 24 x 1  M8-11</v>
      </c>
      <c r="F59" s="37">
        <v>84</v>
      </c>
      <c r="G59" s="39">
        <f>VLOOKUP(Table4[[#This Row],[Code]],Table3[#All],4,FALSE)</f>
        <v>0</v>
      </c>
      <c r="H59" s="40">
        <f>Table4[[#This Row],[Unit Cost]]*Table4[[#This Row],[Quantity]]</f>
        <v>0</v>
      </c>
    </row>
    <row r="60" spans="1:8" x14ac:dyDescent="0.25">
      <c r="A60" s="55">
        <v>44317</v>
      </c>
      <c r="B60" s="36" t="s">
        <v>134</v>
      </c>
      <c r="C60" s="36" t="s">
        <v>124</v>
      </c>
      <c r="D60" s="37" t="s">
        <v>12</v>
      </c>
      <c r="E60" s="36" t="str">
        <f t="shared" si="1"/>
        <v>14⅞ x 22⅞ x 1  M8</v>
      </c>
      <c r="F60" s="37">
        <v>92</v>
      </c>
      <c r="G60" s="39">
        <f>VLOOKUP(Table4[[#This Row],[Code]],Table3[#All],4,FALSE)</f>
        <v>14.58</v>
      </c>
      <c r="H60" s="40">
        <f>Table4[[#This Row],[Unit Cost]]*Table4[[#This Row],[Quantity]]</f>
        <v>1341.36</v>
      </c>
    </row>
    <row r="61" spans="1:8" x14ac:dyDescent="0.25">
      <c r="A61" s="55">
        <v>44317</v>
      </c>
      <c r="B61" s="36" t="s">
        <v>134</v>
      </c>
      <c r="C61" s="36" t="s">
        <v>124</v>
      </c>
      <c r="D61" s="37" t="s">
        <v>14</v>
      </c>
      <c r="E61" s="36" t="str">
        <f t="shared" si="1"/>
        <v>15 x 23 x 1 M13</v>
      </c>
      <c r="F61" s="37">
        <v>13</v>
      </c>
      <c r="G61" s="39">
        <f>VLOOKUP(Table4[[#This Row],[Code]],Table3[#All],4,FALSE)</f>
        <v>11.38</v>
      </c>
      <c r="H61" s="40">
        <f>Table4[[#This Row],[Unit Cost]]*Table4[[#This Row],[Quantity]]</f>
        <v>147.94</v>
      </c>
    </row>
    <row r="62" spans="1:8" x14ac:dyDescent="0.25">
      <c r="A62" s="55">
        <v>44317</v>
      </c>
      <c r="B62" s="36" t="s">
        <v>134</v>
      </c>
      <c r="C62" s="36" t="s">
        <v>124</v>
      </c>
      <c r="D62" s="37" t="s">
        <v>16</v>
      </c>
      <c r="E62" s="36" t="str">
        <f t="shared" si="1"/>
        <v>16 x 25 x 1  M8-11</v>
      </c>
      <c r="F62" s="37">
        <v>12</v>
      </c>
      <c r="G62" s="39">
        <f>VLOOKUP(Table4[[#This Row],[Code]],Table3[#All],4,FALSE)</f>
        <v>0</v>
      </c>
      <c r="H62" s="40">
        <f>Table4[[#This Row],[Unit Cost]]*Table4[[#This Row],[Quantity]]</f>
        <v>0</v>
      </c>
    </row>
    <row r="63" spans="1:8" x14ac:dyDescent="0.25">
      <c r="A63" s="55">
        <v>44317</v>
      </c>
      <c r="B63" s="36" t="s">
        <v>134</v>
      </c>
      <c r="C63" s="36" t="s">
        <v>124</v>
      </c>
      <c r="D63" s="37" t="s">
        <v>22</v>
      </c>
      <c r="E63" s="36" t="str">
        <f t="shared" si="1"/>
        <v>17⅛ x 26⅝ x 1 M13</v>
      </c>
      <c r="F63" s="37">
        <v>278</v>
      </c>
      <c r="G63" s="39">
        <f>VLOOKUP(Table4[[#This Row],[Code]],Table3[#All],4,FALSE)</f>
        <v>0</v>
      </c>
      <c r="H63" s="40">
        <f>Table4[[#This Row],[Unit Cost]]*Table4[[#This Row],[Quantity]]</f>
        <v>0</v>
      </c>
    </row>
    <row r="64" spans="1:8" x14ac:dyDescent="0.25">
      <c r="A64" s="55">
        <v>44317</v>
      </c>
      <c r="B64" s="36" t="s">
        <v>134</v>
      </c>
      <c r="C64" s="36" t="s">
        <v>124</v>
      </c>
      <c r="D64" s="37" t="s">
        <v>24</v>
      </c>
      <c r="E64" s="36" t="str">
        <f t="shared" si="1"/>
        <v>17⅜ x 34⅞ x 1 M8-11</v>
      </c>
      <c r="F64" s="37">
        <v>116</v>
      </c>
      <c r="G64" s="39">
        <f>VLOOKUP(Table4[[#This Row],[Code]],Table3[#All],4,FALSE)</f>
        <v>0</v>
      </c>
      <c r="H64" s="40">
        <f>Table4[[#This Row],[Unit Cost]]*Table4[[#This Row],[Quantity]]</f>
        <v>0</v>
      </c>
    </row>
    <row r="65" spans="1:8" x14ac:dyDescent="0.25">
      <c r="A65" s="55">
        <v>44317</v>
      </c>
      <c r="B65" s="36" t="s">
        <v>134</v>
      </c>
      <c r="C65" s="36" t="s">
        <v>124</v>
      </c>
      <c r="D65" s="37" t="s">
        <v>28</v>
      </c>
      <c r="E65" s="36" t="str">
        <f t="shared" si="1"/>
        <v>18 x 24 x 1</v>
      </c>
      <c r="F65" s="37">
        <v>12</v>
      </c>
      <c r="G65" s="39">
        <f>VLOOKUP(Table4[[#This Row],[Code]],Table3[#All],4,FALSE)</f>
        <v>0</v>
      </c>
      <c r="H65" s="40">
        <f>Table4[[#This Row],[Unit Cost]]*Table4[[#This Row],[Quantity]]</f>
        <v>0</v>
      </c>
    </row>
    <row r="66" spans="1:8" x14ac:dyDescent="0.25">
      <c r="A66" s="55">
        <v>44317</v>
      </c>
      <c r="B66" s="36" t="s">
        <v>134</v>
      </c>
      <c r="C66" s="36" t="s">
        <v>124</v>
      </c>
      <c r="D66" s="37" t="s">
        <v>30</v>
      </c>
      <c r="E66" s="36" t="str">
        <f t="shared" si="1"/>
        <v>18.5 x 26.50 x 1 M8</v>
      </c>
      <c r="F66" s="37">
        <v>4</v>
      </c>
      <c r="G66" s="39">
        <f>VLOOKUP(Table4[[#This Row],[Code]],Table3[#All],4,FALSE)</f>
        <v>0</v>
      </c>
      <c r="H66" s="40">
        <f>Table4[[#This Row],[Unit Cost]]*Table4[[#This Row],[Quantity]]</f>
        <v>0</v>
      </c>
    </row>
    <row r="67" spans="1:8" x14ac:dyDescent="0.25">
      <c r="A67" s="55">
        <v>44317</v>
      </c>
      <c r="B67" s="36" t="s">
        <v>134</v>
      </c>
      <c r="C67" s="36" t="s">
        <v>124</v>
      </c>
      <c r="D67" s="37" t="s">
        <v>32</v>
      </c>
      <c r="E67" s="36" t="str">
        <f t="shared" si="1"/>
        <v>18⅞ x 27⅞ x  1 M13</v>
      </c>
      <c r="F67" s="37">
        <v>22</v>
      </c>
      <c r="G67" s="39">
        <f>VLOOKUP(Table4[[#This Row],[Code]],Table3[#All],4,FALSE)</f>
        <v>0</v>
      </c>
      <c r="H67" s="40">
        <f>Table4[[#This Row],[Unit Cost]]*Table4[[#This Row],[Quantity]]</f>
        <v>0</v>
      </c>
    </row>
    <row r="68" spans="1:8" x14ac:dyDescent="0.25">
      <c r="A68" s="55">
        <v>44317</v>
      </c>
      <c r="B68" s="36" t="s">
        <v>134</v>
      </c>
      <c r="C68" s="36" t="s">
        <v>124</v>
      </c>
      <c r="D68" s="37" t="s">
        <v>33</v>
      </c>
      <c r="E68" s="36" t="str">
        <f t="shared" ref="E68:E99" si="2">VLOOKUP(D68,ITEMS,2,FALSE)</f>
        <v>19 x 27 x 1 M11</v>
      </c>
      <c r="F68" s="37">
        <v>19</v>
      </c>
      <c r="G68" s="39">
        <f>VLOOKUP(Table4[[#This Row],[Code]],Table3[#All],4,FALSE)</f>
        <v>27.88</v>
      </c>
      <c r="H68" s="40">
        <f>Table4[[#This Row],[Unit Cost]]*Table4[[#This Row],[Quantity]]</f>
        <v>529.72</v>
      </c>
    </row>
    <row r="69" spans="1:8" x14ac:dyDescent="0.25">
      <c r="A69" s="55">
        <v>44317</v>
      </c>
      <c r="B69" s="36" t="s">
        <v>134</v>
      </c>
      <c r="C69" s="36" t="s">
        <v>124</v>
      </c>
      <c r="D69" s="37" t="s">
        <v>38</v>
      </c>
      <c r="E69" s="36" t="str">
        <f t="shared" si="2"/>
        <v>20 x 22 x 1  M8</v>
      </c>
      <c r="F69" s="37">
        <v>13</v>
      </c>
      <c r="G69" s="39">
        <f>VLOOKUP(Table4[[#This Row],[Code]],Table3[#All],4,FALSE)</f>
        <v>0</v>
      </c>
      <c r="H69" s="40">
        <f>Table4[[#This Row],[Unit Cost]]*Table4[[#This Row],[Quantity]]</f>
        <v>0</v>
      </c>
    </row>
    <row r="70" spans="1:8" x14ac:dyDescent="0.25">
      <c r="A70" s="55">
        <v>44317</v>
      </c>
      <c r="B70" s="36" t="s">
        <v>134</v>
      </c>
      <c r="C70" s="36" t="s">
        <v>124</v>
      </c>
      <c r="D70" s="37" t="s">
        <v>69</v>
      </c>
      <c r="E70" s="36" t="str">
        <f t="shared" si="2"/>
        <v>18.88 x 27.88 x 2 M8</v>
      </c>
      <c r="F70" s="37">
        <v>13</v>
      </c>
      <c r="G70" s="39">
        <f>VLOOKUP(Table4[[#This Row],[Code]],Table3[#All],4,FALSE)</f>
        <v>0</v>
      </c>
      <c r="H70" s="40">
        <f>Table4[[#This Row],[Unit Cost]]*Table4[[#This Row],[Quantity]]</f>
        <v>0</v>
      </c>
    </row>
    <row r="71" spans="1:8" x14ac:dyDescent="0.25">
      <c r="A71" s="55">
        <v>44317</v>
      </c>
      <c r="B71" s="36" t="s">
        <v>134</v>
      </c>
      <c r="C71" s="36" t="s">
        <v>124</v>
      </c>
      <c r="D71" s="37" t="s">
        <v>97</v>
      </c>
      <c r="E71" s="36" t="str">
        <f t="shared" si="2"/>
        <v>16.375 x 18.375 x 4  M8</v>
      </c>
      <c r="F71" s="37">
        <v>3</v>
      </c>
      <c r="G71" s="39">
        <f>VLOOKUP(Table4[[#This Row],[Code]],Table3[#All],4,FALSE)</f>
        <v>0</v>
      </c>
      <c r="H71" s="40">
        <f>Table4[[#This Row],[Unit Cost]]*Table4[[#This Row],[Quantity]]</f>
        <v>0</v>
      </c>
    </row>
    <row r="72" spans="1:8" x14ac:dyDescent="0.25">
      <c r="A72" s="55">
        <v>44317</v>
      </c>
      <c r="B72" s="36" t="s">
        <v>134</v>
      </c>
      <c r="C72" s="36" t="s">
        <v>124</v>
      </c>
      <c r="D72" s="37" t="s">
        <v>99</v>
      </c>
      <c r="E72" s="36" t="str">
        <f t="shared" si="2"/>
        <v>20 x 25 x 4  M8</v>
      </c>
      <c r="F72" s="37">
        <v>3</v>
      </c>
      <c r="G72" s="39">
        <f>VLOOKUP(Table4[[#This Row],[Code]],Table3[#All],4,FALSE)</f>
        <v>19.3</v>
      </c>
      <c r="H72" s="40">
        <f>Table4[[#This Row],[Unit Cost]]*Table4[[#This Row],[Quantity]]</f>
        <v>57.900000000000006</v>
      </c>
    </row>
    <row r="73" spans="1:8" x14ac:dyDescent="0.25">
      <c r="A73" s="55">
        <v>44317</v>
      </c>
      <c r="B73" s="36" t="s">
        <v>134</v>
      </c>
      <c r="C73" s="36" t="s">
        <v>127</v>
      </c>
      <c r="D73" s="37" t="s">
        <v>6</v>
      </c>
      <c r="E73" s="36" t="str">
        <f t="shared" si="2"/>
        <v>10 x 24 x 1  M8-11</v>
      </c>
      <c r="F73" s="37">
        <v>50</v>
      </c>
      <c r="G73" s="39">
        <f>VLOOKUP(Table4[[#This Row],[Code]],Table3[#All],4,FALSE)</f>
        <v>0</v>
      </c>
      <c r="H73" s="40">
        <f>Table4[[#This Row],[Unit Cost]]*Table4[[#This Row],[Quantity]]</f>
        <v>0</v>
      </c>
    </row>
    <row r="74" spans="1:8" x14ac:dyDescent="0.25">
      <c r="A74" s="55">
        <v>44317</v>
      </c>
      <c r="B74" s="36" t="s">
        <v>134</v>
      </c>
      <c r="C74" s="36" t="s">
        <v>127</v>
      </c>
      <c r="D74" s="37" t="s">
        <v>14</v>
      </c>
      <c r="E74" s="36" t="str">
        <f t="shared" si="2"/>
        <v>15 x 23 x 1 M13</v>
      </c>
      <c r="F74" s="37">
        <v>48</v>
      </c>
      <c r="G74" s="39">
        <f>VLOOKUP(Table4[[#This Row],[Code]],Table3[#All],4,FALSE)</f>
        <v>11.38</v>
      </c>
      <c r="H74" s="40">
        <f>Table4[[#This Row],[Unit Cost]]*Table4[[#This Row],[Quantity]]</f>
        <v>546.24</v>
      </c>
    </row>
    <row r="75" spans="1:8" x14ac:dyDescent="0.25">
      <c r="A75" s="55">
        <v>44317</v>
      </c>
      <c r="B75" s="36" t="s">
        <v>134</v>
      </c>
      <c r="C75" s="36" t="s">
        <v>127</v>
      </c>
      <c r="D75" s="37" t="s">
        <v>16</v>
      </c>
      <c r="E75" s="36" t="str">
        <f t="shared" si="2"/>
        <v>16 x 25 x 1  M8-11</v>
      </c>
      <c r="F75" s="37">
        <v>36</v>
      </c>
      <c r="G75" s="39">
        <f>VLOOKUP(Table4[[#This Row],[Code]],Table3[#All],4,FALSE)</f>
        <v>0</v>
      </c>
      <c r="H75" s="40">
        <f>Table4[[#This Row],[Unit Cost]]*Table4[[#This Row],[Quantity]]</f>
        <v>0</v>
      </c>
    </row>
    <row r="76" spans="1:8" x14ac:dyDescent="0.25">
      <c r="A76" s="55">
        <v>44317</v>
      </c>
      <c r="B76" s="36" t="s">
        <v>134</v>
      </c>
      <c r="C76" s="36" t="s">
        <v>127</v>
      </c>
      <c r="D76" s="37" t="s">
        <v>20</v>
      </c>
      <c r="E76" s="36" t="str">
        <f t="shared" si="2"/>
        <v>16 x 20 x 1 M13</v>
      </c>
      <c r="F76" s="37">
        <v>8</v>
      </c>
      <c r="G76" s="39">
        <f>VLOOKUP(Table4[[#This Row],[Code]],Table3[#All],4,FALSE)</f>
        <v>0</v>
      </c>
      <c r="H76" s="40">
        <f>Table4[[#This Row],[Unit Cost]]*Table4[[#This Row],[Quantity]]</f>
        <v>0</v>
      </c>
    </row>
    <row r="77" spans="1:8" x14ac:dyDescent="0.25">
      <c r="A77" s="55">
        <v>44317</v>
      </c>
      <c r="B77" s="36" t="s">
        <v>134</v>
      </c>
      <c r="C77" s="36" t="s">
        <v>127</v>
      </c>
      <c r="D77" s="37" t="s">
        <v>22</v>
      </c>
      <c r="E77" s="36" t="str">
        <f t="shared" si="2"/>
        <v>17⅛ x 26⅝ x 1 M13</v>
      </c>
      <c r="F77" s="37">
        <v>17</v>
      </c>
      <c r="G77" s="39">
        <f>VLOOKUP(Table4[[#This Row],[Code]],Table3[#All],4,FALSE)</f>
        <v>0</v>
      </c>
      <c r="H77" s="40">
        <f>Table4[[#This Row],[Unit Cost]]*Table4[[#This Row],[Quantity]]</f>
        <v>0</v>
      </c>
    </row>
    <row r="78" spans="1:8" x14ac:dyDescent="0.25">
      <c r="A78" s="55">
        <v>44317</v>
      </c>
      <c r="B78" s="36" t="s">
        <v>134</v>
      </c>
      <c r="C78" s="36" t="s">
        <v>127</v>
      </c>
      <c r="D78" s="37" t="s">
        <v>89</v>
      </c>
      <c r="E78" s="36" t="str">
        <f t="shared" si="2"/>
        <v>24 x 24 x 2  M8-11</v>
      </c>
      <c r="F78" s="37">
        <v>72</v>
      </c>
      <c r="G78" s="39">
        <f>VLOOKUP(Table4[[#This Row],[Code]],Table3[#All],4,FALSE)</f>
        <v>0</v>
      </c>
      <c r="H78" s="40">
        <f>Table4[[#This Row],[Unit Cost]]*Table4[[#This Row],[Quantity]]</f>
        <v>0</v>
      </c>
    </row>
    <row r="79" spans="1:8" x14ac:dyDescent="0.25">
      <c r="A79" s="55">
        <v>44317</v>
      </c>
      <c r="B79" s="36" t="s">
        <v>134</v>
      </c>
      <c r="C79" s="36" t="s">
        <v>120</v>
      </c>
      <c r="D79" s="37" t="s">
        <v>35</v>
      </c>
      <c r="E79" s="36" t="str">
        <f t="shared" si="2"/>
        <v>19.5 x 19.5 x 1  M13</v>
      </c>
      <c r="F79" s="37">
        <v>0</v>
      </c>
      <c r="G79" s="39">
        <f>VLOOKUP(Table4[[#This Row],[Code]],Table3[#All],4,FALSE)</f>
        <v>7.8</v>
      </c>
      <c r="H79" s="40">
        <f>Table4[[#This Row],[Unit Cost]]*Table4[[#This Row],[Quantity]]</f>
        <v>0</v>
      </c>
    </row>
    <row r="80" spans="1:8" x14ac:dyDescent="0.25">
      <c r="A80" s="55">
        <v>44317</v>
      </c>
      <c r="B80" s="36" t="s">
        <v>134</v>
      </c>
      <c r="C80" s="36" t="s">
        <v>120</v>
      </c>
      <c r="D80" s="37" t="s">
        <v>42</v>
      </c>
      <c r="E80" s="36" t="str">
        <f t="shared" si="2"/>
        <v>21 x 26 x 1  M13</v>
      </c>
      <c r="F80" s="37"/>
      <c r="G80" s="39">
        <f>VLOOKUP(Table4[[#This Row],[Code]],Table3[#All],4,FALSE)</f>
        <v>27.88</v>
      </c>
      <c r="H80" s="40">
        <f>Table4[[#This Row],[Unit Cost]]*Table4[[#This Row],[Quantity]]</f>
        <v>0</v>
      </c>
    </row>
    <row r="81" spans="1:8" x14ac:dyDescent="0.25">
      <c r="A81" s="55">
        <v>44354</v>
      </c>
      <c r="B81" s="36" t="s">
        <v>243</v>
      </c>
      <c r="C81" s="36" t="s">
        <v>114</v>
      </c>
      <c r="D81" s="37" t="s">
        <v>8</v>
      </c>
      <c r="E81" s="36" t="str">
        <f t="shared" si="2"/>
        <v>10 x 24 x 1  M13</v>
      </c>
      <c r="F81" s="37">
        <v>36</v>
      </c>
      <c r="G81" s="39">
        <f>VLOOKUP(Table4[[#This Row],[Code]],Table3[#All],4,FALSE)</f>
        <v>10.029999999999999</v>
      </c>
      <c r="H81" s="40">
        <f>Table4[[#This Row],[Unit Cost]]*Table4[[#This Row],[Quantity]]</f>
        <v>361.08</v>
      </c>
    </row>
    <row r="82" spans="1:8" x14ac:dyDescent="0.25">
      <c r="A82" s="55">
        <v>44354</v>
      </c>
      <c r="B82" s="36" t="s">
        <v>243</v>
      </c>
      <c r="C82" s="36" t="s">
        <v>127</v>
      </c>
      <c r="D82" s="37" t="s">
        <v>14</v>
      </c>
      <c r="E82" s="36" t="str">
        <f t="shared" si="2"/>
        <v>15 x 23 x 1 M13</v>
      </c>
      <c r="F82" s="37">
        <v>84</v>
      </c>
      <c r="G82" s="39">
        <f>VLOOKUP(Table4[[#This Row],[Code]],Table3[#All],4,FALSE)</f>
        <v>11.38</v>
      </c>
      <c r="H82" s="40">
        <f>Table4[[#This Row],[Unit Cost]]*Table4[[#This Row],[Quantity]]</f>
        <v>955.92000000000007</v>
      </c>
    </row>
    <row r="83" spans="1:8" x14ac:dyDescent="0.25">
      <c r="A83" s="55">
        <v>44354</v>
      </c>
      <c r="B83" s="36" t="s">
        <v>243</v>
      </c>
      <c r="C83" s="36" t="s">
        <v>114</v>
      </c>
      <c r="D83" s="37" t="s">
        <v>18</v>
      </c>
      <c r="E83" s="36" t="str">
        <f t="shared" si="2"/>
        <v>16 x 25 x 1  M13</v>
      </c>
      <c r="F83" s="37">
        <v>12</v>
      </c>
      <c r="G83" s="39">
        <f>VLOOKUP(Table4[[#This Row],[Code]],Table3[#All],4,FALSE)</f>
        <v>10.37</v>
      </c>
      <c r="H83" s="40">
        <f>Table4[[#This Row],[Unit Cost]]*Table4[[#This Row],[Quantity]]</f>
        <v>124.44</v>
      </c>
    </row>
    <row r="84" spans="1:8" x14ac:dyDescent="0.25">
      <c r="A84" s="55">
        <v>44354</v>
      </c>
      <c r="B84" s="36" t="s">
        <v>243</v>
      </c>
      <c r="C84" s="36" t="s">
        <v>114</v>
      </c>
      <c r="D84" s="37" t="s">
        <v>26</v>
      </c>
      <c r="E84" s="36" t="str">
        <f t="shared" si="2"/>
        <v>18 x 22 x 1  M13</v>
      </c>
      <c r="F84" s="37">
        <v>12</v>
      </c>
      <c r="G84" s="39">
        <f>VLOOKUP(Table4[[#This Row],[Code]],Table3[#All],4,FALSE)</f>
        <v>11.69</v>
      </c>
      <c r="H84" s="40">
        <f>Table4[[#This Row],[Unit Cost]]*Table4[[#This Row],[Quantity]]</f>
        <v>140.28</v>
      </c>
    </row>
    <row r="85" spans="1:8" x14ac:dyDescent="0.25">
      <c r="A85" s="55">
        <v>44354</v>
      </c>
      <c r="B85" s="36" t="s">
        <v>243</v>
      </c>
      <c r="C85" s="36" t="s">
        <v>114</v>
      </c>
      <c r="D85" s="37" t="s">
        <v>143</v>
      </c>
      <c r="E85" s="36" t="str">
        <f t="shared" si="2"/>
        <v>14½ x 41 x 2  M13</v>
      </c>
      <c r="F85" s="37">
        <v>12</v>
      </c>
      <c r="G85" s="39">
        <f>VLOOKUP(Table4[[#This Row],[Code]],Table3[#All],4,FALSE)</f>
        <v>37.21</v>
      </c>
      <c r="H85" s="40">
        <f>Table4[[#This Row],[Unit Cost]]*Table4[[#This Row],[Quantity]]</f>
        <v>446.52</v>
      </c>
    </row>
    <row r="86" spans="1:8" x14ac:dyDescent="0.25">
      <c r="A86" s="55">
        <v>44354</v>
      </c>
      <c r="B86" s="36" t="s">
        <v>243</v>
      </c>
      <c r="C86" s="36" t="s">
        <v>114</v>
      </c>
      <c r="D86" s="37" t="s">
        <v>57</v>
      </c>
      <c r="E86" s="36" t="str">
        <f t="shared" si="2"/>
        <v>16 x 20 x 2 M13</v>
      </c>
      <c r="F86" s="37">
        <v>16</v>
      </c>
      <c r="G86" s="39">
        <f>VLOOKUP(Table4[[#This Row],[Code]],Table3[#All],4,FALSE)</f>
        <v>7.52</v>
      </c>
      <c r="H86" s="40">
        <f>Table4[[#This Row],[Unit Cost]]*Table4[[#This Row],[Quantity]]</f>
        <v>120.32</v>
      </c>
    </row>
    <row r="87" spans="1:8" x14ac:dyDescent="0.25">
      <c r="A87" s="55">
        <v>44354</v>
      </c>
      <c r="B87" s="36" t="s">
        <v>243</v>
      </c>
      <c r="C87" s="36" t="s">
        <v>118</v>
      </c>
      <c r="D87" s="37" t="s">
        <v>57</v>
      </c>
      <c r="E87" s="36" t="str">
        <f t="shared" si="2"/>
        <v>16 x 20 x 2 M13</v>
      </c>
      <c r="F87" s="37">
        <v>4</v>
      </c>
      <c r="G87" s="39">
        <f>VLOOKUP(Table4[[#This Row],[Code]],Table3[#All],4,FALSE)</f>
        <v>7.52</v>
      </c>
      <c r="H87" s="40">
        <f>Table4[[#This Row],[Unit Cost]]*Table4[[#This Row],[Quantity]]</f>
        <v>30.08</v>
      </c>
    </row>
    <row r="88" spans="1:8" x14ac:dyDescent="0.25">
      <c r="A88" s="55">
        <v>44354</v>
      </c>
      <c r="B88" s="36" t="s">
        <v>243</v>
      </c>
      <c r="C88" s="36" t="s">
        <v>123</v>
      </c>
      <c r="D88" s="37" t="s">
        <v>57</v>
      </c>
      <c r="E88" s="36" t="str">
        <f t="shared" si="2"/>
        <v>16 x 20 x 2 M13</v>
      </c>
      <c r="F88" s="37">
        <v>4</v>
      </c>
      <c r="G88" s="39">
        <f>VLOOKUP(Table4[[#This Row],[Code]],Table3[#All],4,FALSE)</f>
        <v>7.52</v>
      </c>
      <c r="H88" s="40">
        <f>Table4[[#This Row],[Unit Cost]]*Table4[[#This Row],[Quantity]]</f>
        <v>30.08</v>
      </c>
    </row>
    <row r="89" spans="1:8" x14ac:dyDescent="0.25">
      <c r="A89" s="55">
        <v>44354</v>
      </c>
      <c r="B89" s="36" t="s">
        <v>243</v>
      </c>
      <c r="C89" s="36" t="s">
        <v>114</v>
      </c>
      <c r="D89" s="37" t="s">
        <v>63</v>
      </c>
      <c r="E89" s="36" t="str">
        <f t="shared" si="2"/>
        <v>16 x 25 x 2  M13</v>
      </c>
      <c r="F89" s="37">
        <v>8</v>
      </c>
      <c r="G89" s="39">
        <f>VLOOKUP(Table4[[#This Row],[Code]],Table3[#All],4,FALSE)</f>
        <v>12.72</v>
      </c>
      <c r="H89" s="40">
        <f>Table4[[#This Row],[Unit Cost]]*Table4[[#This Row],[Quantity]]</f>
        <v>101.76</v>
      </c>
    </row>
    <row r="90" spans="1:8" x14ac:dyDescent="0.25">
      <c r="A90" s="55">
        <v>44354</v>
      </c>
      <c r="B90" s="36" t="s">
        <v>243</v>
      </c>
      <c r="C90" s="36" t="s">
        <v>120</v>
      </c>
      <c r="D90" s="37" t="s">
        <v>63</v>
      </c>
      <c r="E90" s="36" t="str">
        <f t="shared" si="2"/>
        <v>16 x 25 x 2  M13</v>
      </c>
      <c r="F90" s="37">
        <v>4</v>
      </c>
      <c r="G90" s="39">
        <f>VLOOKUP(Table4[[#This Row],[Code]],Table3[#All],4,FALSE)</f>
        <v>12.72</v>
      </c>
      <c r="H90" s="40">
        <f>Table4[[#This Row],[Unit Cost]]*Table4[[#This Row],[Quantity]]</f>
        <v>50.88</v>
      </c>
    </row>
    <row r="91" spans="1:8" x14ac:dyDescent="0.25">
      <c r="A91" s="55">
        <v>44354</v>
      </c>
      <c r="B91" s="36" t="s">
        <v>243</v>
      </c>
      <c r="C91" s="36" t="s">
        <v>114</v>
      </c>
      <c r="D91" s="37" t="s">
        <v>77</v>
      </c>
      <c r="E91" s="36" t="str">
        <f t="shared" si="2"/>
        <v>20 x 22 x 2  M13</v>
      </c>
      <c r="F91" s="37">
        <v>36</v>
      </c>
      <c r="G91" s="39">
        <f>VLOOKUP(Table4[[#This Row],[Code]],Table3[#All],4,FALSE)</f>
        <v>14.18</v>
      </c>
      <c r="H91" s="40">
        <f>Table4[[#This Row],[Unit Cost]]*Table4[[#This Row],[Quantity]]</f>
        <v>510.48</v>
      </c>
    </row>
    <row r="92" spans="1:8" x14ac:dyDescent="0.25">
      <c r="A92" s="55">
        <v>44354</v>
      </c>
      <c r="B92" s="36" t="s">
        <v>243</v>
      </c>
      <c r="C92" s="36" t="s">
        <v>114</v>
      </c>
      <c r="D92" s="37" t="s">
        <v>85</v>
      </c>
      <c r="E92" s="36" t="str">
        <f t="shared" si="2"/>
        <v>20 x 25 x 2  M13</v>
      </c>
      <c r="F92" s="37">
        <v>4</v>
      </c>
      <c r="G92" s="39">
        <f>VLOOKUP(Table4[[#This Row],[Code]],Table3[#All],4,FALSE)</f>
        <v>10.6</v>
      </c>
      <c r="H92" s="40">
        <f>Table4[[#This Row],[Unit Cost]]*Table4[[#This Row],[Quantity]]</f>
        <v>42.4</v>
      </c>
    </row>
    <row r="93" spans="1:8" x14ac:dyDescent="0.25">
      <c r="A93" s="55">
        <v>44354</v>
      </c>
      <c r="B93" s="36" t="s">
        <v>243</v>
      </c>
      <c r="C93" s="36" t="s">
        <v>118</v>
      </c>
      <c r="D93" s="37" t="s">
        <v>85</v>
      </c>
      <c r="E93" s="36" t="str">
        <f t="shared" si="2"/>
        <v>20 x 25 x 2  M13</v>
      </c>
      <c r="F93" s="37">
        <v>4</v>
      </c>
      <c r="G93" s="39">
        <f>VLOOKUP(Table4[[#This Row],[Code]],Table3[#All],4,FALSE)</f>
        <v>10.6</v>
      </c>
      <c r="H93" s="40">
        <f>Table4[[#This Row],[Unit Cost]]*Table4[[#This Row],[Quantity]]</f>
        <v>42.4</v>
      </c>
    </row>
    <row r="94" spans="1:8" x14ac:dyDescent="0.25">
      <c r="A94" s="55">
        <v>44354</v>
      </c>
      <c r="B94" s="36" t="s">
        <v>243</v>
      </c>
      <c r="C94" s="36" t="s">
        <v>121</v>
      </c>
      <c r="D94" s="37" t="s">
        <v>85</v>
      </c>
      <c r="E94" s="36" t="str">
        <f t="shared" si="2"/>
        <v>20 x 25 x 2  M13</v>
      </c>
      <c r="F94" s="37">
        <v>4</v>
      </c>
      <c r="G94" s="39">
        <f>VLOOKUP(Table4[[#This Row],[Code]],Table3[#All],4,FALSE)</f>
        <v>10.6</v>
      </c>
      <c r="H94" s="40">
        <f>Table4[[#This Row],[Unit Cost]]*Table4[[#This Row],[Quantity]]</f>
        <v>42.4</v>
      </c>
    </row>
    <row r="95" spans="1:8" x14ac:dyDescent="0.25">
      <c r="A95" s="55">
        <v>44354</v>
      </c>
      <c r="B95" s="36" t="s">
        <v>243</v>
      </c>
      <c r="C95" s="36" t="s">
        <v>114</v>
      </c>
      <c r="D95" s="37" t="s">
        <v>91</v>
      </c>
      <c r="E95" s="36" t="str">
        <f t="shared" si="2"/>
        <v>24 x 24 x 2  M13</v>
      </c>
      <c r="F95" s="37">
        <v>6</v>
      </c>
      <c r="G95" s="39">
        <f>VLOOKUP(Table4[[#This Row],[Code]],Table3[#All],4,FALSE)</f>
        <v>11.45</v>
      </c>
      <c r="H95" s="40">
        <f>Table4[[#This Row],[Unit Cost]]*Table4[[#This Row],[Quantity]]</f>
        <v>68.699999999999989</v>
      </c>
    </row>
    <row r="96" spans="1:8" x14ac:dyDescent="0.25">
      <c r="A96" s="55">
        <v>44354</v>
      </c>
      <c r="B96" s="36" t="s">
        <v>243</v>
      </c>
      <c r="C96" s="36" t="s">
        <v>122</v>
      </c>
      <c r="D96" s="37" t="s">
        <v>91</v>
      </c>
      <c r="E96" s="36" t="str">
        <f t="shared" si="2"/>
        <v>24 x 24 x 2  M13</v>
      </c>
      <c r="F96" s="37">
        <v>12</v>
      </c>
      <c r="G96" s="39">
        <f>VLOOKUP(Table4[[#This Row],[Code]],Table3[#All],4,FALSE)</f>
        <v>11.45</v>
      </c>
      <c r="H96" s="40">
        <f>Table4[[#This Row],[Unit Cost]]*Table4[[#This Row],[Quantity]]</f>
        <v>137.39999999999998</v>
      </c>
    </row>
    <row r="97" spans="1:8" x14ac:dyDescent="0.25">
      <c r="A97" s="55">
        <v>44354</v>
      </c>
      <c r="B97" s="36" t="s">
        <v>243</v>
      </c>
      <c r="C97" s="36" t="s">
        <v>121</v>
      </c>
      <c r="D97" s="37" t="s">
        <v>91</v>
      </c>
      <c r="E97" s="36" t="str">
        <f t="shared" si="2"/>
        <v>24 x 24 x 2  M13</v>
      </c>
      <c r="F97" s="37">
        <v>6</v>
      </c>
      <c r="G97" s="39">
        <f>VLOOKUP(Table4[[#This Row],[Code]],Table3[#All],4,FALSE)</f>
        <v>11.45</v>
      </c>
      <c r="H97" s="40">
        <f>Table4[[#This Row],[Unit Cost]]*Table4[[#This Row],[Quantity]]</f>
        <v>68.699999999999989</v>
      </c>
    </row>
    <row r="98" spans="1:8" x14ac:dyDescent="0.25">
      <c r="A98" s="55">
        <v>44354</v>
      </c>
      <c r="B98" s="36" t="s">
        <v>243</v>
      </c>
      <c r="C98" s="36" t="s">
        <v>114</v>
      </c>
      <c r="D98" s="37" t="s">
        <v>101</v>
      </c>
      <c r="E98" s="36" t="str">
        <f t="shared" si="2"/>
        <v>20 x 25 x 4 M13</v>
      </c>
      <c r="F98" s="37">
        <v>6</v>
      </c>
      <c r="G98" s="39">
        <f>VLOOKUP(Table4[[#This Row],[Code]],Table3[#All],4,FALSE)</f>
        <v>19.3</v>
      </c>
      <c r="H98" s="40">
        <f>Table4[[#This Row],[Unit Cost]]*Table4[[#This Row],[Quantity]]</f>
        <v>115.80000000000001</v>
      </c>
    </row>
    <row r="99" spans="1:8" x14ac:dyDescent="0.25">
      <c r="A99" s="55">
        <v>44354</v>
      </c>
      <c r="B99" s="36" t="s">
        <v>243</v>
      </c>
      <c r="C99" s="36" t="s">
        <v>124</v>
      </c>
      <c r="D99" s="37" t="s">
        <v>101</v>
      </c>
      <c r="E99" s="36" t="str">
        <f t="shared" si="2"/>
        <v>20 x 25 x 4 M13</v>
      </c>
      <c r="F99" s="37">
        <v>6</v>
      </c>
      <c r="G99" s="39">
        <f>VLOOKUP(Table4[[#This Row],[Code]],Table3[#All],4,FALSE)</f>
        <v>19.3</v>
      </c>
      <c r="H99" s="40">
        <f>Table4[[#This Row],[Unit Cost]]*Table4[[#This Row],[Quantity]]</f>
        <v>115.80000000000001</v>
      </c>
    </row>
    <row r="100" spans="1:8" x14ac:dyDescent="0.25">
      <c r="A100" s="55">
        <v>47290</v>
      </c>
      <c r="B100" s="36" t="s">
        <v>255</v>
      </c>
      <c r="C100" s="36" t="s">
        <v>124</v>
      </c>
      <c r="D100" s="37" t="s">
        <v>256</v>
      </c>
      <c r="E100" s="36" t="str">
        <f t="shared" ref="E100:E135" si="3">VLOOKUP(D100,ITEMS,2,FALSE)</f>
        <v>10 x 20 x 1  M13</v>
      </c>
      <c r="F100" s="37">
        <v>1</v>
      </c>
      <c r="G100" s="39">
        <f>VLOOKUP(Table4[[#This Row],[Code]],Table3[#All],4,FALSE)</f>
        <v>0</v>
      </c>
      <c r="H100" s="40">
        <f>Table4[[#This Row],[Unit Cost]]*Table4[[#This Row],[Quantity]]</f>
        <v>0</v>
      </c>
    </row>
    <row r="101" spans="1:8" x14ac:dyDescent="0.25">
      <c r="A101" s="55">
        <v>47290</v>
      </c>
      <c r="B101" s="36" t="s">
        <v>255</v>
      </c>
      <c r="C101" s="36" t="s">
        <v>124</v>
      </c>
      <c r="D101" s="37" t="s">
        <v>8</v>
      </c>
      <c r="E101" s="36" t="str">
        <f t="shared" si="3"/>
        <v>10 x 24 x 1  M13</v>
      </c>
      <c r="F101" s="37">
        <v>20</v>
      </c>
      <c r="G101" s="39">
        <f>VLOOKUP(Table4[[#This Row],[Code]],Table3[#All],4,FALSE)</f>
        <v>10.029999999999999</v>
      </c>
      <c r="H101" s="40">
        <f>Table4[[#This Row],[Unit Cost]]*Table4[[#This Row],[Quantity]]</f>
        <v>200.6</v>
      </c>
    </row>
    <row r="102" spans="1:8" x14ac:dyDescent="0.25">
      <c r="A102" s="55">
        <v>47290</v>
      </c>
      <c r="B102" s="36" t="s">
        <v>255</v>
      </c>
      <c r="C102" s="36" t="s">
        <v>124</v>
      </c>
      <c r="D102" s="37" t="s">
        <v>258</v>
      </c>
      <c r="E102" s="36" t="str">
        <f t="shared" si="3"/>
        <v>14⅞ x 22⅞ x 1  M13</v>
      </c>
      <c r="F102" s="37">
        <v>21</v>
      </c>
      <c r="G102" s="39">
        <f>VLOOKUP(Table4[[#This Row],[Code]],Table3[#All],4,FALSE)</f>
        <v>14.58</v>
      </c>
      <c r="H102" s="40">
        <f>Table4[[#This Row],[Unit Cost]]*Table4[[#This Row],[Quantity]]</f>
        <v>306.18</v>
      </c>
    </row>
    <row r="103" spans="1:8" x14ac:dyDescent="0.25">
      <c r="A103" s="55">
        <v>47290</v>
      </c>
      <c r="B103" s="36" t="s">
        <v>255</v>
      </c>
      <c r="C103" s="36" t="s">
        <v>124</v>
      </c>
      <c r="D103" s="37" t="s">
        <v>22</v>
      </c>
      <c r="E103" s="36" t="str">
        <f t="shared" si="3"/>
        <v>17⅛ x 26⅝ x 1 M13</v>
      </c>
      <c r="F103" s="37">
        <v>73</v>
      </c>
      <c r="G103" s="39">
        <f>VLOOKUP(Table4[[#This Row],[Code]],Table3[#All],4,FALSE)</f>
        <v>0</v>
      </c>
      <c r="H103" s="40">
        <f>Table4[[#This Row],[Unit Cost]]*Table4[[#This Row],[Quantity]]</f>
        <v>0</v>
      </c>
    </row>
    <row r="104" spans="1:8" x14ac:dyDescent="0.25">
      <c r="A104" s="55">
        <v>47290</v>
      </c>
      <c r="B104" s="36" t="s">
        <v>255</v>
      </c>
      <c r="C104" s="36" t="s">
        <v>124</v>
      </c>
      <c r="D104" s="37" t="s">
        <v>24</v>
      </c>
      <c r="E104" s="36" t="str">
        <f t="shared" si="3"/>
        <v>17⅜ x 34⅞ x 1 M8-11</v>
      </c>
      <c r="F104" s="37">
        <v>1</v>
      </c>
      <c r="G104" s="39">
        <f>VLOOKUP(Table4[[#This Row],[Code]],Table3[#All],4,FALSE)</f>
        <v>0</v>
      </c>
      <c r="H104" s="40">
        <f>Table4[[#This Row],[Unit Cost]]*Table4[[#This Row],[Quantity]]</f>
        <v>0</v>
      </c>
    </row>
    <row r="105" spans="1:8" x14ac:dyDescent="0.25">
      <c r="A105" s="55">
        <v>47290</v>
      </c>
      <c r="B105" s="36" t="s">
        <v>255</v>
      </c>
      <c r="C105" s="44" t="s">
        <v>124</v>
      </c>
      <c r="D105" s="45" t="s">
        <v>251</v>
      </c>
      <c r="E105" s="46" t="str">
        <f t="shared" si="3"/>
        <v>19 x 27 x 1 M13</v>
      </c>
      <c r="F105" s="45">
        <v>1</v>
      </c>
      <c r="G105" s="47">
        <f>VLOOKUP(Table4[[#This Row],[Code]],Table3[#All],4,FALSE)</f>
        <v>27.88</v>
      </c>
      <c r="H105" s="48">
        <f>Table4[[#This Row],[Unit Cost]]*Table4[[#This Row],[Quantity]]</f>
        <v>27.88</v>
      </c>
    </row>
    <row r="106" spans="1:8" x14ac:dyDescent="0.25">
      <c r="A106" s="55">
        <v>47290</v>
      </c>
      <c r="B106" s="36" t="s">
        <v>255</v>
      </c>
      <c r="C106" s="44" t="s">
        <v>124</v>
      </c>
      <c r="D106" s="45" t="s">
        <v>40</v>
      </c>
      <c r="E106" s="46" t="str">
        <f t="shared" si="3"/>
        <v>20 x 22 x 1  M13</v>
      </c>
      <c r="F106" s="45">
        <v>12</v>
      </c>
      <c r="G106" s="47">
        <f>VLOOKUP(Table4[[#This Row],[Code]],Table3[#All],4,FALSE)</f>
        <v>16.23</v>
      </c>
      <c r="H106" s="48">
        <f>Table4[[#This Row],[Unit Cost]]*Table4[[#This Row],[Quantity]]</f>
        <v>194.76</v>
      </c>
    </row>
    <row r="107" spans="1:8" x14ac:dyDescent="0.25">
      <c r="A107" s="55">
        <v>47290</v>
      </c>
      <c r="B107" s="36" t="s">
        <v>255</v>
      </c>
      <c r="C107" s="44" t="s">
        <v>124</v>
      </c>
      <c r="D107" s="45" t="s">
        <v>97</v>
      </c>
      <c r="E107" s="46" t="str">
        <f t="shared" si="3"/>
        <v>16.375 x 18.375 x 4  M8</v>
      </c>
      <c r="F107" s="45">
        <v>3</v>
      </c>
      <c r="G107" s="47">
        <f>VLOOKUP(Table4[[#This Row],[Code]],Table3[#All],4,FALSE)</f>
        <v>0</v>
      </c>
      <c r="H107" s="48">
        <f>Table4[[#This Row],[Unit Cost]]*Table4[[#This Row],[Quantity]]</f>
        <v>0</v>
      </c>
    </row>
    <row r="108" spans="1:8" x14ac:dyDescent="0.25">
      <c r="A108" s="55">
        <v>41841</v>
      </c>
      <c r="B108" s="36" t="s">
        <v>260</v>
      </c>
      <c r="C108" s="44" t="s">
        <v>124</v>
      </c>
      <c r="D108" s="45" t="s">
        <v>258</v>
      </c>
      <c r="E108" s="46" t="str">
        <f t="shared" si="3"/>
        <v>14⅞ x 22⅞ x 1  M13</v>
      </c>
      <c r="F108" s="45">
        <v>36</v>
      </c>
      <c r="G108" s="47">
        <f>VLOOKUP(Table4[[#This Row],[Code]],Table3[#All],4,FALSE)</f>
        <v>14.58</v>
      </c>
      <c r="H108" s="48">
        <f>Table4[[#This Row],[Unit Cost]]*Table4[[#This Row],[Quantity]]</f>
        <v>524.88</v>
      </c>
    </row>
    <row r="109" spans="1:8" x14ac:dyDescent="0.25">
      <c r="A109" s="55">
        <v>41841</v>
      </c>
      <c r="B109" s="36" t="s">
        <v>260</v>
      </c>
      <c r="C109" s="44" t="s">
        <v>124</v>
      </c>
      <c r="D109" s="45" t="s">
        <v>251</v>
      </c>
      <c r="E109" s="46" t="str">
        <f t="shared" si="3"/>
        <v>19 x 27 x 1 M13</v>
      </c>
      <c r="F109" s="45">
        <v>12</v>
      </c>
      <c r="G109" s="47">
        <f>VLOOKUP(Table4[[#This Row],[Code]],Table3[#All],4,FALSE)</f>
        <v>27.88</v>
      </c>
      <c r="H109" s="48">
        <f>Table4[[#This Row],[Unit Cost]]*Table4[[#This Row],[Quantity]]</f>
        <v>334.56</v>
      </c>
    </row>
    <row r="110" spans="1:8" x14ac:dyDescent="0.25">
      <c r="A110" s="55">
        <v>41841</v>
      </c>
      <c r="B110" s="36" t="s">
        <v>260</v>
      </c>
      <c r="C110" s="44" t="s">
        <v>123</v>
      </c>
      <c r="D110" s="45" t="s">
        <v>37</v>
      </c>
      <c r="E110" s="46" t="str">
        <f t="shared" si="3"/>
        <v>19½ x 21 x 1  M13</v>
      </c>
      <c r="F110" s="45">
        <v>12</v>
      </c>
      <c r="G110" s="47">
        <f>VLOOKUP(Table4[[#This Row],[Code]],Table3[#All],4,FALSE)</f>
        <v>16.23</v>
      </c>
      <c r="H110" s="48">
        <f>Table4[[#This Row],[Unit Cost]]*Table4[[#This Row],[Quantity]]</f>
        <v>194.76</v>
      </c>
    </row>
    <row r="111" spans="1:8" x14ac:dyDescent="0.25">
      <c r="A111" s="55">
        <v>41841</v>
      </c>
      <c r="B111" s="36" t="s">
        <v>260</v>
      </c>
      <c r="C111" s="44" t="s">
        <v>114</v>
      </c>
      <c r="D111" s="45" t="s">
        <v>37</v>
      </c>
      <c r="E111" s="46" t="str">
        <f t="shared" si="3"/>
        <v>19½ x 21 x 1  M13</v>
      </c>
      <c r="F111" s="45">
        <v>24</v>
      </c>
      <c r="G111" s="47">
        <f>VLOOKUP(Table4[[#This Row],[Code]],Table3[#All],4,FALSE)</f>
        <v>16.23</v>
      </c>
      <c r="H111" s="48">
        <f>Table4[[#This Row],[Unit Cost]]*Table4[[#This Row],[Quantity]]</f>
        <v>389.52</v>
      </c>
    </row>
    <row r="112" spans="1:8" x14ac:dyDescent="0.25">
      <c r="A112" s="55">
        <v>41841</v>
      </c>
      <c r="B112" s="36" t="s">
        <v>260</v>
      </c>
      <c r="C112" s="44" t="s">
        <v>120</v>
      </c>
      <c r="D112" s="45" t="s">
        <v>42</v>
      </c>
      <c r="E112" s="46" t="str">
        <f t="shared" si="3"/>
        <v>21 x 26 x 1  M13</v>
      </c>
      <c r="F112" s="45">
        <v>12</v>
      </c>
      <c r="G112" s="47">
        <f>VLOOKUP(Table4[[#This Row],[Code]],Table3[#All],4,FALSE)</f>
        <v>27.88</v>
      </c>
      <c r="H112" s="48">
        <f>Table4[[#This Row],[Unit Cost]]*Table4[[#This Row],[Quantity]]</f>
        <v>334.56</v>
      </c>
    </row>
    <row r="113" spans="1:8" x14ac:dyDescent="0.25">
      <c r="A113" s="55">
        <v>41841</v>
      </c>
      <c r="B113" s="36" t="s">
        <v>260</v>
      </c>
      <c r="C113" s="44" t="s">
        <v>114</v>
      </c>
      <c r="D113" s="45" t="s">
        <v>44</v>
      </c>
      <c r="E113" s="46" t="str">
        <f t="shared" si="3"/>
        <v>20 x 20 x 1  M13</v>
      </c>
      <c r="F113" s="45">
        <v>12</v>
      </c>
      <c r="G113" s="47">
        <f>VLOOKUP(Table4[[#This Row],[Code]],Table3[#All],4,FALSE)</f>
        <v>7.8</v>
      </c>
      <c r="H113" s="48">
        <f>Table4[[#This Row],[Unit Cost]]*Table4[[#This Row],[Quantity]]</f>
        <v>93.6</v>
      </c>
    </row>
    <row r="114" spans="1:8" x14ac:dyDescent="0.25">
      <c r="A114" s="55">
        <v>41841</v>
      </c>
      <c r="B114" s="36" t="s">
        <v>260</v>
      </c>
      <c r="C114" s="44" t="s">
        <v>114</v>
      </c>
      <c r="D114" s="45" t="s">
        <v>143</v>
      </c>
      <c r="E114" s="46" t="str">
        <f t="shared" si="3"/>
        <v>14½ x 41 x 2  M13</v>
      </c>
      <c r="F114" s="45">
        <v>12</v>
      </c>
      <c r="G114" s="47">
        <f>VLOOKUP(Table4[[#This Row],[Code]],Table3[#All],4,FALSE)</f>
        <v>37.21</v>
      </c>
      <c r="H114" s="48">
        <f>Table4[[#This Row],[Unit Cost]]*Table4[[#This Row],[Quantity]]</f>
        <v>446.52</v>
      </c>
    </row>
    <row r="115" spans="1:8" x14ac:dyDescent="0.25">
      <c r="A115" s="55">
        <v>41841</v>
      </c>
      <c r="B115" s="36" t="s">
        <v>260</v>
      </c>
      <c r="C115" s="44" t="s">
        <v>114</v>
      </c>
      <c r="D115" s="45" t="s">
        <v>57</v>
      </c>
      <c r="E115" s="46" t="str">
        <f t="shared" si="3"/>
        <v>16 x 20 x 2 M13</v>
      </c>
      <c r="F115" s="45">
        <v>76</v>
      </c>
      <c r="G115" s="47">
        <f>VLOOKUP(Table4[[#This Row],[Code]],Table3[#All],4,FALSE)</f>
        <v>7.52</v>
      </c>
      <c r="H115" s="48">
        <f>Table4[[#This Row],[Unit Cost]]*Table4[[#This Row],[Quantity]]</f>
        <v>571.52</v>
      </c>
    </row>
    <row r="116" spans="1:8" x14ac:dyDescent="0.25">
      <c r="A116" s="55">
        <v>41841</v>
      </c>
      <c r="B116" s="36" t="s">
        <v>260</v>
      </c>
      <c r="C116" s="44" t="s">
        <v>118</v>
      </c>
      <c r="D116" s="45" t="s">
        <v>57</v>
      </c>
      <c r="E116" s="46" t="str">
        <f>VLOOKUP(D116,ITEMS,2,FALSE)</f>
        <v>16 x 20 x 2 M13</v>
      </c>
      <c r="F116" s="45">
        <v>16</v>
      </c>
      <c r="G116" s="47">
        <f>VLOOKUP(Table4[[#This Row],[Code]],Table3[#All],4,FALSE)</f>
        <v>7.52</v>
      </c>
      <c r="H116" s="48">
        <f>Table4[[#This Row],[Unit Cost]]*Table4[[#This Row],[Quantity]]</f>
        <v>120.32</v>
      </c>
    </row>
    <row r="117" spans="1:8" x14ac:dyDescent="0.25">
      <c r="A117" s="55">
        <v>41841</v>
      </c>
      <c r="B117" s="36" t="s">
        <v>260</v>
      </c>
      <c r="C117" s="44" t="s">
        <v>124</v>
      </c>
      <c r="D117" s="45" t="s">
        <v>57</v>
      </c>
      <c r="E117" s="46" t="str">
        <f>VLOOKUP(D117,ITEMS,2,FALSE)</f>
        <v>16 x 20 x 2 M13</v>
      </c>
      <c r="F117" s="45">
        <v>16</v>
      </c>
      <c r="G117" s="47">
        <f>VLOOKUP(Table4[[#This Row],[Code]],Table3[#All],4,FALSE)</f>
        <v>7.52</v>
      </c>
      <c r="H117" s="48">
        <f>Table4[[#This Row],[Unit Cost]]*Table4[[#This Row],[Quantity]]</f>
        <v>120.32</v>
      </c>
    </row>
    <row r="118" spans="1:8" x14ac:dyDescent="0.25">
      <c r="A118" s="55">
        <v>41841</v>
      </c>
      <c r="B118" s="36" t="s">
        <v>260</v>
      </c>
      <c r="C118" s="44" t="s">
        <v>114</v>
      </c>
      <c r="D118" s="45" t="s">
        <v>73</v>
      </c>
      <c r="E118" s="46" t="str">
        <f t="shared" si="3"/>
        <v>20 x 20 x 2  M13</v>
      </c>
      <c r="F118" s="45">
        <v>108</v>
      </c>
      <c r="G118" s="47">
        <f>VLOOKUP(Table4[[#This Row],[Code]],Table3[#All],4,FALSE)</f>
        <v>9.17</v>
      </c>
      <c r="H118" s="48">
        <f>Table4[[#This Row],[Unit Cost]]*Table4[[#This Row],[Quantity]]</f>
        <v>990.36</v>
      </c>
    </row>
    <row r="119" spans="1:8" x14ac:dyDescent="0.25">
      <c r="A119" s="55">
        <v>41841</v>
      </c>
      <c r="B119" s="36" t="s">
        <v>260</v>
      </c>
      <c r="C119" s="44" t="s">
        <v>114</v>
      </c>
      <c r="D119" s="45" t="s">
        <v>75</v>
      </c>
      <c r="E119" s="46" t="str">
        <f t="shared" si="3"/>
        <v>20 x 21 x 2  M13</v>
      </c>
      <c r="F119" s="45">
        <v>12</v>
      </c>
      <c r="G119" s="47">
        <f>VLOOKUP(Table4[[#This Row],[Code]],Table3[#All],4,FALSE)</f>
        <v>20.95</v>
      </c>
      <c r="H119" s="48">
        <f>Table4[[#This Row],[Unit Cost]]*Table4[[#This Row],[Quantity]]</f>
        <v>251.39999999999998</v>
      </c>
    </row>
    <row r="120" spans="1:8" x14ac:dyDescent="0.25">
      <c r="A120" s="55">
        <v>41841</v>
      </c>
      <c r="B120" s="36" t="s">
        <v>260</v>
      </c>
      <c r="C120" s="44" t="s">
        <v>114</v>
      </c>
      <c r="D120" s="45" t="s">
        <v>81</v>
      </c>
      <c r="E120" s="46" t="str">
        <f t="shared" si="3"/>
        <v>20 x 24 x 2  M13</v>
      </c>
      <c r="F120" s="45">
        <v>20</v>
      </c>
      <c r="G120" s="47">
        <f>VLOOKUP(Table4[[#This Row],[Code]],Table3[#All],4,FALSE)</f>
        <v>10.98</v>
      </c>
      <c r="H120" s="48">
        <f>Table4[[#This Row],[Unit Cost]]*Table4[[#This Row],[Quantity]]</f>
        <v>219.60000000000002</v>
      </c>
    </row>
    <row r="121" spans="1:8" x14ac:dyDescent="0.25">
      <c r="A121" s="55">
        <v>41841</v>
      </c>
      <c r="B121" s="36" t="s">
        <v>260</v>
      </c>
      <c r="C121" s="44" t="s">
        <v>121</v>
      </c>
      <c r="D121" s="45" t="s">
        <v>81</v>
      </c>
      <c r="E121" s="46" t="str">
        <f>VLOOKUP(D121,ITEMS,2,FALSE)</f>
        <v>20 x 24 x 2  M13</v>
      </c>
      <c r="F121" s="45">
        <v>4</v>
      </c>
      <c r="G121" s="47">
        <f>VLOOKUP(Table4[[#This Row],[Code]],Table3[#All],4,FALSE)</f>
        <v>10.98</v>
      </c>
      <c r="H121" s="48">
        <f>Table4[[#This Row],[Unit Cost]]*Table4[[#This Row],[Quantity]]</f>
        <v>43.92</v>
      </c>
    </row>
    <row r="122" spans="1:8" x14ac:dyDescent="0.25">
      <c r="A122" s="55">
        <v>41841</v>
      </c>
      <c r="B122" s="36" t="s">
        <v>260</v>
      </c>
      <c r="C122" s="44" t="s">
        <v>114</v>
      </c>
      <c r="D122" s="45" t="s">
        <v>85</v>
      </c>
      <c r="E122" s="46" t="str">
        <f t="shared" si="3"/>
        <v>20 x 25 x 2  M13</v>
      </c>
      <c r="F122" s="45">
        <v>120</v>
      </c>
      <c r="G122" s="47">
        <f>VLOOKUP(Table4[[#This Row],[Code]],Table3[#All],4,FALSE)</f>
        <v>10.6</v>
      </c>
      <c r="H122" s="48">
        <f>Table4[[#This Row],[Unit Cost]]*Table4[[#This Row],[Quantity]]</f>
        <v>1272</v>
      </c>
    </row>
    <row r="123" spans="1:8" x14ac:dyDescent="0.25">
      <c r="A123" s="55">
        <v>41841</v>
      </c>
      <c r="B123" s="36" t="s">
        <v>260</v>
      </c>
      <c r="C123" s="44" t="s">
        <v>121</v>
      </c>
      <c r="D123" s="45" t="s">
        <v>85</v>
      </c>
      <c r="E123" s="46" t="str">
        <f>VLOOKUP(D123,ITEMS,2,FALSE)</f>
        <v>20 x 25 x 2  M13</v>
      </c>
      <c r="F123" s="45">
        <v>24</v>
      </c>
      <c r="G123" s="47">
        <f>VLOOKUP(Table4[[#This Row],[Code]],Table3[#All],4,FALSE)</f>
        <v>10.6</v>
      </c>
      <c r="H123" s="48">
        <f>Table4[[#This Row],[Unit Cost]]*Table4[[#This Row],[Quantity]]</f>
        <v>254.39999999999998</v>
      </c>
    </row>
    <row r="124" spans="1:8" x14ac:dyDescent="0.25">
      <c r="A124" s="55">
        <v>41841</v>
      </c>
      <c r="B124" s="36" t="s">
        <v>260</v>
      </c>
      <c r="C124" s="44" t="s">
        <v>114</v>
      </c>
      <c r="D124" s="45" t="s">
        <v>94</v>
      </c>
      <c r="E124" s="46" t="str">
        <f t="shared" si="3"/>
        <v>28.5 x 29.5 x 2 M13</v>
      </c>
      <c r="F124" s="45">
        <v>12</v>
      </c>
      <c r="G124" s="47">
        <f>VLOOKUP(Table4[[#This Row],[Code]],Table3[#All],4,FALSE)</f>
        <v>69.53</v>
      </c>
      <c r="H124" s="48">
        <f>Table4[[#This Row],[Unit Cost]]*Table4[[#This Row],[Quantity]]</f>
        <v>834.36</v>
      </c>
    </row>
    <row r="125" spans="1:8" x14ac:dyDescent="0.25">
      <c r="A125" s="55">
        <v>41841</v>
      </c>
      <c r="B125" s="36" t="s">
        <v>260</v>
      </c>
      <c r="C125" s="44" t="s">
        <v>124</v>
      </c>
      <c r="D125" s="45" t="s">
        <v>249</v>
      </c>
      <c r="E125" s="46" t="str">
        <f t="shared" si="3"/>
        <v>16.375 x 18.375 x 4  M13</v>
      </c>
      <c r="F125" s="45">
        <v>12</v>
      </c>
      <c r="G125" s="47">
        <f>VLOOKUP(Table4[[#This Row],[Code]],Table3[#All],4,FALSE)</f>
        <v>27.51</v>
      </c>
      <c r="H125" s="48">
        <f>Table4[[#This Row],[Unit Cost]]*Table4[[#This Row],[Quantity]]</f>
        <v>330.12</v>
      </c>
    </row>
    <row r="126" spans="1:8" x14ac:dyDescent="0.25">
      <c r="A126" s="55">
        <v>41841</v>
      </c>
      <c r="B126" s="36" t="s">
        <v>260</v>
      </c>
      <c r="C126" s="44" t="s">
        <v>124</v>
      </c>
      <c r="D126" s="45" t="s">
        <v>101</v>
      </c>
      <c r="E126" s="46" t="str">
        <f t="shared" si="3"/>
        <v>20 x 25 x 4 M13</v>
      </c>
      <c r="F126" s="45">
        <v>12</v>
      </c>
      <c r="G126" s="47">
        <f>VLOOKUP(Table4[[#This Row],[Code]],Table3[#All],4,FALSE)</f>
        <v>19.3</v>
      </c>
      <c r="H126" s="48">
        <f>Table4[[#This Row],[Unit Cost]]*Table4[[#This Row],[Quantity]]</f>
        <v>231.60000000000002</v>
      </c>
    </row>
    <row r="127" spans="1:8" x14ac:dyDescent="0.25">
      <c r="A127" s="55">
        <v>41841</v>
      </c>
      <c r="B127" s="36" t="s">
        <v>260</v>
      </c>
      <c r="C127" s="44" t="s">
        <v>114</v>
      </c>
      <c r="D127" s="45" t="s">
        <v>44</v>
      </c>
      <c r="E127" s="46" t="str">
        <f t="shared" si="3"/>
        <v>20 x 20 x 1  M13</v>
      </c>
      <c r="F127" s="45">
        <v>12</v>
      </c>
      <c r="G127" s="47">
        <f>VLOOKUP(Table4[[#This Row],[Code]],Table3[#All],4,FALSE)</f>
        <v>7.8</v>
      </c>
      <c r="H127" s="48">
        <f>Table4[[#This Row],[Unit Cost]]*Table4[[#This Row],[Quantity]]</f>
        <v>93.6</v>
      </c>
    </row>
    <row r="128" spans="1:8" x14ac:dyDescent="0.25">
      <c r="A128" s="55">
        <v>41841</v>
      </c>
      <c r="B128" s="36" t="s">
        <v>260</v>
      </c>
      <c r="C128" s="44" t="s">
        <v>121</v>
      </c>
      <c r="D128" s="45" t="s">
        <v>91</v>
      </c>
      <c r="E128" s="46" t="str">
        <f t="shared" si="3"/>
        <v>24 x 24 x 2  M13</v>
      </c>
      <c r="F128" s="45">
        <v>30</v>
      </c>
      <c r="G128" s="47">
        <f>VLOOKUP(Table4[[#This Row],[Code]],Table3[#All],4,FALSE)</f>
        <v>11.45</v>
      </c>
      <c r="H128" s="48">
        <f>Table4[[#This Row],[Unit Cost]]*Table4[[#This Row],[Quantity]]</f>
        <v>343.5</v>
      </c>
    </row>
    <row r="129" spans="1:8" x14ac:dyDescent="0.25">
      <c r="A129" s="44"/>
      <c r="B129" s="44"/>
      <c r="C129" s="44"/>
      <c r="D129" s="45"/>
      <c r="E129" s="46" t="e">
        <f t="shared" si="3"/>
        <v>#N/A</v>
      </c>
      <c r="F129" s="45">
        <v>0</v>
      </c>
      <c r="G129" s="47" t="e">
        <f>VLOOKUP(Table4[[#This Row],[Code]],Table3[#All],4,FALSE)</f>
        <v>#N/A</v>
      </c>
      <c r="H129" s="48" t="e">
        <f>Table4[[#This Row],[Unit Cost]]*Table4[[#This Row],[Quantity]]</f>
        <v>#N/A</v>
      </c>
    </row>
    <row r="130" spans="1:8" x14ac:dyDescent="0.25">
      <c r="A130" s="44"/>
      <c r="B130" s="44"/>
      <c r="C130" s="44"/>
      <c r="D130" s="45"/>
      <c r="E130" s="46" t="e">
        <f t="shared" si="3"/>
        <v>#N/A</v>
      </c>
      <c r="F130" s="45"/>
      <c r="G130" s="47" t="e">
        <f>VLOOKUP(Table4[[#This Row],[Code]],Table3[#All],4,FALSE)</f>
        <v>#N/A</v>
      </c>
      <c r="H130" s="48" t="e">
        <f>Table4[[#This Row],[Unit Cost]]*Table4[[#This Row],[Quantity]]</f>
        <v>#N/A</v>
      </c>
    </row>
    <row r="131" spans="1:8" x14ac:dyDescent="0.25">
      <c r="A131" s="44"/>
      <c r="B131" s="44"/>
      <c r="C131" s="44"/>
      <c r="D131" s="45"/>
      <c r="E131" s="46" t="e">
        <f t="shared" si="3"/>
        <v>#N/A</v>
      </c>
      <c r="F131" s="45"/>
      <c r="G131" s="47" t="e">
        <f>VLOOKUP(Table4[[#This Row],[Code]],Table3[#All],4,FALSE)</f>
        <v>#N/A</v>
      </c>
      <c r="H131" s="48" t="e">
        <f>Table4[[#This Row],[Unit Cost]]*Table4[[#This Row],[Quantity]]</f>
        <v>#N/A</v>
      </c>
    </row>
    <row r="132" spans="1:8" x14ac:dyDescent="0.25">
      <c r="A132" s="44"/>
      <c r="B132" s="44"/>
      <c r="C132" s="44"/>
      <c r="D132" s="45"/>
      <c r="E132" s="46" t="e">
        <f t="shared" si="3"/>
        <v>#N/A</v>
      </c>
      <c r="F132" s="45"/>
      <c r="G132" s="47" t="e">
        <f>VLOOKUP(Table4[[#This Row],[Code]],Table3[#All],4,FALSE)</f>
        <v>#N/A</v>
      </c>
      <c r="H132" s="48" t="e">
        <f>Table4[[#This Row],[Unit Cost]]*Table4[[#This Row],[Quantity]]</f>
        <v>#N/A</v>
      </c>
    </row>
    <row r="133" spans="1:8" x14ac:dyDescent="0.25">
      <c r="A133" s="44"/>
      <c r="B133" s="44"/>
      <c r="C133" s="44"/>
      <c r="D133" s="45"/>
      <c r="E133" s="46" t="e">
        <f t="shared" si="3"/>
        <v>#N/A</v>
      </c>
      <c r="F133" s="45"/>
      <c r="G133" s="47" t="e">
        <f>VLOOKUP(Table4[[#This Row],[Code]],Table3[#All],4,FALSE)</f>
        <v>#N/A</v>
      </c>
      <c r="H133" s="48" t="e">
        <f>Table4[[#This Row],[Unit Cost]]*Table4[[#This Row],[Quantity]]</f>
        <v>#N/A</v>
      </c>
    </row>
    <row r="134" spans="1:8" x14ac:dyDescent="0.25">
      <c r="A134" s="44"/>
      <c r="B134" s="44"/>
      <c r="C134" s="44"/>
      <c r="D134" s="45"/>
      <c r="E134" s="46" t="e">
        <f t="shared" si="3"/>
        <v>#N/A</v>
      </c>
      <c r="F134" s="45"/>
      <c r="G134" s="47" t="e">
        <f>VLOOKUP(Table4[[#This Row],[Code]],Table3[#All],4,FALSE)</f>
        <v>#N/A</v>
      </c>
      <c r="H134" s="48" t="e">
        <f>Table4[[#This Row],[Unit Cost]]*Table4[[#This Row],[Quantity]]</f>
        <v>#N/A</v>
      </c>
    </row>
    <row r="135" spans="1:8" x14ac:dyDescent="0.25">
      <c r="A135" s="44"/>
      <c r="B135" s="44"/>
      <c r="C135" s="44"/>
      <c r="D135" s="45"/>
      <c r="E135" s="46" t="e">
        <f t="shared" si="3"/>
        <v>#N/A</v>
      </c>
      <c r="F135" s="45"/>
      <c r="G135" s="47" t="e">
        <f>VLOOKUP(Table4[[#This Row],[Code]],Table3[#All],4,FALSE)</f>
        <v>#N/A</v>
      </c>
      <c r="H135" s="48" t="e">
        <f>Table4[[#This Row],[Unit Cost]]*Table4[[#This Row],[Quantity]]</f>
        <v>#N/A</v>
      </c>
    </row>
    <row r="136" spans="1:8" x14ac:dyDescent="0.25">
      <c r="A136" s="44"/>
      <c r="B136" s="44"/>
      <c r="C136" s="44"/>
      <c r="D136" s="45"/>
      <c r="E136" s="46" t="e">
        <f t="shared" ref="E136:E167" si="4">VLOOKUP(D136,ITEMS,2,FALSE)</f>
        <v>#N/A</v>
      </c>
      <c r="F136" s="45"/>
      <c r="G136" s="47" t="e">
        <f>VLOOKUP(Table4[[#This Row],[Code]],Table3[#All],4,FALSE)</f>
        <v>#N/A</v>
      </c>
      <c r="H136" s="48" t="e">
        <f>Table4[[#This Row],[Unit Cost]]*Table4[[#This Row],[Quantity]]</f>
        <v>#N/A</v>
      </c>
    </row>
    <row r="137" spans="1:8" x14ac:dyDescent="0.25">
      <c r="A137" s="44"/>
      <c r="B137" s="44"/>
      <c r="C137" s="44"/>
      <c r="D137" s="45"/>
      <c r="E137" s="46" t="e">
        <f t="shared" si="4"/>
        <v>#N/A</v>
      </c>
      <c r="F137" s="45"/>
      <c r="G137" s="47" t="e">
        <f>VLOOKUP(Table4[[#This Row],[Code]],Table3[#All],4,FALSE)</f>
        <v>#N/A</v>
      </c>
      <c r="H137" s="48" t="e">
        <f>Table4[[#This Row],[Unit Cost]]*Table4[[#This Row],[Quantity]]</f>
        <v>#N/A</v>
      </c>
    </row>
    <row r="138" spans="1:8" x14ac:dyDescent="0.25">
      <c r="A138" s="44"/>
      <c r="B138" s="44"/>
      <c r="C138" s="44"/>
      <c r="D138" s="45"/>
      <c r="E138" s="46" t="e">
        <f t="shared" si="4"/>
        <v>#N/A</v>
      </c>
      <c r="F138" s="45"/>
      <c r="G138" s="47" t="e">
        <f>VLOOKUP(Table4[[#This Row],[Code]],Table3[#All],4,FALSE)</f>
        <v>#N/A</v>
      </c>
      <c r="H138" s="48" t="e">
        <f>Table4[[#This Row],[Unit Cost]]*Table4[[#This Row],[Quantity]]</f>
        <v>#N/A</v>
      </c>
    </row>
    <row r="139" spans="1:8" x14ac:dyDescent="0.25">
      <c r="A139" s="44"/>
      <c r="B139" s="44"/>
      <c r="C139" s="44"/>
      <c r="D139" s="45"/>
      <c r="E139" s="46" t="e">
        <f t="shared" si="4"/>
        <v>#N/A</v>
      </c>
      <c r="F139" s="45"/>
      <c r="G139" s="47" t="e">
        <f>VLOOKUP(Table4[[#This Row],[Code]],Table3[#All],4,FALSE)</f>
        <v>#N/A</v>
      </c>
      <c r="H139" s="48" t="e">
        <f>Table4[[#This Row],[Unit Cost]]*Table4[[#This Row],[Quantity]]</f>
        <v>#N/A</v>
      </c>
    </row>
    <row r="140" spans="1:8" x14ac:dyDescent="0.25">
      <c r="A140" s="44"/>
      <c r="B140" s="44"/>
      <c r="C140" s="44"/>
      <c r="D140" s="45"/>
      <c r="E140" s="46" t="e">
        <f t="shared" si="4"/>
        <v>#N/A</v>
      </c>
      <c r="F140" s="45"/>
      <c r="G140" s="47" t="e">
        <f>VLOOKUP(Table4[[#This Row],[Code]],Table3[#All],4,FALSE)</f>
        <v>#N/A</v>
      </c>
      <c r="H140" s="48" t="e">
        <f>Table4[[#This Row],[Unit Cost]]*Table4[[#This Row],[Quantity]]</f>
        <v>#N/A</v>
      </c>
    </row>
    <row r="141" spans="1:8" x14ac:dyDescent="0.25">
      <c r="A141" s="44"/>
      <c r="B141" s="44"/>
      <c r="C141" s="44"/>
      <c r="D141" s="45"/>
      <c r="E141" s="46" t="e">
        <f t="shared" si="4"/>
        <v>#N/A</v>
      </c>
      <c r="F141" s="45"/>
      <c r="G141" s="47" t="e">
        <f>VLOOKUP(Table4[[#This Row],[Code]],Table3[#All],4,FALSE)</f>
        <v>#N/A</v>
      </c>
      <c r="H141" s="48" t="e">
        <f>Table4[[#This Row],[Unit Cost]]*Table4[[#This Row],[Quantity]]</f>
        <v>#N/A</v>
      </c>
    </row>
    <row r="142" spans="1:8" x14ac:dyDescent="0.25">
      <c r="A142" s="44"/>
      <c r="B142" s="44"/>
      <c r="C142" s="44"/>
      <c r="D142" s="45"/>
      <c r="E142" s="46" t="e">
        <f t="shared" si="4"/>
        <v>#N/A</v>
      </c>
      <c r="F142" s="45"/>
      <c r="G142" s="47" t="e">
        <f>VLOOKUP(Table4[[#This Row],[Code]],Table3[#All],4,FALSE)</f>
        <v>#N/A</v>
      </c>
      <c r="H142" s="48" t="e">
        <f>Table4[[#This Row],[Unit Cost]]*Table4[[#This Row],[Quantity]]</f>
        <v>#N/A</v>
      </c>
    </row>
    <row r="143" spans="1:8" x14ac:dyDescent="0.25">
      <c r="A143" s="44"/>
      <c r="B143" s="44"/>
      <c r="C143" s="44"/>
      <c r="D143" s="45"/>
      <c r="E143" s="46" t="e">
        <f t="shared" si="4"/>
        <v>#N/A</v>
      </c>
      <c r="F143" s="45"/>
      <c r="G143" s="47" t="e">
        <f>VLOOKUP(Table4[[#This Row],[Code]],Table3[#All],4,FALSE)</f>
        <v>#N/A</v>
      </c>
      <c r="H143" s="48" t="e">
        <f>Table4[[#This Row],[Unit Cost]]*Table4[[#This Row],[Quantity]]</f>
        <v>#N/A</v>
      </c>
    </row>
    <row r="144" spans="1:8" x14ac:dyDescent="0.25">
      <c r="A144" s="44"/>
      <c r="B144" s="44"/>
      <c r="C144" s="44"/>
      <c r="D144" s="45"/>
      <c r="E144" s="46" t="e">
        <f t="shared" si="4"/>
        <v>#N/A</v>
      </c>
      <c r="F144" s="45"/>
      <c r="G144" s="47" t="e">
        <f>VLOOKUP(Table4[[#This Row],[Code]],Table3[#All],4,FALSE)</f>
        <v>#N/A</v>
      </c>
      <c r="H144" s="48" t="e">
        <f>Table4[[#This Row],[Unit Cost]]*Table4[[#This Row],[Quantity]]</f>
        <v>#N/A</v>
      </c>
    </row>
    <row r="145" spans="1:8" x14ac:dyDescent="0.25">
      <c r="A145" s="44"/>
      <c r="B145" s="44"/>
      <c r="C145" s="44"/>
      <c r="D145" s="45"/>
      <c r="E145" s="46" t="e">
        <f t="shared" si="4"/>
        <v>#N/A</v>
      </c>
      <c r="F145" s="45"/>
      <c r="G145" s="47" t="e">
        <f>VLOOKUP(Table4[[#This Row],[Code]],Table3[#All],4,FALSE)</f>
        <v>#N/A</v>
      </c>
      <c r="H145" s="48" t="e">
        <f>Table4[[#This Row],[Unit Cost]]*Table4[[#This Row],[Quantity]]</f>
        <v>#N/A</v>
      </c>
    </row>
    <row r="146" spans="1:8" x14ac:dyDescent="0.25">
      <c r="A146" s="44"/>
      <c r="B146" s="44"/>
      <c r="C146" s="44"/>
      <c r="D146" s="45"/>
      <c r="E146" s="46" t="e">
        <f t="shared" si="4"/>
        <v>#N/A</v>
      </c>
      <c r="F146" s="45"/>
      <c r="G146" s="47" t="e">
        <f>VLOOKUP(Table4[[#This Row],[Code]],Table3[#All],4,FALSE)</f>
        <v>#N/A</v>
      </c>
      <c r="H146" s="48" t="e">
        <f>Table4[[#This Row],[Unit Cost]]*Table4[[#This Row],[Quantity]]</f>
        <v>#N/A</v>
      </c>
    </row>
    <row r="147" spans="1:8" x14ac:dyDescent="0.25">
      <c r="A147" s="44"/>
      <c r="B147" s="44"/>
      <c r="C147" s="44"/>
      <c r="D147" s="45"/>
      <c r="E147" s="46" t="e">
        <f t="shared" si="4"/>
        <v>#N/A</v>
      </c>
      <c r="F147" s="45"/>
      <c r="G147" s="47" t="e">
        <f>VLOOKUP(Table4[[#This Row],[Code]],Table3[#All],4,FALSE)</f>
        <v>#N/A</v>
      </c>
      <c r="H147" s="48" t="e">
        <f>Table4[[#This Row],[Unit Cost]]*Table4[[#This Row],[Quantity]]</f>
        <v>#N/A</v>
      </c>
    </row>
    <row r="148" spans="1:8" x14ac:dyDescent="0.25">
      <c r="A148" s="44"/>
      <c r="B148" s="44"/>
      <c r="C148" s="44"/>
      <c r="D148" s="45"/>
      <c r="E148" s="46" t="e">
        <f t="shared" si="4"/>
        <v>#N/A</v>
      </c>
      <c r="F148" s="45"/>
      <c r="G148" s="47" t="e">
        <f>VLOOKUP(Table4[[#This Row],[Code]],Table3[#All],4,FALSE)</f>
        <v>#N/A</v>
      </c>
      <c r="H148" s="48" t="e">
        <f>Table4[[#This Row],[Unit Cost]]*Table4[[#This Row],[Quantity]]</f>
        <v>#N/A</v>
      </c>
    </row>
    <row r="149" spans="1:8" x14ac:dyDescent="0.25">
      <c r="A149" s="44"/>
      <c r="B149" s="44"/>
      <c r="C149" s="44"/>
      <c r="D149" s="45"/>
      <c r="E149" s="46" t="e">
        <f t="shared" si="4"/>
        <v>#N/A</v>
      </c>
      <c r="F149" s="45"/>
      <c r="G149" s="47" t="e">
        <f>VLOOKUP(Table4[[#This Row],[Code]],Table3[#All],4,FALSE)</f>
        <v>#N/A</v>
      </c>
      <c r="H149" s="48" t="e">
        <f>Table4[[#This Row],[Unit Cost]]*Table4[[#This Row],[Quantity]]</f>
        <v>#N/A</v>
      </c>
    </row>
    <row r="150" spans="1:8" x14ac:dyDescent="0.25">
      <c r="A150" s="44"/>
      <c r="B150" s="44"/>
      <c r="C150" s="44"/>
      <c r="D150" s="45"/>
      <c r="E150" s="46" t="e">
        <f t="shared" si="4"/>
        <v>#N/A</v>
      </c>
      <c r="F150" s="45"/>
      <c r="G150" s="47" t="e">
        <f>VLOOKUP(Table4[[#This Row],[Code]],Table3[#All],4,FALSE)</f>
        <v>#N/A</v>
      </c>
      <c r="H150" s="48" t="e">
        <f>Table4[[#This Row],[Unit Cost]]*Table4[[#This Row],[Quantity]]</f>
        <v>#N/A</v>
      </c>
    </row>
    <row r="151" spans="1:8" x14ac:dyDescent="0.25">
      <c r="A151" s="44"/>
      <c r="B151" s="44"/>
      <c r="C151" s="44"/>
      <c r="D151" s="45"/>
      <c r="E151" s="46" t="e">
        <f t="shared" si="4"/>
        <v>#N/A</v>
      </c>
      <c r="F151" s="45"/>
      <c r="G151" s="47" t="e">
        <f>VLOOKUP(Table4[[#This Row],[Code]],Table3[#All],4,FALSE)</f>
        <v>#N/A</v>
      </c>
      <c r="H151" s="48" t="e">
        <f>Table4[[#This Row],[Unit Cost]]*Table4[[#This Row],[Quantity]]</f>
        <v>#N/A</v>
      </c>
    </row>
    <row r="152" spans="1:8" x14ac:dyDescent="0.25">
      <c r="A152" s="44"/>
      <c r="B152" s="44"/>
      <c r="C152" s="44"/>
      <c r="D152" s="45"/>
      <c r="E152" s="46" t="e">
        <f t="shared" si="4"/>
        <v>#N/A</v>
      </c>
      <c r="F152" s="45"/>
      <c r="G152" s="47" t="e">
        <f>VLOOKUP(Table4[[#This Row],[Code]],Table3[#All],4,FALSE)</f>
        <v>#N/A</v>
      </c>
      <c r="H152" s="48" t="e">
        <f>Table4[[#This Row],[Unit Cost]]*Table4[[#This Row],[Quantity]]</f>
        <v>#N/A</v>
      </c>
    </row>
    <row r="153" spans="1:8" x14ac:dyDescent="0.25">
      <c r="A153" s="44"/>
      <c r="B153" s="44"/>
      <c r="C153" s="44"/>
      <c r="D153" s="45"/>
      <c r="E153" s="46" t="e">
        <f t="shared" si="4"/>
        <v>#N/A</v>
      </c>
      <c r="F153" s="45"/>
      <c r="G153" s="47" t="e">
        <f>VLOOKUP(Table4[[#This Row],[Code]],Table3[#All],4,FALSE)</f>
        <v>#N/A</v>
      </c>
      <c r="H153" s="48" t="e">
        <f>Table4[[#This Row],[Unit Cost]]*Table4[[#This Row],[Quantity]]</f>
        <v>#N/A</v>
      </c>
    </row>
    <row r="154" spans="1:8" x14ac:dyDescent="0.25">
      <c r="A154" s="44"/>
      <c r="B154" s="44"/>
      <c r="C154" s="44"/>
      <c r="D154" s="45"/>
      <c r="E154" s="46" t="e">
        <f t="shared" si="4"/>
        <v>#N/A</v>
      </c>
      <c r="F154" s="45"/>
      <c r="G154" s="47" t="e">
        <f>VLOOKUP(Table4[[#This Row],[Code]],Table3[#All],4,FALSE)</f>
        <v>#N/A</v>
      </c>
      <c r="H154" s="48" t="e">
        <f>Table4[[#This Row],[Unit Cost]]*Table4[[#This Row],[Quantity]]</f>
        <v>#N/A</v>
      </c>
    </row>
    <row r="155" spans="1:8" x14ac:dyDescent="0.25">
      <c r="A155" s="44"/>
      <c r="B155" s="44"/>
      <c r="C155" s="44"/>
      <c r="D155" s="45"/>
      <c r="E155" s="46" t="e">
        <f t="shared" si="4"/>
        <v>#N/A</v>
      </c>
      <c r="F155" s="45"/>
      <c r="G155" s="47" t="e">
        <f>VLOOKUP(Table4[[#This Row],[Code]],Table3[#All],4,FALSE)</f>
        <v>#N/A</v>
      </c>
      <c r="H155" s="48" t="e">
        <f>Table4[[#This Row],[Unit Cost]]*Table4[[#This Row],[Quantity]]</f>
        <v>#N/A</v>
      </c>
    </row>
    <row r="156" spans="1:8" x14ac:dyDescent="0.25">
      <c r="A156" s="44"/>
      <c r="B156" s="44"/>
      <c r="C156" s="44"/>
      <c r="D156" s="45"/>
      <c r="E156" s="46" t="e">
        <f t="shared" si="4"/>
        <v>#N/A</v>
      </c>
      <c r="F156" s="45"/>
      <c r="G156" s="47" t="e">
        <f>VLOOKUP(Table4[[#This Row],[Code]],Table3[#All],4,FALSE)</f>
        <v>#N/A</v>
      </c>
      <c r="H156" s="48" t="e">
        <f>Table4[[#This Row],[Unit Cost]]*Table4[[#This Row],[Quantity]]</f>
        <v>#N/A</v>
      </c>
    </row>
    <row r="157" spans="1:8" x14ac:dyDescent="0.25">
      <c r="A157" s="44"/>
      <c r="B157" s="44"/>
      <c r="C157" s="44"/>
      <c r="D157" s="45"/>
      <c r="E157" s="46" t="e">
        <f t="shared" si="4"/>
        <v>#N/A</v>
      </c>
      <c r="F157" s="45"/>
      <c r="G157" s="47" t="e">
        <f>VLOOKUP(Table4[[#This Row],[Code]],Table3[#All],4,FALSE)</f>
        <v>#N/A</v>
      </c>
      <c r="H157" s="48" t="e">
        <f>Table4[[#This Row],[Unit Cost]]*Table4[[#This Row],[Quantity]]</f>
        <v>#N/A</v>
      </c>
    </row>
    <row r="158" spans="1:8" x14ac:dyDescent="0.25">
      <c r="A158" s="44"/>
      <c r="B158" s="44"/>
      <c r="C158" s="44"/>
      <c r="D158" s="45"/>
      <c r="E158" s="46" t="e">
        <f t="shared" si="4"/>
        <v>#N/A</v>
      </c>
      <c r="F158" s="45"/>
      <c r="G158" s="47" t="e">
        <f>VLOOKUP(Table4[[#This Row],[Code]],Table3[#All],4,FALSE)</f>
        <v>#N/A</v>
      </c>
      <c r="H158" s="48" t="e">
        <f>Table4[[#This Row],[Unit Cost]]*Table4[[#This Row],[Quantity]]</f>
        <v>#N/A</v>
      </c>
    </row>
    <row r="159" spans="1:8" x14ac:dyDescent="0.25">
      <c r="A159" s="44"/>
      <c r="B159" s="44"/>
      <c r="C159" s="44"/>
      <c r="D159" s="45"/>
      <c r="E159" s="46" t="e">
        <f t="shared" si="4"/>
        <v>#N/A</v>
      </c>
      <c r="F159" s="45"/>
      <c r="G159" s="47" t="e">
        <f>VLOOKUP(Table4[[#This Row],[Code]],Table3[#All],4,FALSE)</f>
        <v>#N/A</v>
      </c>
      <c r="H159" s="48" t="e">
        <f>Table4[[#This Row],[Unit Cost]]*Table4[[#This Row],[Quantity]]</f>
        <v>#N/A</v>
      </c>
    </row>
    <row r="160" spans="1:8" x14ac:dyDescent="0.25">
      <c r="A160" s="44"/>
      <c r="B160" s="44"/>
      <c r="C160" s="44"/>
      <c r="D160" s="45"/>
      <c r="E160" s="46" t="e">
        <f t="shared" si="4"/>
        <v>#N/A</v>
      </c>
      <c r="F160" s="45"/>
      <c r="G160" s="47" t="e">
        <f>VLOOKUP(Table4[[#This Row],[Code]],Table3[#All],4,FALSE)</f>
        <v>#N/A</v>
      </c>
      <c r="H160" s="48" t="e">
        <f>Table4[[#This Row],[Unit Cost]]*Table4[[#This Row],[Quantity]]</f>
        <v>#N/A</v>
      </c>
    </row>
    <row r="161" spans="1:8" x14ac:dyDescent="0.25">
      <c r="A161" s="44"/>
      <c r="B161" s="44"/>
      <c r="C161" s="44"/>
      <c r="D161" s="45"/>
      <c r="E161" s="46" t="e">
        <f t="shared" si="4"/>
        <v>#N/A</v>
      </c>
      <c r="F161" s="45"/>
      <c r="G161" s="47" t="e">
        <f>VLOOKUP(Table4[[#This Row],[Code]],Table3[#All],4,FALSE)</f>
        <v>#N/A</v>
      </c>
      <c r="H161" s="48" t="e">
        <f>Table4[[#This Row],[Unit Cost]]*Table4[[#This Row],[Quantity]]</f>
        <v>#N/A</v>
      </c>
    </row>
    <row r="162" spans="1:8" x14ac:dyDescent="0.25">
      <c r="A162" s="44"/>
      <c r="B162" s="44"/>
      <c r="C162" s="44"/>
      <c r="D162" s="45"/>
      <c r="E162" s="46" t="e">
        <f t="shared" si="4"/>
        <v>#N/A</v>
      </c>
      <c r="F162" s="45"/>
      <c r="G162" s="47" t="e">
        <f>VLOOKUP(Table4[[#This Row],[Code]],Table3[#All],4,FALSE)</f>
        <v>#N/A</v>
      </c>
      <c r="H162" s="48" t="e">
        <f>Table4[[#This Row],[Unit Cost]]*Table4[[#This Row],[Quantity]]</f>
        <v>#N/A</v>
      </c>
    </row>
    <row r="163" spans="1:8" x14ac:dyDescent="0.25">
      <c r="A163" s="44"/>
      <c r="B163" s="44"/>
      <c r="C163" s="44"/>
      <c r="D163" s="45"/>
      <c r="E163" s="46" t="e">
        <f t="shared" si="4"/>
        <v>#N/A</v>
      </c>
      <c r="F163" s="45"/>
      <c r="G163" s="47" t="e">
        <f>VLOOKUP(Table4[[#This Row],[Code]],Table3[#All],4,FALSE)</f>
        <v>#N/A</v>
      </c>
      <c r="H163" s="48" t="e">
        <f>Table4[[#This Row],[Unit Cost]]*Table4[[#This Row],[Quantity]]</f>
        <v>#N/A</v>
      </c>
    </row>
    <row r="164" spans="1:8" x14ac:dyDescent="0.25">
      <c r="A164" s="44"/>
      <c r="B164" s="44"/>
      <c r="C164" s="44"/>
      <c r="D164" s="45"/>
      <c r="E164" s="46" t="e">
        <f t="shared" si="4"/>
        <v>#N/A</v>
      </c>
      <c r="F164" s="45"/>
      <c r="G164" s="47" t="e">
        <f>VLOOKUP(Table4[[#This Row],[Code]],Table3[#All],4,FALSE)</f>
        <v>#N/A</v>
      </c>
      <c r="H164" s="48" t="e">
        <f>Table4[[#This Row],[Unit Cost]]*Table4[[#This Row],[Quantity]]</f>
        <v>#N/A</v>
      </c>
    </row>
    <row r="165" spans="1:8" x14ac:dyDescent="0.25">
      <c r="A165" s="44"/>
      <c r="B165" s="44"/>
      <c r="C165" s="44"/>
      <c r="D165" s="45"/>
      <c r="E165" s="46" t="e">
        <f t="shared" si="4"/>
        <v>#N/A</v>
      </c>
      <c r="F165" s="45"/>
      <c r="G165" s="47" t="e">
        <f>VLOOKUP(Table4[[#This Row],[Code]],Table3[#All],4,FALSE)</f>
        <v>#N/A</v>
      </c>
      <c r="H165" s="48" t="e">
        <f>Table4[[#This Row],[Unit Cost]]*Table4[[#This Row],[Quantity]]</f>
        <v>#N/A</v>
      </c>
    </row>
    <row r="166" spans="1:8" x14ac:dyDescent="0.25">
      <c r="A166" s="44"/>
      <c r="B166" s="44"/>
      <c r="C166" s="44"/>
      <c r="D166" s="45"/>
      <c r="E166" s="46" t="e">
        <f t="shared" si="4"/>
        <v>#N/A</v>
      </c>
      <c r="F166" s="45"/>
      <c r="G166" s="47" t="e">
        <f>VLOOKUP(Table4[[#This Row],[Code]],Table3[#All],4,FALSE)</f>
        <v>#N/A</v>
      </c>
      <c r="H166" s="48" t="e">
        <f>Table4[[#This Row],[Unit Cost]]*Table4[[#This Row],[Quantity]]</f>
        <v>#N/A</v>
      </c>
    </row>
    <row r="167" spans="1:8" x14ac:dyDescent="0.25">
      <c r="A167" s="44"/>
      <c r="B167" s="44"/>
      <c r="C167" s="44"/>
      <c r="D167" s="45"/>
      <c r="E167" s="46" t="e">
        <f t="shared" si="4"/>
        <v>#N/A</v>
      </c>
      <c r="F167" s="45"/>
      <c r="G167" s="47" t="e">
        <f>VLOOKUP(Table4[[#This Row],[Code]],Table3[#All],4,FALSE)</f>
        <v>#N/A</v>
      </c>
      <c r="H167" s="48" t="e">
        <f>Table4[[#This Row],[Unit Cost]]*Table4[[#This Row],[Quantity]]</f>
        <v>#N/A</v>
      </c>
    </row>
    <row r="168" spans="1:8" x14ac:dyDescent="0.25">
      <c r="A168" s="44"/>
      <c r="B168" s="44"/>
      <c r="C168" s="44"/>
      <c r="D168" s="45"/>
      <c r="E168" s="46" t="e">
        <f t="shared" ref="E168:E180" si="5">VLOOKUP(D168,ITEMS,2,FALSE)</f>
        <v>#N/A</v>
      </c>
      <c r="F168" s="45"/>
      <c r="G168" s="47" t="e">
        <f>VLOOKUP(Table4[[#This Row],[Code]],Table3[#All],4,FALSE)</f>
        <v>#N/A</v>
      </c>
      <c r="H168" s="48" t="e">
        <f>Table4[[#This Row],[Unit Cost]]*Table4[[#This Row],[Quantity]]</f>
        <v>#N/A</v>
      </c>
    </row>
    <row r="169" spans="1:8" x14ac:dyDescent="0.25">
      <c r="A169" s="44"/>
      <c r="B169" s="44"/>
      <c r="C169" s="44"/>
      <c r="D169" s="45"/>
      <c r="E169" s="46" t="e">
        <f t="shared" si="5"/>
        <v>#N/A</v>
      </c>
      <c r="F169" s="45"/>
      <c r="G169" s="47" t="e">
        <f>VLOOKUP(Table4[[#This Row],[Code]],Table3[#All],4,FALSE)</f>
        <v>#N/A</v>
      </c>
      <c r="H169" s="48" t="e">
        <f>Table4[[#This Row],[Unit Cost]]*Table4[[#This Row],[Quantity]]</f>
        <v>#N/A</v>
      </c>
    </row>
    <row r="170" spans="1:8" x14ac:dyDescent="0.25">
      <c r="A170" s="44"/>
      <c r="B170" s="44"/>
      <c r="C170" s="44"/>
      <c r="D170" s="45"/>
      <c r="E170" s="46" t="e">
        <f t="shared" si="5"/>
        <v>#N/A</v>
      </c>
      <c r="F170" s="45"/>
      <c r="G170" s="47" t="e">
        <f>VLOOKUP(Table4[[#This Row],[Code]],Table3[#All],4,FALSE)</f>
        <v>#N/A</v>
      </c>
      <c r="H170" s="48" t="e">
        <f>Table4[[#This Row],[Unit Cost]]*Table4[[#This Row],[Quantity]]</f>
        <v>#N/A</v>
      </c>
    </row>
    <row r="171" spans="1:8" x14ac:dyDescent="0.25">
      <c r="A171" s="44"/>
      <c r="B171" s="44"/>
      <c r="C171" s="44"/>
      <c r="D171" s="45"/>
      <c r="E171" s="46" t="e">
        <f t="shared" si="5"/>
        <v>#N/A</v>
      </c>
      <c r="F171" s="45"/>
      <c r="G171" s="47" t="e">
        <f>VLOOKUP(Table4[[#This Row],[Code]],Table3[#All],4,FALSE)</f>
        <v>#N/A</v>
      </c>
      <c r="H171" s="48" t="e">
        <f>Table4[[#This Row],[Unit Cost]]*Table4[[#This Row],[Quantity]]</f>
        <v>#N/A</v>
      </c>
    </row>
    <row r="172" spans="1:8" x14ac:dyDescent="0.25">
      <c r="A172" s="44"/>
      <c r="B172" s="44"/>
      <c r="C172" s="44"/>
      <c r="D172" s="45"/>
      <c r="E172" s="46" t="e">
        <f t="shared" si="5"/>
        <v>#N/A</v>
      </c>
      <c r="F172" s="45"/>
      <c r="G172" s="47" t="e">
        <f>VLOOKUP(Table4[[#This Row],[Code]],Table3[#All],4,FALSE)</f>
        <v>#N/A</v>
      </c>
      <c r="H172" s="48" t="e">
        <f>Table4[[#This Row],[Unit Cost]]*Table4[[#This Row],[Quantity]]</f>
        <v>#N/A</v>
      </c>
    </row>
    <row r="173" spans="1:8" x14ac:dyDescent="0.25">
      <c r="A173" s="44"/>
      <c r="B173" s="44"/>
      <c r="C173" s="44"/>
      <c r="D173" s="45"/>
      <c r="E173" s="46" t="e">
        <f t="shared" si="5"/>
        <v>#N/A</v>
      </c>
      <c r="F173" s="45"/>
      <c r="G173" s="47" t="e">
        <f>VLOOKUP(Table4[[#This Row],[Code]],Table3[#All],4,FALSE)</f>
        <v>#N/A</v>
      </c>
      <c r="H173" s="48" t="e">
        <f>Table4[[#This Row],[Unit Cost]]*Table4[[#This Row],[Quantity]]</f>
        <v>#N/A</v>
      </c>
    </row>
    <row r="174" spans="1:8" x14ac:dyDescent="0.25">
      <c r="A174" s="44"/>
      <c r="B174" s="44"/>
      <c r="C174" s="44"/>
      <c r="D174" s="45"/>
      <c r="E174" s="46" t="e">
        <f t="shared" si="5"/>
        <v>#N/A</v>
      </c>
      <c r="F174" s="45"/>
      <c r="G174" s="47" t="e">
        <f>VLOOKUP(Table4[[#This Row],[Code]],Table3[#All],4,FALSE)</f>
        <v>#N/A</v>
      </c>
      <c r="H174" s="48" t="e">
        <f>Table4[[#This Row],[Unit Cost]]*Table4[[#This Row],[Quantity]]</f>
        <v>#N/A</v>
      </c>
    </row>
    <row r="175" spans="1:8" x14ac:dyDescent="0.25">
      <c r="A175" s="44"/>
      <c r="B175" s="44"/>
      <c r="C175" s="44"/>
      <c r="D175" s="45"/>
      <c r="E175" s="46" t="e">
        <f t="shared" si="5"/>
        <v>#N/A</v>
      </c>
      <c r="F175" s="45"/>
      <c r="G175" s="47" t="e">
        <f>VLOOKUP(Table4[[#This Row],[Code]],Table3[#All],4,FALSE)</f>
        <v>#N/A</v>
      </c>
      <c r="H175" s="48" t="e">
        <f>Table4[[#This Row],[Unit Cost]]*Table4[[#This Row],[Quantity]]</f>
        <v>#N/A</v>
      </c>
    </row>
    <row r="176" spans="1:8" x14ac:dyDescent="0.25">
      <c r="A176" s="44"/>
      <c r="B176" s="44"/>
      <c r="C176" s="44"/>
      <c r="D176" s="45"/>
      <c r="E176" s="46" t="e">
        <f t="shared" si="5"/>
        <v>#N/A</v>
      </c>
      <c r="F176" s="45"/>
      <c r="G176" s="47" t="e">
        <f>VLOOKUP(Table4[[#This Row],[Code]],Table3[#All],4,FALSE)</f>
        <v>#N/A</v>
      </c>
      <c r="H176" s="48" t="e">
        <f>Table4[[#This Row],[Unit Cost]]*Table4[[#This Row],[Quantity]]</f>
        <v>#N/A</v>
      </c>
    </row>
    <row r="177" spans="1:8" x14ac:dyDescent="0.25">
      <c r="A177" s="44"/>
      <c r="B177" s="44"/>
      <c r="C177" s="44"/>
      <c r="D177" s="45"/>
      <c r="E177" s="46" t="e">
        <f t="shared" si="5"/>
        <v>#N/A</v>
      </c>
      <c r="F177" s="45"/>
      <c r="G177" s="47" t="e">
        <f>VLOOKUP(Table4[[#This Row],[Code]],Table3[#All],4,FALSE)</f>
        <v>#N/A</v>
      </c>
      <c r="H177" s="48" t="e">
        <f>Table4[[#This Row],[Unit Cost]]*Table4[[#This Row],[Quantity]]</f>
        <v>#N/A</v>
      </c>
    </row>
    <row r="178" spans="1:8" x14ac:dyDescent="0.25">
      <c r="A178" s="44"/>
      <c r="B178" s="44"/>
      <c r="C178" s="44"/>
      <c r="D178" s="45"/>
      <c r="E178" s="46" t="e">
        <f t="shared" si="5"/>
        <v>#N/A</v>
      </c>
      <c r="F178" s="45"/>
      <c r="G178" s="47" t="e">
        <f>VLOOKUP(Table4[[#This Row],[Code]],Table3[#All],4,FALSE)</f>
        <v>#N/A</v>
      </c>
      <c r="H178" s="48" t="e">
        <f>Table4[[#This Row],[Unit Cost]]*Table4[[#This Row],[Quantity]]</f>
        <v>#N/A</v>
      </c>
    </row>
    <row r="179" spans="1:8" x14ac:dyDescent="0.25">
      <c r="A179" s="44"/>
      <c r="B179" s="44"/>
      <c r="C179" s="44"/>
      <c r="D179" s="45"/>
      <c r="E179" s="46" t="e">
        <f t="shared" si="5"/>
        <v>#N/A</v>
      </c>
      <c r="F179" s="45"/>
      <c r="G179" s="47" t="e">
        <f>VLOOKUP(Table4[[#This Row],[Code]],Table3[#All],4,FALSE)</f>
        <v>#N/A</v>
      </c>
      <c r="H179" s="48" t="e">
        <f>Table4[[#This Row],[Unit Cost]]*Table4[[#This Row],[Quantity]]</f>
        <v>#N/A</v>
      </c>
    </row>
    <row r="180" spans="1:8" x14ac:dyDescent="0.25">
      <c r="A180" s="44"/>
      <c r="B180" s="44"/>
      <c r="C180" s="44"/>
      <c r="D180" s="45"/>
      <c r="E180" s="46" t="e">
        <f t="shared" si="5"/>
        <v>#N/A</v>
      </c>
      <c r="F180" s="45"/>
      <c r="G180" s="47" t="e">
        <f>VLOOKUP(Table4[[#This Row],[Code]],Table3[#All],4,FALSE)</f>
        <v>#N/A</v>
      </c>
      <c r="H180" s="48" t="e">
        <f>Table4[[#This Row],[Unit Cost]]*Table4[[#This Row],[Quantity]]</f>
        <v>#N/A</v>
      </c>
    </row>
    <row r="184" spans="1:8" x14ac:dyDescent="0.25">
      <c r="H184" s="83"/>
    </row>
  </sheetData>
  <phoneticPr fontId="11" type="noConversion"/>
  <pageMargins left="0.7" right="0.7" top="0.75" bottom="0.75" header="0.3" footer="0.3"/>
  <pageSetup scale="75"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19F8698-527E-451F-8797-234F3AB20834}">
          <x14:formula1>
            <xm:f>'MASTER DATASHEET'!$F$3:$F$15</xm:f>
          </x14:formula1>
          <xm:sqref>C4:C180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7D8D-849E-444E-82DA-8C0B8C3D93E8}">
  <sheetPr>
    <tabColor theme="5" tint="0.79998168889431442"/>
  </sheetPr>
  <dimension ref="A1:F234"/>
  <sheetViews>
    <sheetView tabSelected="1" view="pageBreakPreview" zoomScale="115" zoomScaleNormal="90" zoomScaleSheetLayoutView="115" workbookViewId="0">
      <selection activeCell="E142" sqref="E142"/>
    </sheetView>
  </sheetViews>
  <sheetFormatPr defaultRowHeight="15" x14ac:dyDescent="0.25"/>
  <cols>
    <col min="2" max="2" width="16.7109375" bestFit="1" customWidth="1"/>
    <col min="3" max="3" width="13.28515625" bestFit="1" customWidth="1"/>
    <col min="4" max="4" width="11.42578125" customWidth="1"/>
    <col min="5" max="5" width="28.85546875" style="21" customWidth="1"/>
    <col min="6" max="6" width="16.5703125" customWidth="1"/>
  </cols>
  <sheetData>
    <row r="1" spans="1:6" ht="18.75" x14ac:dyDescent="0.3">
      <c r="A1" s="35" t="s">
        <v>136</v>
      </c>
    </row>
    <row r="2" spans="1:6" x14ac:dyDescent="0.25">
      <c r="A2" s="34"/>
    </row>
    <row r="3" spans="1:6" ht="28.5" customHeight="1" x14ac:dyDescent="0.25">
      <c r="A3" s="33" t="s">
        <v>128</v>
      </c>
      <c r="B3" s="33" t="s">
        <v>129</v>
      </c>
      <c r="C3" s="33" t="s">
        <v>130</v>
      </c>
      <c r="D3" s="33" t="s">
        <v>0</v>
      </c>
      <c r="E3" s="33" t="s">
        <v>131</v>
      </c>
      <c r="F3" s="33" t="s">
        <v>132</v>
      </c>
    </row>
    <row r="4" spans="1:6" hidden="1" x14ac:dyDescent="0.25">
      <c r="A4" s="78">
        <v>44329</v>
      </c>
      <c r="B4" s="24" t="s">
        <v>217</v>
      </c>
      <c r="C4" s="24" t="s">
        <v>119</v>
      </c>
      <c r="D4" s="24" t="s">
        <v>89</v>
      </c>
      <c r="E4" s="32" t="str">
        <f t="shared" ref="E4:E35" si="0">VLOOKUP(D4,ITEMS,2,FALSE)</f>
        <v>24 x 24 x 2  M8-11</v>
      </c>
      <c r="F4" s="24">
        <v>15</v>
      </c>
    </row>
    <row r="5" spans="1:6" hidden="1" x14ac:dyDescent="0.25">
      <c r="A5" s="78">
        <v>44329</v>
      </c>
      <c r="B5" s="24" t="s">
        <v>219</v>
      </c>
      <c r="C5" s="24" t="s">
        <v>119</v>
      </c>
      <c r="D5" s="24" t="s">
        <v>89</v>
      </c>
      <c r="E5" s="32" t="str">
        <f t="shared" si="0"/>
        <v>24 x 24 x 2  M8-11</v>
      </c>
      <c r="F5" s="24">
        <v>12</v>
      </c>
    </row>
    <row r="6" spans="1:6" hidden="1" x14ac:dyDescent="0.25">
      <c r="A6" s="78">
        <v>44329</v>
      </c>
      <c r="B6" s="24" t="s">
        <v>219</v>
      </c>
      <c r="C6" s="24" t="s">
        <v>119</v>
      </c>
      <c r="D6" s="24" t="s">
        <v>47</v>
      </c>
      <c r="E6" s="32" t="str">
        <f t="shared" si="0"/>
        <v>12 x 24 x 2 M8-11</v>
      </c>
      <c r="F6" s="24">
        <v>3</v>
      </c>
    </row>
    <row r="7" spans="1:6" hidden="1" x14ac:dyDescent="0.25">
      <c r="A7" s="78">
        <v>44329</v>
      </c>
      <c r="B7" s="24" t="s">
        <v>220</v>
      </c>
      <c r="C7" s="24" t="s">
        <v>119</v>
      </c>
      <c r="D7" s="24" t="s">
        <v>89</v>
      </c>
      <c r="E7" s="32" t="str">
        <f t="shared" si="0"/>
        <v>24 x 24 x 2  M8-11</v>
      </c>
      <c r="F7" s="24">
        <v>12</v>
      </c>
    </row>
    <row r="8" spans="1:6" hidden="1" x14ac:dyDescent="0.25">
      <c r="A8" s="78">
        <v>44329</v>
      </c>
      <c r="B8" s="24" t="s">
        <v>220</v>
      </c>
      <c r="C8" s="24" t="s">
        <v>119</v>
      </c>
      <c r="D8" s="24" t="s">
        <v>47</v>
      </c>
      <c r="E8" s="32" t="str">
        <f t="shared" si="0"/>
        <v>12 x 24 x 2 M8-11</v>
      </c>
      <c r="F8" s="24">
        <v>3</v>
      </c>
    </row>
    <row r="9" spans="1:6" hidden="1" x14ac:dyDescent="0.25">
      <c r="A9" s="78">
        <v>44301</v>
      </c>
      <c r="B9" s="24" t="s">
        <v>221</v>
      </c>
      <c r="C9" s="24" t="s">
        <v>121</v>
      </c>
      <c r="D9" s="24" t="s">
        <v>47</v>
      </c>
      <c r="E9" s="32" t="str">
        <f t="shared" si="0"/>
        <v>12 x 24 x 2 M8-11</v>
      </c>
      <c r="F9" s="24">
        <v>2</v>
      </c>
    </row>
    <row r="10" spans="1:6" hidden="1" x14ac:dyDescent="0.25">
      <c r="A10" s="78">
        <v>44301</v>
      </c>
      <c r="B10" s="24" t="s">
        <v>221</v>
      </c>
      <c r="C10" s="24" t="s">
        <v>121</v>
      </c>
      <c r="D10" s="24" t="s">
        <v>59</v>
      </c>
      <c r="E10" s="32" t="str">
        <f t="shared" si="0"/>
        <v>16 x 24 x 2</v>
      </c>
      <c r="F10" s="24">
        <v>2</v>
      </c>
    </row>
    <row r="11" spans="1:6" hidden="1" x14ac:dyDescent="0.25">
      <c r="A11" s="78">
        <v>44301</v>
      </c>
      <c r="B11" s="24" t="s">
        <v>222</v>
      </c>
      <c r="C11" s="24" t="s">
        <v>121</v>
      </c>
      <c r="D11" s="24" t="s">
        <v>53</v>
      </c>
      <c r="E11" s="32" t="str">
        <f t="shared" si="0"/>
        <v>15 x 20 x 2 M8-11</v>
      </c>
      <c r="F11" s="24">
        <v>2</v>
      </c>
    </row>
    <row r="12" spans="1:6" hidden="1" x14ac:dyDescent="0.25">
      <c r="A12" s="78">
        <v>44301</v>
      </c>
      <c r="B12" s="24" t="s">
        <v>222</v>
      </c>
      <c r="C12" s="24" t="s">
        <v>121</v>
      </c>
      <c r="D12" s="24" t="s">
        <v>49</v>
      </c>
      <c r="E12" s="32" t="str">
        <f t="shared" si="0"/>
        <v>14 x 25 x 2 M8-11</v>
      </c>
      <c r="F12" s="24">
        <v>1</v>
      </c>
    </row>
    <row r="13" spans="1:6" hidden="1" x14ac:dyDescent="0.25">
      <c r="A13" s="78">
        <v>44301</v>
      </c>
      <c r="B13" s="24" t="s">
        <v>223</v>
      </c>
      <c r="C13" s="24" t="s">
        <v>121</v>
      </c>
      <c r="D13" s="24" t="s">
        <v>85</v>
      </c>
      <c r="E13" s="32" t="str">
        <f t="shared" si="0"/>
        <v>20 x 25 x 2  M13</v>
      </c>
      <c r="F13" s="24">
        <v>4</v>
      </c>
    </row>
    <row r="14" spans="1:6" hidden="1" x14ac:dyDescent="0.25">
      <c r="A14" s="78">
        <v>44301</v>
      </c>
      <c r="B14" s="24" t="s">
        <v>224</v>
      </c>
      <c r="C14" s="24" t="s">
        <v>121</v>
      </c>
      <c r="D14" s="24" t="s">
        <v>53</v>
      </c>
      <c r="E14" s="32" t="str">
        <f t="shared" si="0"/>
        <v>15 x 20 x 2 M8-11</v>
      </c>
      <c r="F14" s="24">
        <v>2</v>
      </c>
    </row>
    <row r="15" spans="1:6" hidden="1" x14ac:dyDescent="0.25">
      <c r="A15" s="78">
        <v>44301</v>
      </c>
      <c r="B15" s="24" t="s">
        <v>224</v>
      </c>
      <c r="C15" s="24" t="s">
        <v>121</v>
      </c>
      <c r="D15" s="24" t="s">
        <v>49</v>
      </c>
      <c r="E15" s="32" t="str">
        <f t="shared" si="0"/>
        <v>14 x 25 x 2 M8-11</v>
      </c>
      <c r="F15" s="24">
        <v>1</v>
      </c>
    </row>
    <row r="16" spans="1:6" hidden="1" x14ac:dyDescent="0.25">
      <c r="A16" s="78">
        <v>44301</v>
      </c>
      <c r="B16" s="24" t="s">
        <v>225</v>
      </c>
      <c r="C16" s="24" t="s">
        <v>121</v>
      </c>
      <c r="D16" s="24" t="s">
        <v>91</v>
      </c>
      <c r="E16" s="32" t="str">
        <f t="shared" si="0"/>
        <v>24 x 24 x 2  M13</v>
      </c>
      <c r="F16" s="24">
        <v>6</v>
      </c>
    </row>
    <row r="17" spans="1:6" hidden="1" x14ac:dyDescent="0.25">
      <c r="A17" s="78">
        <v>44301</v>
      </c>
      <c r="B17" s="24" t="s">
        <v>226</v>
      </c>
      <c r="C17" s="24" t="s">
        <v>121</v>
      </c>
      <c r="D17" s="24" t="s">
        <v>81</v>
      </c>
      <c r="E17" s="32" t="str">
        <f t="shared" si="0"/>
        <v>20 x 24 x 2  M13</v>
      </c>
      <c r="F17" s="24">
        <v>0</v>
      </c>
    </row>
    <row r="18" spans="1:6" hidden="1" x14ac:dyDescent="0.25">
      <c r="A18" s="78">
        <v>44301</v>
      </c>
      <c r="B18" s="24" t="s">
        <v>227</v>
      </c>
      <c r="C18" s="24" t="s">
        <v>120</v>
      </c>
      <c r="D18" s="24" t="s">
        <v>35</v>
      </c>
      <c r="E18" s="32" t="str">
        <f t="shared" si="0"/>
        <v>19.5 x 19.5 x 1  M13</v>
      </c>
      <c r="F18" s="24">
        <v>1</v>
      </c>
    </row>
    <row r="19" spans="1:6" hidden="1" x14ac:dyDescent="0.25">
      <c r="A19" s="78">
        <v>44301</v>
      </c>
      <c r="B19" s="24" t="s">
        <v>228</v>
      </c>
      <c r="C19" s="24" t="s">
        <v>120</v>
      </c>
      <c r="D19" s="24" t="s">
        <v>42</v>
      </c>
      <c r="E19" s="32" t="str">
        <f t="shared" si="0"/>
        <v>21 x 26 x 1  M13</v>
      </c>
      <c r="F19" s="24">
        <v>1</v>
      </c>
    </row>
    <row r="20" spans="1:6" hidden="1" x14ac:dyDescent="0.25">
      <c r="A20" s="78">
        <v>44301</v>
      </c>
      <c r="B20" s="24" t="s">
        <v>229</v>
      </c>
      <c r="C20" s="24" t="s">
        <v>120</v>
      </c>
      <c r="D20" s="24" t="s">
        <v>63</v>
      </c>
      <c r="E20" s="32" t="str">
        <f t="shared" si="0"/>
        <v>16 x 25 x 2  M13</v>
      </c>
      <c r="F20" s="24">
        <v>4</v>
      </c>
    </row>
    <row r="21" spans="1:6" hidden="1" x14ac:dyDescent="0.25">
      <c r="A21" s="78">
        <v>44307</v>
      </c>
      <c r="B21" s="24" t="s">
        <v>230</v>
      </c>
      <c r="C21" s="24" t="s">
        <v>114</v>
      </c>
      <c r="D21" s="24" t="s">
        <v>73</v>
      </c>
      <c r="E21" s="32" t="str">
        <f t="shared" si="0"/>
        <v>20 x 20 x 2  M13</v>
      </c>
      <c r="F21" s="24">
        <v>12</v>
      </c>
    </row>
    <row r="22" spans="1:6" hidden="1" x14ac:dyDescent="0.25">
      <c r="A22" s="78">
        <v>44307</v>
      </c>
      <c r="B22" s="24" t="s">
        <v>230</v>
      </c>
      <c r="C22" s="24" t="s">
        <v>114</v>
      </c>
      <c r="D22" s="24" t="s">
        <v>75</v>
      </c>
      <c r="E22" s="32" t="str">
        <f t="shared" si="0"/>
        <v>20 x 21 x 2  M13</v>
      </c>
      <c r="F22" s="24">
        <v>4</v>
      </c>
    </row>
    <row r="23" spans="1:6" hidden="1" x14ac:dyDescent="0.25">
      <c r="A23" s="78">
        <v>44307</v>
      </c>
      <c r="B23" s="24" t="s">
        <v>231</v>
      </c>
      <c r="C23" s="24" t="s">
        <v>114</v>
      </c>
      <c r="D23" s="24" t="s">
        <v>73</v>
      </c>
      <c r="E23" s="32" t="str">
        <f t="shared" si="0"/>
        <v>20 x 20 x 2  M13</v>
      </c>
      <c r="F23" s="24">
        <v>20</v>
      </c>
    </row>
    <row r="24" spans="1:6" hidden="1" x14ac:dyDescent="0.25">
      <c r="A24" s="78">
        <v>44307</v>
      </c>
      <c r="B24" s="24" t="s">
        <v>232</v>
      </c>
      <c r="C24" s="24" t="s">
        <v>114</v>
      </c>
      <c r="D24" s="24" t="s">
        <v>85</v>
      </c>
      <c r="E24" s="32" t="str">
        <f t="shared" si="0"/>
        <v>20 x 25 x 2  M13</v>
      </c>
      <c r="F24" s="24">
        <v>4</v>
      </c>
    </row>
    <row r="25" spans="1:6" hidden="1" x14ac:dyDescent="0.25">
      <c r="A25" s="78">
        <v>44307</v>
      </c>
      <c r="B25" s="24" t="s">
        <v>233</v>
      </c>
      <c r="C25" s="24" t="s">
        <v>114</v>
      </c>
      <c r="D25" s="24" t="s">
        <v>73</v>
      </c>
      <c r="E25" s="32" t="str">
        <f t="shared" si="0"/>
        <v>20 x 20 x 2  M13</v>
      </c>
      <c r="F25" s="24">
        <v>8</v>
      </c>
    </row>
    <row r="26" spans="1:6" hidden="1" x14ac:dyDescent="0.25">
      <c r="A26" s="78">
        <v>44307</v>
      </c>
      <c r="B26" s="24" t="s">
        <v>233</v>
      </c>
      <c r="C26" s="24" t="s">
        <v>114</v>
      </c>
      <c r="D26" s="24" t="s">
        <v>57</v>
      </c>
      <c r="E26" s="32" t="str">
        <f t="shared" si="0"/>
        <v>16 x 20 x 2 M13</v>
      </c>
      <c r="F26" s="24">
        <v>12</v>
      </c>
    </row>
    <row r="27" spans="1:6" hidden="1" x14ac:dyDescent="0.25">
      <c r="A27" s="78">
        <v>44307</v>
      </c>
      <c r="B27" s="24" t="s">
        <v>234</v>
      </c>
      <c r="C27" s="24" t="s">
        <v>114</v>
      </c>
      <c r="D27" s="24" t="s">
        <v>57</v>
      </c>
      <c r="E27" s="32" t="str">
        <f t="shared" si="0"/>
        <v>16 x 20 x 2 M13</v>
      </c>
      <c r="F27" s="24">
        <v>15</v>
      </c>
    </row>
    <row r="28" spans="1:6" hidden="1" x14ac:dyDescent="0.25">
      <c r="A28" s="78">
        <v>44307</v>
      </c>
      <c r="B28" s="24" t="s">
        <v>235</v>
      </c>
      <c r="C28" s="24" t="s">
        <v>114</v>
      </c>
      <c r="D28" s="24" t="s">
        <v>73</v>
      </c>
      <c r="E28" s="32" t="str">
        <f t="shared" si="0"/>
        <v>20 x 20 x 2  M13</v>
      </c>
      <c r="F28" s="24">
        <v>8</v>
      </c>
    </row>
    <row r="29" spans="1:6" hidden="1" x14ac:dyDescent="0.25">
      <c r="A29" s="78">
        <v>44307</v>
      </c>
      <c r="B29" s="24" t="s">
        <v>235</v>
      </c>
      <c r="C29" s="24" t="s">
        <v>114</v>
      </c>
      <c r="D29" s="24" t="s">
        <v>81</v>
      </c>
      <c r="E29" s="32" t="str">
        <f t="shared" si="0"/>
        <v>20 x 24 x 2  M13</v>
      </c>
      <c r="F29" s="24">
        <v>8</v>
      </c>
    </row>
    <row r="30" spans="1:6" hidden="1" x14ac:dyDescent="0.25">
      <c r="A30" s="78">
        <v>44307</v>
      </c>
      <c r="B30" s="24" t="s">
        <v>236</v>
      </c>
      <c r="C30" s="24" t="s">
        <v>114</v>
      </c>
      <c r="D30" s="24" t="s">
        <v>85</v>
      </c>
      <c r="E30" s="32" t="str">
        <f t="shared" si="0"/>
        <v>20 x 25 x 2  M13</v>
      </c>
      <c r="F30" s="24">
        <v>6</v>
      </c>
    </row>
    <row r="31" spans="1:6" hidden="1" x14ac:dyDescent="0.25">
      <c r="A31" s="78">
        <v>44307</v>
      </c>
      <c r="B31" s="24" t="s">
        <v>237</v>
      </c>
      <c r="C31" s="24" t="s">
        <v>114</v>
      </c>
      <c r="D31" s="24" t="s">
        <v>85</v>
      </c>
      <c r="E31" s="32" t="str">
        <f t="shared" si="0"/>
        <v>20 x 25 x 2  M13</v>
      </c>
      <c r="F31" s="24">
        <v>0</v>
      </c>
    </row>
    <row r="32" spans="1:6" hidden="1" x14ac:dyDescent="0.25">
      <c r="A32" s="78">
        <v>44300</v>
      </c>
      <c r="B32" s="24" t="s">
        <v>238</v>
      </c>
      <c r="C32" s="24" t="s">
        <v>114</v>
      </c>
      <c r="D32" s="24" t="s">
        <v>85</v>
      </c>
      <c r="E32" s="32" t="str">
        <f t="shared" si="0"/>
        <v>20 x 25 x 2  M13</v>
      </c>
      <c r="F32" s="24">
        <v>12</v>
      </c>
    </row>
    <row r="33" spans="1:6" hidden="1" x14ac:dyDescent="0.25">
      <c r="A33" s="78">
        <v>44300</v>
      </c>
      <c r="B33" s="24" t="s">
        <v>239</v>
      </c>
      <c r="C33" s="24" t="s">
        <v>114</v>
      </c>
      <c r="D33" s="24" t="s">
        <v>57</v>
      </c>
      <c r="E33" s="32" t="str">
        <f t="shared" si="0"/>
        <v>16 x 20 x 2 M13</v>
      </c>
      <c r="F33" s="24">
        <v>12</v>
      </c>
    </row>
    <row r="34" spans="1:6" hidden="1" x14ac:dyDescent="0.25">
      <c r="A34" s="78">
        <v>44301</v>
      </c>
      <c r="B34" s="24" t="s">
        <v>240</v>
      </c>
      <c r="C34" s="24" t="s">
        <v>114</v>
      </c>
      <c r="D34" s="24" t="s">
        <v>91</v>
      </c>
      <c r="E34" s="32" t="str">
        <f t="shared" si="0"/>
        <v>24 x 24 x 2  M13</v>
      </c>
      <c r="F34" s="24">
        <v>16</v>
      </c>
    </row>
    <row r="35" spans="1:6" hidden="1" x14ac:dyDescent="0.25">
      <c r="A35" s="78">
        <v>44300</v>
      </c>
      <c r="B35" s="24" t="s">
        <v>241</v>
      </c>
      <c r="C35" s="24" t="s">
        <v>114</v>
      </c>
      <c r="D35" s="24" t="s">
        <v>85</v>
      </c>
      <c r="E35" s="32" t="str">
        <f t="shared" si="0"/>
        <v>20 x 25 x 2  M13</v>
      </c>
      <c r="F35" s="24">
        <v>20</v>
      </c>
    </row>
    <row r="36" spans="1:6" x14ac:dyDescent="0.25">
      <c r="A36" s="78">
        <v>44300</v>
      </c>
      <c r="B36" s="24" t="s">
        <v>241</v>
      </c>
      <c r="C36" s="24" t="s">
        <v>114</v>
      </c>
      <c r="D36" s="24" t="s">
        <v>8</v>
      </c>
      <c r="E36" s="32" t="str">
        <f t="shared" ref="E36:E67" si="1">VLOOKUP(D36,ITEMS,2,FALSE)</f>
        <v>10 x 24 x 1  M13</v>
      </c>
      <c r="F36" s="24">
        <v>3</v>
      </c>
    </row>
    <row r="37" spans="1:6" hidden="1" x14ac:dyDescent="0.25">
      <c r="A37" s="78">
        <v>44307</v>
      </c>
      <c r="B37" s="24" t="s">
        <v>242</v>
      </c>
      <c r="C37" s="24" t="s">
        <v>114</v>
      </c>
      <c r="D37" s="24" t="s">
        <v>81</v>
      </c>
      <c r="E37" s="32" t="str">
        <f t="shared" si="1"/>
        <v>20 x 24 x 2  M13</v>
      </c>
      <c r="F37" s="24">
        <v>0</v>
      </c>
    </row>
    <row r="38" spans="1:6" hidden="1" x14ac:dyDescent="0.25">
      <c r="A38" s="78">
        <v>44300</v>
      </c>
      <c r="B38" s="24" t="s">
        <v>242</v>
      </c>
      <c r="C38" s="24" t="s">
        <v>114</v>
      </c>
      <c r="D38" s="24" t="s">
        <v>81</v>
      </c>
      <c r="E38" s="32" t="str">
        <f t="shared" si="1"/>
        <v>20 x 24 x 2  M13</v>
      </c>
      <c r="F38" s="24">
        <v>0</v>
      </c>
    </row>
    <row r="39" spans="1:6" hidden="1" x14ac:dyDescent="0.25">
      <c r="A39" s="78">
        <v>44371</v>
      </c>
      <c r="B39" s="24" t="s">
        <v>254</v>
      </c>
      <c r="C39" s="24" t="s">
        <v>116</v>
      </c>
      <c r="D39" s="24" t="s">
        <v>87</v>
      </c>
      <c r="E39" s="32" t="str">
        <f t="shared" si="1"/>
        <v>23.5 x 33.5 x 2</v>
      </c>
      <c r="F39" s="24">
        <v>1</v>
      </c>
    </row>
    <row r="40" spans="1:6" hidden="1" x14ac:dyDescent="0.25">
      <c r="A40" s="78">
        <v>44371</v>
      </c>
      <c r="B40" s="24" t="s">
        <v>254</v>
      </c>
      <c r="C40" s="24" t="s">
        <v>116</v>
      </c>
      <c r="D40" s="24" t="s">
        <v>45</v>
      </c>
      <c r="E40" s="32" t="str">
        <f t="shared" si="1"/>
        <v>11.5 x 33.5 x 2</v>
      </c>
      <c r="F40" s="24">
        <v>1</v>
      </c>
    </row>
    <row r="41" spans="1:6" hidden="1" x14ac:dyDescent="0.25">
      <c r="A41" s="78">
        <v>44398</v>
      </c>
      <c r="B41" s="24" t="s">
        <v>261</v>
      </c>
      <c r="C41" s="24" t="s">
        <v>114</v>
      </c>
      <c r="D41" s="24" t="s">
        <v>18</v>
      </c>
      <c r="E41" s="32" t="str">
        <f t="shared" si="1"/>
        <v>16 x 25 x 1  M13</v>
      </c>
      <c r="F41" s="24">
        <v>4</v>
      </c>
    </row>
    <row r="42" spans="1:6" x14ac:dyDescent="0.25">
      <c r="A42" s="78">
        <v>44407</v>
      </c>
      <c r="B42" s="24" t="s">
        <v>262</v>
      </c>
      <c r="C42" s="24" t="s">
        <v>114</v>
      </c>
      <c r="D42" s="24" t="s">
        <v>8</v>
      </c>
      <c r="E42" s="32" t="str">
        <f t="shared" si="1"/>
        <v>10 x 24 x 1  M13</v>
      </c>
      <c r="F42" s="24">
        <v>3</v>
      </c>
    </row>
    <row r="43" spans="1:6" hidden="1" x14ac:dyDescent="0.25">
      <c r="A43" s="78">
        <v>44407</v>
      </c>
      <c r="B43" s="24" t="s">
        <v>262</v>
      </c>
      <c r="C43" s="24" t="s">
        <v>114</v>
      </c>
      <c r="D43" s="24" t="s">
        <v>85</v>
      </c>
      <c r="E43" s="32" t="str">
        <f t="shared" si="1"/>
        <v>20 x 25 x 2  M13</v>
      </c>
      <c r="F43" s="24">
        <v>20</v>
      </c>
    </row>
    <row r="44" spans="1:6" hidden="1" x14ac:dyDescent="0.25">
      <c r="A44" s="78">
        <v>44407</v>
      </c>
      <c r="B44" s="24" t="s">
        <v>263</v>
      </c>
      <c r="C44" s="24" t="s">
        <v>114</v>
      </c>
      <c r="D44" s="24" t="s">
        <v>91</v>
      </c>
      <c r="E44" s="32" t="str">
        <f t="shared" si="1"/>
        <v>24 x 24 x 2  M13</v>
      </c>
      <c r="F44" s="24">
        <v>16</v>
      </c>
    </row>
    <row r="45" spans="1:6" hidden="1" x14ac:dyDescent="0.25">
      <c r="A45" s="78">
        <v>44407</v>
      </c>
      <c r="B45" s="24" t="s">
        <v>264</v>
      </c>
      <c r="C45" s="24" t="s">
        <v>114</v>
      </c>
      <c r="D45" s="24" t="s">
        <v>85</v>
      </c>
      <c r="E45" s="32" t="str">
        <f t="shared" si="1"/>
        <v>20 x 25 x 2  M13</v>
      </c>
      <c r="F45" s="24">
        <v>12</v>
      </c>
    </row>
    <row r="46" spans="1:6" hidden="1" x14ac:dyDescent="0.25">
      <c r="A46" s="78">
        <v>44407</v>
      </c>
      <c r="B46" s="24" t="s">
        <v>265</v>
      </c>
      <c r="C46" s="24" t="s">
        <v>114</v>
      </c>
      <c r="D46" s="24" t="s">
        <v>57</v>
      </c>
      <c r="E46" s="32" t="str">
        <f t="shared" si="1"/>
        <v>16 x 20 x 2 M13</v>
      </c>
      <c r="F46" s="24">
        <v>12</v>
      </c>
    </row>
    <row r="47" spans="1:6" hidden="1" x14ac:dyDescent="0.25">
      <c r="A47" s="78">
        <v>44407</v>
      </c>
      <c r="B47" s="24" t="s">
        <v>266</v>
      </c>
      <c r="C47" s="24" t="s">
        <v>114</v>
      </c>
      <c r="D47" s="24" t="s">
        <v>85</v>
      </c>
      <c r="E47" s="32" t="str">
        <f t="shared" si="1"/>
        <v>20 x 25 x 2  M13</v>
      </c>
      <c r="F47" s="24">
        <v>6</v>
      </c>
    </row>
    <row r="48" spans="1:6" hidden="1" x14ac:dyDescent="0.25">
      <c r="A48" s="78">
        <v>44407</v>
      </c>
      <c r="B48" s="24" t="s">
        <v>267</v>
      </c>
      <c r="C48" s="24" t="s">
        <v>114</v>
      </c>
      <c r="D48" s="24" t="s">
        <v>85</v>
      </c>
      <c r="E48" s="32" t="str">
        <f t="shared" si="1"/>
        <v>20 x 25 x 2  M13</v>
      </c>
      <c r="F48" s="24">
        <v>6</v>
      </c>
    </row>
    <row r="49" spans="1:6" hidden="1" x14ac:dyDescent="0.25">
      <c r="A49" s="78">
        <v>44407</v>
      </c>
      <c r="B49" s="24" t="s">
        <v>267</v>
      </c>
      <c r="C49" s="24" t="s">
        <v>114</v>
      </c>
      <c r="D49" s="24" t="s">
        <v>26</v>
      </c>
      <c r="E49" s="32" t="str">
        <f t="shared" si="1"/>
        <v>18 x 22 x 1  M13</v>
      </c>
      <c r="F49" s="24">
        <v>2</v>
      </c>
    </row>
    <row r="50" spans="1:6" hidden="1" x14ac:dyDescent="0.25">
      <c r="A50" s="78">
        <v>44407</v>
      </c>
      <c r="B50" s="24" t="s">
        <v>267</v>
      </c>
      <c r="C50" s="24" t="s">
        <v>114</v>
      </c>
      <c r="D50" s="24" t="s">
        <v>40</v>
      </c>
      <c r="E50" s="32" t="str">
        <f t="shared" si="1"/>
        <v>20 x 22 x 1  M13</v>
      </c>
      <c r="F50" s="24">
        <v>4</v>
      </c>
    </row>
    <row r="51" spans="1:6" hidden="1" x14ac:dyDescent="0.25">
      <c r="A51" s="78">
        <v>44407</v>
      </c>
      <c r="B51" s="24" t="s">
        <v>268</v>
      </c>
      <c r="C51" s="24" t="s">
        <v>114</v>
      </c>
      <c r="D51" s="24" t="s">
        <v>73</v>
      </c>
      <c r="E51" s="32" t="str">
        <f t="shared" si="1"/>
        <v>20 x 20 x 2  M13</v>
      </c>
      <c r="F51" s="24">
        <v>8</v>
      </c>
    </row>
    <row r="52" spans="1:6" hidden="1" x14ac:dyDescent="0.25">
      <c r="A52" s="78">
        <v>44407</v>
      </c>
      <c r="B52" s="24" t="s">
        <v>268</v>
      </c>
      <c r="C52" s="24" t="s">
        <v>114</v>
      </c>
      <c r="D52" s="24" t="s">
        <v>81</v>
      </c>
      <c r="E52" s="32" t="str">
        <f t="shared" si="1"/>
        <v>20 x 24 x 2  M13</v>
      </c>
      <c r="F52" s="24">
        <v>8</v>
      </c>
    </row>
    <row r="53" spans="1:6" hidden="1" x14ac:dyDescent="0.25">
      <c r="A53" s="78">
        <v>44407</v>
      </c>
      <c r="B53" s="24" t="s">
        <v>269</v>
      </c>
      <c r="C53" s="24" t="s">
        <v>114</v>
      </c>
      <c r="D53" s="24" t="s">
        <v>57</v>
      </c>
      <c r="E53" s="32" t="str">
        <f t="shared" si="1"/>
        <v>16 x 20 x 2 M13</v>
      </c>
      <c r="F53" s="24">
        <v>3</v>
      </c>
    </row>
    <row r="54" spans="1:6" hidden="1" x14ac:dyDescent="0.25">
      <c r="A54" s="78">
        <v>44407</v>
      </c>
      <c r="B54" s="24" t="s">
        <v>269</v>
      </c>
      <c r="C54" s="24" t="s">
        <v>114</v>
      </c>
      <c r="D54" s="24" t="s">
        <v>73</v>
      </c>
      <c r="E54" s="32" t="str">
        <f t="shared" si="1"/>
        <v>20 x 20 x 2  M13</v>
      </c>
      <c r="F54" s="24">
        <v>6</v>
      </c>
    </row>
    <row r="55" spans="1:6" hidden="1" x14ac:dyDescent="0.25">
      <c r="A55" s="78">
        <v>44407</v>
      </c>
      <c r="B55" s="24" t="s">
        <v>270</v>
      </c>
      <c r="C55" s="24" t="s">
        <v>114</v>
      </c>
      <c r="D55" s="24" t="s">
        <v>73</v>
      </c>
      <c r="E55" s="32" t="str">
        <f t="shared" si="1"/>
        <v>20 x 20 x 2  M13</v>
      </c>
      <c r="F55" s="24">
        <v>8</v>
      </c>
    </row>
    <row r="56" spans="1:6" hidden="1" x14ac:dyDescent="0.25">
      <c r="A56" s="78">
        <v>44407</v>
      </c>
      <c r="B56" s="24" t="s">
        <v>270</v>
      </c>
      <c r="C56" s="24" t="s">
        <v>114</v>
      </c>
      <c r="D56" s="24" t="s">
        <v>57</v>
      </c>
      <c r="E56" s="32" t="str">
        <f t="shared" si="1"/>
        <v>16 x 20 x 2 M13</v>
      </c>
      <c r="F56" s="24">
        <v>12</v>
      </c>
    </row>
    <row r="57" spans="1:6" hidden="1" x14ac:dyDescent="0.25">
      <c r="A57" s="78">
        <v>44407</v>
      </c>
      <c r="B57" s="24" t="s">
        <v>271</v>
      </c>
      <c r="C57" s="24" t="s">
        <v>114</v>
      </c>
      <c r="D57" s="24" t="s">
        <v>73</v>
      </c>
      <c r="E57" s="32" t="str">
        <f t="shared" si="1"/>
        <v>20 x 20 x 2  M13</v>
      </c>
      <c r="F57" s="24">
        <v>12</v>
      </c>
    </row>
    <row r="58" spans="1:6" hidden="1" x14ac:dyDescent="0.25">
      <c r="A58" s="78">
        <v>44407</v>
      </c>
      <c r="B58" s="24" t="s">
        <v>271</v>
      </c>
      <c r="C58" s="24" t="s">
        <v>114</v>
      </c>
      <c r="D58" s="24" t="s">
        <v>75</v>
      </c>
      <c r="E58" s="32" t="str">
        <f t="shared" si="1"/>
        <v>20 x 21 x 2  M13</v>
      </c>
      <c r="F58" s="24">
        <v>4</v>
      </c>
    </row>
    <row r="59" spans="1:6" hidden="1" x14ac:dyDescent="0.25">
      <c r="A59" s="78">
        <v>44407</v>
      </c>
      <c r="B59" s="24" t="s">
        <v>272</v>
      </c>
      <c r="C59" s="24" t="s">
        <v>114</v>
      </c>
      <c r="D59" s="24" t="s">
        <v>57</v>
      </c>
      <c r="E59" s="32" t="str">
        <f t="shared" si="1"/>
        <v>16 x 20 x 2 M13</v>
      </c>
      <c r="F59" s="24">
        <v>12</v>
      </c>
    </row>
    <row r="60" spans="1:6" hidden="1" x14ac:dyDescent="0.25">
      <c r="A60" s="78">
        <v>44407</v>
      </c>
      <c r="B60" s="24" t="s">
        <v>272</v>
      </c>
      <c r="C60" s="24" t="s">
        <v>114</v>
      </c>
      <c r="D60" s="24" t="s">
        <v>73</v>
      </c>
      <c r="E60" s="32" t="str">
        <f t="shared" si="1"/>
        <v>20 x 20 x 2  M13</v>
      </c>
      <c r="F60" s="24">
        <v>8</v>
      </c>
    </row>
    <row r="61" spans="1:6" hidden="1" x14ac:dyDescent="0.25">
      <c r="A61" s="78">
        <v>44407</v>
      </c>
      <c r="B61" s="24" t="s">
        <v>273</v>
      </c>
      <c r="C61" s="24" t="s">
        <v>114</v>
      </c>
      <c r="D61" s="24" t="s">
        <v>85</v>
      </c>
      <c r="E61" s="32" t="str">
        <f t="shared" si="1"/>
        <v>20 x 25 x 2  M13</v>
      </c>
      <c r="F61" s="24">
        <v>4</v>
      </c>
    </row>
    <row r="62" spans="1:6" hidden="1" x14ac:dyDescent="0.25">
      <c r="A62" s="78">
        <v>44406</v>
      </c>
      <c r="B62" s="24" t="s">
        <v>228</v>
      </c>
      <c r="C62" s="24" t="s">
        <v>120</v>
      </c>
      <c r="D62" s="24" t="s">
        <v>42</v>
      </c>
      <c r="E62" s="32" t="str">
        <f t="shared" si="1"/>
        <v>21 x 26 x 1  M13</v>
      </c>
      <c r="F62" s="24">
        <v>1</v>
      </c>
    </row>
    <row r="63" spans="1:6" hidden="1" x14ac:dyDescent="0.25">
      <c r="A63" s="78">
        <v>44406</v>
      </c>
      <c r="B63" s="24" t="s">
        <v>229</v>
      </c>
      <c r="C63" s="24" t="s">
        <v>120</v>
      </c>
      <c r="D63" s="24" t="s">
        <v>61</v>
      </c>
      <c r="E63" s="32" t="str">
        <f t="shared" si="1"/>
        <v>16 x 25 x 2  M8</v>
      </c>
      <c r="F63" s="24">
        <v>4</v>
      </c>
    </row>
    <row r="64" spans="1:6" hidden="1" x14ac:dyDescent="0.25">
      <c r="A64" s="78">
        <v>44406</v>
      </c>
      <c r="B64" s="24" t="s">
        <v>227</v>
      </c>
      <c r="C64" s="24" t="s">
        <v>120</v>
      </c>
      <c r="D64" s="24" t="s">
        <v>35</v>
      </c>
      <c r="E64" s="32" t="str">
        <f t="shared" si="1"/>
        <v>19.5 x 19.5 x 1  M13</v>
      </c>
      <c r="F64" s="24">
        <v>1</v>
      </c>
    </row>
    <row r="65" spans="1:6" hidden="1" x14ac:dyDescent="0.25">
      <c r="A65" s="78">
        <v>44406</v>
      </c>
      <c r="B65" s="24" t="s">
        <v>225</v>
      </c>
      <c r="C65" s="24" t="s">
        <v>121</v>
      </c>
      <c r="D65" s="24" t="s">
        <v>89</v>
      </c>
      <c r="E65" s="32" t="str">
        <f t="shared" si="1"/>
        <v>24 x 24 x 2  M8-11</v>
      </c>
      <c r="F65" s="24">
        <v>6</v>
      </c>
    </row>
    <row r="66" spans="1:6" hidden="1" x14ac:dyDescent="0.25">
      <c r="A66" s="78">
        <v>44418</v>
      </c>
      <c r="B66" s="24" t="s">
        <v>220</v>
      </c>
      <c r="C66" s="24" t="s">
        <v>119</v>
      </c>
      <c r="D66" s="24" t="s">
        <v>89</v>
      </c>
      <c r="E66" s="32" t="str">
        <f t="shared" si="1"/>
        <v>24 x 24 x 2  M8-11</v>
      </c>
      <c r="F66" s="24">
        <v>12</v>
      </c>
    </row>
    <row r="67" spans="1:6" hidden="1" x14ac:dyDescent="0.25">
      <c r="A67" s="78">
        <v>44418</v>
      </c>
      <c r="B67" s="24" t="s">
        <v>220</v>
      </c>
      <c r="C67" s="24" t="s">
        <v>119</v>
      </c>
      <c r="D67" s="24" t="s">
        <v>47</v>
      </c>
      <c r="E67" s="32" t="str">
        <f t="shared" si="1"/>
        <v>12 x 24 x 2 M8-11</v>
      </c>
      <c r="F67" s="24">
        <v>3</v>
      </c>
    </row>
    <row r="68" spans="1:6" hidden="1" x14ac:dyDescent="0.25">
      <c r="A68" s="78">
        <v>44418</v>
      </c>
      <c r="B68" s="24" t="s">
        <v>217</v>
      </c>
      <c r="C68" s="24" t="s">
        <v>119</v>
      </c>
      <c r="D68" s="24" t="s">
        <v>89</v>
      </c>
      <c r="E68" s="32" t="str">
        <f t="shared" ref="E68:E99" si="2">VLOOKUP(D68,ITEMS,2,FALSE)</f>
        <v>24 x 24 x 2  M8-11</v>
      </c>
      <c r="F68" s="24">
        <v>15</v>
      </c>
    </row>
    <row r="69" spans="1:6" hidden="1" x14ac:dyDescent="0.25">
      <c r="A69" s="78">
        <v>44418</v>
      </c>
      <c r="B69" s="24" t="s">
        <v>219</v>
      </c>
      <c r="C69" s="24" t="s">
        <v>119</v>
      </c>
      <c r="D69" s="24" t="s">
        <v>89</v>
      </c>
      <c r="E69" s="32" t="str">
        <f t="shared" si="2"/>
        <v>24 x 24 x 2  M8-11</v>
      </c>
      <c r="F69" s="24">
        <v>12</v>
      </c>
    </row>
    <row r="70" spans="1:6" hidden="1" x14ac:dyDescent="0.25">
      <c r="A70" s="78">
        <v>44418</v>
      </c>
      <c r="B70" s="24" t="s">
        <v>219</v>
      </c>
      <c r="C70" s="24" t="s">
        <v>119</v>
      </c>
      <c r="D70" s="24" t="s">
        <v>47</v>
      </c>
      <c r="E70" s="32" t="str">
        <f t="shared" si="2"/>
        <v>12 x 24 x 2 M8-11</v>
      </c>
      <c r="F70" s="24">
        <v>3</v>
      </c>
    </row>
    <row r="71" spans="1:6" hidden="1" x14ac:dyDescent="0.25">
      <c r="A71" s="78">
        <v>44470</v>
      </c>
      <c r="B71" s="24" t="s">
        <v>274</v>
      </c>
      <c r="C71" s="24" t="s">
        <v>126</v>
      </c>
      <c r="D71" s="24" t="s">
        <v>85</v>
      </c>
      <c r="E71" s="32" t="str">
        <f t="shared" si="2"/>
        <v>20 x 25 x 2  M13</v>
      </c>
      <c r="F71" s="24">
        <v>4</v>
      </c>
    </row>
    <row r="72" spans="1:6" hidden="1" x14ac:dyDescent="0.25">
      <c r="A72" s="78">
        <v>44470</v>
      </c>
      <c r="B72" s="24" t="s">
        <v>274</v>
      </c>
      <c r="C72" s="24" t="s">
        <v>126</v>
      </c>
      <c r="D72" s="24" t="s">
        <v>57</v>
      </c>
      <c r="E72" s="32" t="str">
        <f t="shared" si="2"/>
        <v>16 x 20 x 2 M13</v>
      </c>
      <c r="F72" s="24">
        <v>4</v>
      </c>
    </row>
    <row r="73" spans="1:6" hidden="1" x14ac:dyDescent="0.25">
      <c r="A73" s="78">
        <v>44440</v>
      </c>
      <c r="B73" s="24" t="s">
        <v>275</v>
      </c>
      <c r="C73" s="24" t="s">
        <v>118</v>
      </c>
      <c r="D73" s="24" t="s">
        <v>85</v>
      </c>
      <c r="E73" s="32" t="str">
        <f t="shared" si="2"/>
        <v>20 x 25 x 2  M13</v>
      </c>
      <c r="F73" s="24">
        <v>4</v>
      </c>
    </row>
    <row r="74" spans="1:6" hidden="1" x14ac:dyDescent="0.25">
      <c r="A74" s="78">
        <v>44440</v>
      </c>
      <c r="B74" s="24" t="s">
        <v>276</v>
      </c>
      <c r="C74" s="24" t="s">
        <v>118</v>
      </c>
      <c r="D74" s="24" t="s">
        <v>91</v>
      </c>
      <c r="E74" s="32" t="str">
        <f t="shared" si="2"/>
        <v>24 x 24 x 2  M13</v>
      </c>
      <c r="F74" s="24">
        <v>6</v>
      </c>
    </row>
    <row r="75" spans="1:6" hidden="1" x14ac:dyDescent="0.25">
      <c r="A75" s="78">
        <v>44440</v>
      </c>
      <c r="B75" s="24" t="s">
        <v>277</v>
      </c>
      <c r="C75" s="24" t="s">
        <v>118</v>
      </c>
      <c r="D75" s="24" t="s">
        <v>57</v>
      </c>
      <c r="E75" s="32" t="str">
        <f t="shared" si="2"/>
        <v>16 x 20 x 2 M13</v>
      </c>
      <c r="F75" s="24">
        <v>4</v>
      </c>
    </row>
    <row r="76" spans="1:6" hidden="1" x14ac:dyDescent="0.25">
      <c r="A76" s="78">
        <v>44440</v>
      </c>
      <c r="B76" s="24" t="s">
        <v>278</v>
      </c>
      <c r="C76" s="24" t="s">
        <v>118</v>
      </c>
      <c r="D76" s="24" t="s">
        <v>91</v>
      </c>
      <c r="E76" s="32" t="str">
        <f t="shared" si="2"/>
        <v>24 x 24 x 2  M13</v>
      </c>
      <c r="F76" s="24">
        <v>6</v>
      </c>
    </row>
    <row r="77" spans="1:6" hidden="1" x14ac:dyDescent="0.25">
      <c r="A77" s="78">
        <v>44378</v>
      </c>
      <c r="B77" s="24" t="s">
        <v>225</v>
      </c>
      <c r="C77" s="24" t="s">
        <v>124</v>
      </c>
      <c r="D77" s="24" t="s">
        <v>81</v>
      </c>
      <c r="E77" s="32" t="str">
        <f t="shared" si="2"/>
        <v>20 x 24 x 2  M13</v>
      </c>
      <c r="F77" s="24">
        <v>6</v>
      </c>
    </row>
    <row r="78" spans="1:6" hidden="1" x14ac:dyDescent="0.25">
      <c r="A78" s="78">
        <v>44378</v>
      </c>
      <c r="B78" s="24" t="s">
        <v>225</v>
      </c>
      <c r="C78" s="24" t="s">
        <v>124</v>
      </c>
      <c r="D78" s="24" t="s">
        <v>85</v>
      </c>
      <c r="E78" s="32" t="str">
        <f t="shared" si="2"/>
        <v>20 x 25 x 2  M13</v>
      </c>
      <c r="F78" s="24">
        <v>6</v>
      </c>
    </row>
    <row r="79" spans="1:6" hidden="1" x14ac:dyDescent="0.25">
      <c r="A79" s="78">
        <v>44348</v>
      </c>
      <c r="B79" s="24" t="s">
        <v>401</v>
      </c>
      <c r="C79" s="24" t="s">
        <v>124</v>
      </c>
      <c r="D79" s="24" t="s">
        <v>22</v>
      </c>
      <c r="E79" s="32" t="str">
        <f t="shared" si="2"/>
        <v>17⅛ x 26⅝ x 1 M13</v>
      </c>
      <c r="F79" s="24">
        <v>1</v>
      </c>
    </row>
    <row r="80" spans="1:6" hidden="1" x14ac:dyDescent="0.25">
      <c r="A80" s="78">
        <v>44348</v>
      </c>
      <c r="B80" s="24" t="s">
        <v>402</v>
      </c>
      <c r="C80" s="24" t="s">
        <v>124</v>
      </c>
      <c r="D80" s="24" t="s">
        <v>22</v>
      </c>
      <c r="E80" s="32" t="str">
        <f t="shared" si="2"/>
        <v>17⅛ x 26⅝ x 1 M13</v>
      </c>
      <c r="F80" s="24">
        <v>1</v>
      </c>
    </row>
    <row r="81" spans="1:6" hidden="1" x14ac:dyDescent="0.25">
      <c r="A81" s="78">
        <v>44348</v>
      </c>
      <c r="B81" s="24" t="s">
        <v>403</v>
      </c>
      <c r="C81" s="24" t="s">
        <v>124</v>
      </c>
      <c r="D81" s="24" t="s">
        <v>40</v>
      </c>
      <c r="E81" s="32" t="str">
        <f t="shared" si="2"/>
        <v>20 x 22 x 1  M13</v>
      </c>
      <c r="F81" s="24">
        <v>2</v>
      </c>
    </row>
    <row r="82" spans="1:6" hidden="1" x14ac:dyDescent="0.25">
      <c r="A82" s="78">
        <v>44348</v>
      </c>
      <c r="B82" s="24" t="s">
        <v>404</v>
      </c>
      <c r="C82" s="24" t="s">
        <v>124</v>
      </c>
      <c r="D82" s="24" t="s">
        <v>22</v>
      </c>
      <c r="E82" s="32" t="str">
        <f t="shared" si="2"/>
        <v>17⅛ x 26⅝ x 1 M13</v>
      </c>
      <c r="F82" s="24">
        <v>1</v>
      </c>
    </row>
    <row r="83" spans="1:6" hidden="1" x14ac:dyDescent="0.25">
      <c r="A83" s="78">
        <v>44348</v>
      </c>
      <c r="B83" s="24" t="s">
        <v>283</v>
      </c>
      <c r="C83" s="24" t="s">
        <v>124</v>
      </c>
      <c r="D83" s="24" t="s">
        <v>40</v>
      </c>
      <c r="E83" s="32" t="str">
        <f t="shared" si="2"/>
        <v>20 x 22 x 1  M13</v>
      </c>
      <c r="F83" s="24">
        <v>2</v>
      </c>
    </row>
    <row r="84" spans="1:6" hidden="1" x14ac:dyDescent="0.25">
      <c r="A84" s="78">
        <v>44348</v>
      </c>
      <c r="B84" s="24" t="s">
        <v>282</v>
      </c>
      <c r="C84" s="24" t="s">
        <v>124</v>
      </c>
      <c r="D84" s="24" t="s">
        <v>40</v>
      </c>
      <c r="E84" s="32" t="str">
        <f t="shared" si="2"/>
        <v>20 x 22 x 1  M13</v>
      </c>
      <c r="F84" s="24">
        <v>2</v>
      </c>
    </row>
    <row r="85" spans="1:6" hidden="1" x14ac:dyDescent="0.25">
      <c r="A85" s="78">
        <v>44348</v>
      </c>
      <c r="B85" s="24" t="s">
        <v>284</v>
      </c>
      <c r="C85" s="24" t="s">
        <v>124</v>
      </c>
      <c r="D85" s="24" t="s">
        <v>22</v>
      </c>
      <c r="E85" s="32" t="str">
        <f t="shared" si="2"/>
        <v>17⅛ x 26⅝ x 1 M13</v>
      </c>
      <c r="F85" s="24">
        <v>1</v>
      </c>
    </row>
    <row r="86" spans="1:6" hidden="1" x14ac:dyDescent="0.25">
      <c r="A86" s="78">
        <v>44348</v>
      </c>
      <c r="B86" s="24" t="s">
        <v>285</v>
      </c>
      <c r="C86" s="24" t="s">
        <v>124</v>
      </c>
      <c r="D86" s="24" t="s">
        <v>22</v>
      </c>
      <c r="E86" s="32" t="str">
        <f t="shared" si="2"/>
        <v>17⅛ x 26⅝ x 1 M13</v>
      </c>
      <c r="F86" s="24">
        <v>1</v>
      </c>
    </row>
    <row r="87" spans="1:6" hidden="1" x14ac:dyDescent="0.25">
      <c r="A87" s="78">
        <v>44348</v>
      </c>
      <c r="B87" s="24" t="s">
        <v>286</v>
      </c>
      <c r="C87" s="24" t="s">
        <v>124</v>
      </c>
      <c r="D87" s="24" t="s">
        <v>22</v>
      </c>
      <c r="E87" s="32" t="str">
        <f t="shared" si="2"/>
        <v>17⅛ x 26⅝ x 1 M13</v>
      </c>
      <c r="F87" s="24">
        <v>1</v>
      </c>
    </row>
    <row r="88" spans="1:6" hidden="1" x14ac:dyDescent="0.25">
      <c r="A88" s="78">
        <v>44348</v>
      </c>
      <c r="B88" s="24" t="s">
        <v>288</v>
      </c>
      <c r="C88" s="24" t="s">
        <v>124</v>
      </c>
      <c r="D88" s="24" t="s">
        <v>22</v>
      </c>
      <c r="E88" s="32" t="str">
        <f t="shared" si="2"/>
        <v>17⅛ x 26⅝ x 1 M13</v>
      </c>
      <c r="F88" s="24">
        <v>1</v>
      </c>
    </row>
    <row r="89" spans="1:6" hidden="1" x14ac:dyDescent="0.25">
      <c r="A89" s="78">
        <v>44348</v>
      </c>
      <c r="B89" s="24" t="s">
        <v>289</v>
      </c>
      <c r="C89" s="24" t="s">
        <v>124</v>
      </c>
      <c r="D89" s="24" t="s">
        <v>22</v>
      </c>
      <c r="E89" s="32" t="str">
        <f t="shared" si="2"/>
        <v>17⅛ x 26⅝ x 1 M13</v>
      </c>
      <c r="F89" s="24">
        <v>1</v>
      </c>
    </row>
    <row r="90" spans="1:6" hidden="1" x14ac:dyDescent="0.25">
      <c r="A90" s="78">
        <v>44348</v>
      </c>
      <c r="B90" s="24" t="s">
        <v>290</v>
      </c>
      <c r="C90" s="24" t="s">
        <v>124</v>
      </c>
      <c r="D90" s="24" t="s">
        <v>12</v>
      </c>
      <c r="E90" s="32" t="str">
        <f t="shared" si="2"/>
        <v>14⅞ x 22⅞ x 1  M8</v>
      </c>
      <c r="F90" s="24">
        <v>1</v>
      </c>
    </row>
    <row r="91" spans="1:6" x14ac:dyDescent="0.25">
      <c r="A91" s="78">
        <v>44348</v>
      </c>
      <c r="B91" s="24" t="s">
        <v>291</v>
      </c>
      <c r="C91" s="24" t="s">
        <v>124</v>
      </c>
      <c r="D91" s="24" t="s">
        <v>8</v>
      </c>
      <c r="E91" s="32" t="str">
        <f t="shared" si="2"/>
        <v>10 x 24 x 1  M13</v>
      </c>
      <c r="F91" s="24">
        <v>1</v>
      </c>
    </row>
    <row r="92" spans="1:6" hidden="1" x14ac:dyDescent="0.25">
      <c r="A92" s="78">
        <v>44348</v>
      </c>
      <c r="B92" s="24" t="s">
        <v>292</v>
      </c>
      <c r="C92" s="24" t="s">
        <v>124</v>
      </c>
      <c r="D92" s="24" t="s">
        <v>256</v>
      </c>
      <c r="E92" s="32" t="str">
        <f t="shared" si="2"/>
        <v>10 x 20 x 1  M13</v>
      </c>
      <c r="F92" s="24">
        <v>1</v>
      </c>
    </row>
    <row r="93" spans="1:6" hidden="1" x14ac:dyDescent="0.25">
      <c r="A93" s="78">
        <v>44348</v>
      </c>
      <c r="B93" s="24" t="s">
        <v>293</v>
      </c>
      <c r="C93" s="24" t="s">
        <v>124</v>
      </c>
      <c r="D93" s="24" t="s">
        <v>24</v>
      </c>
      <c r="E93" s="32" t="str">
        <f t="shared" si="2"/>
        <v>17⅜ x 34⅞ x 1 M8-11</v>
      </c>
      <c r="F93" s="24">
        <v>1</v>
      </c>
    </row>
    <row r="94" spans="1:6" x14ac:dyDescent="0.25">
      <c r="A94" s="78">
        <v>44348</v>
      </c>
      <c r="B94" s="24" t="s">
        <v>294</v>
      </c>
      <c r="C94" s="24" t="s">
        <v>124</v>
      </c>
      <c r="D94" s="24" t="s">
        <v>8</v>
      </c>
      <c r="E94" s="32" t="str">
        <f t="shared" si="2"/>
        <v>10 x 24 x 1  M13</v>
      </c>
      <c r="F94" s="24">
        <v>1</v>
      </c>
    </row>
    <row r="95" spans="1:6" hidden="1" x14ac:dyDescent="0.25">
      <c r="A95" s="78">
        <v>44348</v>
      </c>
      <c r="B95" s="24" t="s">
        <v>295</v>
      </c>
      <c r="C95" s="24" t="s">
        <v>124</v>
      </c>
      <c r="D95" s="24" t="s">
        <v>22</v>
      </c>
      <c r="E95" s="32" t="str">
        <f t="shared" si="2"/>
        <v>17⅛ x 26⅝ x 1 M13</v>
      </c>
      <c r="F95" s="24">
        <v>1</v>
      </c>
    </row>
    <row r="96" spans="1:6" hidden="1" x14ac:dyDescent="0.25">
      <c r="A96" s="78">
        <v>44348</v>
      </c>
      <c r="B96" s="24" t="s">
        <v>280</v>
      </c>
      <c r="C96" s="24" t="s">
        <v>124</v>
      </c>
      <c r="D96" s="24" t="s">
        <v>22</v>
      </c>
      <c r="E96" s="32" t="str">
        <f t="shared" si="2"/>
        <v>17⅛ x 26⅝ x 1 M13</v>
      </c>
      <c r="F96" s="24">
        <v>1</v>
      </c>
    </row>
    <row r="97" spans="1:6" hidden="1" x14ac:dyDescent="0.25">
      <c r="A97" s="78">
        <v>44348</v>
      </c>
      <c r="B97" s="24" t="s">
        <v>296</v>
      </c>
      <c r="C97" s="24" t="s">
        <v>124</v>
      </c>
      <c r="D97" s="24" t="s">
        <v>22</v>
      </c>
      <c r="E97" s="32" t="str">
        <f t="shared" si="2"/>
        <v>17⅛ x 26⅝ x 1 M13</v>
      </c>
      <c r="F97" s="24">
        <v>1</v>
      </c>
    </row>
    <row r="98" spans="1:6" hidden="1" x14ac:dyDescent="0.25">
      <c r="A98" s="78">
        <v>44348</v>
      </c>
      <c r="B98" s="24" t="s">
        <v>297</v>
      </c>
      <c r="C98" s="24" t="s">
        <v>124</v>
      </c>
      <c r="D98" s="24" t="s">
        <v>258</v>
      </c>
      <c r="E98" s="32" t="str">
        <f t="shared" si="2"/>
        <v>14⅞ x 22⅞ x 1  M13</v>
      </c>
      <c r="F98" s="24">
        <v>1</v>
      </c>
    </row>
    <row r="99" spans="1:6" hidden="1" x14ac:dyDescent="0.25">
      <c r="A99" s="78">
        <v>44348</v>
      </c>
      <c r="B99" s="24" t="s">
        <v>298</v>
      </c>
      <c r="C99" s="24" t="s">
        <v>124</v>
      </c>
      <c r="D99" s="24" t="s">
        <v>258</v>
      </c>
      <c r="E99" s="32" t="str">
        <f t="shared" si="2"/>
        <v>14⅞ x 22⅞ x 1  M13</v>
      </c>
      <c r="F99" s="24">
        <v>1</v>
      </c>
    </row>
    <row r="100" spans="1:6" hidden="1" x14ac:dyDescent="0.25">
      <c r="A100" s="78">
        <v>44348</v>
      </c>
      <c r="B100" s="24" t="s">
        <v>299</v>
      </c>
      <c r="C100" s="24" t="s">
        <v>124</v>
      </c>
      <c r="D100" s="24" t="s">
        <v>22</v>
      </c>
      <c r="E100" s="32" t="str">
        <f t="shared" ref="E100:E131" si="3">VLOOKUP(D100,ITEMS,2,FALSE)</f>
        <v>17⅛ x 26⅝ x 1 M13</v>
      </c>
      <c r="F100" s="24">
        <v>1</v>
      </c>
    </row>
    <row r="101" spans="1:6" hidden="1" x14ac:dyDescent="0.25">
      <c r="A101" s="78">
        <v>44348</v>
      </c>
      <c r="B101" s="24" t="s">
        <v>300</v>
      </c>
      <c r="C101" s="24" t="s">
        <v>124</v>
      </c>
      <c r="D101" s="24" t="s">
        <v>22</v>
      </c>
      <c r="E101" s="32" t="str">
        <f t="shared" si="3"/>
        <v>17⅛ x 26⅝ x 1 M13</v>
      </c>
      <c r="F101" s="24">
        <v>1</v>
      </c>
    </row>
    <row r="102" spans="1:6" hidden="1" x14ac:dyDescent="0.25">
      <c r="A102" s="78">
        <v>44348</v>
      </c>
      <c r="B102" s="24" t="s">
        <v>301</v>
      </c>
      <c r="C102" s="24" t="s">
        <v>124</v>
      </c>
      <c r="D102" s="24" t="s">
        <v>258</v>
      </c>
      <c r="E102" s="32" t="str">
        <f t="shared" si="3"/>
        <v>14⅞ x 22⅞ x 1  M13</v>
      </c>
      <c r="F102" s="24">
        <v>1</v>
      </c>
    </row>
    <row r="103" spans="1:6" hidden="1" x14ac:dyDescent="0.25">
      <c r="A103" s="78">
        <v>44348</v>
      </c>
      <c r="B103" s="24" t="s">
        <v>302</v>
      </c>
      <c r="C103" s="24" t="s">
        <v>124</v>
      </c>
      <c r="D103" s="24" t="s">
        <v>258</v>
      </c>
      <c r="E103" s="32" t="str">
        <f t="shared" si="3"/>
        <v>14⅞ x 22⅞ x 1  M13</v>
      </c>
      <c r="F103" s="24">
        <v>1</v>
      </c>
    </row>
    <row r="104" spans="1:6" hidden="1" x14ac:dyDescent="0.25">
      <c r="A104" s="78">
        <v>44348</v>
      </c>
      <c r="B104" s="24" t="s">
        <v>303</v>
      </c>
      <c r="C104" s="24" t="s">
        <v>124</v>
      </c>
      <c r="D104" s="24" t="s">
        <v>22</v>
      </c>
      <c r="E104" s="32" t="str">
        <f t="shared" si="3"/>
        <v>17⅛ x 26⅝ x 1 M13</v>
      </c>
      <c r="F104" s="24">
        <v>1</v>
      </c>
    </row>
    <row r="105" spans="1:6" hidden="1" x14ac:dyDescent="0.25">
      <c r="A105" s="78">
        <v>44348</v>
      </c>
      <c r="B105" s="24" t="s">
        <v>304</v>
      </c>
      <c r="C105" s="24" t="s">
        <v>124</v>
      </c>
      <c r="D105" t="s">
        <v>258</v>
      </c>
      <c r="E105" s="49" t="str">
        <f t="shared" si="3"/>
        <v>14⅞ x 22⅞ x 1  M13</v>
      </c>
      <c r="F105">
        <v>1</v>
      </c>
    </row>
    <row r="106" spans="1:6" hidden="1" x14ac:dyDescent="0.25">
      <c r="A106" s="78">
        <v>44348</v>
      </c>
      <c r="B106" s="24" t="s">
        <v>305</v>
      </c>
      <c r="C106" s="24" t="s">
        <v>124</v>
      </c>
      <c r="D106" t="s">
        <v>22</v>
      </c>
      <c r="E106" s="49" t="str">
        <f t="shared" si="3"/>
        <v>17⅛ x 26⅝ x 1 M13</v>
      </c>
      <c r="F106">
        <v>1</v>
      </c>
    </row>
    <row r="107" spans="1:6" hidden="1" x14ac:dyDescent="0.25">
      <c r="A107" s="78">
        <v>44348</v>
      </c>
      <c r="B107" s="24" t="s">
        <v>306</v>
      </c>
      <c r="C107" s="24" t="s">
        <v>124</v>
      </c>
      <c r="D107" t="s">
        <v>22</v>
      </c>
      <c r="E107" s="49" t="str">
        <f t="shared" si="3"/>
        <v>17⅛ x 26⅝ x 1 M13</v>
      </c>
      <c r="F107">
        <v>1</v>
      </c>
    </row>
    <row r="108" spans="1:6" hidden="1" x14ac:dyDescent="0.25">
      <c r="A108" s="78">
        <v>44348</v>
      </c>
      <c r="B108" s="24" t="s">
        <v>307</v>
      </c>
      <c r="C108" s="24" t="s">
        <v>124</v>
      </c>
      <c r="D108" t="s">
        <v>22</v>
      </c>
      <c r="E108" s="49" t="str">
        <f t="shared" si="3"/>
        <v>17⅛ x 26⅝ x 1 M13</v>
      </c>
      <c r="F108">
        <v>1</v>
      </c>
    </row>
    <row r="109" spans="1:6" hidden="1" x14ac:dyDescent="0.25">
      <c r="A109" s="78">
        <v>44348</v>
      </c>
      <c r="B109" s="24" t="s">
        <v>308</v>
      </c>
      <c r="C109" s="24" t="s">
        <v>124</v>
      </c>
      <c r="D109" t="s">
        <v>22</v>
      </c>
      <c r="E109" s="49" t="str">
        <f t="shared" si="3"/>
        <v>17⅛ x 26⅝ x 1 M13</v>
      </c>
      <c r="F109">
        <v>1</v>
      </c>
    </row>
    <row r="110" spans="1:6" hidden="1" x14ac:dyDescent="0.25">
      <c r="A110" s="78">
        <v>44348</v>
      </c>
      <c r="B110" s="24" t="s">
        <v>309</v>
      </c>
      <c r="C110" s="24" t="s">
        <v>124</v>
      </c>
      <c r="D110" t="s">
        <v>22</v>
      </c>
      <c r="E110" s="49" t="str">
        <f t="shared" si="3"/>
        <v>17⅛ x 26⅝ x 1 M13</v>
      </c>
      <c r="F110">
        <v>1</v>
      </c>
    </row>
    <row r="111" spans="1:6" hidden="1" x14ac:dyDescent="0.25">
      <c r="A111" s="78">
        <v>44348</v>
      </c>
      <c r="B111" s="24" t="s">
        <v>310</v>
      </c>
      <c r="C111" s="24" t="s">
        <v>124</v>
      </c>
      <c r="D111" t="s">
        <v>258</v>
      </c>
      <c r="E111" s="49" t="str">
        <f t="shared" si="3"/>
        <v>14⅞ x 22⅞ x 1  M13</v>
      </c>
      <c r="F111">
        <v>1</v>
      </c>
    </row>
    <row r="112" spans="1:6" x14ac:dyDescent="0.25">
      <c r="A112" s="78">
        <v>44348</v>
      </c>
      <c r="B112" s="24" t="s">
        <v>311</v>
      </c>
      <c r="C112" s="24" t="s">
        <v>124</v>
      </c>
      <c r="D112" t="s">
        <v>8</v>
      </c>
      <c r="E112" s="49" t="str">
        <f t="shared" si="3"/>
        <v>10 x 24 x 1  M13</v>
      </c>
      <c r="F112">
        <v>2</v>
      </c>
    </row>
    <row r="113" spans="1:6" hidden="1" x14ac:dyDescent="0.25">
      <c r="A113" s="78">
        <v>44348</v>
      </c>
      <c r="B113" s="24" t="s">
        <v>312</v>
      </c>
      <c r="C113" s="24" t="s">
        <v>124</v>
      </c>
      <c r="D113" t="s">
        <v>22</v>
      </c>
      <c r="E113" s="49" t="str">
        <f t="shared" si="3"/>
        <v>17⅛ x 26⅝ x 1 M13</v>
      </c>
      <c r="F113">
        <v>1</v>
      </c>
    </row>
    <row r="114" spans="1:6" hidden="1" x14ac:dyDescent="0.25">
      <c r="A114" s="78">
        <v>44348</v>
      </c>
      <c r="B114" s="24" t="s">
        <v>313</v>
      </c>
      <c r="C114" s="24" t="s">
        <v>124</v>
      </c>
      <c r="D114" t="s">
        <v>22</v>
      </c>
      <c r="E114" s="49" t="str">
        <f t="shared" si="3"/>
        <v>17⅛ x 26⅝ x 1 M13</v>
      </c>
      <c r="F114">
        <v>1</v>
      </c>
    </row>
    <row r="115" spans="1:6" hidden="1" x14ac:dyDescent="0.25">
      <c r="A115" s="78">
        <v>44348</v>
      </c>
      <c r="B115" s="24" t="s">
        <v>314</v>
      </c>
      <c r="C115" s="24" t="s">
        <v>124</v>
      </c>
      <c r="D115" t="s">
        <v>22</v>
      </c>
      <c r="E115" s="49" t="str">
        <f t="shared" si="3"/>
        <v>17⅛ x 26⅝ x 1 M13</v>
      </c>
      <c r="F115">
        <v>1</v>
      </c>
    </row>
    <row r="116" spans="1:6" hidden="1" x14ac:dyDescent="0.25">
      <c r="A116" s="78">
        <v>44348</v>
      </c>
      <c r="B116" s="24" t="s">
        <v>315</v>
      </c>
      <c r="C116" s="24" t="s">
        <v>124</v>
      </c>
      <c r="D116" t="s">
        <v>22</v>
      </c>
      <c r="E116" s="49" t="str">
        <f t="shared" si="3"/>
        <v>17⅛ x 26⅝ x 1 M13</v>
      </c>
      <c r="F116">
        <v>1</v>
      </c>
    </row>
    <row r="117" spans="1:6" hidden="1" x14ac:dyDescent="0.25">
      <c r="A117" s="78">
        <v>44348</v>
      </c>
      <c r="B117" s="24" t="s">
        <v>316</v>
      </c>
      <c r="C117" s="24" t="s">
        <v>124</v>
      </c>
      <c r="D117" t="s">
        <v>22</v>
      </c>
      <c r="E117" s="49" t="str">
        <f t="shared" si="3"/>
        <v>17⅛ x 26⅝ x 1 M13</v>
      </c>
      <c r="F117">
        <v>1</v>
      </c>
    </row>
    <row r="118" spans="1:6" x14ac:dyDescent="0.25">
      <c r="A118" s="78">
        <v>44348</v>
      </c>
      <c r="B118" s="24" t="s">
        <v>317</v>
      </c>
      <c r="C118" s="24" t="s">
        <v>124</v>
      </c>
      <c r="D118" t="s">
        <v>8</v>
      </c>
      <c r="E118" s="49" t="str">
        <f t="shared" si="3"/>
        <v>10 x 24 x 1  M13</v>
      </c>
      <c r="F118">
        <v>2</v>
      </c>
    </row>
    <row r="119" spans="1:6" hidden="1" x14ac:dyDescent="0.25">
      <c r="A119" s="78">
        <v>44348</v>
      </c>
      <c r="B119" s="24" t="s">
        <v>318</v>
      </c>
      <c r="C119" s="24" t="s">
        <v>124</v>
      </c>
      <c r="D119" t="s">
        <v>22</v>
      </c>
      <c r="E119" s="49" t="str">
        <f t="shared" si="3"/>
        <v>17⅛ x 26⅝ x 1 M13</v>
      </c>
      <c r="F119">
        <v>1</v>
      </c>
    </row>
    <row r="120" spans="1:6" hidden="1" x14ac:dyDescent="0.25">
      <c r="A120" s="78">
        <v>44348</v>
      </c>
      <c r="B120" t="s">
        <v>319</v>
      </c>
      <c r="C120" s="24" t="s">
        <v>124</v>
      </c>
      <c r="D120" t="s">
        <v>22</v>
      </c>
      <c r="E120" s="49" t="str">
        <f t="shared" si="3"/>
        <v>17⅛ x 26⅝ x 1 M13</v>
      </c>
      <c r="F120">
        <v>1</v>
      </c>
    </row>
    <row r="121" spans="1:6" hidden="1" x14ac:dyDescent="0.25">
      <c r="A121" s="78">
        <v>44348</v>
      </c>
      <c r="B121" t="s">
        <v>320</v>
      </c>
      <c r="C121" s="24" t="s">
        <v>124</v>
      </c>
      <c r="D121" t="s">
        <v>22</v>
      </c>
      <c r="E121" s="49" t="str">
        <f t="shared" si="3"/>
        <v>17⅛ x 26⅝ x 1 M13</v>
      </c>
      <c r="F121">
        <v>1</v>
      </c>
    </row>
    <row r="122" spans="1:6" hidden="1" x14ac:dyDescent="0.25">
      <c r="A122" s="78">
        <v>44348</v>
      </c>
      <c r="B122" t="s">
        <v>321</v>
      </c>
      <c r="C122" s="24" t="s">
        <v>124</v>
      </c>
      <c r="D122" t="s">
        <v>22</v>
      </c>
      <c r="E122" s="49" t="str">
        <f t="shared" si="3"/>
        <v>17⅛ x 26⅝ x 1 M13</v>
      </c>
      <c r="F122">
        <v>1</v>
      </c>
    </row>
    <row r="123" spans="1:6" hidden="1" x14ac:dyDescent="0.25">
      <c r="A123" s="78">
        <v>44348</v>
      </c>
      <c r="B123" t="s">
        <v>400</v>
      </c>
      <c r="C123" s="24" t="s">
        <v>124</v>
      </c>
      <c r="D123" t="s">
        <v>22</v>
      </c>
      <c r="E123" s="49" t="str">
        <f t="shared" si="3"/>
        <v>17⅛ x 26⅝ x 1 M13</v>
      </c>
      <c r="F123">
        <v>1</v>
      </c>
    </row>
    <row r="124" spans="1:6" hidden="1" x14ac:dyDescent="0.25">
      <c r="A124" s="78">
        <v>44348</v>
      </c>
      <c r="B124" t="s">
        <v>322</v>
      </c>
      <c r="C124" s="24" t="s">
        <v>124</v>
      </c>
      <c r="D124" t="s">
        <v>22</v>
      </c>
      <c r="E124" s="49" t="str">
        <f t="shared" si="3"/>
        <v>17⅛ x 26⅝ x 1 M13</v>
      </c>
      <c r="F124">
        <v>1</v>
      </c>
    </row>
    <row r="125" spans="1:6" hidden="1" x14ac:dyDescent="0.25">
      <c r="A125" s="78">
        <v>44348</v>
      </c>
      <c r="B125" t="s">
        <v>323</v>
      </c>
      <c r="C125" s="24" t="s">
        <v>124</v>
      </c>
      <c r="D125" t="s">
        <v>258</v>
      </c>
      <c r="E125" s="49" t="str">
        <f t="shared" si="3"/>
        <v>14⅞ x 22⅞ x 1  M13</v>
      </c>
      <c r="F125">
        <v>1</v>
      </c>
    </row>
    <row r="126" spans="1:6" hidden="1" x14ac:dyDescent="0.25">
      <c r="A126" s="78">
        <v>44348</v>
      </c>
      <c r="B126" t="s">
        <v>324</v>
      </c>
      <c r="C126" s="24" t="s">
        <v>124</v>
      </c>
      <c r="D126" t="s">
        <v>258</v>
      </c>
      <c r="E126" s="49" t="str">
        <f t="shared" si="3"/>
        <v>14⅞ x 22⅞ x 1  M13</v>
      </c>
      <c r="F126">
        <v>1</v>
      </c>
    </row>
    <row r="127" spans="1:6" hidden="1" x14ac:dyDescent="0.25">
      <c r="A127" s="78">
        <v>44348</v>
      </c>
      <c r="B127" t="s">
        <v>325</v>
      </c>
      <c r="C127" s="24" t="s">
        <v>124</v>
      </c>
      <c r="D127" t="s">
        <v>22</v>
      </c>
      <c r="E127" s="49" t="str">
        <f t="shared" si="3"/>
        <v>17⅛ x 26⅝ x 1 M13</v>
      </c>
      <c r="F127">
        <v>1</v>
      </c>
    </row>
    <row r="128" spans="1:6" hidden="1" x14ac:dyDescent="0.25">
      <c r="A128" s="78">
        <v>44348</v>
      </c>
      <c r="B128" t="s">
        <v>326</v>
      </c>
      <c r="C128" s="24" t="s">
        <v>124</v>
      </c>
      <c r="D128" t="s">
        <v>22</v>
      </c>
      <c r="E128" s="49" t="str">
        <f t="shared" si="3"/>
        <v>17⅛ x 26⅝ x 1 M13</v>
      </c>
      <c r="F128">
        <v>1</v>
      </c>
    </row>
    <row r="129" spans="1:6" hidden="1" x14ac:dyDescent="0.25">
      <c r="A129" s="78">
        <v>44348</v>
      </c>
      <c r="B129" t="s">
        <v>327</v>
      </c>
      <c r="C129" s="24" t="s">
        <v>124</v>
      </c>
      <c r="D129" t="s">
        <v>22</v>
      </c>
      <c r="E129" s="49" t="str">
        <f t="shared" si="3"/>
        <v>17⅛ x 26⅝ x 1 M13</v>
      </c>
      <c r="F129">
        <v>1</v>
      </c>
    </row>
    <row r="130" spans="1:6" hidden="1" x14ac:dyDescent="0.25">
      <c r="A130" s="78">
        <v>44348</v>
      </c>
      <c r="B130" t="s">
        <v>328</v>
      </c>
      <c r="C130" s="24" t="s">
        <v>124</v>
      </c>
      <c r="D130" t="s">
        <v>22</v>
      </c>
      <c r="E130" s="49" t="str">
        <f t="shared" si="3"/>
        <v>17⅛ x 26⅝ x 1 M13</v>
      </c>
      <c r="F130">
        <v>1</v>
      </c>
    </row>
    <row r="131" spans="1:6" hidden="1" x14ac:dyDescent="0.25">
      <c r="A131" s="78">
        <v>44348</v>
      </c>
      <c r="B131" t="s">
        <v>329</v>
      </c>
      <c r="C131" s="24" t="s">
        <v>124</v>
      </c>
      <c r="D131" t="s">
        <v>22</v>
      </c>
      <c r="E131" s="49" t="str">
        <f t="shared" si="3"/>
        <v>17⅛ x 26⅝ x 1 M13</v>
      </c>
      <c r="F131">
        <v>1</v>
      </c>
    </row>
    <row r="132" spans="1:6" hidden="1" x14ac:dyDescent="0.25">
      <c r="A132" s="78">
        <v>44348</v>
      </c>
      <c r="B132" t="s">
        <v>330</v>
      </c>
      <c r="C132" s="24" t="s">
        <v>124</v>
      </c>
      <c r="D132" t="s">
        <v>22</v>
      </c>
      <c r="E132" s="49" t="str">
        <f t="shared" ref="E132:E163" si="4">VLOOKUP(D132,ITEMS,2,FALSE)</f>
        <v>17⅛ x 26⅝ x 1 M13</v>
      </c>
      <c r="F132">
        <v>1</v>
      </c>
    </row>
    <row r="133" spans="1:6" hidden="1" x14ac:dyDescent="0.25">
      <c r="A133" s="78">
        <v>44348</v>
      </c>
      <c r="B133" t="s">
        <v>331</v>
      </c>
      <c r="C133" s="24" t="s">
        <v>124</v>
      </c>
      <c r="D133" t="s">
        <v>258</v>
      </c>
      <c r="E133" s="49" t="str">
        <f t="shared" si="4"/>
        <v>14⅞ x 22⅞ x 1  M13</v>
      </c>
      <c r="F133">
        <v>1</v>
      </c>
    </row>
    <row r="134" spans="1:6" hidden="1" x14ac:dyDescent="0.25">
      <c r="A134" s="78">
        <v>44348</v>
      </c>
      <c r="B134" t="s">
        <v>332</v>
      </c>
      <c r="C134" s="24" t="s">
        <v>124</v>
      </c>
      <c r="D134" t="s">
        <v>22</v>
      </c>
      <c r="E134" s="49" t="str">
        <f t="shared" si="4"/>
        <v>17⅛ x 26⅝ x 1 M13</v>
      </c>
      <c r="F134">
        <v>1</v>
      </c>
    </row>
    <row r="135" spans="1:6" hidden="1" x14ac:dyDescent="0.25">
      <c r="A135" s="78">
        <v>44348</v>
      </c>
      <c r="B135" t="s">
        <v>333</v>
      </c>
      <c r="C135" s="24" t="s">
        <v>124</v>
      </c>
      <c r="D135" t="s">
        <v>22</v>
      </c>
      <c r="E135" s="49" t="str">
        <f t="shared" si="4"/>
        <v>17⅛ x 26⅝ x 1 M13</v>
      </c>
      <c r="F135">
        <v>1</v>
      </c>
    </row>
    <row r="136" spans="1:6" hidden="1" x14ac:dyDescent="0.25">
      <c r="A136" s="78">
        <v>44348</v>
      </c>
      <c r="B136" t="s">
        <v>334</v>
      </c>
      <c r="C136" s="24" t="s">
        <v>124</v>
      </c>
      <c r="D136" t="s">
        <v>22</v>
      </c>
      <c r="E136" s="49" t="str">
        <f t="shared" si="4"/>
        <v>17⅛ x 26⅝ x 1 M13</v>
      </c>
      <c r="F136">
        <v>1</v>
      </c>
    </row>
    <row r="137" spans="1:6" x14ac:dyDescent="0.25">
      <c r="A137" s="78">
        <v>44348</v>
      </c>
      <c r="B137" t="s">
        <v>335</v>
      </c>
      <c r="C137" s="24" t="s">
        <v>124</v>
      </c>
      <c r="D137" t="s">
        <v>8</v>
      </c>
      <c r="E137" s="49" t="str">
        <f t="shared" si="4"/>
        <v>10 x 24 x 1  M13</v>
      </c>
      <c r="F137">
        <v>1</v>
      </c>
    </row>
    <row r="138" spans="1:6" x14ac:dyDescent="0.25">
      <c r="A138" s="78">
        <v>44348</v>
      </c>
      <c r="B138" t="s">
        <v>336</v>
      </c>
      <c r="C138" s="24" t="s">
        <v>124</v>
      </c>
      <c r="D138" t="s">
        <v>8</v>
      </c>
      <c r="E138" s="49" t="str">
        <f t="shared" si="4"/>
        <v>10 x 24 x 1  M13</v>
      </c>
      <c r="F138">
        <v>1</v>
      </c>
    </row>
    <row r="139" spans="1:6" x14ac:dyDescent="0.25">
      <c r="A139" s="78">
        <v>44348</v>
      </c>
      <c r="B139" t="s">
        <v>337</v>
      </c>
      <c r="C139" s="24" t="s">
        <v>124</v>
      </c>
      <c r="D139" t="s">
        <v>8</v>
      </c>
      <c r="E139" s="49" t="str">
        <f t="shared" si="4"/>
        <v>10 x 24 x 1  M13</v>
      </c>
      <c r="F139">
        <v>1</v>
      </c>
    </row>
    <row r="140" spans="1:6" x14ac:dyDescent="0.25">
      <c r="A140" s="78">
        <v>44348</v>
      </c>
      <c r="B140" t="s">
        <v>338</v>
      </c>
      <c r="C140" s="24" t="s">
        <v>124</v>
      </c>
      <c r="D140" t="s">
        <v>8</v>
      </c>
      <c r="E140" s="49" t="str">
        <f t="shared" si="4"/>
        <v>10 x 24 x 1  M13</v>
      </c>
      <c r="F140">
        <v>1</v>
      </c>
    </row>
    <row r="141" spans="1:6" x14ac:dyDescent="0.25">
      <c r="A141" s="78">
        <v>44348</v>
      </c>
      <c r="B141" t="s">
        <v>339</v>
      </c>
      <c r="C141" s="24" t="s">
        <v>124</v>
      </c>
      <c r="D141" t="s">
        <v>8</v>
      </c>
      <c r="E141" s="49" t="str">
        <f t="shared" si="4"/>
        <v>10 x 24 x 1  M13</v>
      </c>
      <c r="F141">
        <v>1</v>
      </c>
    </row>
    <row r="142" spans="1:6" x14ac:dyDescent="0.25">
      <c r="A142" s="78">
        <v>44348</v>
      </c>
      <c r="B142" t="s">
        <v>340</v>
      </c>
      <c r="C142" s="24" t="s">
        <v>124</v>
      </c>
      <c r="D142" t="s">
        <v>8</v>
      </c>
      <c r="E142" s="49" t="str">
        <f t="shared" si="4"/>
        <v>10 x 24 x 1  M13</v>
      </c>
      <c r="F142">
        <v>1</v>
      </c>
    </row>
    <row r="143" spans="1:6" hidden="1" x14ac:dyDescent="0.25">
      <c r="A143" s="78">
        <v>44348</v>
      </c>
      <c r="B143" t="s">
        <v>341</v>
      </c>
      <c r="C143" s="24" t="s">
        <v>124</v>
      </c>
      <c r="D143" t="s">
        <v>22</v>
      </c>
      <c r="E143" s="49" t="str">
        <f t="shared" si="4"/>
        <v>17⅛ x 26⅝ x 1 M13</v>
      </c>
      <c r="F143">
        <v>1</v>
      </c>
    </row>
    <row r="144" spans="1:6" hidden="1" x14ac:dyDescent="0.25">
      <c r="A144" s="78">
        <v>44348</v>
      </c>
      <c r="B144" t="s">
        <v>342</v>
      </c>
      <c r="C144" s="24" t="s">
        <v>124</v>
      </c>
      <c r="D144" t="s">
        <v>22</v>
      </c>
      <c r="E144" s="49" t="str">
        <f t="shared" si="4"/>
        <v>17⅛ x 26⅝ x 1 M13</v>
      </c>
      <c r="F144">
        <v>1</v>
      </c>
    </row>
    <row r="145" spans="1:6" hidden="1" x14ac:dyDescent="0.25">
      <c r="A145" s="78">
        <v>44348</v>
      </c>
      <c r="B145" t="s">
        <v>343</v>
      </c>
      <c r="C145" s="24" t="s">
        <v>124</v>
      </c>
      <c r="D145" t="s">
        <v>22</v>
      </c>
      <c r="E145" s="49" t="str">
        <f t="shared" si="4"/>
        <v>17⅛ x 26⅝ x 1 M13</v>
      </c>
      <c r="F145">
        <v>1</v>
      </c>
    </row>
    <row r="146" spans="1:6" hidden="1" x14ac:dyDescent="0.25">
      <c r="A146" s="78">
        <v>44348</v>
      </c>
      <c r="B146" t="s">
        <v>344</v>
      </c>
      <c r="C146" s="24" t="s">
        <v>124</v>
      </c>
      <c r="D146" t="s">
        <v>22</v>
      </c>
      <c r="E146" s="49" t="str">
        <f t="shared" si="4"/>
        <v>17⅛ x 26⅝ x 1 M13</v>
      </c>
      <c r="F146">
        <v>1</v>
      </c>
    </row>
    <row r="147" spans="1:6" hidden="1" x14ac:dyDescent="0.25">
      <c r="A147" s="78">
        <v>44348</v>
      </c>
      <c r="B147" t="s">
        <v>345</v>
      </c>
      <c r="C147" s="24" t="s">
        <v>124</v>
      </c>
      <c r="D147" t="s">
        <v>97</v>
      </c>
      <c r="E147" s="49" t="str">
        <f t="shared" si="4"/>
        <v>16.375 x 18.375 x 4  M8</v>
      </c>
      <c r="F147">
        <v>3</v>
      </c>
    </row>
    <row r="148" spans="1:6" hidden="1" x14ac:dyDescent="0.25">
      <c r="A148" s="78">
        <v>44348</v>
      </c>
      <c r="B148" t="s">
        <v>346</v>
      </c>
      <c r="C148" s="24" t="s">
        <v>124</v>
      </c>
      <c r="D148" t="s">
        <v>97</v>
      </c>
      <c r="E148" s="49" t="str">
        <f t="shared" si="4"/>
        <v>16.375 x 18.375 x 4  M8</v>
      </c>
      <c r="F148">
        <v>3</v>
      </c>
    </row>
    <row r="149" spans="1:6" hidden="1" x14ac:dyDescent="0.25">
      <c r="A149" s="78">
        <v>44348</v>
      </c>
      <c r="B149" t="s">
        <v>347</v>
      </c>
      <c r="C149" s="24" t="s">
        <v>124</v>
      </c>
      <c r="D149" t="s">
        <v>69</v>
      </c>
      <c r="E149" s="49" t="str">
        <f t="shared" si="4"/>
        <v>18.88 x 27.88 x 2 M8</v>
      </c>
      <c r="F149">
        <v>3</v>
      </c>
    </row>
    <row r="150" spans="1:6" hidden="1" x14ac:dyDescent="0.25">
      <c r="A150" s="78">
        <v>44348</v>
      </c>
      <c r="B150" t="s">
        <v>348</v>
      </c>
      <c r="C150" s="24" t="s">
        <v>124</v>
      </c>
      <c r="D150" t="s">
        <v>258</v>
      </c>
      <c r="E150" s="49" t="str">
        <f t="shared" si="4"/>
        <v>14⅞ x 22⅞ x 1  M13</v>
      </c>
      <c r="F150">
        <v>1</v>
      </c>
    </row>
    <row r="151" spans="1:6" hidden="1" x14ac:dyDescent="0.25">
      <c r="A151" s="78">
        <v>44348</v>
      </c>
      <c r="B151" t="s">
        <v>349</v>
      </c>
      <c r="C151" s="24" t="s">
        <v>124</v>
      </c>
      <c r="D151" t="s">
        <v>258</v>
      </c>
      <c r="E151" s="49" t="str">
        <f t="shared" si="4"/>
        <v>14⅞ x 22⅞ x 1  M13</v>
      </c>
      <c r="F151">
        <v>1</v>
      </c>
    </row>
    <row r="152" spans="1:6" hidden="1" x14ac:dyDescent="0.25">
      <c r="A152" s="78">
        <v>44348</v>
      </c>
      <c r="B152" t="s">
        <v>350</v>
      </c>
      <c r="C152" s="24" t="s">
        <v>124</v>
      </c>
      <c r="D152" t="s">
        <v>22</v>
      </c>
      <c r="E152" s="49" t="str">
        <f t="shared" si="4"/>
        <v>17⅛ x 26⅝ x 1 M13</v>
      </c>
      <c r="F152">
        <v>1</v>
      </c>
    </row>
    <row r="153" spans="1:6" x14ac:dyDescent="0.25">
      <c r="A153" s="78">
        <v>44348</v>
      </c>
      <c r="B153" t="s">
        <v>351</v>
      </c>
      <c r="C153" s="24" t="s">
        <v>124</v>
      </c>
      <c r="D153" t="s">
        <v>8</v>
      </c>
      <c r="E153" s="49" t="str">
        <f t="shared" si="4"/>
        <v>10 x 24 x 1  M13</v>
      </c>
      <c r="F153">
        <v>1</v>
      </c>
    </row>
    <row r="154" spans="1:6" hidden="1" x14ac:dyDescent="0.25">
      <c r="A154" s="78">
        <v>44348</v>
      </c>
      <c r="B154" t="s">
        <v>352</v>
      </c>
      <c r="C154" s="24" t="s">
        <v>124</v>
      </c>
      <c r="D154" t="s">
        <v>22</v>
      </c>
      <c r="E154" s="49" t="str">
        <f t="shared" si="4"/>
        <v>17⅛ x 26⅝ x 1 M13</v>
      </c>
      <c r="F154">
        <v>1</v>
      </c>
    </row>
    <row r="155" spans="1:6" hidden="1" x14ac:dyDescent="0.25">
      <c r="A155" s="78">
        <v>44348</v>
      </c>
      <c r="B155" t="s">
        <v>353</v>
      </c>
      <c r="C155" s="24" t="s">
        <v>124</v>
      </c>
      <c r="D155" t="s">
        <v>251</v>
      </c>
      <c r="E155" s="49" t="str">
        <f t="shared" si="4"/>
        <v>19 x 27 x 1 M13</v>
      </c>
      <c r="F155">
        <v>1</v>
      </c>
    </row>
    <row r="156" spans="1:6" x14ac:dyDescent="0.25">
      <c r="A156" s="78">
        <v>44348</v>
      </c>
      <c r="B156" t="s">
        <v>354</v>
      </c>
      <c r="C156" s="24" t="s">
        <v>124</v>
      </c>
      <c r="D156" t="s">
        <v>8</v>
      </c>
      <c r="E156" s="49" t="str">
        <f t="shared" si="4"/>
        <v>10 x 24 x 1  M13</v>
      </c>
      <c r="F156">
        <v>1</v>
      </c>
    </row>
    <row r="157" spans="1:6" hidden="1" x14ac:dyDescent="0.25">
      <c r="A157" s="78">
        <v>44348</v>
      </c>
      <c r="B157" t="s">
        <v>355</v>
      </c>
      <c r="C157" s="24" t="s">
        <v>124</v>
      </c>
      <c r="D157" t="s">
        <v>22</v>
      </c>
      <c r="E157" s="49" t="str">
        <f t="shared" si="4"/>
        <v>17⅛ x 26⅝ x 1 M13</v>
      </c>
      <c r="F157">
        <v>1</v>
      </c>
    </row>
    <row r="158" spans="1:6" hidden="1" x14ac:dyDescent="0.25">
      <c r="A158" s="78">
        <v>44348</v>
      </c>
      <c r="B158" t="s">
        <v>356</v>
      </c>
      <c r="C158" s="24" t="s">
        <v>124</v>
      </c>
      <c r="D158" t="s">
        <v>22</v>
      </c>
      <c r="E158" s="49" t="str">
        <f t="shared" si="4"/>
        <v>17⅛ x 26⅝ x 1 M13</v>
      </c>
      <c r="F158">
        <v>1</v>
      </c>
    </row>
    <row r="159" spans="1:6" hidden="1" x14ac:dyDescent="0.25">
      <c r="A159" s="78">
        <v>44348</v>
      </c>
      <c r="B159" t="s">
        <v>357</v>
      </c>
      <c r="C159" s="24" t="s">
        <v>124</v>
      </c>
      <c r="D159" t="s">
        <v>22</v>
      </c>
      <c r="E159" s="49" t="str">
        <f t="shared" si="4"/>
        <v>17⅛ x 26⅝ x 1 M13</v>
      </c>
      <c r="F159">
        <v>1</v>
      </c>
    </row>
    <row r="160" spans="1:6" hidden="1" x14ac:dyDescent="0.25">
      <c r="A160" s="78">
        <v>44348</v>
      </c>
      <c r="B160" t="s">
        <v>358</v>
      </c>
      <c r="C160" s="24" t="s">
        <v>124</v>
      </c>
      <c r="D160" t="s">
        <v>22</v>
      </c>
      <c r="E160" s="49" t="str">
        <f t="shared" si="4"/>
        <v>17⅛ x 26⅝ x 1 M13</v>
      </c>
      <c r="F160">
        <v>1</v>
      </c>
    </row>
    <row r="161" spans="1:6" hidden="1" x14ac:dyDescent="0.25">
      <c r="A161" s="78">
        <v>44348</v>
      </c>
      <c r="B161" t="s">
        <v>359</v>
      </c>
      <c r="C161" s="24" t="s">
        <v>124</v>
      </c>
      <c r="D161" t="s">
        <v>22</v>
      </c>
      <c r="E161" s="49" t="str">
        <f t="shared" si="4"/>
        <v>17⅛ x 26⅝ x 1 M13</v>
      </c>
      <c r="F161">
        <v>1</v>
      </c>
    </row>
    <row r="162" spans="1:6" hidden="1" x14ac:dyDescent="0.25">
      <c r="A162" s="78">
        <v>44348</v>
      </c>
      <c r="B162" t="s">
        <v>360</v>
      </c>
      <c r="C162" s="24" t="s">
        <v>124</v>
      </c>
      <c r="D162" t="s">
        <v>22</v>
      </c>
      <c r="E162" s="49" t="str">
        <f t="shared" si="4"/>
        <v>17⅛ x 26⅝ x 1 M13</v>
      </c>
      <c r="F162">
        <v>1</v>
      </c>
    </row>
    <row r="163" spans="1:6" hidden="1" x14ac:dyDescent="0.25">
      <c r="A163" s="78">
        <v>44348</v>
      </c>
      <c r="B163" t="s">
        <v>361</v>
      </c>
      <c r="C163" s="24" t="s">
        <v>124</v>
      </c>
      <c r="D163" t="s">
        <v>24</v>
      </c>
      <c r="E163" s="49" t="str">
        <f t="shared" si="4"/>
        <v>17⅜ x 34⅞ x 1 M8-11</v>
      </c>
      <c r="F163">
        <v>1</v>
      </c>
    </row>
    <row r="164" spans="1:6" hidden="1" x14ac:dyDescent="0.25">
      <c r="A164" s="78">
        <v>44348</v>
      </c>
      <c r="B164" t="s">
        <v>362</v>
      </c>
      <c r="C164" s="24" t="s">
        <v>124</v>
      </c>
      <c r="D164" t="s">
        <v>22</v>
      </c>
      <c r="E164" s="49" t="str">
        <f t="shared" ref="E164:E165" si="5">VLOOKUP(D164,ITEMS,2,FALSE)</f>
        <v>17⅛ x 26⅝ x 1 M13</v>
      </c>
      <c r="F164">
        <v>1</v>
      </c>
    </row>
    <row r="165" spans="1:6" hidden="1" x14ac:dyDescent="0.25">
      <c r="A165" s="78">
        <v>44348</v>
      </c>
      <c r="B165" t="s">
        <v>363</v>
      </c>
      <c r="C165" s="24" t="s">
        <v>124</v>
      </c>
      <c r="D165" t="s">
        <v>24</v>
      </c>
      <c r="E165" s="49" t="str">
        <f t="shared" si="5"/>
        <v>17⅜ x 34⅞ x 1 M8-11</v>
      </c>
      <c r="F165">
        <v>1</v>
      </c>
    </row>
    <row r="166" spans="1:6" hidden="1" x14ac:dyDescent="0.25">
      <c r="A166" s="78">
        <v>44348</v>
      </c>
      <c r="B166" t="s">
        <v>364</v>
      </c>
      <c r="C166" s="24" t="s">
        <v>124</v>
      </c>
      <c r="D166" t="s">
        <v>22</v>
      </c>
      <c r="E166" s="49" t="str">
        <f t="shared" ref="E166:E201" si="6">VLOOKUP(D166,ITEMS,2,FALSE)</f>
        <v>17⅛ x 26⅝ x 1 M13</v>
      </c>
      <c r="F166">
        <v>1</v>
      </c>
    </row>
    <row r="167" spans="1:6" hidden="1" x14ac:dyDescent="0.25">
      <c r="A167" s="78">
        <v>44348</v>
      </c>
      <c r="B167" t="s">
        <v>365</v>
      </c>
      <c r="C167" s="24" t="s">
        <v>124</v>
      </c>
      <c r="D167" t="s">
        <v>40</v>
      </c>
      <c r="E167" s="49" t="str">
        <f t="shared" si="6"/>
        <v>20 x 22 x 1  M13</v>
      </c>
      <c r="F167">
        <v>2</v>
      </c>
    </row>
    <row r="168" spans="1:6" hidden="1" x14ac:dyDescent="0.25">
      <c r="A168" s="78">
        <v>44348</v>
      </c>
      <c r="B168" t="s">
        <v>399</v>
      </c>
      <c r="C168" s="24" t="s">
        <v>124</v>
      </c>
      <c r="D168" t="s">
        <v>22</v>
      </c>
      <c r="E168" s="49" t="str">
        <f t="shared" si="6"/>
        <v>17⅛ x 26⅝ x 1 M13</v>
      </c>
      <c r="F168">
        <v>1</v>
      </c>
    </row>
    <row r="169" spans="1:6" hidden="1" x14ac:dyDescent="0.25">
      <c r="A169" s="78">
        <v>44348</v>
      </c>
      <c r="B169" t="s">
        <v>366</v>
      </c>
      <c r="C169" s="24" t="s">
        <v>124</v>
      </c>
      <c r="D169" t="s">
        <v>22</v>
      </c>
      <c r="E169" s="49" t="str">
        <f t="shared" si="6"/>
        <v>17⅛ x 26⅝ x 1 M13</v>
      </c>
      <c r="F169">
        <v>1</v>
      </c>
    </row>
    <row r="170" spans="1:6" hidden="1" x14ac:dyDescent="0.25">
      <c r="A170" s="78">
        <v>44348</v>
      </c>
      <c r="B170" t="s">
        <v>367</v>
      </c>
      <c r="C170" s="24" t="s">
        <v>124</v>
      </c>
      <c r="D170" t="s">
        <v>22</v>
      </c>
      <c r="E170" s="49" t="str">
        <f t="shared" si="6"/>
        <v>17⅛ x 26⅝ x 1 M13</v>
      </c>
      <c r="F170">
        <v>1</v>
      </c>
    </row>
    <row r="171" spans="1:6" hidden="1" x14ac:dyDescent="0.25">
      <c r="A171" s="78">
        <v>44348</v>
      </c>
      <c r="B171" t="s">
        <v>368</v>
      </c>
      <c r="C171" s="24" t="s">
        <v>124</v>
      </c>
      <c r="D171" t="s">
        <v>22</v>
      </c>
      <c r="E171" s="49" t="str">
        <f t="shared" si="6"/>
        <v>17⅛ x 26⅝ x 1 M13</v>
      </c>
      <c r="F171">
        <v>1</v>
      </c>
    </row>
    <row r="172" spans="1:6" hidden="1" x14ac:dyDescent="0.25">
      <c r="A172" s="78">
        <v>44348</v>
      </c>
      <c r="B172" t="s">
        <v>369</v>
      </c>
      <c r="C172" s="24" t="s">
        <v>124</v>
      </c>
      <c r="D172" t="s">
        <v>22</v>
      </c>
      <c r="E172" s="49" t="str">
        <f t="shared" si="6"/>
        <v>17⅛ x 26⅝ x 1 M13</v>
      </c>
      <c r="F172">
        <v>1</v>
      </c>
    </row>
    <row r="173" spans="1:6" hidden="1" x14ac:dyDescent="0.25">
      <c r="A173" s="78">
        <v>44348</v>
      </c>
      <c r="B173" t="s">
        <v>370</v>
      </c>
      <c r="C173" s="24" t="s">
        <v>124</v>
      </c>
      <c r="D173" t="s">
        <v>40</v>
      </c>
      <c r="E173" s="49" t="str">
        <f t="shared" si="6"/>
        <v>20 x 22 x 1  M13</v>
      </c>
      <c r="F173">
        <v>2</v>
      </c>
    </row>
    <row r="174" spans="1:6" hidden="1" x14ac:dyDescent="0.25">
      <c r="A174" s="78">
        <v>44348</v>
      </c>
      <c r="B174" t="s">
        <v>371</v>
      </c>
      <c r="C174" s="24" t="s">
        <v>124</v>
      </c>
      <c r="D174" t="s">
        <v>258</v>
      </c>
      <c r="E174" s="49" t="str">
        <f t="shared" si="6"/>
        <v>14⅞ x 22⅞ x 1  M13</v>
      </c>
      <c r="F174">
        <v>1</v>
      </c>
    </row>
    <row r="175" spans="1:6" hidden="1" x14ac:dyDescent="0.25">
      <c r="A175" s="78">
        <v>44348</v>
      </c>
      <c r="B175" t="s">
        <v>372</v>
      </c>
      <c r="C175" s="24" t="s">
        <v>124</v>
      </c>
      <c r="D175" t="s">
        <v>22</v>
      </c>
      <c r="E175" s="49" t="str">
        <f t="shared" si="6"/>
        <v>17⅛ x 26⅝ x 1 M13</v>
      </c>
      <c r="F175">
        <v>1</v>
      </c>
    </row>
    <row r="176" spans="1:6" hidden="1" x14ac:dyDescent="0.25">
      <c r="A176" s="78">
        <v>44348</v>
      </c>
      <c r="B176" t="s">
        <v>373</v>
      </c>
      <c r="C176" s="24" t="s">
        <v>124</v>
      </c>
      <c r="D176" t="s">
        <v>22</v>
      </c>
      <c r="E176" s="49" t="str">
        <f t="shared" si="6"/>
        <v>17⅛ x 26⅝ x 1 M13</v>
      </c>
      <c r="F176">
        <v>1</v>
      </c>
    </row>
    <row r="177" spans="1:6" hidden="1" x14ac:dyDescent="0.25">
      <c r="A177" s="78">
        <v>44348</v>
      </c>
      <c r="B177" t="s">
        <v>374</v>
      </c>
      <c r="C177" s="24" t="s">
        <v>124</v>
      </c>
      <c r="D177" t="s">
        <v>258</v>
      </c>
      <c r="E177" s="49" t="str">
        <f t="shared" si="6"/>
        <v>14⅞ x 22⅞ x 1  M13</v>
      </c>
      <c r="F177">
        <v>1</v>
      </c>
    </row>
    <row r="178" spans="1:6" hidden="1" x14ac:dyDescent="0.25">
      <c r="A178" s="78">
        <v>44348</v>
      </c>
      <c r="B178" t="s">
        <v>375</v>
      </c>
      <c r="C178" s="24" t="s">
        <v>124</v>
      </c>
      <c r="D178" t="s">
        <v>22</v>
      </c>
      <c r="E178" s="49" t="str">
        <f t="shared" si="6"/>
        <v>17⅛ x 26⅝ x 1 M13</v>
      </c>
      <c r="F178">
        <v>1</v>
      </c>
    </row>
    <row r="179" spans="1:6" hidden="1" x14ac:dyDescent="0.25">
      <c r="A179" s="78">
        <v>44348</v>
      </c>
      <c r="B179" t="s">
        <v>376</v>
      </c>
      <c r="C179" s="24" t="s">
        <v>124</v>
      </c>
      <c r="D179" t="s">
        <v>258</v>
      </c>
      <c r="E179" s="49" t="str">
        <f t="shared" si="6"/>
        <v>14⅞ x 22⅞ x 1  M13</v>
      </c>
      <c r="F179">
        <v>1</v>
      </c>
    </row>
    <row r="180" spans="1:6" hidden="1" x14ac:dyDescent="0.25">
      <c r="A180" s="78">
        <v>44348</v>
      </c>
      <c r="B180" t="s">
        <v>377</v>
      </c>
      <c r="C180" s="24" t="s">
        <v>124</v>
      </c>
      <c r="D180" t="s">
        <v>258</v>
      </c>
      <c r="E180" s="49" t="str">
        <f t="shared" si="6"/>
        <v>14⅞ x 22⅞ x 1  M13</v>
      </c>
      <c r="F180">
        <v>1</v>
      </c>
    </row>
    <row r="181" spans="1:6" hidden="1" x14ac:dyDescent="0.25">
      <c r="A181" s="78">
        <v>44348</v>
      </c>
      <c r="B181" t="s">
        <v>378</v>
      </c>
      <c r="C181" s="24" t="s">
        <v>124</v>
      </c>
      <c r="D181" t="s">
        <v>22</v>
      </c>
      <c r="E181" s="49" t="str">
        <f t="shared" si="6"/>
        <v>17⅛ x 26⅝ x 1 M13</v>
      </c>
      <c r="F181">
        <v>1</v>
      </c>
    </row>
    <row r="182" spans="1:6" hidden="1" x14ac:dyDescent="0.25">
      <c r="A182" s="78">
        <v>44348</v>
      </c>
      <c r="B182" t="s">
        <v>379</v>
      </c>
      <c r="C182" s="24" t="s">
        <v>124</v>
      </c>
      <c r="D182" t="s">
        <v>22</v>
      </c>
      <c r="E182" s="49" t="str">
        <f t="shared" si="6"/>
        <v>17⅛ x 26⅝ x 1 M13</v>
      </c>
      <c r="F182">
        <v>1</v>
      </c>
    </row>
    <row r="183" spans="1:6" hidden="1" x14ac:dyDescent="0.25">
      <c r="A183" s="78">
        <v>44348</v>
      </c>
      <c r="B183" t="s">
        <v>380</v>
      </c>
      <c r="C183" s="24" t="s">
        <v>124</v>
      </c>
      <c r="D183" t="s">
        <v>22</v>
      </c>
      <c r="E183" s="49" t="str">
        <f t="shared" si="6"/>
        <v>17⅛ x 26⅝ x 1 M13</v>
      </c>
      <c r="F183">
        <v>1</v>
      </c>
    </row>
    <row r="184" spans="1:6" hidden="1" x14ac:dyDescent="0.25">
      <c r="A184" s="78">
        <v>44348</v>
      </c>
      <c r="B184" t="s">
        <v>381</v>
      </c>
      <c r="C184" s="24" t="s">
        <v>124</v>
      </c>
      <c r="D184" t="s">
        <v>22</v>
      </c>
      <c r="E184" s="49" t="str">
        <f t="shared" si="6"/>
        <v>17⅛ x 26⅝ x 1 M13</v>
      </c>
      <c r="F184">
        <v>1</v>
      </c>
    </row>
    <row r="185" spans="1:6" hidden="1" x14ac:dyDescent="0.25">
      <c r="A185" s="78">
        <v>44348</v>
      </c>
      <c r="B185" t="s">
        <v>382</v>
      </c>
      <c r="C185" s="24" t="s">
        <v>124</v>
      </c>
      <c r="D185" t="s">
        <v>256</v>
      </c>
      <c r="E185" s="49" t="str">
        <f t="shared" si="6"/>
        <v>10 x 20 x 1  M13</v>
      </c>
      <c r="F185">
        <v>1</v>
      </c>
    </row>
    <row r="186" spans="1:6" hidden="1" x14ac:dyDescent="0.25">
      <c r="A186" s="78">
        <v>44348</v>
      </c>
      <c r="B186" t="s">
        <v>383</v>
      </c>
      <c r="C186" s="24" t="s">
        <v>124</v>
      </c>
      <c r="D186" t="s">
        <v>22</v>
      </c>
      <c r="E186" s="49" t="str">
        <f t="shared" si="6"/>
        <v>17⅛ x 26⅝ x 1 M13</v>
      </c>
      <c r="F186">
        <v>1</v>
      </c>
    </row>
    <row r="187" spans="1:6" hidden="1" x14ac:dyDescent="0.25">
      <c r="A187" s="78">
        <v>44348</v>
      </c>
      <c r="B187" t="s">
        <v>384</v>
      </c>
      <c r="C187" s="24" t="s">
        <v>124</v>
      </c>
      <c r="D187" t="s">
        <v>22</v>
      </c>
      <c r="E187" s="49" t="str">
        <f t="shared" si="6"/>
        <v>17⅛ x 26⅝ x 1 M13</v>
      </c>
      <c r="F187">
        <v>1</v>
      </c>
    </row>
    <row r="188" spans="1:6" hidden="1" x14ac:dyDescent="0.25">
      <c r="A188" s="78">
        <v>44348</v>
      </c>
      <c r="B188" t="s">
        <v>385</v>
      </c>
      <c r="C188" s="24" t="s">
        <v>124</v>
      </c>
      <c r="D188" t="s">
        <v>22</v>
      </c>
      <c r="E188" s="49" t="str">
        <f t="shared" si="6"/>
        <v>17⅛ x 26⅝ x 1 M13</v>
      </c>
      <c r="F188">
        <v>1</v>
      </c>
    </row>
    <row r="189" spans="1:6" x14ac:dyDescent="0.25">
      <c r="A189" s="78">
        <v>44348</v>
      </c>
      <c r="B189" t="s">
        <v>386</v>
      </c>
      <c r="C189" s="24" t="s">
        <v>124</v>
      </c>
      <c r="D189" t="s">
        <v>8</v>
      </c>
      <c r="E189" s="49" t="str">
        <f t="shared" si="6"/>
        <v>10 x 24 x 1  M13</v>
      </c>
      <c r="F189">
        <v>1</v>
      </c>
    </row>
    <row r="190" spans="1:6" hidden="1" x14ac:dyDescent="0.25">
      <c r="A190" s="78">
        <v>44348</v>
      </c>
      <c r="B190" t="s">
        <v>387</v>
      </c>
      <c r="C190" s="24" t="s">
        <v>124</v>
      </c>
      <c r="D190" t="s">
        <v>22</v>
      </c>
      <c r="E190" s="49" t="str">
        <f t="shared" si="6"/>
        <v>17⅛ x 26⅝ x 1 M13</v>
      </c>
      <c r="F190">
        <v>1</v>
      </c>
    </row>
    <row r="191" spans="1:6" hidden="1" x14ac:dyDescent="0.25">
      <c r="A191" s="78">
        <v>44348</v>
      </c>
      <c r="B191" t="s">
        <v>388</v>
      </c>
      <c r="C191" s="24" t="s">
        <v>124</v>
      </c>
      <c r="D191" t="s">
        <v>22</v>
      </c>
      <c r="E191" s="49" t="str">
        <f t="shared" si="6"/>
        <v>17⅛ x 26⅝ x 1 M13</v>
      </c>
      <c r="F191">
        <v>1</v>
      </c>
    </row>
    <row r="192" spans="1:6" hidden="1" x14ac:dyDescent="0.25">
      <c r="A192" s="78">
        <v>44348</v>
      </c>
      <c r="B192" t="s">
        <v>389</v>
      </c>
      <c r="C192" s="24" t="s">
        <v>124</v>
      </c>
      <c r="D192" t="s">
        <v>22</v>
      </c>
      <c r="E192" s="49" t="str">
        <f t="shared" si="6"/>
        <v>17⅛ x 26⅝ x 1 M13</v>
      </c>
      <c r="F192">
        <v>1</v>
      </c>
    </row>
    <row r="193" spans="1:6" hidden="1" x14ac:dyDescent="0.25">
      <c r="A193" s="78">
        <v>44348</v>
      </c>
      <c r="B193" t="s">
        <v>390</v>
      </c>
      <c r="C193" s="24" t="s">
        <v>124</v>
      </c>
      <c r="D193" t="s">
        <v>22</v>
      </c>
      <c r="E193" s="49" t="str">
        <f t="shared" si="6"/>
        <v>17⅛ x 26⅝ x 1 M13</v>
      </c>
      <c r="F193">
        <v>1</v>
      </c>
    </row>
    <row r="194" spans="1:6" hidden="1" x14ac:dyDescent="0.25">
      <c r="A194" s="78">
        <v>44348</v>
      </c>
      <c r="B194" t="s">
        <v>391</v>
      </c>
      <c r="C194" s="24" t="s">
        <v>124</v>
      </c>
      <c r="D194" t="s">
        <v>22</v>
      </c>
      <c r="E194" s="49" t="str">
        <f t="shared" si="6"/>
        <v>17⅛ x 26⅝ x 1 M13</v>
      </c>
      <c r="F194">
        <v>1</v>
      </c>
    </row>
    <row r="195" spans="1:6" hidden="1" x14ac:dyDescent="0.25">
      <c r="A195" s="78">
        <v>44348</v>
      </c>
      <c r="B195" t="s">
        <v>392</v>
      </c>
      <c r="C195" s="24" t="s">
        <v>124</v>
      </c>
      <c r="D195" t="s">
        <v>22</v>
      </c>
      <c r="E195" s="49" t="str">
        <f t="shared" si="6"/>
        <v>17⅛ x 26⅝ x 1 M13</v>
      </c>
      <c r="F195">
        <v>1</v>
      </c>
    </row>
    <row r="196" spans="1:6" hidden="1" x14ac:dyDescent="0.25">
      <c r="A196" s="78">
        <v>44348</v>
      </c>
      <c r="B196" t="s">
        <v>393</v>
      </c>
      <c r="C196" s="24" t="s">
        <v>124</v>
      </c>
      <c r="D196" t="s">
        <v>22</v>
      </c>
      <c r="E196" s="49" t="str">
        <f t="shared" si="6"/>
        <v>17⅛ x 26⅝ x 1 M13</v>
      </c>
      <c r="F196">
        <v>1</v>
      </c>
    </row>
    <row r="197" spans="1:6" x14ac:dyDescent="0.25">
      <c r="A197" s="78">
        <v>44348</v>
      </c>
      <c r="B197" t="s">
        <v>394</v>
      </c>
      <c r="C197" s="24" t="s">
        <v>124</v>
      </c>
      <c r="D197" t="s">
        <v>8</v>
      </c>
      <c r="E197" s="49" t="str">
        <f t="shared" si="6"/>
        <v>10 x 24 x 1  M13</v>
      </c>
      <c r="F197">
        <v>1</v>
      </c>
    </row>
    <row r="198" spans="1:6" x14ac:dyDescent="0.25">
      <c r="A198" s="78">
        <v>44348</v>
      </c>
      <c r="B198" t="s">
        <v>395</v>
      </c>
      <c r="C198" s="24" t="s">
        <v>124</v>
      </c>
      <c r="D198" t="s">
        <v>8</v>
      </c>
      <c r="E198" s="49" t="str">
        <f t="shared" si="6"/>
        <v>10 x 24 x 1  M13</v>
      </c>
      <c r="F198">
        <v>1</v>
      </c>
    </row>
    <row r="199" spans="1:6" x14ac:dyDescent="0.25">
      <c r="A199" s="78">
        <v>44348</v>
      </c>
      <c r="B199" t="s">
        <v>396</v>
      </c>
      <c r="C199" s="24" t="s">
        <v>124</v>
      </c>
      <c r="D199" t="s">
        <v>8</v>
      </c>
      <c r="E199" s="49" t="str">
        <f t="shared" si="6"/>
        <v>10 x 24 x 1  M13</v>
      </c>
      <c r="F199">
        <v>1</v>
      </c>
    </row>
    <row r="200" spans="1:6" x14ac:dyDescent="0.25">
      <c r="A200" s="78">
        <v>44348</v>
      </c>
      <c r="B200" t="s">
        <v>397</v>
      </c>
      <c r="C200" s="24" t="s">
        <v>124</v>
      </c>
      <c r="D200" t="s">
        <v>8</v>
      </c>
      <c r="E200" s="49" t="str">
        <f t="shared" si="6"/>
        <v>10 x 24 x 1  M13</v>
      </c>
      <c r="F200">
        <v>1</v>
      </c>
    </row>
    <row r="201" spans="1:6" hidden="1" x14ac:dyDescent="0.25">
      <c r="A201" s="78">
        <v>44348</v>
      </c>
      <c r="B201" t="s">
        <v>398</v>
      </c>
      <c r="C201" s="24" t="s">
        <v>124</v>
      </c>
      <c r="D201" t="s">
        <v>258</v>
      </c>
      <c r="E201" s="49" t="str">
        <f t="shared" si="6"/>
        <v>14⅞ x 22⅞ x 1  M13</v>
      </c>
      <c r="F201">
        <v>1</v>
      </c>
    </row>
    <row r="202" spans="1:6" hidden="1" x14ac:dyDescent="0.25">
      <c r="A202" s="78">
        <v>44348</v>
      </c>
      <c r="B202" t="s">
        <v>434</v>
      </c>
      <c r="C202" s="24" t="s">
        <v>124</v>
      </c>
      <c r="D202" t="s">
        <v>101</v>
      </c>
      <c r="E202" s="49" t="str">
        <f>VLOOKUP(D202,ITEMS,2,FALSE)</f>
        <v>20 x 25 x 4 M13</v>
      </c>
      <c r="F202">
        <v>3</v>
      </c>
    </row>
    <row r="203" spans="1:6" hidden="1" x14ac:dyDescent="0.25">
      <c r="A203" s="78">
        <v>44348</v>
      </c>
      <c r="B203" t="s">
        <v>433</v>
      </c>
      <c r="C203" s="24" t="s">
        <v>124</v>
      </c>
      <c r="D203" t="s">
        <v>101</v>
      </c>
      <c r="E203" s="49" t="str">
        <f>VLOOKUP(D203,ITEMS,2,FALSE)</f>
        <v>20 x 25 x 4 M13</v>
      </c>
      <c r="F203">
        <v>3</v>
      </c>
    </row>
    <row r="204" spans="1:6" hidden="1" x14ac:dyDescent="0.25">
      <c r="A204" s="97">
        <v>44490</v>
      </c>
      <c r="B204" t="s">
        <v>415</v>
      </c>
      <c r="C204" t="s">
        <v>114</v>
      </c>
      <c r="D204" t="s">
        <v>26</v>
      </c>
      <c r="E204" s="49" t="str">
        <f>VLOOKUP(D204,ITEMS,2,FALSE)</f>
        <v>18 x 22 x 1  M13</v>
      </c>
      <c r="F204">
        <v>1</v>
      </c>
    </row>
    <row r="205" spans="1:6" hidden="1" x14ac:dyDescent="0.25">
      <c r="A205" s="97">
        <v>44490</v>
      </c>
      <c r="B205" t="s">
        <v>416</v>
      </c>
      <c r="C205" t="s">
        <v>114</v>
      </c>
      <c r="D205" t="s">
        <v>16</v>
      </c>
      <c r="E205" s="49" t="str">
        <f>VLOOKUP(D205,ITEMS,2,FALSE)</f>
        <v>16 x 25 x 1  M8-11</v>
      </c>
      <c r="F205">
        <v>2</v>
      </c>
    </row>
    <row r="206" spans="1:6" hidden="1" x14ac:dyDescent="0.25">
      <c r="A206" s="97">
        <v>44490</v>
      </c>
      <c r="B206" t="s">
        <v>435</v>
      </c>
      <c r="C206" t="s">
        <v>114</v>
      </c>
      <c r="D206" t="s">
        <v>85</v>
      </c>
      <c r="E206" s="49" t="str">
        <f>VLOOKUP(D206,ITEMS,2,FALSE)</f>
        <v>20 x 25 x 2  M13</v>
      </c>
      <c r="F206">
        <v>3</v>
      </c>
    </row>
    <row r="207" spans="1:6" hidden="1" x14ac:dyDescent="0.25">
      <c r="A207" s="97">
        <v>44490</v>
      </c>
      <c r="B207" t="s">
        <v>417</v>
      </c>
      <c r="C207" t="s">
        <v>114</v>
      </c>
      <c r="D207" t="s">
        <v>81</v>
      </c>
      <c r="E207" s="49" t="str">
        <f>VLOOKUP(D207,ITEMS,2,FALSE)</f>
        <v>20 x 24 x 2  M13</v>
      </c>
      <c r="F207">
        <v>6</v>
      </c>
    </row>
    <row r="208" spans="1:6" hidden="1" x14ac:dyDescent="0.25">
      <c r="A208" s="97">
        <v>44490</v>
      </c>
      <c r="B208" t="s">
        <v>417</v>
      </c>
      <c r="C208" t="s">
        <v>114</v>
      </c>
      <c r="D208" t="s">
        <v>103</v>
      </c>
      <c r="E208" s="49" t="str">
        <f>VLOOKUP(D208,ITEMS,2,FALSE)</f>
        <v>20 x 24 Mpac (1/yr)</v>
      </c>
      <c r="F208">
        <v>6</v>
      </c>
    </row>
    <row r="209" spans="1:6" x14ac:dyDescent="0.25">
      <c r="A209" s="97">
        <v>44490</v>
      </c>
      <c r="B209" t="s">
        <v>418</v>
      </c>
      <c r="C209" t="s">
        <v>114</v>
      </c>
      <c r="D209" t="s">
        <v>8</v>
      </c>
      <c r="E209" s="49" t="str">
        <f>VLOOKUP(D209,ITEMS,2,FALSE)</f>
        <v>10 x 24 x 1  M13</v>
      </c>
      <c r="F209">
        <v>3</v>
      </c>
    </row>
    <row r="210" spans="1:6" hidden="1" x14ac:dyDescent="0.25">
      <c r="A210" s="97">
        <v>44490</v>
      </c>
      <c r="B210" t="s">
        <v>419</v>
      </c>
      <c r="C210" t="s">
        <v>114</v>
      </c>
      <c r="D210" t="s">
        <v>91</v>
      </c>
      <c r="E210" s="49" t="str">
        <f>VLOOKUP(D210,ITEMS,2,FALSE)</f>
        <v>24 x 24 x 2  M13</v>
      </c>
      <c r="F210">
        <v>16</v>
      </c>
    </row>
    <row r="211" spans="1:6" hidden="1" x14ac:dyDescent="0.25">
      <c r="A211" s="97">
        <v>44490</v>
      </c>
      <c r="B211" t="s">
        <v>420</v>
      </c>
      <c r="C211" t="s">
        <v>114</v>
      </c>
      <c r="D211" t="s">
        <v>99</v>
      </c>
      <c r="E211" s="49" t="str">
        <f>VLOOKUP(D211,ITEMS,2,FALSE)</f>
        <v>20 x 25 x 4  M8</v>
      </c>
      <c r="F211">
        <v>3</v>
      </c>
    </row>
    <row r="212" spans="1:6" hidden="1" x14ac:dyDescent="0.25">
      <c r="A212" s="97">
        <v>44490</v>
      </c>
      <c r="B212" t="s">
        <v>421</v>
      </c>
      <c r="C212" t="s">
        <v>114</v>
      </c>
      <c r="D212" t="s">
        <v>94</v>
      </c>
      <c r="E212" s="49" t="str">
        <f>VLOOKUP(D212,ITEMS,2,FALSE)</f>
        <v>28.5 x 29.5 x 2 M13</v>
      </c>
      <c r="F212">
        <v>1</v>
      </c>
    </row>
    <row r="213" spans="1:6" hidden="1" x14ac:dyDescent="0.25">
      <c r="A213" s="97">
        <v>44490</v>
      </c>
      <c r="B213" t="s">
        <v>422</v>
      </c>
      <c r="C213" t="s">
        <v>114</v>
      </c>
      <c r="D213" t="s">
        <v>51</v>
      </c>
      <c r="E213" s="49" t="str">
        <f>VLOOKUP(D213,ITEMS,2,FALSE)</f>
        <v>14½ x 41 x 2  M8</v>
      </c>
      <c r="F213">
        <v>6</v>
      </c>
    </row>
    <row r="214" spans="1:6" hidden="1" x14ac:dyDescent="0.25">
      <c r="A214" s="97">
        <v>44490</v>
      </c>
      <c r="B214" t="s">
        <v>423</v>
      </c>
      <c r="C214" t="s">
        <v>114</v>
      </c>
      <c r="D214" t="s">
        <v>57</v>
      </c>
      <c r="E214" s="49" t="str">
        <f>VLOOKUP(D214,ITEMS,2,FALSE)</f>
        <v>16 x 20 x 2 M13</v>
      </c>
      <c r="F214">
        <v>12</v>
      </c>
    </row>
    <row r="215" spans="1:6" hidden="1" x14ac:dyDescent="0.25">
      <c r="A215" s="97">
        <v>44490</v>
      </c>
      <c r="B215" t="s">
        <v>424</v>
      </c>
      <c r="C215" t="s">
        <v>114</v>
      </c>
      <c r="D215" t="s">
        <v>85</v>
      </c>
      <c r="E215" s="49" t="str">
        <f>VLOOKUP(D215,ITEMS,2,FALSE)</f>
        <v>20 x 25 x 2  M13</v>
      </c>
      <c r="F215">
        <v>12</v>
      </c>
    </row>
    <row r="216" spans="1:6" hidden="1" x14ac:dyDescent="0.25">
      <c r="A216" s="97">
        <v>44490</v>
      </c>
      <c r="B216" t="s">
        <v>425</v>
      </c>
      <c r="C216" t="s">
        <v>114</v>
      </c>
      <c r="D216" t="s">
        <v>85</v>
      </c>
      <c r="E216" s="49" t="str">
        <f>VLOOKUP(D216,ITEMS,2,FALSE)</f>
        <v>20 x 25 x 2  M13</v>
      </c>
      <c r="F216">
        <v>6</v>
      </c>
    </row>
    <row r="217" spans="1:6" hidden="1" x14ac:dyDescent="0.25">
      <c r="A217" s="97">
        <v>44490</v>
      </c>
      <c r="B217" t="s">
        <v>425</v>
      </c>
      <c r="C217" t="s">
        <v>114</v>
      </c>
      <c r="D217" t="s">
        <v>26</v>
      </c>
      <c r="E217" s="49" t="str">
        <f>VLOOKUP(D217,ITEMS,2,FALSE)</f>
        <v>18 x 22 x 1  M13</v>
      </c>
      <c r="F217">
        <v>2</v>
      </c>
    </row>
    <row r="218" spans="1:6" hidden="1" x14ac:dyDescent="0.25">
      <c r="A218" s="97">
        <v>44490</v>
      </c>
      <c r="B218" t="s">
        <v>425</v>
      </c>
      <c r="C218" t="s">
        <v>114</v>
      </c>
      <c r="D218" t="s">
        <v>40</v>
      </c>
      <c r="E218" s="49" t="str">
        <f>VLOOKUP(D218,ITEMS,2,FALSE)</f>
        <v>20 x 22 x 1  M13</v>
      </c>
      <c r="F218">
        <v>4</v>
      </c>
    </row>
    <row r="219" spans="1:6" hidden="1" x14ac:dyDescent="0.25">
      <c r="A219" s="97">
        <v>44490</v>
      </c>
      <c r="B219" t="s">
        <v>426</v>
      </c>
      <c r="C219" t="s">
        <v>114</v>
      </c>
      <c r="D219" t="s">
        <v>73</v>
      </c>
      <c r="E219" s="49" t="str">
        <f>VLOOKUP(D219,ITEMS,2,FALSE)</f>
        <v>20 x 20 x 2  M13</v>
      </c>
      <c r="F219">
        <v>8</v>
      </c>
    </row>
    <row r="220" spans="1:6" hidden="1" x14ac:dyDescent="0.25">
      <c r="A220" s="97">
        <v>44490</v>
      </c>
      <c r="B220" t="s">
        <v>426</v>
      </c>
      <c r="C220" t="s">
        <v>114</v>
      </c>
      <c r="D220" t="s">
        <v>81</v>
      </c>
      <c r="E220" s="49" t="str">
        <f>VLOOKUP(D220,ITEMS,2,FALSE)</f>
        <v>20 x 24 x 2  M13</v>
      </c>
      <c r="F220">
        <v>8</v>
      </c>
    </row>
    <row r="221" spans="1:6" hidden="1" x14ac:dyDescent="0.25">
      <c r="A221" s="97">
        <v>44490</v>
      </c>
      <c r="B221" t="s">
        <v>427</v>
      </c>
      <c r="C221" t="s">
        <v>114</v>
      </c>
      <c r="D221" t="s">
        <v>85</v>
      </c>
      <c r="E221" s="49" t="str">
        <f>VLOOKUP(D221,ITEMS,2,FALSE)</f>
        <v>20 x 25 x 2  M13</v>
      </c>
      <c r="F221">
        <v>6</v>
      </c>
    </row>
    <row r="222" spans="1:6" hidden="1" x14ac:dyDescent="0.25">
      <c r="A222" s="97">
        <v>44490</v>
      </c>
      <c r="B222" t="s">
        <v>428</v>
      </c>
      <c r="C222" t="s">
        <v>114</v>
      </c>
      <c r="D222" t="s">
        <v>71</v>
      </c>
      <c r="E222" s="49" t="str">
        <f>VLOOKUP(D222,ITEMS,2,FALSE)</f>
        <v>20 x 20 x 2  M8</v>
      </c>
      <c r="F222">
        <v>8</v>
      </c>
    </row>
    <row r="223" spans="1:6" hidden="1" x14ac:dyDescent="0.25">
      <c r="A223" s="97">
        <v>44490</v>
      </c>
      <c r="B223" t="s">
        <v>428</v>
      </c>
      <c r="C223" t="s">
        <v>114</v>
      </c>
      <c r="D223" t="s">
        <v>57</v>
      </c>
      <c r="E223" s="49" t="str">
        <f>VLOOKUP(D223,ITEMS,2,FALSE)</f>
        <v>16 x 20 x 2 M13</v>
      </c>
      <c r="F223">
        <v>12</v>
      </c>
    </row>
    <row r="224" spans="1:6" hidden="1" x14ac:dyDescent="0.25">
      <c r="A224" s="97">
        <v>44490</v>
      </c>
      <c r="B224" t="s">
        <v>429</v>
      </c>
      <c r="C224" t="s">
        <v>114</v>
      </c>
      <c r="D224" t="s">
        <v>57</v>
      </c>
      <c r="E224" s="49" t="str">
        <f>VLOOKUP(D224,ITEMS,2,FALSE)</f>
        <v>16 x 20 x 2 M13</v>
      </c>
      <c r="F224">
        <v>3</v>
      </c>
    </row>
    <row r="225" spans="1:6" hidden="1" x14ac:dyDescent="0.25">
      <c r="A225" s="97">
        <v>44490</v>
      </c>
      <c r="B225" t="s">
        <v>429</v>
      </c>
      <c r="C225" t="s">
        <v>114</v>
      </c>
      <c r="D225" t="s">
        <v>73</v>
      </c>
      <c r="E225" s="49" t="str">
        <f>VLOOKUP(D225,ITEMS,2,FALSE)</f>
        <v>20 x 20 x 2  M13</v>
      </c>
      <c r="F225">
        <v>6</v>
      </c>
    </row>
    <row r="226" spans="1:6" hidden="1" x14ac:dyDescent="0.25">
      <c r="A226" s="97">
        <v>44490</v>
      </c>
      <c r="B226" t="s">
        <v>430</v>
      </c>
      <c r="C226" t="s">
        <v>114</v>
      </c>
      <c r="D226" t="s">
        <v>57</v>
      </c>
      <c r="E226" s="49" t="str">
        <f>VLOOKUP(D226,ITEMS,2,FALSE)</f>
        <v>16 x 20 x 2 M13</v>
      </c>
      <c r="F226">
        <v>12</v>
      </c>
    </row>
    <row r="227" spans="1:6" hidden="1" x14ac:dyDescent="0.25">
      <c r="A227" s="97">
        <v>44490</v>
      </c>
      <c r="B227" t="s">
        <v>430</v>
      </c>
      <c r="C227" t="s">
        <v>114</v>
      </c>
      <c r="D227" t="s">
        <v>73</v>
      </c>
      <c r="E227" s="49" t="str">
        <f>VLOOKUP(D227,ITEMS,2,FALSE)</f>
        <v>20 x 20 x 2  M13</v>
      </c>
      <c r="F227">
        <v>8</v>
      </c>
    </row>
    <row r="228" spans="1:6" hidden="1" x14ac:dyDescent="0.25">
      <c r="A228" s="97">
        <v>44490</v>
      </c>
      <c r="B228" t="s">
        <v>431</v>
      </c>
      <c r="C228" t="s">
        <v>114</v>
      </c>
      <c r="D228" t="s">
        <v>73</v>
      </c>
      <c r="E228" s="49" t="str">
        <f>VLOOKUP(D228,ITEMS,2,FALSE)</f>
        <v>20 x 20 x 2  M13</v>
      </c>
      <c r="F228">
        <v>12</v>
      </c>
    </row>
    <row r="229" spans="1:6" hidden="1" x14ac:dyDescent="0.25">
      <c r="A229" s="97">
        <v>44490</v>
      </c>
      <c r="B229" t="s">
        <v>431</v>
      </c>
      <c r="C229" t="s">
        <v>114</v>
      </c>
      <c r="D229" t="s">
        <v>75</v>
      </c>
      <c r="E229" s="49" t="str">
        <f>VLOOKUP(D229,ITEMS,2,FALSE)</f>
        <v>20 x 21 x 2  M13</v>
      </c>
      <c r="F229">
        <v>4</v>
      </c>
    </row>
    <row r="230" spans="1:6" hidden="1" x14ac:dyDescent="0.25">
      <c r="A230" s="97">
        <v>44490</v>
      </c>
      <c r="B230" t="s">
        <v>432</v>
      </c>
      <c r="C230" t="s">
        <v>114</v>
      </c>
      <c r="D230" t="s">
        <v>85</v>
      </c>
      <c r="E230" s="49" t="str">
        <f>VLOOKUP(D230,ITEMS,2,FALSE)</f>
        <v>20 x 25 x 2  M13</v>
      </c>
      <c r="F230">
        <v>4</v>
      </c>
    </row>
    <row r="231" spans="1:6" hidden="1" x14ac:dyDescent="0.25">
      <c r="A231" s="97"/>
      <c r="E231" s="49"/>
    </row>
    <row r="232" spans="1:6" hidden="1" x14ac:dyDescent="0.25">
      <c r="A232" s="97"/>
      <c r="E232" s="49"/>
    </row>
    <row r="233" spans="1:6" hidden="1" x14ac:dyDescent="0.25">
      <c r="A233" s="97"/>
      <c r="E233" s="49"/>
    </row>
    <row r="234" spans="1:6" hidden="1" x14ac:dyDescent="0.25">
      <c r="A234" s="97"/>
      <c r="E234" s="49"/>
    </row>
  </sheetData>
  <phoneticPr fontId="11" type="noConversion"/>
  <pageMargins left="0.7" right="0.7" top="0.75" bottom="0.75" header="0.3" footer="0.3"/>
  <pageSetup scale="92"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2B1B9BF-230D-4C60-AE27-0C89B9E576E7}">
          <x14:formula1>
            <xm:f>'MASTER DATASHEET'!$F$3:$F$15</xm:f>
          </x14:formula1>
          <xm:sqref>C4:C234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6EF9-336A-49DF-94F9-7397BDC059E4}">
  <sheetPr>
    <tabColor theme="4" tint="0.59999389629810485"/>
  </sheetPr>
  <dimension ref="A1:H1927"/>
  <sheetViews>
    <sheetView zoomScale="90" zoomScaleNormal="90" zoomScaleSheetLayoutView="84" workbookViewId="0">
      <pane ySplit="2" topLeftCell="A23" activePane="bottomLeft" state="frozen"/>
      <selection pane="bottomLeft" activeCell="F42" sqref="F42"/>
    </sheetView>
  </sheetViews>
  <sheetFormatPr defaultRowHeight="15" x14ac:dyDescent="0.25"/>
  <cols>
    <col min="2" max="2" width="25.140625" bestFit="1" customWidth="1"/>
    <col min="3" max="3" width="10.5703125" style="21" bestFit="1" customWidth="1"/>
    <col min="4" max="4" width="9.140625" style="21"/>
    <col min="5" max="5" width="12.28515625" style="21" customWidth="1"/>
    <col min="6" max="6" width="19.42578125" style="21" customWidth="1"/>
    <col min="7" max="7" width="23.42578125" style="21" customWidth="1"/>
    <col min="8" max="8" width="40" bestFit="1" customWidth="1"/>
  </cols>
  <sheetData>
    <row r="1" spans="1:8" ht="18.75" x14ac:dyDescent="0.3">
      <c r="A1" s="35" t="s">
        <v>137</v>
      </c>
      <c r="E1" s="21" t="s">
        <v>287</v>
      </c>
    </row>
    <row r="2" spans="1:8" ht="18" customHeight="1" x14ac:dyDescent="0.25">
      <c r="A2" s="51" t="s">
        <v>138</v>
      </c>
      <c r="B2" s="52" t="s">
        <v>139</v>
      </c>
      <c r="C2" s="53" t="s">
        <v>405</v>
      </c>
      <c r="D2" s="53" t="s">
        <v>140</v>
      </c>
      <c r="E2" s="53" t="s">
        <v>141</v>
      </c>
      <c r="F2" s="53" t="s">
        <v>142</v>
      </c>
      <c r="G2" s="53" t="s">
        <v>414</v>
      </c>
      <c r="H2" s="77" t="s">
        <v>209</v>
      </c>
    </row>
    <row r="3" spans="1:8" x14ac:dyDescent="0.25">
      <c r="A3" s="17" t="str" cm="1">
        <f t="array" ref="A3:A64">Table3[Code]</f>
        <v>A1</v>
      </c>
      <c r="B3" s="34" t="str">
        <f>VLOOKUP(A3,Table3[#All],2,FALSE)</f>
        <v>10 x 20 x 1  M8</v>
      </c>
      <c r="C3" s="50">
        <f>SUMIF(Table4[Filter],INVENTORY!B3,Table4[Quantity])</f>
        <v>11</v>
      </c>
      <c r="D3" s="50">
        <f>SUMIF(Table5[Filter],INVENTORY!B3,Table5[Quantity])</f>
        <v>0</v>
      </c>
      <c r="E3" s="50">
        <f>C3-D3</f>
        <v>11</v>
      </c>
      <c r="F3" s="50">
        <v>2</v>
      </c>
      <c r="G3" s="50">
        <f>+F3/2</f>
        <v>1</v>
      </c>
      <c r="H3" s="18" t="s">
        <v>124</v>
      </c>
    </row>
    <row r="4" spans="1:8" x14ac:dyDescent="0.25">
      <c r="A4" s="17" t="str">
        <v>A1B</v>
      </c>
      <c r="B4" s="34" t="str">
        <f>VLOOKUP(A4,Table3[#All],2,FALSE)</f>
        <v>10 x 20 x 1  M13</v>
      </c>
      <c r="C4" s="50">
        <v>1</v>
      </c>
      <c r="D4" s="50">
        <v>1</v>
      </c>
      <c r="E4" s="50">
        <f t="shared" ref="E4:E64" si="0">C4-D4</f>
        <v>0</v>
      </c>
      <c r="F4" s="50">
        <v>2</v>
      </c>
      <c r="G4" s="50">
        <f t="shared" ref="G4:G65" si="1">+F4/2</f>
        <v>1</v>
      </c>
      <c r="H4" s="18" t="s">
        <v>411</v>
      </c>
    </row>
    <row r="5" spans="1:8" x14ac:dyDescent="0.25">
      <c r="A5" s="17" t="str">
        <v>A2</v>
      </c>
      <c r="B5" s="34" t="str">
        <f>VLOOKUP(A5,Table3[#All],2,FALSE)</f>
        <v>10 x 24 x 1  M8-11</v>
      </c>
      <c r="C5" s="50">
        <f>SUMIF(Table4[Filter],INVENTORY!B5,Table4[Quantity])</f>
        <v>134</v>
      </c>
      <c r="D5" s="50">
        <f>SUMIF(Table5[Filter],INVENTORY!B5,Table5[Quantity])</f>
        <v>0</v>
      </c>
      <c r="E5" s="50">
        <f t="shared" si="0"/>
        <v>134</v>
      </c>
      <c r="F5" s="50">
        <v>168</v>
      </c>
      <c r="G5" s="50">
        <f t="shared" si="1"/>
        <v>84</v>
      </c>
      <c r="H5" s="18"/>
    </row>
    <row r="6" spans="1:8" x14ac:dyDescent="0.25">
      <c r="A6" s="17" t="str">
        <v>A3</v>
      </c>
      <c r="B6" s="34" t="str">
        <f>VLOOKUP(A6,Table3[#All],2,FALSE)</f>
        <v>10 x 24 x 1  M13</v>
      </c>
      <c r="C6" s="50">
        <f>SUMIF(Table4[Filter],INVENTORY!B6,Table4[Quantity])</f>
        <v>105</v>
      </c>
      <c r="D6" s="50">
        <f>SUMIF(Table5[Filter],INVENTORY!B6,Table5[Quantity])</f>
        <v>28</v>
      </c>
      <c r="E6" s="50">
        <f t="shared" si="0"/>
        <v>77</v>
      </c>
      <c r="F6" s="50">
        <v>12</v>
      </c>
      <c r="G6" s="50">
        <f t="shared" si="1"/>
        <v>6</v>
      </c>
      <c r="H6" s="18"/>
    </row>
    <row r="7" spans="1:8" hidden="1" x14ac:dyDescent="0.25">
      <c r="A7" s="85" t="str">
        <v>A4</v>
      </c>
      <c r="B7" s="86" t="str">
        <f>VLOOKUP(A7,Table3[#All],2,FALSE)</f>
        <v>14 x 28.5 x 1  M8</v>
      </c>
      <c r="C7" s="87">
        <f>SUMIF(Table4[Filter],INVENTORY!B7,Table4[Quantity])</f>
        <v>0</v>
      </c>
      <c r="D7" s="87">
        <f>SUMIF(Table5[Filter],INVENTORY!B7,Table5[Quantity])</f>
        <v>0</v>
      </c>
      <c r="E7" s="87">
        <f t="shared" si="0"/>
        <v>0</v>
      </c>
      <c r="F7" s="87">
        <v>1</v>
      </c>
      <c r="G7" s="50">
        <f t="shared" si="1"/>
        <v>0.5</v>
      </c>
      <c r="H7" s="88" t="s">
        <v>413</v>
      </c>
    </row>
    <row r="8" spans="1:8" x14ac:dyDescent="0.25">
      <c r="A8" s="17" t="str">
        <v>A5</v>
      </c>
      <c r="B8" s="34" t="str">
        <f>VLOOKUP(A8,Table3[#All],2,FALSE)</f>
        <v>14⅞ x 22⅞ x 1  M8</v>
      </c>
      <c r="C8" s="50">
        <f>SUMIF(Table4[Filter],INVENTORY!B8,Table4[Quantity])</f>
        <v>92</v>
      </c>
      <c r="D8" s="50">
        <f>SUMIF(Table5[Filter],INVENTORY!B8,Table5[Quantity])</f>
        <v>1</v>
      </c>
      <c r="E8" s="50">
        <f t="shared" si="0"/>
        <v>91</v>
      </c>
      <c r="F8" s="50">
        <v>42</v>
      </c>
      <c r="G8" s="50">
        <f t="shared" si="1"/>
        <v>21</v>
      </c>
      <c r="H8" s="18"/>
    </row>
    <row r="9" spans="1:8" x14ac:dyDescent="0.25">
      <c r="A9" s="17" t="str">
        <v>A5B</v>
      </c>
      <c r="B9" s="34" t="str">
        <f>VLOOKUP(A9,Table3[#All],2,FALSE)</f>
        <v>14⅞ x 22⅞ x 1  M13</v>
      </c>
      <c r="C9" s="50">
        <f>SUMIF(Table4[Filter],INVENTORY!B9,Table4[Quantity])</f>
        <v>57</v>
      </c>
      <c r="D9" s="50">
        <f>SUMIF(Table5[Filter],INVENTORY!B9,Table5[Quantity])</f>
        <v>16</v>
      </c>
      <c r="E9" s="50">
        <f t="shared" si="0"/>
        <v>41</v>
      </c>
      <c r="F9" s="50">
        <v>42</v>
      </c>
      <c r="G9" s="50">
        <f t="shared" si="1"/>
        <v>21</v>
      </c>
      <c r="H9" s="18"/>
    </row>
    <row r="10" spans="1:8" x14ac:dyDescent="0.25">
      <c r="A10" s="17" t="str">
        <v>A6</v>
      </c>
      <c r="B10" s="34" t="str">
        <f>VLOOKUP(A10,Table3[#All],2,FALSE)</f>
        <v>15 x 23 x 1 M13</v>
      </c>
      <c r="C10" s="50">
        <f>SUMIF(Table4[Filter],INVENTORY!B10,Table4[Quantity])</f>
        <v>145</v>
      </c>
      <c r="D10" s="50">
        <f>SUMIF(Table5[Filter],INVENTORY!B10,Table5[Quantity])</f>
        <v>0</v>
      </c>
      <c r="E10" s="50">
        <f t="shared" si="0"/>
        <v>145</v>
      </c>
      <c r="F10" s="50">
        <v>136</v>
      </c>
      <c r="G10" s="50">
        <f t="shared" si="1"/>
        <v>68</v>
      </c>
      <c r="H10" s="18"/>
    </row>
    <row r="11" spans="1:8" x14ac:dyDescent="0.25">
      <c r="A11" s="17" t="str">
        <v>A7</v>
      </c>
      <c r="B11" s="34" t="str">
        <f>VLOOKUP(A11,Table3[#All],2,FALSE)</f>
        <v>16 x 25 x 1  M8-11</v>
      </c>
      <c r="C11" s="50">
        <f>SUMIF(Table4[Filter],INVENTORY!B11,Table4[Quantity])</f>
        <v>60</v>
      </c>
      <c r="D11" s="50">
        <f>SUMIF(Table5[Filter],INVENTORY!B11,Table5[Quantity])</f>
        <v>2</v>
      </c>
      <c r="E11" s="50">
        <f t="shared" si="0"/>
        <v>58</v>
      </c>
      <c r="F11" s="50">
        <v>52</v>
      </c>
      <c r="G11" s="50">
        <f t="shared" si="1"/>
        <v>26</v>
      </c>
      <c r="H11" s="18"/>
    </row>
    <row r="12" spans="1:8" x14ac:dyDescent="0.25">
      <c r="A12" s="17" t="str">
        <v>A8</v>
      </c>
      <c r="B12" s="34" t="str">
        <f>VLOOKUP(A12,Table3[#All],2,FALSE)</f>
        <v>16 x 25 x 1  M13</v>
      </c>
      <c r="C12" s="50">
        <f>SUMIF(Table4[Filter],INVENTORY!B12,Table4[Quantity])</f>
        <v>59</v>
      </c>
      <c r="D12" s="50">
        <f>SUMIF(Table5[Filter],INVENTORY!B12,Table5[Quantity])</f>
        <v>4</v>
      </c>
      <c r="E12" s="50">
        <f t="shared" si="0"/>
        <v>55</v>
      </c>
      <c r="F12" s="50">
        <v>32</v>
      </c>
      <c r="G12" s="50">
        <f t="shared" si="1"/>
        <v>16</v>
      </c>
      <c r="H12" s="18"/>
    </row>
    <row r="13" spans="1:8" x14ac:dyDescent="0.25">
      <c r="A13" s="17" t="str">
        <v>A9</v>
      </c>
      <c r="B13" s="34" t="str">
        <f>VLOOKUP(A13,Table3[#All],2,FALSE)</f>
        <v>16 x 20 x 1 M13</v>
      </c>
      <c r="C13" s="50">
        <f>SUMIF(Table4[Filter],INVENTORY!B13,Table4[Quantity])</f>
        <v>12</v>
      </c>
      <c r="D13" s="50">
        <f>SUMIF(Table5[Filter],INVENTORY!B13,Table5[Quantity])</f>
        <v>0</v>
      </c>
      <c r="E13" s="50">
        <f t="shared" si="0"/>
        <v>12</v>
      </c>
      <c r="F13" s="50">
        <v>12</v>
      </c>
      <c r="G13" s="50">
        <f t="shared" si="1"/>
        <v>6</v>
      </c>
      <c r="H13" s="18"/>
    </row>
    <row r="14" spans="1:8" x14ac:dyDescent="0.25">
      <c r="A14" s="17" t="str">
        <v>A10</v>
      </c>
      <c r="B14" s="34" t="str">
        <f>VLOOKUP(A14,Table3[#All],2,FALSE)</f>
        <v>17⅛ x 26⅝ x 1 M13</v>
      </c>
      <c r="C14" s="50">
        <f>SUMIF(Table4[Filter],INVENTORY!B14,Table4[Quantity])</f>
        <v>368</v>
      </c>
      <c r="D14" s="50">
        <f>SUMIF(Table5[Filter],INVENTORY!B14,Table5[Quantity])</f>
        <v>75</v>
      </c>
      <c r="E14" s="50">
        <f t="shared" si="0"/>
        <v>293</v>
      </c>
      <c r="F14" s="50">
        <v>218</v>
      </c>
      <c r="G14" s="50">
        <f t="shared" si="1"/>
        <v>109</v>
      </c>
      <c r="H14" s="18"/>
    </row>
    <row r="15" spans="1:8" x14ac:dyDescent="0.25">
      <c r="A15" s="17" t="str">
        <v>A11</v>
      </c>
      <c r="B15" s="34" t="str">
        <f>VLOOKUP(A15,Table3[#All],2,FALSE)</f>
        <v>17⅜ x 34⅞ x 1 M8-11</v>
      </c>
      <c r="C15" s="50">
        <f>SUMIF(Table4[Filter],INVENTORY!B15,Table4[Quantity])</f>
        <v>117</v>
      </c>
      <c r="D15" s="50">
        <f>SUMIF(Table5[Filter],INVENTORY!B15,Table5[Quantity])</f>
        <v>3</v>
      </c>
      <c r="E15" s="50">
        <f t="shared" si="0"/>
        <v>114</v>
      </c>
      <c r="F15" s="50">
        <v>2</v>
      </c>
      <c r="G15" s="50">
        <f t="shared" si="1"/>
        <v>1</v>
      </c>
      <c r="H15" s="18"/>
    </row>
    <row r="16" spans="1:8" x14ac:dyDescent="0.25">
      <c r="A16" s="17" t="str">
        <v>A12</v>
      </c>
      <c r="B16" s="34" t="str">
        <f>VLOOKUP(A16,Table3[#All],2,FALSE)</f>
        <v>18 x 22 x 1  M13</v>
      </c>
      <c r="C16" s="50">
        <f>SUMIF(Table4[Filter],INVENTORY!B16,Table4[Quantity])</f>
        <v>12</v>
      </c>
      <c r="D16" s="50">
        <f>SUMIF(Table5[Filter],INVENTORY!B16,Table5[Quantity])</f>
        <v>5</v>
      </c>
      <c r="E16" s="50">
        <f t="shared" si="0"/>
        <v>7</v>
      </c>
      <c r="F16" s="50">
        <v>8</v>
      </c>
      <c r="G16" s="50">
        <f t="shared" si="1"/>
        <v>4</v>
      </c>
      <c r="H16" s="18"/>
    </row>
    <row r="17" spans="1:8" x14ac:dyDescent="0.25">
      <c r="A17" s="17" t="str">
        <v>A13</v>
      </c>
      <c r="B17" s="34" t="str">
        <f>VLOOKUP(A17,Table3[#All],2,FALSE)</f>
        <v>18 x 24 x 1</v>
      </c>
      <c r="C17" s="50">
        <f>SUMIF(Table4[Filter],INVENTORY!B17,Table4[Quantity])</f>
        <v>12</v>
      </c>
      <c r="D17" s="50">
        <f>SUMIF(Table5[Filter],INVENTORY!B17,Table5[Quantity])</f>
        <v>0</v>
      </c>
      <c r="E17" s="50">
        <f t="shared" si="0"/>
        <v>12</v>
      </c>
      <c r="F17" s="50">
        <v>4</v>
      </c>
      <c r="G17" s="50">
        <f t="shared" si="1"/>
        <v>2</v>
      </c>
      <c r="H17" s="18"/>
    </row>
    <row r="18" spans="1:8" x14ac:dyDescent="0.25">
      <c r="A18" s="17" t="str">
        <v>A14</v>
      </c>
      <c r="B18" s="34" t="str">
        <f>VLOOKUP(A18,Table3[#All],2,FALSE)</f>
        <v>18.5 x 26.50 x 1 M8</v>
      </c>
      <c r="C18" s="50">
        <f>SUMIF(Table4[Filter],INVENTORY!B18,Table4[Quantity])</f>
        <v>4</v>
      </c>
      <c r="D18" s="50">
        <f>SUMIF(Table5[Filter],INVENTORY!B18,Table5[Quantity])</f>
        <v>0</v>
      </c>
      <c r="E18" s="50">
        <f t="shared" si="0"/>
        <v>4</v>
      </c>
      <c r="F18" s="50">
        <v>0</v>
      </c>
      <c r="G18" s="50">
        <f t="shared" si="1"/>
        <v>0</v>
      </c>
      <c r="H18" s="18" t="s">
        <v>406</v>
      </c>
    </row>
    <row r="19" spans="1:8" x14ac:dyDescent="0.25">
      <c r="A19" s="17" t="str">
        <v>A15</v>
      </c>
      <c r="B19" s="34" t="str">
        <f>VLOOKUP(A19,Table3[#All],2,FALSE)</f>
        <v>18⅞ x 27⅞ x  1 M13</v>
      </c>
      <c r="C19" s="50">
        <f>SUMIF(Table4[Filter],INVENTORY!B19,Table4[Quantity])</f>
        <v>22</v>
      </c>
      <c r="D19" s="50">
        <f>SUMIF(Table5[Filter],INVENTORY!B19,Table5[Quantity])</f>
        <v>0</v>
      </c>
      <c r="E19" s="50">
        <f t="shared" si="0"/>
        <v>22</v>
      </c>
      <c r="F19" s="50">
        <v>6</v>
      </c>
      <c r="G19" s="50">
        <f t="shared" si="1"/>
        <v>3</v>
      </c>
      <c r="H19" s="18" t="s">
        <v>406</v>
      </c>
    </row>
    <row r="20" spans="1:8" x14ac:dyDescent="0.25">
      <c r="A20" s="17" t="str">
        <v>A16</v>
      </c>
      <c r="B20" s="34" t="str">
        <f>VLOOKUP(A20,Table3[#All],2,FALSE)</f>
        <v>19 x 27 x 1 M11</v>
      </c>
      <c r="C20" s="50">
        <f>SUMIF(Table4[Filter],INVENTORY!B20,Table4[Quantity])</f>
        <v>19</v>
      </c>
      <c r="D20" s="50">
        <f>SUMIF(Table5[Filter],INVENTORY!B20,Table5[Quantity])</f>
        <v>0</v>
      </c>
      <c r="E20" s="50">
        <f t="shared" si="0"/>
        <v>19</v>
      </c>
      <c r="F20" s="50">
        <v>2</v>
      </c>
      <c r="G20" s="50">
        <f t="shared" si="1"/>
        <v>1</v>
      </c>
      <c r="H20" s="18"/>
    </row>
    <row r="21" spans="1:8" x14ac:dyDescent="0.25">
      <c r="A21" s="17" t="str">
        <v>A16B</v>
      </c>
      <c r="B21" s="34" t="str">
        <f>VLOOKUP(A21,Table3[#All],2,FALSE)</f>
        <v>19 x 27 x 1 M13</v>
      </c>
      <c r="C21" s="50">
        <f>SUMIF(Table4[Filter],INVENTORY!B21,Table4[Quantity])</f>
        <v>13</v>
      </c>
      <c r="D21" s="50">
        <f>SUMIF(Table5[Filter],INVENTORY!B21,Table5[Quantity])</f>
        <v>1</v>
      </c>
      <c r="E21" s="50">
        <f t="shared" si="0"/>
        <v>12</v>
      </c>
      <c r="F21" s="50">
        <v>2</v>
      </c>
      <c r="G21" s="50">
        <f t="shared" si="1"/>
        <v>1</v>
      </c>
      <c r="H21" s="18"/>
    </row>
    <row r="22" spans="1:8" hidden="1" x14ac:dyDescent="0.25">
      <c r="A22" s="85" t="str">
        <v>A17</v>
      </c>
      <c r="B22" s="86" t="str">
        <f>VLOOKUP(A22,Table3[#All],2,FALSE)</f>
        <v>19.5 x 19.5 x 1  M13</v>
      </c>
      <c r="C22" s="87">
        <f>SUMIF(Table4[Filter],INVENTORY!B22,Table4[Quantity])</f>
        <v>2</v>
      </c>
      <c r="D22" s="87">
        <f>SUMIF(Table5[Filter],INVENTORY!B22,Table5[Quantity])</f>
        <v>2</v>
      </c>
      <c r="E22" s="87">
        <f t="shared" si="0"/>
        <v>0</v>
      </c>
      <c r="F22" s="87">
        <v>4</v>
      </c>
      <c r="G22" s="50">
        <f t="shared" si="1"/>
        <v>2</v>
      </c>
      <c r="H22" s="88" t="s">
        <v>412</v>
      </c>
    </row>
    <row r="23" spans="1:8" x14ac:dyDescent="0.25">
      <c r="A23" s="17" t="str">
        <v>A18</v>
      </c>
      <c r="B23" s="34" t="str">
        <f>VLOOKUP(A23,Table3[#All],2,FALSE)</f>
        <v>19½ x 21 x 1  M13</v>
      </c>
      <c r="C23" s="50">
        <f>SUMIF(Table4[Filter],INVENTORY!B23,Table4[Quantity])</f>
        <v>42</v>
      </c>
      <c r="D23" s="50">
        <f>SUMIF(Table5[Filter],INVENTORY!B23,Table5[Quantity])</f>
        <v>0</v>
      </c>
      <c r="E23" s="50">
        <f t="shared" si="0"/>
        <v>42</v>
      </c>
      <c r="F23" s="50">
        <v>16</v>
      </c>
      <c r="G23" s="50">
        <f t="shared" si="1"/>
        <v>8</v>
      </c>
      <c r="H23" s="18"/>
    </row>
    <row r="24" spans="1:8" x14ac:dyDescent="0.25">
      <c r="A24" s="17" t="str">
        <v>A19</v>
      </c>
      <c r="B24" s="34" t="str">
        <f>VLOOKUP(A24,Table3[#All],2,FALSE)</f>
        <v>20 x 22 x 1  M8</v>
      </c>
      <c r="C24" s="50">
        <f>SUMIF(Table4[Filter],INVENTORY!B24,Table4[Quantity])</f>
        <v>13</v>
      </c>
      <c r="D24" s="50">
        <v>0</v>
      </c>
      <c r="E24" s="50">
        <f t="shared" si="0"/>
        <v>13</v>
      </c>
      <c r="F24" s="50">
        <v>24</v>
      </c>
      <c r="G24" s="50">
        <f t="shared" si="1"/>
        <v>12</v>
      </c>
      <c r="H24" s="18"/>
    </row>
    <row r="25" spans="1:8" x14ac:dyDescent="0.25">
      <c r="A25" s="17" t="str">
        <v>A20</v>
      </c>
      <c r="B25" s="34" t="str">
        <f>VLOOKUP(A25,Table3[#All],2,FALSE)</f>
        <v>20 x 22 x 1  M13</v>
      </c>
      <c r="C25" s="50">
        <f>SUMIF(Table4[Filter],INVENTORY!B25,Table4[Quantity])</f>
        <v>28</v>
      </c>
      <c r="D25" s="50">
        <f>SUMIF(Table5[Filter],INVENTORY!B25,Table5[Quantity])</f>
        <v>18</v>
      </c>
      <c r="E25" s="50">
        <f t="shared" si="0"/>
        <v>10</v>
      </c>
      <c r="F25" s="50">
        <v>16</v>
      </c>
      <c r="G25" s="50">
        <f t="shared" si="1"/>
        <v>8</v>
      </c>
      <c r="H25" s="18"/>
    </row>
    <row r="26" spans="1:8" x14ac:dyDescent="0.25">
      <c r="A26" s="17" t="str">
        <v>A21</v>
      </c>
      <c r="B26" s="34" t="str">
        <f>VLOOKUP(A26,Table3[#All],2,FALSE)</f>
        <v>21 x 26 x 1  M13</v>
      </c>
      <c r="C26" s="50">
        <f>SUMIF(Table4[Filter],INVENTORY!B26,Table4[Quantity])</f>
        <v>12</v>
      </c>
      <c r="D26" s="50">
        <f>SUMIF(Table5[Filter],INVENTORY!B26,Table5[Quantity])</f>
        <v>2</v>
      </c>
      <c r="E26" s="50">
        <f t="shared" si="0"/>
        <v>10</v>
      </c>
      <c r="F26" s="50">
        <v>4</v>
      </c>
      <c r="G26" s="50">
        <f t="shared" si="1"/>
        <v>2</v>
      </c>
      <c r="H26" s="18"/>
    </row>
    <row r="27" spans="1:8" x14ac:dyDescent="0.25">
      <c r="A27" s="17" t="str">
        <v>A22</v>
      </c>
      <c r="B27" s="34" t="str">
        <f>VLOOKUP(A27,Table3[#All],2,FALSE)</f>
        <v>20 x 20 x 1  M13</v>
      </c>
      <c r="C27" s="50">
        <f>SUMIF(Table4[Filter],INVENTORY!B27,Table4[Quantity])</f>
        <v>24</v>
      </c>
      <c r="D27" s="50">
        <f>SUMIF(Table5[Filter],INVENTORY!B27,Table5[Quantity])</f>
        <v>0</v>
      </c>
      <c r="E27" s="50">
        <f t="shared" si="0"/>
        <v>24</v>
      </c>
      <c r="F27" s="50">
        <v>4</v>
      </c>
      <c r="G27" s="50">
        <f t="shared" si="1"/>
        <v>2</v>
      </c>
      <c r="H27" s="18"/>
    </row>
    <row r="28" spans="1:8" x14ac:dyDescent="0.25">
      <c r="A28" s="17" t="str">
        <v>A23</v>
      </c>
      <c r="B28" s="34" t="str">
        <f>VLOOKUP(A28,Table3[#All],2,FALSE)</f>
        <v>11.5 x 33.5 x 2</v>
      </c>
      <c r="C28" s="50">
        <f>SUMIF(Table4[Filter],INVENTORY!B28,Table4[Quantity])</f>
        <v>5</v>
      </c>
      <c r="D28" s="50">
        <f>SUMIF(Table5[Filter],INVENTORY!B28,Table5[Quantity])</f>
        <v>1</v>
      </c>
      <c r="E28" s="50">
        <f t="shared" si="0"/>
        <v>4</v>
      </c>
      <c r="F28" s="50">
        <v>4</v>
      </c>
      <c r="G28" s="50">
        <f t="shared" si="1"/>
        <v>2</v>
      </c>
      <c r="H28" s="18"/>
    </row>
    <row r="29" spans="1:8" x14ac:dyDescent="0.25">
      <c r="A29" s="17" t="str">
        <v>A24</v>
      </c>
      <c r="B29" s="34" t="str">
        <f>VLOOKUP(A29,Table3[#All],2,FALSE)</f>
        <v>12 x 24 x 2 M8-11</v>
      </c>
      <c r="C29" s="50">
        <f>SUMIF(Table4[Filter],INVENTORY!B29,Table4[Quantity])</f>
        <v>230</v>
      </c>
      <c r="D29" s="50">
        <f>SUMIF(Table5[Filter],INVENTORY!B29,Table5[Quantity])</f>
        <v>14</v>
      </c>
      <c r="E29" s="50">
        <f t="shared" si="0"/>
        <v>216</v>
      </c>
      <c r="F29" s="50">
        <v>88</v>
      </c>
      <c r="G29" s="50">
        <f t="shared" si="1"/>
        <v>44</v>
      </c>
      <c r="H29" s="18"/>
    </row>
    <row r="30" spans="1:8" x14ac:dyDescent="0.25">
      <c r="A30" s="17" t="str">
        <v>A25</v>
      </c>
      <c r="B30" s="34" t="str">
        <f>VLOOKUP(A30,Table3[#All],2,FALSE)</f>
        <v>14 x 25 x 2 M8-11</v>
      </c>
      <c r="C30" s="50">
        <f>SUMIF(Table4[Filter],INVENTORY!B30,Table4[Quantity])</f>
        <v>26</v>
      </c>
      <c r="D30" s="50">
        <f>SUMIF(Table5[Filter],INVENTORY!B30,Table5[Quantity])</f>
        <v>2</v>
      </c>
      <c r="E30" s="50">
        <f t="shared" si="0"/>
        <v>24</v>
      </c>
      <c r="F30" s="50">
        <v>8</v>
      </c>
      <c r="G30" s="50">
        <f t="shared" si="1"/>
        <v>4</v>
      </c>
      <c r="H30" s="18"/>
    </row>
    <row r="31" spans="1:8" hidden="1" x14ac:dyDescent="0.25">
      <c r="A31" s="85" t="str">
        <v>A26</v>
      </c>
      <c r="B31" s="86" t="str">
        <f>VLOOKUP(A31,Table3[#All],2,FALSE)</f>
        <v>14½ x 41 x 2  M8</v>
      </c>
      <c r="C31" s="87">
        <f>SUMIF(Table4[Filter],INVENTORY!B31,Table4[Quantity])</f>
        <v>1</v>
      </c>
      <c r="D31" s="87">
        <f>SUMIF(Table5[Filter],INVENTORY!B31,Table5[Quantity])</f>
        <v>6</v>
      </c>
      <c r="E31" s="87">
        <f t="shared" si="0"/>
        <v>-5</v>
      </c>
      <c r="F31" s="87">
        <v>24</v>
      </c>
      <c r="G31" s="50">
        <f t="shared" si="1"/>
        <v>12</v>
      </c>
      <c r="H31" s="89" t="s">
        <v>409</v>
      </c>
    </row>
    <row r="32" spans="1:8" x14ac:dyDescent="0.25">
      <c r="A32" s="17" t="str">
        <v>A26B</v>
      </c>
      <c r="B32" s="34" t="str">
        <f>VLOOKUP(A32,Table3[#All],2,FALSE)</f>
        <v>14½ x 41 x 2  M13</v>
      </c>
      <c r="C32" s="50">
        <f>SUMIF(Table4[Filter],INVENTORY!B32,Table4[Quantity])</f>
        <v>24</v>
      </c>
      <c r="D32" s="50">
        <f>SUMIF(Table5[Filter],INVENTORY!B32,Table5[Quantity])</f>
        <v>0</v>
      </c>
      <c r="E32" s="50">
        <f t="shared" si="0"/>
        <v>24</v>
      </c>
      <c r="F32" s="50">
        <v>24</v>
      </c>
      <c r="G32" s="50">
        <f t="shared" si="1"/>
        <v>12</v>
      </c>
      <c r="H32" s="18"/>
    </row>
    <row r="33" spans="1:8" x14ac:dyDescent="0.25">
      <c r="A33" s="17" t="str">
        <v>A27</v>
      </c>
      <c r="B33" s="34" t="str">
        <f>VLOOKUP(A33,Table3[#All],2,FALSE)</f>
        <v>15 x 20 x 2 M8-11</v>
      </c>
      <c r="C33" s="50">
        <f>SUMIF(Table4[Filter],INVENTORY!B33,Table4[Quantity])</f>
        <v>48</v>
      </c>
      <c r="D33" s="50">
        <f>SUMIF(Table5[Filter],INVENTORY!B33,Table5[Quantity])</f>
        <v>4</v>
      </c>
      <c r="E33" s="50">
        <f t="shared" si="0"/>
        <v>44</v>
      </c>
      <c r="F33" s="50">
        <v>16</v>
      </c>
      <c r="G33" s="50">
        <f t="shared" si="1"/>
        <v>8</v>
      </c>
      <c r="H33" s="18"/>
    </row>
    <row r="34" spans="1:8" x14ac:dyDescent="0.25">
      <c r="A34" s="17" t="str">
        <v>A28</v>
      </c>
      <c r="B34" s="34" t="str">
        <f>VLOOKUP(A34,Table3[#All],2,FALSE)</f>
        <v>16 x 20 x 2 M8-11</v>
      </c>
      <c r="C34" s="50">
        <f>SUMIF(Table4[Filter],INVENTORY!B34,Table4[Quantity])</f>
        <v>53</v>
      </c>
      <c r="D34" s="50">
        <f>SUMIF(Table5[Filter],INVENTORY!B34,Table5[Quantity])</f>
        <v>0</v>
      </c>
      <c r="E34" s="50">
        <f t="shared" si="0"/>
        <v>53</v>
      </c>
      <c r="F34" s="50">
        <v>16</v>
      </c>
      <c r="G34" s="50">
        <f t="shared" si="1"/>
        <v>8</v>
      </c>
      <c r="H34" s="18"/>
    </row>
    <row r="35" spans="1:8" x14ac:dyDescent="0.25">
      <c r="A35" s="17" t="str">
        <v>A29</v>
      </c>
      <c r="B35" s="34" t="str">
        <f>VLOOKUP(A35,Table3[#All],2,FALSE)</f>
        <v>16 x 20 x 2 M13</v>
      </c>
      <c r="C35" s="50">
        <f>SUMIF(Table4[Filter],INVENTORY!B35,Table4[Quantity])</f>
        <v>249</v>
      </c>
      <c r="D35" s="50">
        <f>SUMIF(Table5[Filter],INVENTORY!B35,Table5[Quantity])</f>
        <v>125</v>
      </c>
      <c r="E35" s="50">
        <f t="shared" si="0"/>
        <v>124</v>
      </c>
      <c r="F35" s="50">
        <v>224</v>
      </c>
      <c r="G35" s="50">
        <f>+F35/2</f>
        <v>112</v>
      </c>
      <c r="H35" s="18"/>
    </row>
    <row r="36" spans="1:8" x14ac:dyDescent="0.25">
      <c r="A36" s="17" t="str">
        <v>A30</v>
      </c>
      <c r="B36" s="34" t="str">
        <f>VLOOKUP(A36,Table3[#All],2,FALSE)</f>
        <v>16 x 24 x 2</v>
      </c>
      <c r="C36" s="50">
        <f>SUMIF(Table4[Filter],INVENTORY!B36,Table4[Quantity])</f>
        <v>12</v>
      </c>
      <c r="D36" s="50">
        <f>SUMIF(Table5[Filter],INVENTORY!B36,Table5[Quantity])</f>
        <v>2</v>
      </c>
      <c r="E36" s="50">
        <f t="shared" si="0"/>
        <v>10</v>
      </c>
      <c r="F36" s="50">
        <v>8</v>
      </c>
      <c r="G36" s="50">
        <f t="shared" si="1"/>
        <v>4</v>
      </c>
      <c r="H36" s="18"/>
    </row>
    <row r="37" spans="1:8" x14ac:dyDescent="0.25">
      <c r="A37" s="17" t="str">
        <v>A31</v>
      </c>
      <c r="B37" s="34" t="str">
        <f>VLOOKUP(A37,Table3[#All],2,FALSE)</f>
        <v>16 x 25 x 2  M8</v>
      </c>
      <c r="C37" s="50">
        <f>SUMIF(Table4[Filter],INVENTORY!B37,Table4[Quantity])</f>
        <v>38</v>
      </c>
      <c r="D37" s="50">
        <f>SUMIF(Table5[Filter],INVENTORY!B37,Table5[Quantity])</f>
        <v>4</v>
      </c>
      <c r="E37" s="50">
        <f t="shared" si="0"/>
        <v>34</v>
      </c>
      <c r="F37" s="50">
        <v>32</v>
      </c>
      <c r="G37" s="50">
        <f t="shared" si="1"/>
        <v>16</v>
      </c>
      <c r="H37" s="18"/>
    </row>
    <row r="38" spans="1:8" x14ac:dyDescent="0.25">
      <c r="A38" s="17" t="str">
        <v>A32</v>
      </c>
      <c r="B38" s="34" t="str">
        <f>VLOOKUP(A38,Table3[#All],2,FALSE)</f>
        <v>16 x 25 x 2  M13</v>
      </c>
      <c r="C38" s="50">
        <f>SUMIF(Table4[Filter],INVENTORY!B38,Table4[Quantity])</f>
        <v>26</v>
      </c>
      <c r="D38" s="50">
        <f>SUMIF(Table5[Filter],INVENTORY!B38,Table5[Quantity])</f>
        <v>4</v>
      </c>
      <c r="E38" s="50">
        <f t="shared" si="0"/>
        <v>22</v>
      </c>
      <c r="F38" s="50">
        <v>16</v>
      </c>
      <c r="G38" s="50">
        <f t="shared" si="1"/>
        <v>8</v>
      </c>
      <c r="H38" s="18"/>
    </row>
    <row r="39" spans="1:8" hidden="1" x14ac:dyDescent="0.25">
      <c r="A39" s="85" t="str">
        <v>A33</v>
      </c>
      <c r="B39" s="86" t="str">
        <f>VLOOKUP(A39,Table3[#All],2,FALSE)</f>
        <v>18 x 20 x 2</v>
      </c>
      <c r="C39" s="87">
        <f>SUMIF(Table4[Filter],INVENTORY!B39,Table4[Quantity])</f>
        <v>0</v>
      </c>
      <c r="D39" s="87">
        <f>SUMIF(Table5[Filter],INVENTORY!B39,Table5[Quantity])</f>
        <v>0</v>
      </c>
      <c r="E39" s="87">
        <f t="shared" si="0"/>
        <v>0</v>
      </c>
      <c r="F39" s="87">
        <v>0</v>
      </c>
      <c r="G39" s="50">
        <f t="shared" si="1"/>
        <v>0</v>
      </c>
      <c r="H39" s="88" t="s">
        <v>408</v>
      </c>
    </row>
    <row r="40" spans="1:8" x14ac:dyDescent="0.25">
      <c r="A40" s="17" t="str">
        <v>A34</v>
      </c>
      <c r="B40" s="34" t="str">
        <f>VLOOKUP(A40,Table3[#All],2,FALSE)</f>
        <v>18 x 24 x 2</v>
      </c>
      <c r="C40" s="50">
        <f>SUMIF(Table4[Filter],INVENTORY!B40,Table4[Quantity])</f>
        <v>30</v>
      </c>
      <c r="D40" s="50">
        <f>SUMIF(Table5[Filter],INVENTORY!B40,Table5[Quantity])</f>
        <v>0</v>
      </c>
      <c r="E40" s="50">
        <f t="shared" si="0"/>
        <v>30</v>
      </c>
      <c r="F40" s="50">
        <v>24</v>
      </c>
      <c r="G40" s="50">
        <f t="shared" si="1"/>
        <v>12</v>
      </c>
      <c r="H40" s="18"/>
    </row>
    <row r="41" spans="1:8" x14ac:dyDescent="0.25">
      <c r="A41" s="17" t="str">
        <v>A35</v>
      </c>
      <c r="B41" s="34" t="str">
        <f>VLOOKUP(A41,Table3[#All],2,FALSE)</f>
        <v>18.88 x 27.88 x 2 M8</v>
      </c>
      <c r="C41" s="50">
        <f>SUMIF(Table4[Filter],INVENTORY!B41,Table4[Quantity])</f>
        <v>13</v>
      </c>
      <c r="D41" s="50">
        <f>SUMIF(Table5[Filter],INVENTORY!B41,Table5[Quantity])</f>
        <v>3</v>
      </c>
      <c r="E41" s="50">
        <f t="shared" si="0"/>
        <v>10</v>
      </c>
      <c r="F41" s="50">
        <v>0</v>
      </c>
      <c r="G41" s="50">
        <f t="shared" si="1"/>
        <v>0</v>
      </c>
      <c r="H41" s="18"/>
    </row>
    <row r="42" spans="1:8" x14ac:dyDescent="0.25">
      <c r="A42" s="17" t="str">
        <v>A36</v>
      </c>
      <c r="B42" s="34" t="str">
        <f>VLOOKUP(A42,Table3[#All],2,FALSE)</f>
        <v>20 x 20 x 2  M8</v>
      </c>
      <c r="C42" s="50">
        <f>SUMIF(Table4[Filter],INVENTORY!B42,Table4[Quantity])</f>
        <v>114</v>
      </c>
      <c r="D42" s="50">
        <f>SUMIF(Table5[Filter],INVENTORY!B42,Table5[Quantity])</f>
        <v>8</v>
      </c>
      <c r="E42" s="50">
        <f t="shared" si="0"/>
        <v>106</v>
      </c>
      <c r="F42" s="50">
        <v>32</v>
      </c>
      <c r="G42" s="50">
        <f t="shared" si="1"/>
        <v>16</v>
      </c>
      <c r="H42" s="18"/>
    </row>
    <row r="43" spans="1:8" x14ac:dyDescent="0.25">
      <c r="A43" s="17" t="str">
        <v>A37</v>
      </c>
      <c r="B43" s="34" t="str">
        <f>VLOOKUP(A43,Table3[#All],2,FALSE)</f>
        <v>20 x 20 x 2  M13</v>
      </c>
      <c r="C43" s="50">
        <f>SUMIF(Table4[Filter],INVENTORY!B43,Table4[Quantity])</f>
        <v>172</v>
      </c>
      <c r="D43" s="50">
        <f>SUMIF(Table5[Filter],INVENTORY!B43,Table5[Quantity])</f>
        <v>124</v>
      </c>
      <c r="E43" s="50">
        <f t="shared" si="0"/>
        <v>48</v>
      </c>
      <c r="F43" s="50">
        <v>112</v>
      </c>
      <c r="G43" s="50">
        <f t="shared" si="1"/>
        <v>56</v>
      </c>
      <c r="H43" s="18"/>
    </row>
    <row r="44" spans="1:8" x14ac:dyDescent="0.25">
      <c r="A44" s="17" t="str">
        <v>A38</v>
      </c>
      <c r="B44" s="34" t="str">
        <f>VLOOKUP(A44,Table3[#All],2,FALSE)</f>
        <v>20 x 21 x 2  M13</v>
      </c>
      <c r="C44" s="50">
        <f>SUMIF(Table4[Filter],INVENTORY!B44,Table4[Quantity])</f>
        <v>22</v>
      </c>
      <c r="D44" s="50">
        <f>SUMIF(Table5[Filter],INVENTORY!B44,Table5[Quantity])</f>
        <v>12</v>
      </c>
      <c r="E44" s="50">
        <f t="shared" si="0"/>
        <v>10</v>
      </c>
      <c r="F44" s="50">
        <v>16</v>
      </c>
      <c r="G44" s="50">
        <f t="shared" si="1"/>
        <v>8</v>
      </c>
      <c r="H44" s="18"/>
    </row>
    <row r="45" spans="1:8" x14ac:dyDescent="0.25">
      <c r="A45" s="17" t="str">
        <v>A39</v>
      </c>
      <c r="B45" s="34" t="str">
        <f>VLOOKUP(A45,Table3[#All],2,FALSE)</f>
        <v>20 x 22 x 2  M13</v>
      </c>
      <c r="C45" s="50">
        <f>SUMIF(Table4[Filter],INVENTORY!B45,Table4[Quantity])</f>
        <v>36</v>
      </c>
      <c r="D45" s="50">
        <f>SUMIF(Table5[Filter],INVENTORY!B45,Table5[Quantity])</f>
        <v>0</v>
      </c>
      <c r="E45" s="50">
        <f t="shared" si="0"/>
        <v>36</v>
      </c>
      <c r="F45" s="50">
        <v>32</v>
      </c>
      <c r="G45" s="50">
        <f t="shared" si="1"/>
        <v>16</v>
      </c>
      <c r="H45" s="18"/>
    </row>
    <row r="46" spans="1:8" hidden="1" x14ac:dyDescent="0.25">
      <c r="A46" s="85" t="str">
        <v>A40</v>
      </c>
      <c r="B46" s="86" t="str">
        <f>VLOOKUP(A46,Table3[#All],2,FALSE)</f>
        <v>20 x 24 x 2  M8</v>
      </c>
      <c r="C46" s="87">
        <f>SUMIF(Table4[Filter],INVENTORY!B46,Table4[Quantity])</f>
        <v>0</v>
      </c>
      <c r="D46" s="87">
        <f>SUMIF(Table5[Filter],INVENTORY!B46,Table5[Quantity])</f>
        <v>0</v>
      </c>
      <c r="E46" s="87">
        <f t="shared" si="0"/>
        <v>0</v>
      </c>
      <c r="F46" s="87">
        <v>24</v>
      </c>
      <c r="G46" s="50">
        <f t="shared" si="1"/>
        <v>12</v>
      </c>
      <c r="H46" s="88"/>
    </row>
    <row r="47" spans="1:8" x14ac:dyDescent="0.25">
      <c r="A47" s="17" t="str">
        <v>A41</v>
      </c>
      <c r="B47" s="34" t="str">
        <f>VLOOKUP(A47,Table3[#All],2,FALSE)</f>
        <v>20 x 24 x 2  M13</v>
      </c>
      <c r="C47" s="50">
        <f>SUMIF(Table4[Filter],INVENTORY!B47,Table4[Quantity])</f>
        <v>84</v>
      </c>
      <c r="D47" s="50">
        <f>SUMIF(Table5[Filter],INVENTORY!B47,Table5[Quantity])</f>
        <v>36</v>
      </c>
      <c r="E47" s="50">
        <f t="shared" si="0"/>
        <v>48</v>
      </c>
      <c r="F47" s="50">
        <v>72</v>
      </c>
      <c r="G47" s="50">
        <f t="shared" si="1"/>
        <v>36</v>
      </c>
      <c r="H47" s="18"/>
    </row>
    <row r="48" spans="1:8" hidden="1" x14ac:dyDescent="0.25">
      <c r="A48" s="85" t="str">
        <v>A42</v>
      </c>
      <c r="B48" s="86" t="str">
        <f>VLOOKUP(A48,Table3[#All],2,FALSE)</f>
        <v>20 x 25 x 2  M8</v>
      </c>
      <c r="C48" s="87">
        <f>SUMIF(Table4[Filter],INVENTORY!B48,Table4[Quantity])</f>
        <v>4</v>
      </c>
      <c r="D48" s="87">
        <f>SUMIF(Table5[Filter],INVENTORY!B48,Table5[Quantity])</f>
        <v>0</v>
      </c>
      <c r="E48" s="87">
        <f t="shared" si="0"/>
        <v>4</v>
      </c>
      <c r="F48" s="87">
        <v>36</v>
      </c>
      <c r="G48" s="50">
        <f t="shared" si="1"/>
        <v>18</v>
      </c>
      <c r="H48" s="89" t="s">
        <v>409</v>
      </c>
    </row>
    <row r="49" spans="1:8" x14ac:dyDescent="0.25">
      <c r="A49" s="17" t="str">
        <v>A43</v>
      </c>
      <c r="B49" s="34" t="str">
        <f>VLOOKUP(A49,Table3[#All],2,FALSE)</f>
        <v>20 x 25 x 2  M13</v>
      </c>
      <c r="C49" s="50">
        <f>SUMIF(Table4[Filter],INVENTORY!B49,Table4[Quantity])</f>
        <v>259</v>
      </c>
      <c r="D49" s="50">
        <f>SUMIF(Table5[Filter],INVENTORY!B49,Table5[Quantity])</f>
        <v>139</v>
      </c>
      <c r="E49" s="50">
        <f t="shared" si="0"/>
        <v>120</v>
      </c>
      <c r="F49" s="50">
        <v>200</v>
      </c>
      <c r="G49" s="50">
        <f t="shared" si="1"/>
        <v>100</v>
      </c>
      <c r="H49" s="18" t="s">
        <v>410</v>
      </c>
    </row>
    <row r="50" spans="1:8" x14ac:dyDescent="0.25">
      <c r="A50" s="17" t="str">
        <v>A44</v>
      </c>
      <c r="B50" s="34" t="str">
        <f>VLOOKUP(A50,Table3[#All],2,FALSE)</f>
        <v>23.5 x 33.5 x 2</v>
      </c>
      <c r="C50" s="50">
        <f>SUMIF(Table4[Filter],INVENTORY!B50,Table4[Quantity])</f>
        <v>5</v>
      </c>
      <c r="D50" s="50">
        <f>SUMIF(Table5[Filter],INVENTORY!B50,Table5[Quantity])</f>
        <v>1</v>
      </c>
      <c r="E50" s="50">
        <f t="shared" si="0"/>
        <v>4</v>
      </c>
      <c r="F50" s="50">
        <v>0</v>
      </c>
      <c r="G50" s="50">
        <f t="shared" si="1"/>
        <v>0</v>
      </c>
      <c r="H50" s="18"/>
    </row>
    <row r="51" spans="1:8" x14ac:dyDescent="0.25">
      <c r="A51" s="17" t="str">
        <v>A45</v>
      </c>
      <c r="B51" s="34" t="str">
        <f>VLOOKUP(A51,Table3[#All],2,FALSE)</f>
        <v>24 x 24 x 2  M8-11</v>
      </c>
      <c r="C51" s="50">
        <f>SUMIF(Table4[Filter],INVENTORY!B51,Table4[Quantity])</f>
        <v>380</v>
      </c>
      <c r="D51" s="50">
        <f>SUMIF(Table5[Filter],INVENTORY!B51,Table5[Quantity])</f>
        <v>84</v>
      </c>
      <c r="E51" s="50">
        <f t="shared" si="0"/>
        <v>296</v>
      </c>
      <c r="F51" s="50">
        <v>396</v>
      </c>
      <c r="G51" s="50">
        <f>+F51/2</f>
        <v>198</v>
      </c>
      <c r="H51" s="18"/>
    </row>
    <row r="52" spans="1:8" x14ac:dyDescent="0.25">
      <c r="A52" s="17" t="str">
        <v>A46</v>
      </c>
      <c r="B52" s="34" t="str">
        <f>VLOOKUP(A52,Table3[#All],2,FALSE)</f>
        <v>24 x 24 x 2  M13</v>
      </c>
      <c r="C52" s="50">
        <f>SUMIF(Table4[Filter],INVENTORY!B52,Table4[Quantity])</f>
        <v>344</v>
      </c>
      <c r="D52" s="50">
        <f>SUMIF(Table5[Filter],INVENTORY!B52,Table5[Quantity])</f>
        <v>66</v>
      </c>
      <c r="E52" s="50">
        <f t="shared" si="0"/>
        <v>278</v>
      </c>
      <c r="F52" s="50">
        <v>208</v>
      </c>
      <c r="G52" s="50">
        <f t="shared" si="1"/>
        <v>104</v>
      </c>
      <c r="H52" s="18"/>
    </row>
    <row r="53" spans="1:8" hidden="1" x14ac:dyDescent="0.25">
      <c r="A53" s="85" t="str">
        <v>A47</v>
      </c>
      <c r="B53" s="86" t="str">
        <f>VLOOKUP(A53,Table3[#All],2,FALSE)</f>
        <v>25 x 25 x 2 M13</v>
      </c>
      <c r="C53" s="87">
        <f>SUMIF(Table4[Filter],INVENTORY!B53,Table4[Quantity])</f>
        <v>0</v>
      </c>
      <c r="D53" s="87">
        <f>SUMIF(Table5[Filter],INVENTORY!B53,Table5[Quantity])</f>
        <v>0</v>
      </c>
      <c r="E53" s="87">
        <f t="shared" si="0"/>
        <v>0</v>
      </c>
      <c r="F53" s="87">
        <v>0</v>
      </c>
      <c r="G53" s="50">
        <f t="shared" si="1"/>
        <v>0</v>
      </c>
      <c r="H53" s="89" t="s">
        <v>408</v>
      </c>
    </row>
    <row r="54" spans="1:8" x14ac:dyDescent="0.25">
      <c r="A54" s="17" t="str">
        <v>A48</v>
      </c>
      <c r="B54" s="34" t="str">
        <f>VLOOKUP(A54,Table3[#All],2,FALSE)</f>
        <v>28.5 x 29.5 x 2 M13</v>
      </c>
      <c r="C54" s="50">
        <f>SUMIF(Table4[Filter],INVENTORY!B54,Table4[Quantity])</f>
        <v>12</v>
      </c>
      <c r="D54" s="50">
        <f>SUMIF(Table5[Filter],INVENTORY!B54,Table5[Quantity])</f>
        <v>1</v>
      </c>
      <c r="E54" s="50">
        <f t="shared" si="0"/>
        <v>11</v>
      </c>
      <c r="F54" s="50">
        <v>4</v>
      </c>
      <c r="G54" s="50">
        <f t="shared" si="1"/>
        <v>2</v>
      </c>
      <c r="H54" s="18"/>
    </row>
    <row r="55" spans="1:8" x14ac:dyDescent="0.25">
      <c r="A55" s="17" t="str">
        <v>A49</v>
      </c>
      <c r="B55" s="34" t="str">
        <f>VLOOKUP(A55,Table3[#All],2,FALSE)</f>
        <v>16 x 20 x 4  M13</v>
      </c>
      <c r="C55" s="50">
        <f>SUMIF(Table4[Filter],INVENTORY!B55,Table4[Quantity])</f>
        <v>24</v>
      </c>
      <c r="D55" s="50">
        <f>SUMIF(Table5[Filter],INVENTORY!B55,Table5[Quantity])</f>
        <v>0</v>
      </c>
      <c r="E55" s="50">
        <f t="shared" si="0"/>
        <v>24</v>
      </c>
      <c r="F55" s="50">
        <v>24</v>
      </c>
      <c r="G55" s="50">
        <f t="shared" si="1"/>
        <v>12</v>
      </c>
      <c r="H55" s="18"/>
    </row>
    <row r="56" spans="1:8" hidden="1" x14ac:dyDescent="0.25">
      <c r="A56" s="85" t="str">
        <v>A50</v>
      </c>
      <c r="B56" s="86" t="str">
        <f>VLOOKUP(A56,Table3[#All],2,FALSE)</f>
        <v>16.375 x 18.375 x 4  M8</v>
      </c>
      <c r="C56" s="87">
        <f>SUMIF(Table4[Filter],INVENTORY!B56,Table4[Quantity])</f>
        <v>6</v>
      </c>
      <c r="D56" s="87">
        <f>SUMIF(Table5[Filter],INVENTORY!B56,Table5[Quantity])</f>
        <v>6</v>
      </c>
      <c r="E56" s="87">
        <f t="shared" si="0"/>
        <v>0</v>
      </c>
      <c r="F56" s="87">
        <v>12</v>
      </c>
      <c r="G56" s="50">
        <f t="shared" si="1"/>
        <v>6</v>
      </c>
      <c r="H56" s="89" t="s">
        <v>407</v>
      </c>
    </row>
    <row r="57" spans="1:8" x14ac:dyDescent="0.25">
      <c r="A57" s="17" t="str">
        <v>A50B</v>
      </c>
      <c r="B57" s="34" t="str">
        <f>VLOOKUP(A57,Table3[#All],2,FALSE)</f>
        <v>16.375 x 18.375 x 4  M13</v>
      </c>
      <c r="C57" s="50">
        <f>SUMIF(Table4[Filter],INVENTORY!B57,Table4[Quantity])</f>
        <v>12</v>
      </c>
      <c r="D57" s="50">
        <f>SUMIF(Table5[Filter],INVENTORY!B57,Table5[Quantity])</f>
        <v>0</v>
      </c>
      <c r="E57" s="50">
        <f t="shared" si="0"/>
        <v>12</v>
      </c>
      <c r="F57" s="50">
        <v>12</v>
      </c>
      <c r="G57" s="50">
        <f t="shared" si="1"/>
        <v>6</v>
      </c>
      <c r="H57" s="18"/>
    </row>
    <row r="58" spans="1:8" hidden="1" x14ac:dyDescent="0.25">
      <c r="A58" s="85" t="str">
        <v>A51</v>
      </c>
      <c r="B58" s="86" t="str">
        <f>VLOOKUP(A58,Table3[#All],2,FALSE)</f>
        <v>20 x 25 x 4  M8</v>
      </c>
      <c r="C58" s="87">
        <f>SUMIF(Table4[Filter],INVENTORY!B58,Table4[Quantity])</f>
        <v>3</v>
      </c>
      <c r="D58" s="87">
        <f>SUMIF(Table5[Filter],INVENTORY!B58,Table5[Quantity])</f>
        <v>3</v>
      </c>
      <c r="E58" s="87">
        <f t="shared" si="0"/>
        <v>0</v>
      </c>
      <c r="F58" s="87">
        <v>25</v>
      </c>
      <c r="G58" s="50">
        <f t="shared" si="1"/>
        <v>12.5</v>
      </c>
      <c r="H58" s="89" t="s">
        <v>407</v>
      </c>
    </row>
    <row r="59" spans="1:8" x14ac:dyDescent="0.25">
      <c r="A59" s="34" t="str">
        <v>A51B</v>
      </c>
      <c r="B59" s="34" t="str">
        <f>VLOOKUP(A59,Table3[#All],2,FALSE)</f>
        <v>20 x 25 x 4 M13</v>
      </c>
      <c r="C59" s="50">
        <f>SUMIF(Table4[Filter],INVENTORY!B59,Table4[Quantity])</f>
        <v>24</v>
      </c>
      <c r="D59" s="50">
        <f>SUMIF(Table5[Filter],INVENTORY!B59,Table5[Quantity])</f>
        <v>6</v>
      </c>
      <c r="E59" s="50">
        <f t="shared" si="0"/>
        <v>18</v>
      </c>
      <c r="F59" s="50">
        <v>25</v>
      </c>
      <c r="G59" s="50">
        <f t="shared" si="1"/>
        <v>12.5</v>
      </c>
      <c r="H59" s="18"/>
    </row>
    <row r="60" spans="1:8" x14ac:dyDescent="0.25">
      <c r="A60" t="str">
        <v>A52</v>
      </c>
      <c r="B60" s="34" t="str">
        <f>VLOOKUP(A60,Table3[#All],2,FALSE)</f>
        <v>20 x 24 Mpac (1/yr)</v>
      </c>
      <c r="C60" s="50">
        <f>SUMIF(Table4[Filter],INVENTORY!B60,Table4[Quantity])</f>
        <v>6</v>
      </c>
      <c r="D60" s="50">
        <f>SUMIF(Table5[Filter],INVENTORY!B60,Table5[Quantity])</f>
        <v>6</v>
      </c>
      <c r="E60" s="50">
        <f t="shared" si="0"/>
        <v>0</v>
      </c>
      <c r="F60" s="50">
        <v>6</v>
      </c>
      <c r="G60" s="50">
        <f t="shared" si="1"/>
        <v>3</v>
      </c>
      <c r="H60" s="34"/>
    </row>
    <row r="61" spans="1:8" x14ac:dyDescent="0.25">
      <c r="A61" t="str">
        <v>A53</v>
      </c>
      <c r="B61" s="34" t="str">
        <f>VLOOKUP(A61,Table3[#All],2,FALSE)</f>
        <v>24 x 24 Mpac (1/yr)</v>
      </c>
      <c r="C61" s="50">
        <f>SUMIF(Table4[Filter],INVENTORY!B61,Table4[Quantity])</f>
        <v>6</v>
      </c>
      <c r="D61" s="50">
        <f>SUMIF(Table5[Filter],INVENTORY!B61,Table5[Quantity])</f>
        <v>0</v>
      </c>
      <c r="E61" s="50">
        <f t="shared" si="0"/>
        <v>6</v>
      </c>
      <c r="F61" s="50">
        <v>6</v>
      </c>
      <c r="G61" s="50">
        <f t="shared" si="1"/>
        <v>3</v>
      </c>
    </row>
    <row r="62" spans="1:8" x14ac:dyDescent="0.25">
      <c r="A62" t="str">
        <v>A54</v>
      </c>
      <c r="B62" s="34" t="str">
        <f>VLOOKUP(A62,Table3[#All],2,FALSE)</f>
        <v>12 x 24 Dripac (1/yr)</v>
      </c>
      <c r="C62" s="50">
        <f>SUMIF(Table4[Filter],INVENTORY!B62,Table4[Quantity])</f>
        <v>6</v>
      </c>
      <c r="D62" s="50">
        <f>SUMIF(Table5[Filter],INVENTORY!B62,Table5[Quantity])</f>
        <v>0</v>
      </c>
      <c r="E62" s="50">
        <f t="shared" si="0"/>
        <v>6</v>
      </c>
      <c r="F62" s="50">
        <v>6</v>
      </c>
      <c r="G62" s="50">
        <f t="shared" si="1"/>
        <v>3</v>
      </c>
    </row>
    <row r="63" spans="1:8" x14ac:dyDescent="0.25">
      <c r="A63" t="str">
        <v>A55</v>
      </c>
      <c r="B63" s="34" t="str">
        <f>VLOOKUP(A63,Table3[#All],2,FALSE)</f>
        <v>24 x 24 Dripac 2000 (1/yr)</v>
      </c>
      <c r="C63" s="50">
        <f>SUMIF(Table4[Filter],INVENTORY!B63,Table4[Quantity])</f>
        <v>42</v>
      </c>
      <c r="D63" s="50">
        <f>SUMIF(Table5[Filter],INVENTORY!B63,Table5[Quantity])</f>
        <v>0</v>
      </c>
      <c r="E63" s="50">
        <f t="shared" si="0"/>
        <v>42</v>
      </c>
      <c r="F63" s="50">
        <v>72</v>
      </c>
      <c r="G63" s="50">
        <f t="shared" si="1"/>
        <v>36</v>
      </c>
    </row>
    <row r="64" spans="1:8" x14ac:dyDescent="0.25">
      <c r="A64" t="str">
        <v>A56</v>
      </c>
      <c r="B64" s="34" t="str">
        <f>VLOOKUP(A64,Table3[#All],2,FALSE)</f>
        <v>Bag Filters - 709-116-210</v>
      </c>
      <c r="C64" s="50">
        <f>SUMIF(Table4[Filter],INVENTORY!B64,Table4[Quantity])</f>
        <v>0</v>
      </c>
      <c r="D64" s="50">
        <f>SUMIF(Table5[Filter],INVENTORY!B64,Table5[Quantity])</f>
        <v>0</v>
      </c>
      <c r="E64" s="50">
        <f t="shared" si="0"/>
        <v>0</v>
      </c>
      <c r="F64" s="50">
        <v>0</v>
      </c>
      <c r="G64" s="50">
        <f t="shared" si="1"/>
        <v>0</v>
      </c>
    </row>
    <row r="65" spans="2:7" x14ac:dyDescent="0.25">
      <c r="B65" s="34" t="e">
        <f>VLOOKUP(A65,Table3[#All],2,FALSE)</f>
        <v>#N/A</v>
      </c>
      <c r="C65" s="50">
        <f>SUMIF(Table4[Filter],INVENTORY!B65,Table4[Quantity])</f>
        <v>0</v>
      </c>
      <c r="D65" s="50">
        <f>SUMIF(Table5[Filter],INVENTORY!B65,Table5[Quantity])</f>
        <v>0</v>
      </c>
      <c r="E65" s="50">
        <f t="shared" ref="E65:E70" si="2">C65-D65</f>
        <v>0</v>
      </c>
      <c r="F65" s="50">
        <v>0</v>
      </c>
      <c r="G65" s="50">
        <f t="shared" si="1"/>
        <v>0</v>
      </c>
    </row>
    <row r="66" spans="2:7" x14ac:dyDescent="0.25">
      <c r="B66" s="34" t="e">
        <f>VLOOKUP(A66,Table3[#All],2,FALSE)</f>
        <v>#N/A</v>
      </c>
      <c r="C66" s="50">
        <f>SUMIF(Table4[Filter],INVENTORY!B66,Table4[Quantity])</f>
        <v>0</v>
      </c>
      <c r="D66" s="50">
        <f>SUMIF(Table5[Filter],INVENTORY!B66,Table5[Quantity])</f>
        <v>0</v>
      </c>
      <c r="E66" s="50">
        <f t="shared" si="2"/>
        <v>0</v>
      </c>
      <c r="F66" s="50">
        <v>0</v>
      </c>
      <c r="G66" s="50">
        <f t="shared" ref="G66:G67" si="3">+F66/4</f>
        <v>0</v>
      </c>
    </row>
    <row r="67" spans="2:7" x14ac:dyDescent="0.25">
      <c r="B67" s="34" t="e">
        <f>VLOOKUP(A67,Table3[#All],2,FALSE)</f>
        <v>#N/A</v>
      </c>
      <c r="C67" s="50">
        <f>SUMIF(Table4[Filter],INVENTORY!B67,Table4[Quantity])</f>
        <v>0</v>
      </c>
      <c r="D67" s="50">
        <f>SUMIF(Table5[Filter],INVENTORY!B67,Table5[Quantity])</f>
        <v>0</v>
      </c>
      <c r="E67" s="50">
        <f t="shared" si="2"/>
        <v>0</v>
      </c>
      <c r="F67" s="50">
        <v>0</v>
      </c>
      <c r="G67" s="50">
        <f t="shared" si="3"/>
        <v>0</v>
      </c>
    </row>
    <row r="68" spans="2:7" x14ac:dyDescent="0.25">
      <c r="B68" s="34" t="e">
        <f>VLOOKUP(A68,Table3[#All],2,FALSE)</f>
        <v>#N/A</v>
      </c>
      <c r="C68" s="50">
        <f>SUMIF(Table4[Filter],INVENTORY!B68,Table4[Quantity])</f>
        <v>0</v>
      </c>
      <c r="D68" s="50">
        <f>SUMIF(Table5[Filter],INVENTORY!B68,Table5[Quantity])</f>
        <v>0</v>
      </c>
      <c r="E68" s="50">
        <f t="shared" si="2"/>
        <v>0</v>
      </c>
      <c r="F68" s="50">
        <v>0</v>
      </c>
      <c r="G68" s="50">
        <f t="shared" ref="G68:G72" si="4">+F68/4</f>
        <v>0</v>
      </c>
    </row>
    <row r="69" spans="2:7" x14ac:dyDescent="0.25">
      <c r="B69" s="34" t="e">
        <f>VLOOKUP(A69,Table3[#All],2,FALSE)</f>
        <v>#N/A</v>
      </c>
      <c r="C69" s="50">
        <f>SUMIF(Table4[Filter],INVENTORY!B69,Table4[Quantity])</f>
        <v>0</v>
      </c>
      <c r="D69" s="50">
        <f>SUMIF(Table5[Filter],INVENTORY!B69,Table5[Quantity])</f>
        <v>0</v>
      </c>
      <c r="E69" s="50">
        <f t="shared" si="2"/>
        <v>0</v>
      </c>
      <c r="F69" s="50">
        <v>0</v>
      </c>
      <c r="G69" s="50">
        <f t="shared" si="4"/>
        <v>0</v>
      </c>
    </row>
    <row r="70" spans="2:7" x14ac:dyDescent="0.25">
      <c r="B70" s="34" t="e">
        <f>VLOOKUP(A70,Table3[#All],2,FALSE)</f>
        <v>#N/A</v>
      </c>
      <c r="C70" s="50">
        <f>SUMIF(Table4[Filter],INVENTORY!B70,Table4[Quantity])</f>
        <v>0</v>
      </c>
      <c r="D70" s="50">
        <f>SUMIF(Table5[Filter],INVENTORY!B70,Table5[Quantity])</f>
        <v>0</v>
      </c>
      <c r="E70" s="50">
        <f t="shared" si="2"/>
        <v>0</v>
      </c>
      <c r="F70" s="50">
        <v>0</v>
      </c>
      <c r="G70" s="50">
        <f t="shared" si="4"/>
        <v>0</v>
      </c>
    </row>
    <row r="71" spans="2:7" x14ac:dyDescent="0.25">
      <c r="B71" s="34" t="e">
        <f>VLOOKUP(A71,Table3[#All],2,FALSE)</f>
        <v>#N/A</v>
      </c>
      <c r="C71" s="50">
        <f>SUMIF(Table4[Filter],INVENTORY!B71,Table4[Quantity])</f>
        <v>0</v>
      </c>
      <c r="D71" s="50">
        <f>SUMIF(Table5[Filter],INVENTORY!B71,Table5[Quantity])</f>
        <v>0</v>
      </c>
      <c r="E71" s="50">
        <f t="shared" ref="E71:E86" si="5">C71-D71</f>
        <v>0</v>
      </c>
      <c r="F71" s="50">
        <v>0</v>
      </c>
      <c r="G71" s="50">
        <f t="shared" si="4"/>
        <v>0</v>
      </c>
    </row>
    <row r="72" spans="2:7" x14ac:dyDescent="0.25">
      <c r="B72" s="34" t="e">
        <f>VLOOKUP(A72,Table3[#All],2,FALSE)</f>
        <v>#N/A</v>
      </c>
      <c r="C72" s="50">
        <f>SUMIF(Table4[Filter],INVENTORY!B72,Table4[Quantity])</f>
        <v>0</v>
      </c>
      <c r="D72" s="50">
        <f>SUMIF(Table5[Filter],INVENTORY!B72,Table5[Quantity])</f>
        <v>0</v>
      </c>
      <c r="E72" s="50">
        <f t="shared" si="5"/>
        <v>0</v>
      </c>
      <c r="F72" s="50">
        <v>0</v>
      </c>
      <c r="G72" s="50">
        <f t="shared" si="4"/>
        <v>0</v>
      </c>
    </row>
    <row r="73" spans="2:7" x14ac:dyDescent="0.25">
      <c r="B73" s="34" t="e">
        <f>VLOOKUP(A73,Table3[#All],2,FALSE)</f>
        <v>#N/A</v>
      </c>
      <c r="C73" s="50">
        <f>SUMIF(Table4[Filter],INVENTORY!B73,Table4[Quantity])</f>
        <v>0</v>
      </c>
      <c r="D73" s="50">
        <f>SUMIF(Table5[Filter],INVENTORY!B73,Table5[Quantity])</f>
        <v>0</v>
      </c>
      <c r="E73" s="50">
        <f t="shared" si="5"/>
        <v>0</v>
      </c>
      <c r="F73" s="50">
        <v>0</v>
      </c>
      <c r="G73" s="50">
        <f>+F73/4</f>
        <v>0</v>
      </c>
    </row>
    <row r="74" spans="2:7" x14ac:dyDescent="0.25">
      <c r="B74" s="34" t="e">
        <f>VLOOKUP(A74,Table3[#All],2,FALSE)</f>
        <v>#N/A</v>
      </c>
      <c r="C74" s="50">
        <f>SUMIF(Table4[Filter],INVENTORY!B74,Table4[Quantity])</f>
        <v>0</v>
      </c>
      <c r="D74" s="50">
        <f>SUMIF(Table5[Filter],INVENTORY!B74,Table5[Quantity])</f>
        <v>0</v>
      </c>
      <c r="E74" s="50">
        <f t="shared" si="5"/>
        <v>0</v>
      </c>
      <c r="F74" s="50">
        <v>0</v>
      </c>
      <c r="G74" s="50">
        <f t="shared" ref="G74:G86" si="6">+F74/4</f>
        <v>0</v>
      </c>
    </row>
    <row r="75" spans="2:7" x14ac:dyDescent="0.25">
      <c r="B75" s="34" t="e">
        <f>VLOOKUP(A75,Table3[#All],2,FALSE)</f>
        <v>#N/A</v>
      </c>
      <c r="C75" s="50">
        <f>SUMIF(Table4[Filter],INVENTORY!B75,Table4[Quantity])</f>
        <v>0</v>
      </c>
      <c r="D75" s="50">
        <f>SUMIF(Table5[Filter],INVENTORY!B75,Table5[Quantity])</f>
        <v>0</v>
      </c>
      <c r="E75" s="50">
        <f t="shared" si="5"/>
        <v>0</v>
      </c>
      <c r="F75" s="50">
        <v>0</v>
      </c>
      <c r="G75" s="50">
        <f t="shared" si="6"/>
        <v>0</v>
      </c>
    </row>
    <row r="76" spans="2:7" x14ac:dyDescent="0.25">
      <c r="B76" s="34" t="e">
        <f>VLOOKUP(A76,Table3[#All],2,FALSE)</f>
        <v>#N/A</v>
      </c>
      <c r="C76" s="50">
        <f>SUMIF(Table4[Filter],INVENTORY!B76,Table4[Quantity])</f>
        <v>0</v>
      </c>
      <c r="D76" s="50">
        <f>SUMIF(Table5[Filter],INVENTORY!B76,Table5[Quantity])</f>
        <v>0</v>
      </c>
      <c r="E76" s="50">
        <f t="shared" si="5"/>
        <v>0</v>
      </c>
      <c r="F76" s="50">
        <v>0</v>
      </c>
      <c r="G76" s="50">
        <f t="shared" si="6"/>
        <v>0</v>
      </c>
    </row>
    <row r="77" spans="2:7" x14ac:dyDescent="0.25">
      <c r="B77" s="34" t="e">
        <f>VLOOKUP(A77,Table3[#All],2,FALSE)</f>
        <v>#N/A</v>
      </c>
      <c r="C77" s="50">
        <f>SUMIF(Table4[Filter],INVENTORY!B77,Table4[Quantity])</f>
        <v>0</v>
      </c>
      <c r="D77" s="50">
        <f>SUMIF(Table5[Filter],INVENTORY!B77,Table5[Quantity])</f>
        <v>0</v>
      </c>
      <c r="E77" s="50">
        <f t="shared" si="5"/>
        <v>0</v>
      </c>
      <c r="F77" s="50">
        <v>0</v>
      </c>
      <c r="G77" s="50">
        <f t="shared" si="6"/>
        <v>0</v>
      </c>
    </row>
    <row r="78" spans="2:7" x14ac:dyDescent="0.25">
      <c r="B78" s="34" t="e">
        <f>VLOOKUP(A78,Table3[#All],2,FALSE)</f>
        <v>#N/A</v>
      </c>
      <c r="C78" s="50">
        <f>SUMIF(Table4[Filter],INVENTORY!B78,Table4[Quantity])</f>
        <v>0</v>
      </c>
      <c r="D78" s="50">
        <f>SUMIF(Table5[Filter],INVENTORY!B78,Table5[Quantity])</f>
        <v>0</v>
      </c>
      <c r="E78" s="50">
        <f t="shared" si="5"/>
        <v>0</v>
      </c>
      <c r="F78" s="50">
        <v>0</v>
      </c>
      <c r="G78" s="50">
        <f t="shared" si="6"/>
        <v>0</v>
      </c>
    </row>
    <row r="79" spans="2:7" x14ac:dyDescent="0.25">
      <c r="B79" s="34" t="e">
        <f>VLOOKUP(A79,Table3[#All],2,FALSE)</f>
        <v>#N/A</v>
      </c>
      <c r="C79" s="50">
        <f>SUMIF(Table4[Filter],INVENTORY!B79,Table4[Quantity])</f>
        <v>0</v>
      </c>
      <c r="D79" s="50">
        <f>SUMIF(Table5[Filter],INVENTORY!B79,Table5[Quantity])</f>
        <v>0</v>
      </c>
      <c r="E79" s="50">
        <f t="shared" si="5"/>
        <v>0</v>
      </c>
      <c r="F79" s="50">
        <v>0</v>
      </c>
      <c r="G79" s="50">
        <f t="shared" si="6"/>
        <v>0</v>
      </c>
    </row>
    <row r="80" spans="2:7" x14ac:dyDescent="0.25">
      <c r="B80" s="34" t="e">
        <f>VLOOKUP(A80,Table3[#All],2,FALSE)</f>
        <v>#N/A</v>
      </c>
      <c r="C80" s="50">
        <f>SUMIF(Table4[Filter],INVENTORY!B80,Table4[Quantity])</f>
        <v>0</v>
      </c>
      <c r="D80" s="50">
        <f>SUMIF(Table5[Filter],INVENTORY!B80,Table5[Quantity])</f>
        <v>0</v>
      </c>
      <c r="E80" s="50">
        <f t="shared" si="5"/>
        <v>0</v>
      </c>
      <c r="F80" s="50">
        <v>0</v>
      </c>
      <c r="G80" s="50">
        <f t="shared" si="6"/>
        <v>0</v>
      </c>
    </row>
    <row r="81" spans="2:7" x14ac:dyDescent="0.25">
      <c r="B81" s="34" t="e">
        <f>VLOOKUP(A81,Table3[#All],2,FALSE)</f>
        <v>#N/A</v>
      </c>
      <c r="C81" s="50">
        <f>SUMIF(Table4[Filter],INVENTORY!B81,Table4[Quantity])</f>
        <v>0</v>
      </c>
      <c r="D81" s="50">
        <f>SUMIF(Table5[Filter],INVENTORY!B81,Table5[Quantity])</f>
        <v>0</v>
      </c>
      <c r="E81" s="50">
        <f t="shared" si="5"/>
        <v>0</v>
      </c>
      <c r="F81" s="50">
        <v>0</v>
      </c>
      <c r="G81" s="50">
        <f t="shared" si="6"/>
        <v>0</v>
      </c>
    </row>
    <row r="82" spans="2:7" x14ac:dyDescent="0.25">
      <c r="B82" s="34" t="e">
        <f>VLOOKUP(A82,Table3[#All],2,FALSE)</f>
        <v>#N/A</v>
      </c>
      <c r="C82" s="50">
        <f>SUMIF(Table4[Filter],INVENTORY!B82,Table4[Quantity])</f>
        <v>0</v>
      </c>
      <c r="D82" s="50">
        <f>SUMIF(Table5[Filter],INVENTORY!B82,Table5[Quantity])</f>
        <v>0</v>
      </c>
      <c r="E82" s="50">
        <f t="shared" si="5"/>
        <v>0</v>
      </c>
      <c r="F82" s="50">
        <v>0</v>
      </c>
      <c r="G82" s="50">
        <f t="shared" si="6"/>
        <v>0</v>
      </c>
    </row>
    <row r="83" spans="2:7" x14ac:dyDescent="0.25">
      <c r="B83" s="34" t="e">
        <f>VLOOKUP(A83,Table3[#All],2,FALSE)</f>
        <v>#N/A</v>
      </c>
      <c r="C83" s="50">
        <f>SUMIF(Table4[Filter],INVENTORY!B83,Table4[Quantity])</f>
        <v>0</v>
      </c>
      <c r="D83" s="50">
        <f>SUMIF(Table5[Filter],INVENTORY!B83,Table5[Quantity])</f>
        <v>0</v>
      </c>
      <c r="E83" s="50">
        <f t="shared" si="5"/>
        <v>0</v>
      </c>
      <c r="F83" s="50">
        <v>0</v>
      </c>
      <c r="G83" s="50">
        <f t="shared" si="6"/>
        <v>0</v>
      </c>
    </row>
    <row r="84" spans="2:7" x14ac:dyDescent="0.25">
      <c r="B84" s="34" t="e">
        <f>VLOOKUP(A84,Table3[#All],2,FALSE)</f>
        <v>#N/A</v>
      </c>
      <c r="C84" s="50">
        <f>SUMIF(Table4[Filter],INVENTORY!B84,Table4[Quantity])</f>
        <v>0</v>
      </c>
      <c r="D84" s="50">
        <f>SUMIF(Table5[Filter],INVENTORY!B84,Table5[Quantity])</f>
        <v>0</v>
      </c>
      <c r="E84" s="50">
        <f t="shared" si="5"/>
        <v>0</v>
      </c>
      <c r="F84" s="50">
        <v>0</v>
      </c>
      <c r="G84" s="50">
        <f t="shared" si="6"/>
        <v>0</v>
      </c>
    </row>
    <row r="85" spans="2:7" x14ac:dyDescent="0.25">
      <c r="B85" s="34" t="e">
        <f>VLOOKUP(A85,Table3[#All],2,FALSE)</f>
        <v>#N/A</v>
      </c>
      <c r="C85" s="50">
        <f>SUMIF(Table4[Filter],INVENTORY!B85,Table4[Quantity])</f>
        <v>0</v>
      </c>
      <c r="D85" s="50">
        <f>SUMIF(Table5[Filter],INVENTORY!B85,Table5[Quantity])</f>
        <v>0</v>
      </c>
      <c r="E85" s="50">
        <f t="shared" si="5"/>
        <v>0</v>
      </c>
      <c r="F85" s="50">
        <v>0</v>
      </c>
      <c r="G85" s="50">
        <f t="shared" si="6"/>
        <v>0</v>
      </c>
    </row>
    <row r="86" spans="2:7" x14ac:dyDescent="0.25">
      <c r="B86" s="34" t="e">
        <f>VLOOKUP(A86,Table3[#All],2,FALSE)</f>
        <v>#N/A</v>
      </c>
      <c r="C86" s="50">
        <f>SUMIF(Table4[Filter],INVENTORY!B86,Table4[Quantity])</f>
        <v>0</v>
      </c>
      <c r="D86" s="50">
        <f>SUMIF(Table5[Filter],INVENTORY!B86,Table5[Quantity])</f>
        <v>0</v>
      </c>
      <c r="E86" s="50">
        <f t="shared" si="5"/>
        <v>0</v>
      </c>
      <c r="F86" s="50">
        <v>0</v>
      </c>
      <c r="G86" s="50">
        <f t="shared" si="6"/>
        <v>0</v>
      </c>
    </row>
    <row r="87" spans="2:7" x14ac:dyDescent="0.25">
      <c r="B87" s="34" t="e">
        <f>VLOOKUP(A87,Table3[#All],2,FALSE)</f>
        <v>#N/A</v>
      </c>
      <c r="C87" s="50">
        <f>SUMIF(Table4[Filter],INVENTORY!B87,Table4[Quantity])</f>
        <v>0</v>
      </c>
      <c r="D87" s="50">
        <f>SUMIF(Table5[Filter],INVENTORY!B87,Table5[Quantity])</f>
        <v>0</v>
      </c>
      <c r="E87" s="50">
        <f t="shared" ref="E87" si="7">C87-D87</f>
        <v>0</v>
      </c>
      <c r="F87" s="50">
        <v>0</v>
      </c>
      <c r="G87" s="50">
        <f>+F87/4</f>
        <v>0</v>
      </c>
    </row>
    <row r="88" spans="2:7" x14ac:dyDescent="0.25">
      <c r="B88" s="34" t="e">
        <f>VLOOKUP(A88,Table3[#All],2,FALSE)</f>
        <v>#N/A</v>
      </c>
      <c r="C88" s="50">
        <f>SUMIF(Table4[Filter],INVENTORY!B88,Table4[Quantity])</f>
        <v>0</v>
      </c>
      <c r="D88" s="50">
        <f>SUMIF(Table5[Filter],INVENTORY!B88,Table5[Quantity])</f>
        <v>0</v>
      </c>
      <c r="E88" s="50">
        <f t="shared" ref="E88:E151" si="8">C88-D88</f>
        <v>0</v>
      </c>
      <c r="F88" s="50">
        <v>0</v>
      </c>
      <c r="G88" s="50">
        <f t="shared" ref="G88:G102" si="9">+F88/4</f>
        <v>0</v>
      </c>
    </row>
    <row r="89" spans="2:7" x14ac:dyDescent="0.25">
      <c r="B89" s="34" t="e">
        <f>VLOOKUP(A89,Table3[#All],2,FALSE)</f>
        <v>#N/A</v>
      </c>
      <c r="C89" s="50">
        <f>SUMIF(Table4[Filter],INVENTORY!B89,Table4[Quantity])</f>
        <v>0</v>
      </c>
      <c r="D89" s="50">
        <f>SUMIF(Table5[Filter],INVENTORY!B89,Table5[Quantity])</f>
        <v>0</v>
      </c>
      <c r="E89" s="50">
        <f t="shared" si="8"/>
        <v>0</v>
      </c>
      <c r="F89" s="50">
        <v>0</v>
      </c>
      <c r="G89" s="50">
        <f t="shared" si="9"/>
        <v>0</v>
      </c>
    </row>
    <row r="90" spans="2:7" x14ac:dyDescent="0.25">
      <c r="B90" s="34" t="e">
        <f>VLOOKUP(A90,Table3[#All],2,FALSE)</f>
        <v>#N/A</v>
      </c>
      <c r="C90" s="50">
        <f>SUMIF(Table4[Filter],INVENTORY!B90,Table4[Quantity])</f>
        <v>0</v>
      </c>
      <c r="D90" s="50">
        <f>SUMIF(Table5[Filter],INVENTORY!B90,Table5[Quantity])</f>
        <v>0</v>
      </c>
      <c r="E90" s="50">
        <f t="shared" si="8"/>
        <v>0</v>
      </c>
      <c r="G90" s="50">
        <f t="shared" si="9"/>
        <v>0</v>
      </c>
    </row>
    <row r="91" spans="2:7" x14ac:dyDescent="0.25">
      <c r="B91" s="34" t="e">
        <f>VLOOKUP(A91,Table3[#All],2,FALSE)</f>
        <v>#N/A</v>
      </c>
      <c r="C91" s="50">
        <f>SUMIF(Table4[Filter],INVENTORY!B91,Table4[Quantity])</f>
        <v>0</v>
      </c>
      <c r="D91" s="50">
        <f>SUMIF(Table5[Filter],INVENTORY!B91,Table5[Quantity])</f>
        <v>0</v>
      </c>
      <c r="E91" s="50">
        <f t="shared" si="8"/>
        <v>0</v>
      </c>
      <c r="G91" s="50">
        <f t="shared" si="9"/>
        <v>0</v>
      </c>
    </row>
    <row r="92" spans="2:7" x14ac:dyDescent="0.25">
      <c r="B92" s="34" t="e">
        <f>VLOOKUP(A92,Table3[#All],2,FALSE)</f>
        <v>#N/A</v>
      </c>
      <c r="C92" s="50">
        <f>SUMIF(Table4[Filter],INVENTORY!B92,Table4[Quantity])</f>
        <v>0</v>
      </c>
      <c r="D92" s="50">
        <f>SUMIF(Table5[Filter],INVENTORY!B92,Table5[Quantity])</f>
        <v>0</v>
      </c>
      <c r="E92" s="50">
        <f t="shared" si="8"/>
        <v>0</v>
      </c>
      <c r="G92" s="50">
        <f t="shared" si="9"/>
        <v>0</v>
      </c>
    </row>
    <row r="93" spans="2:7" x14ac:dyDescent="0.25">
      <c r="B93" s="34" t="e">
        <f>VLOOKUP(A93,Table3[#All],2,FALSE)</f>
        <v>#N/A</v>
      </c>
      <c r="C93" s="50">
        <f>SUMIF(Table4[Filter],INVENTORY!B93,Table4[Quantity])</f>
        <v>0</v>
      </c>
      <c r="D93" s="50">
        <f>SUMIF(Table5[Filter],INVENTORY!B93,Table5[Quantity])</f>
        <v>0</v>
      </c>
      <c r="E93" s="50">
        <f t="shared" si="8"/>
        <v>0</v>
      </c>
      <c r="G93" s="50">
        <f t="shared" si="9"/>
        <v>0</v>
      </c>
    </row>
    <row r="94" spans="2:7" x14ac:dyDescent="0.25">
      <c r="B94" s="34" t="e">
        <f>VLOOKUP(A94,Table3[#All],2,FALSE)</f>
        <v>#N/A</v>
      </c>
      <c r="C94" s="50">
        <f>SUMIF(Table4[Filter],INVENTORY!B94,Table4[Quantity])</f>
        <v>0</v>
      </c>
      <c r="D94" s="50">
        <f>SUMIF(Table5[Filter],INVENTORY!B94,Table5[Quantity])</f>
        <v>0</v>
      </c>
      <c r="E94" s="50">
        <f t="shared" si="8"/>
        <v>0</v>
      </c>
      <c r="G94" s="50">
        <f t="shared" si="9"/>
        <v>0</v>
      </c>
    </row>
    <row r="95" spans="2:7" x14ac:dyDescent="0.25">
      <c r="B95" s="34" t="e">
        <f>VLOOKUP(A95,Table3[#All],2,FALSE)</f>
        <v>#N/A</v>
      </c>
      <c r="C95" s="50">
        <f>SUMIF(Table4[Filter],INVENTORY!B95,Table4[Quantity])</f>
        <v>0</v>
      </c>
      <c r="D95" s="50">
        <f>SUMIF(Table5[Filter],INVENTORY!B95,Table5[Quantity])</f>
        <v>0</v>
      </c>
      <c r="E95" s="50">
        <f t="shared" si="8"/>
        <v>0</v>
      </c>
      <c r="G95" s="50">
        <f t="shared" si="9"/>
        <v>0</v>
      </c>
    </row>
    <row r="96" spans="2:7" x14ac:dyDescent="0.25">
      <c r="B96" s="34" t="e">
        <f>VLOOKUP(A96,Table3[#All],2,FALSE)</f>
        <v>#N/A</v>
      </c>
      <c r="C96" s="50">
        <f>SUMIF(Table4[Filter],INVENTORY!B96,Table4[Quantity])</f>
        <v>0</v>
      </c>
      <c r="D96" s="50">
        <f>SUMIF(Table5[Filter],INVENTORY!B96,Table5[Quantity])</f>
        <v>0</v>
      </c>
      <c r="E96" s="50">
        <f t="shared" si="8"/>
        <v>0</v>
      </c>
      <c r="G96" s="50">
        <f t="shared" si="9"/>
        <v>0</v>
      </c>
    </row>
    <row r="97" spans="2:7" x14ac:dyDescent="0.25">
      <c r="B97" s="34" t="e">
        <f>VLOOKUP(A97,Table3[#All],2,FALSE)</f>
        <v>#N/A</v>
      </c>
      <c r="C97" s="50">
        <f>SUMIF(Table4[Filter],INVENTORY!B97,Table4[Quantity])</f>
        <v>0</v>
      </c>
      <c r="D97" s="50">
        <f>SUMIF(Table5[Filter],INVENTORY!B97,Table5[Quantity])</f>
        <v>0</v>
      </c>
      <c r="E97" s="50">
        <f t="shared" si="8"/>
        <v>0</v>
      </c>
      <c r="G97" s="50">
        <f t="shared" si="9"/>
        <v>0</v>
      </c>
    </row>
    <row r="98" spans="2:7" x14ac:dyDescent="0.25">
      <c r="B98" s="34" t="e">
        <f>VLOOKUP(A98,Table3[#All],2,FALSE)</f>
        <v>#N/A</v>
      </c>
      <c r="C98" s="50">
        <f>SUMIF(Table4[Filter],INVENTORY!B98,Table4[Quantity])</f>
        <v>0</v>
      </c>
      <c r="D98" s="50">
        <f>SUMIF(Table5[Filter],INVENTORY!B98,Table5[Quantity])</f>
        <v>0</v>
      </c>
      <c r="E98" s="50">
        <f t="shared" si="8"/>
        <v>0</v>
      </c>
      <c r="G98" s="50">
        <f t="shared" si="9"/>
        <v>0</v>
      </c>
    </row>
    <row r="99" spans="2:7" x14ac:dyDescent="0.25">
      <c r="B99" s="34" t="e">
        <f>VLOOKUP(A99,Table3[#All],2,FALSE)</f>
        <v>#N/A</v>
      </c>
      <c r="C99" s="50">
        <f>SUMIF(Table4[Filter],INVENTORY!B99,Table4[Quantity])</f>
        <v>0</v>
      </c>
      <c r="D99" s="50">
        <f>SUMIF(Table5[Filter],INVENTORY!B99,Table5[Quantity])</f>
        <v>0</v>
      </c>
      <c r="E99" s="50">
        <f t="shared" si="8"/>
        <v>0</v>
      </c>
      <c r="G99" s="50">
        <f t="shared" si="9"/>
        <v>0</v>
      </c>
    </row>
    <row r="100" spans="2:7" x14ac:dyDescent="0.25">
      <c r="B100" s="34" t="e">
        <f>VLOOKUP(A100,Table3[#All],2,FALSE)</f>
        <v>#N/A</v>
      </c>
      <c r="C100" s="50">
        <f>SUMIF(Table4[Filter],INVENTORY!B100,Table4[Quantity])</f>
        <v>0</v>
      </c>
      <c r="D100" s="50">
        <f>SUMIF(Table5[Filter],INVENTORY!B100,Table5[Quantity])</f>
        <v>0</v>
      </c>
      <c r="E100" s="50">
        <f t="shared" si="8"/>
        <v>0</v>
      </c>
      <c r="G100" s="50">
        <f t="shared" si="9"/>
        <v>0</v>
      </c>
    </row>
    <row r="101" spans="2:7" x14ac:dyDescent="0.25">
      <c r="B101" s="34" t="e">
        <f>VLOOKUP(A101,Table3[#All],2,FALSE)</f>
        <v>#N/A</v>
      </c>
      <c r="C101" s="50">
        <f>SUMIF(Table4[Filter],INVENTORY!B101,Table4[Quantity])</f>
        <v>0</v>
      </c>
      <c r="D101" s="50">
        <f>SUMIF(Table5[Filter],INVENTORY!B101,Table5[Quantity])</f>
        <v>0</v>
      </c>
      <c r="E101" s="50">
        <f t="shared" si="8"/>
        <v>0</v>
      </c>
      <c r="G101" s="50">
        <f t="shared" si="9"/>
        <v>0</v>
      </c>
    </row>
    <row r="102" spans="2:7" x14ac:dyDescent="0.25">
      <c r="B102" s="34" t="e">
        <f>VLOOKUP(A102,Table3[#All],2,FALSE)</f>
        <v>#N/A</v>
      </c>
      <c r="C102" s="50">
        <f>SUMIF(Table4[Filter],INVENTORY!B102,Table4[Quantity])</f>
        <v>0</v>
      </c>
      <c r="D102" s="50">
        <f>SUMIF(Table5[Filter],INVENTORY!B102,Table5[Quantity])</f>
        <v>0</v>
      </c>
      <c r="E102" s="50">
        <f t="shared" si="8"/>
        <v>0</v>
      </c>
      <c r="G102" s="50">
        <f t="shared" si="9"/>
        <v>0</v>
      </c>
    </row>
    <row r="103" spans="2:7" x14ac:dyDescent="0.25">
      <c r="B103" s="34" t="e">
        <f>VLOOKUP(A103,Table3[#All],2,FALSE)</f>
        <v>#N/A</v>
      </c>
      <c r="C103" s="50">
        <f>SUMIF(Table4[Filter],INVENTORY!B103,Table4[Quantity])</f>
        <v>0</v>
      </c>
      <c r="D103" s="50">
        <f>SUMIF(Table5[Filter],INVENTORY!B103,Table5[Quantity])</f>
        <v>0</v>
      </c>
      <c r="E103" s="50">
        <f t="shared" si="8"/>
        <v>0</v>
      </c>
    </row>
    <row r="104" spans="2:7" x14ac:dyDescent="0.25">
      <c r="B104" s="34" t="e">
        <f>VLOOKUP(A104,Table3[#All],2,FALSE)</f>
        <v>#N/A</v>
      </c>
      <c r="C104" s="50">
        <f>SUMIF(Table4[Filter],INVENTORY!B104,Table4[Quantity])</f>
        <v>0</v>
      </c>
      <c r="D104" s="50">
        <f>SUMIF(Table5[Filter],INVENTORY!B104,Table5[Quantity])</f>
        <v>0</v>
      </c>
      <c r="E104" s="50">
        <f t="shared" si="8"/>
        <v>0</v>
      </c>
    </row>
    <row r="105" spans="2:7" x14ac:dyDescent="0.25">
      <c r="B105" s="34" t="e">
        <f>VLOOKUP(A105,Table3[#All],2,FALSE)</f>
        <v>#N/A</v>
      </c>
      <c r="C105" s="50">
        <f>SUMIF(Table4[Filter],INVENTORY!B105,Table4[Quantity])</f>
        <v>0</v>
      </c>
      <c r="D105" s="50">
        <f>SUMIF(Table5[Filter],INVENTORY!B105,Table5[Quantity])</f>
        <v>0</v>
      </c>
      <c r="E105" s="50">
        <f t="shared" si="8"/>
        <v>0</v>
      </c>
    </row>
    <row r="106" spans="2:7" x14ac:dyDescent="0.25">
      <c r="B106" s="34" t="e">
        <f>VLOOKUP(A106,Table3[#All],2,FALSE)</f>
        <v>#N/A</v>
      </c>
      <c r="C106" s="50">
        <f>SUMIF(Table4[Filter],INVENTORY!B106,Table4[Quantity])</f>
        <v>0</v>
      </c>
      <c r="D106" s="50">
        <f>SUMIF(Table5[Filter],INVENTORY!B106,Table5[Quantity])</f>
        <v>0</v>
      </c>
      <c r="E106" s="50">
        <f t="shared" si="8"/>
        <v>0</v>
      </c>
    </row>
    <row r="107" spans="2:7" x14ac:dyDescent="0.25">
      <c r="B107" s="34" t="e">
        <f>VLOOKUP(A107,Table3[#All],2,FALSE)</f>
        <v>#N/A</v>
      </c>
      <c r="C107" s="50">
        <f>SUMIF(Table4[Filter],INVENTORY!B107,Table4[Quantity])</f>
        <v>0</v>
      </c>
      <c r="D107" s="50">
        <f>SUMIF(Table5[Filter],INVENTORY!B107,Table5[Quantity])</f>
        <v>0</v>
      </c>
      <c r="E107" s="50">
        <f t="shared" si="8"/>
        <v>0</v>
      </c>
    </row>
    <row r="108" spans="2:7" x14ac:dyDescent="0.25">
      <c r="B108" s="34" t="e">
        <f>VLOOKUP(A108,Table3[#All],2,FALSE)</f>
        <v>#N/A</v>
      </c>
      <c r="C108" s="50">
        <f>SUMIF(Table4[Filter],INVENTORY!B108,Table4[Quantity])</f>
        <v>0</v>
      </c>
      <c r="D108" s="50">
        <f>SUMIF(Table5[Filter],INVENTORY!B108,Table5[Quantity])</f>
        <v>0</v>
      </c>
      <c r="E108" s="50">
        <f t="shared" si="8"/>
        <v>0</v>
      </c>
    </row>
    <row r="109" spans="2:7" x14ac:dyDescent="0.25">
      <c r="B109" s="34" t="e">
        <f>VLOOKUP(A109,Table3[#All],2,FALSE)</f>
        <v>#N/A</v>
      </c>
      <c r="C109" s="50">
        <f>SUMIF(Table4[Filter],INVENTORY!B109,Table4[Quantity])</f>
        <v>0</v>
      </c>
      <c r="D109" s="50">
        <f>SUMIF(Table5[Filter],INVENTORY!B109,Table5[Quantity])</f>
        <v>0</v>
      </c>
      <c r="E109" s="50">
        <f t="shared" si="8"/>
        <v>0</v>
      </c>
    </row>
    <row r="110" spans="2:7" x14ac:dyDescent="0.25">
      <c r="B110" s="34" t="e">
        <f>VLOOKUP(A110,Table3[#All],2,FALSE)</f>
        <v>#N/A</v>
      </c>
      <c r="C110" s="50">
        <f>SUMIF(Table4[Filter],INVENTORY!B110,Table4[Quantity])</f>
        <v>0</v>
      </c>
      <c r="D110" s="50">
        <f>SUMIF(Table5[Filter],INVENTORY!B110,Table5[Quantity])</f>
        <v>0</v>
      </c>
      <c r="E110" s="50">
        <f t="shared" si="8"/>
        <v>0</v>
      </c>
    </row>
    <row r="111" spans="2:7" x14ac:dyDescent="0.25">
      <c r="B111" s="34" t="e">
        <f>VLOOKUP(A111,Table3[#All],2,FALSE)</f>
        <v>#N/A</v>
      </c>
      <c r="C111" s="50">
        <f>SUMIF(Table4[Filter],INVENTORY!B111,Table4[Quantity])</f>
        <v>0</v>
      </c>
      <c r="D111" s="50">
        <f>SUMIF(Table5[Filter],INVENTORY!B111,Table5[Quantity])</f>
        <v>0</v>
      </c>
      <c r="E111" s="50">
        <f t="shared" si="8"/>
        <v>0</v>
      </c>
    </row>
    <row r="112" spans="2:7" x14ac:dyDescent="0.25">
      <c r="B112" s="34" t="e">
        <f>VLOOKUP(A112,Table3[#All],2,FALSE)</f>
        <v>#N/A</v>
      </c>
      <c r="C112" s="50">
        <f>SUMIF(Table4[Filter],INVENTORY!B112,Table4[Quantity])</f>
        <v>0</v>
      </c>
      <c r="D112" s="50">
        <f>SUMIF(Table5[Filter],INVENTORY!B112,Table5[Quantity])</f>
        <v>0</v>
      </c>
      <c r="E112" s="50">
        <f t="shared" si="8"/>
        <v>0</v>
      </c>
    </row>
    <row r="113" spans="2:5" x14ac:dyDescent="0.25">
      <c r="B113" s="34" t="e">
        <f>VLOOKUP(A113,Table3[#All],2,FALSE)</f>
        <v>#N/A</v>
      </c>
      <c r="C113" s="50">
        <f>SUMIF(Table4[Filter],INVENTORY!B113,Table4[Quantity])</f>
        <v>0</v>
      </c>
      <c r="D113" s="50">
        <f>SUMIF(Table5[Filter],INVENTORY!B113,Table5[Quantity])</f>
        <v>0</v>
      </c>
      <c r="E113" s="50">
        <f t="shared" si="8"/>
        <v>0</v>
      </c>
    </row>
    <row r="114" spans="2:5" x14ac:dyDescent="0.25">
      <c r="B114" s="34" t="e">
        <f>VLOOKUP(A114,Table3[#All],2,FALSE)</f>
        <v>#N/A</v>
      </c>
      <c r="C114" s="50">
        <f>SUMIF(Table4[Filter],INVENTORY!B114,Table4[Quantity])</f>
        <v>0</v>
      </c>
      <c r="D114" s="50">
        <f>SUMIF(Table5[Filter],INVENTORY!B114,Table5[Quantity])</f>
        <v>0</v>
      </c>
      <c r="E114" s="50">
        <f t="shared" si="8"/>
        <v>0</v>
      </c>
    </row>
    <row r="115" spans="2:5" x14ac:dyDescent="0.25">
      <c r="B115" s="34" t="e">
        <f>VLOOKUP(A115,Table3[#All],2,FALSE)</f>
        <v>#N/A</v>
      </c>
      <c r="C115" s="50">
        <f>SUMIF(Table4[Filter],INVENTORY!B115,Table4[Quantity])</f>
        <v>0</v>
      </c>
      <c r="D115" s="50">
        <f>SUMIF(Table5[Filter],INVENTORY!B115,Table5[Quantity])</f>
        <v>0</v>
      </c>
      <c r="E115" s="50">
        <f t="shared" si="8"/>
        <v>0</v>
      </c>
    </row>
    <row r="116" spans="2:5" x14ac:dyDescent="0.25">
      <c r="B116" s="34" t="e">
        <f>VLOOKUP(A116,Table3[#All],2,FALSE)</f>
        <v>#N/A</v>
      </c>
      <c r="C116" s="50">
        <f>SUMIF(Table4[Filter],INVENTORY!B116,Table4[Quantity])</f>
        <v>0</v>
      </c>
      <c r="D116" s="50">
        <f>SUMIF(Table5[Filter],INVENTORY!B116,Table5[Quantity])</f>
        <v>0</v>
      </c>
      <c r="E116" s="50">
        <f t="shared" si="8"/>
        <v>0</v>
      </c>
    </row>
    <row r="117" spans="2:5" x14ac:dyDescent="0.25">
      <c r="B117" s="34" t="e">
        <f>VLOOKUP(A117,Table3[#All],2,FALSE)</f>
        <v>#N/A</v>
      </c>
      <c r="C117" s="50">
        <f>SUMIF(Table4[Filter],INVENTORY!B117,Table4[Quantity])</f>
        <v>0</v>
      </c>
      <c r="D117" s="50">
        <f>SUMIF(Table5[Filter],INVENTORY!B117,Table5[Quantity])</f>
        <v>0</v>
      </c>
      <c r="E117" s="50">
        <f t="shared" si="8"/>
        <v>0</v>
      </c>
    </row>
    <row r="118" spans="2:5" x14ac:dyDescent="0.25">
      <c r="B118" s="34" t="e">
        <f>VLOOKUP(A118,Table3[#All],2,FALSE)</f>
        <v>#N/A</v>
      </c>
      <c r="C118" s="50">
        <f>SUMIF(Table4[Filter],INVENTORY!B118,Table4[Quantity])</f>
        <v>0</v>
      </c>
      <c r="D118" s="50">
        <f>SUMIF(Table5[Filter],INVENTORY!B118,Table5[Quantity])</f>
        <v>0</v>
      </c>
      <c r="E118" s="50">
        <f t="shared" si="8"/>
        <v>0</v>
      </c>
    </row>
    <row r="119" spans="2:5" x14ac:dyDescent="0.25">
      <c r="B119" s="34" t="e">
        <f>VLOOKUP(A119,Table3[#All],2,FALSE)</f>
        <v>#N/A</v>
      </c>
      <c r="C119" s="50">
        <f>SUMIF(Table4[Filter],INVENTORY!B119,Table4[Quantity])</f>
        <v>0</v>
      </c>
      <c r="D119" s="50">
        <f>SUMIF(Table5[Filter],INVENTORY!B119,Table5[Quantity])</f>
        <v>0</v>
      </c>
      <c r="E119" s="50">
        <f t="shared" si="8"/>
        <v>0</v>
      </c>
    </row>
    <row r="120" spans="2:5" x14ac:dyDescent="0.25">
      <c r="B120" s="34" t="e">
        <f>VLOOKUP(A120,Table3[#All],2,FALSE)</f>
        <v>#N/A</v>
      </c>
      <c r="C120" s="50">
        <f>SUMIF(Table4[Filter],INVENTORY!B120,Table4[Quantity])</f>
        <v>0</v>
      </c>
      <c r="D120" s="50">
        <f>SUMIF(Table5[Filter],INVENTORY!B120,Table5[Quantity])</f>
        <v>0</v>
      </c>
      <c r="E120" s="50">
        <f t="shared" si="8"/>
        <v>0</v>
      </c>
    </row>
    <row r="121" spans="2:5" x14ac:dyDescent="0.25">
      <c r="B121" s="34" t="e">
        <f>VLOOKUP(A121,Table3[#All],2,FALSE)</f>
        <v>#N/A</v>
      </c>
      <c r="C121" s="50">
        <f>SUMIF(Table4[Filter],INVENTORY!B121,Table4[Quantity])</f>
        <v>0</v>
      </c>
      <c r="D121" s="50">
        <f>SUMIF(Table5[Filter],INVENTORY!B121,Table5[Quantity])</f>
        <v>0</v>
      </c>
      <c r="E121" s="50">
        <f t="shared" si="8"/>
        <v>0</v>
      </c>
    </row>
    <row r="122" spans="2:5" x14ac:dyDescent="0.25">
      <c r="B122" s="34" t="e">
        <f>VLOOKUP(A122,Table3[#All],2,FALSE)</f>
        <v>#N/A</v>
      </c>
      <c r="C122" s="50">
        <f>SUMIF(Table4[Filter],INVENTORY!B122,Table4[Quantity])</f>
        <v>0</v>
      </c>
      <c r="D122" s="50">
        <f>SUMIF(Table5[Filter],INVENTORY!B122,Table5[Quantity])</f>
        <v>0</v>
      </c>
      <c r="E122" s="50">
        <f t="shared" si="8"/>
        <v>0</v>
      </c>
    </row>
    <row r="123" spans="2:5" x14ac:dyDescent="0.25">
      <c r="B123" s="34" t="e">
        <f>VLOOKUP(A123,Table3[#All],2,FALSE)</f>
        <v>#N/A</v>
      </c>
      <c r="C123" s="50">
        <f>SUMIF(Table4[Filter],INVENTORY!B123,Table4[Quantity])</f>
        <v>0</v>
      </c>
      <c r="D123" s="50">
        <f>SUMIF(Table5[Filter],INVENTORY!B123,Table5[Quantity])</f>
        <v>0</v>
      </c>
      <c r="E123" s="50">
        <f t="shared" si="8"/>
        <v>0</v>
      </c>
    </row>
    <row r="124" spans="2:5" x14ac:dyDescent="0.25">
      <c r="B124" s="34" t="e">
        <f>VLOOKUP(A124,Table3[#All],2,FALSE)</f>
        <v>#N/A</v>
      </c>
      <c r="C124" s="50">
        <f>SUMIF(Table4[Filter],INVENTORY!B124,Table4[Quantity])</f>
        <v>0</v>
      </c>
      <c r="D124" s="50">
        <f>SUMIF(Table5[Filter],INVENTORY!B124,Table5[Quantity])</f>
        <v>0</v>
      </c>
      <c r="E124" s="50">
        <f t="shared" si="8"/>
        <v>0</v>
      </c>
    </row>
    <row r="125" spans="2:5" x14ac:dyDescent="0.25">
      <c r="B125" s="34" t="e">
        <f>VLOOKUP(A125,Table3[#All],2,FALSE)</f>
        <v>#N/A</v>
      </c>
      <c r="C125" s="50">
        <f>SUMIF(Table4[Filter],INVENTORY!B125,Table4[Quantity])</f>
        <v>0</v>
      </c>
      <c r="D125" s="50">
        <f>SUMIF(Table5[Filter],INVENTORY!B125,Table5[Quantity])</f>
        <v>0</v>
      </c>
      <c r="E125" s="50">
        <f t="shared" si="8"/>
        <v>0</v>
      </c>
    </row>
    <row r="126" spans="2:5" x14ac:dyDescent="0.25">
      <c r="B126" s="34" t="e">
        <f>VLOOKUP(A126,Table3[#All],2,FALSE)</f>
        <v>#N/A</v>
      </c>
      <c r="C126" s="50">
        <f>SUMIF(Table4[Filter],INVENTORY!B126,Table4[Quantity])</f>
        <v>0</v>
      </c>
      <c r="D126" s="50">
        <f>SUMIF(Table5[Filter],INVENTORY!B126,Table5[Quantity])</f>
        <v>0</v>
      </c>
      <c r="E126" s="50">
        <f t="shared" si="8"/>
        <v>0</v>
      </c>
    </row>
    <row r="127" spans="2:5" x14ac:dyDescent="0.25">
      <c r="B127" s="34" t="e">
        <f>VLOOKUP(A127,Table3[#All],2,FALSE)</f>
        <v>#N/A</v>
      </c>
      <c r="C127" s="50">
        <f>SUMIF(Table4[Filter],INVENTORY!B127,Table4[Quantity])</f>
        <v>0</v>
      </c>
      <c r="D127" s="50">
        <f>SUMIF(Table5[Filter],INVENTORY!B127,Table5[Quantity])</f>
        <v>0</v>
      </c>
      <c r="E127" s="50">
        <f t="shared" si="8"/>
        <v>0</v>
      </c>
    </row>
    <row r="128" spans="2:5" x14ac:dyDescent="0.25">
      <c r="B128" s="34" t="e">
        <f>VLOOKUP(A128,Table3[#All],2,FALSE)</f>
        <v>#N/A</v>
      </c>
      <c r="C128" s="50">
        <f>SUMIF(Table4[Filter],INVENTORY!B128,Table4[Quantity])</f>
        <v>0</v>
      </c>
      <c r="D128" s="50">
        <f>SUMIF(Table5[Filter],INVENTORY!B128,Table5[Quantity])</f>
        <v>0</v>
      </c>
      <c r="E128" s="50">
        <f t="shared" si="8"/>
        <v>0</v>
      </c>
    </row>
    <row r="129" spans="2:5" x14ac:dyDescent="0.25">
      <c r="B129" s="34" t="e">
        <f>VLOOKUP(A129,Table3[#All],2,FALSE)</f>
        <v>#N/A</v>
      </c>
      <c r="C129" s="50">
        <f>SUMIF(Table4[Filter],INVENTORY!B129,Table4[Quantity])</f>
        <v>0</v>
      </c>
      <c r="D129" s="50">
        <f>SUMIF(Table5[Filter],INVENTORY!B129,Table5[Quantity])</f>
        <v>0</v>
      </c>
      <c r="E129" s="50">
        <f t="shared" si="8"/>
        <v>0</v>
      </c>
    </row>
    <row r="130" spans="2:5" x14ac:dyDescent="0.25">
      <c r="B130" s="34" t="e">
        <f>VLOOKUP(A130,Table3[#All],2,FALSE)</f>
        <v>#N/A</v>
      </c>
      <c r="C130" s="50">
        <f>SUMIF(Table4[Filter],INVENTORY!B130,Table4[Quantity])</f>
        <v>0</v>
      </c>
      <c r="D130" s="50">
        <f>SUMIF(Table5[Filter],INVENTORY!B130,Table5[Quantity])</f>
        <v>0</v>
      </c>
      <c r="E130" s="50">
        <f t="shared" si="8"/>
        <v>0</v>
      </c>
    </row>
    <row r="131" spans="2:5" x14ac:dyDescent="0.25">
      <c r="B131" s="34" t="e">
        <f>VLOOKUP(A131,Table3[#All],2,FALSE)</f>
        <v>#N/A</v>
      </c>
      <c r="C131" s="50">
        <f>SUMIF(Table4[Filter],INVENTORY!B131,Table4[Quantity])</f>
        <v>0</v>
      </c>
      <c r="D131" s="50">
        <f>SUMIF(Table5[Filter],INVENTORY!B131,Table5[Quantity])</f>
        <v>0</v>
      </c>
      <c r="E131" s="50">
        <f t="shared" si="8"/>
        <v>0</v>
      </c>
    </row>
    <row r="132" spans="2:5" x14ac:dyDescent="0.25">
      <c r="B132" s="34" t="e">
        <f>VLOOKUP(A132,Table3[#All],2,FALSE)</f>
        <v>#N/A</v>
      </c>
      <c r="C132" s="50">
        <f>SUMIF(Table4[Filter],INVENTORY!B132,Table4[Quantity])</f>
        <v>0</v>
      </c>
      <c r="D132" s="50">
        <f>SUMIF(Table5[Filter],INVENTORY!B132,Table5[Quantity])</f>
        <v>0</v>
      </c>
      <c r="E132" s="50">
        <f t="shared" si="8"/>
        <v>0</v>
      </c>
    </row>
    <row r="133" spans="2:5" x14ac:dyDescent="0.25">
      <c r="B133" s="34" t="e">
        <f>VLOOKUP(A133,Table3[#All],2,FALSE)</f>
        <v>#N/A</v>
      </c>
      <c r="C133" s="50">
        <f>SUMIF(Table4[Filter],INVENTORY!B133,Table4[Quantity])</f>
        <v>0</v>
      </c>
      <c r="D133" s="50">
        <f>SUMIF(Table5[Filter],INVENTORY!B133,Table5[Quantity])</f>
        <v>0</v>
      </c>
      <c r="E133" s="50">
        <f t="shared" si="8"/>
        <v>0</v>
      </c>
    </row>
    <row r="134" spans="2:5" x14ac:dyDescent="0.25">
      <c r="B134" s="34" t="e">
        <f>VLOOKUP(A134,Table3[#All],2,FALSE)</f>
        <v>#N/A</v>
      </c>
      <c r="C134" s="50">
        <f>SUMIF(Table4[Filter],INVENTORY!B134,Table4[Quantity])</f>
        <v>0</v>
      </c>
      <c r="D134" s="50">
        <f>SUMIF(Table5[Filter],INVENTORY!B134,Table5[Quantity])</f>
        <v>0</v>
      </c>
      <c r="E134" s="50">
        <f t="shared" si="8"/>
        <v>0</v>
      </c>
    </row>
    <row r="135" spans="2:5" x14ac:dyDescent="0.25">
      <c r="B135" s="34" t="e">
        <f>VLOOKUP(A135,Table3[#All],2,FALSE)</f>
        <v>#N/A</v>
      </c>
      <c r="C135" s="50">
        <f>SUMIF(Table4[Filter],INVENTORY!B135,Table4[Quantity])</f>
        <v>0</v>
      </c>
      <c r="D135" s="50">
        <f>SUMIF(Table5[Filter],INVENTORY!B135,Table5[Quantity])</f>
        <v>0</v>
      </c>
      <c r="E135" s="50">
        <f t="shared" si="8"/>
        <v>0</v>
      </c>
    </row>
    <row r="136" spans="2:5" x14ac:dyDescent="0.25">
      <c r="B136" s="34" t="e">
        <f>VLOOKUP(A136,Table3[#All],2,FALSE)</f>
        <v>#N/A</v>
      </c>
      <c r="C136" s="50">
        <f>SUMIF(Table4[Filter],INVENTORY!B136,Table4[Quantity])</f>
        <v>0</v>
      </c>
      <c r="D136" s="50">
        <f>SUMIF(Table5[Filter],INVENTORY!B136,Table5[Quantity])</f>
        <v>0</v>
      </c>
      <c r="E136" s="50">
        <f t="shared" si="8"/>
        <v>0</v>
      </c>
    </row>
    <row r="137" spans="2:5" x14ac:dyDescent="0.25">
      <c r="B137" s="34" t="e">
        <f>VLOOKUP(A137,Table3[#All],2,FALSE)</f>
        <v>#N/A</v>
      </c>
      <c r="C137" s="50">
        <f>SUMIF(Table4[Filter],INVENTORY!B137,Table4[Quantity])</f>
        <v>0</v>
      </c>
      <c r="D137" s="50">
        <f>SUMIF(Table5[Filter],INVENTORY!B137,Table5[Quantity])</f>
        <v>0</v>
      </c>
      <c r="E137" s="50">
        <f t="shared" si="8"/>
        <v>0</v>
      </c>
    </row>
    <row r="138" spans="2:5" x14ac:dyDescent="0.25">
      <c r="B138" s="34" t="e">
        <f>VLOOKUP(A138,Table3[#All],2,FALSE)</f>
        <v>#N/A</v>
      </c>
      <c r="C138" s="50">
        <f>SUMIF(Table4[Filter],INVENTORY!B138,Table4[Quantity])</f>
        <v>0</v>
      </c>
      <c r="D138" s="50">
        <f>SUMIF(Table5[Filter],INVENTORY!B138,Table5[Quantity])</f>
        <v>0</v>
      </c>
      <c r="E138" s="50">
        <f t="shared" si="8"/>
        <v>0</v>
      </c>
    </row>
    <row r="139" spans="2:5" x14ac:dyDescent="0.25">
      <c r="B139" s="34" t="e">
        <f>VLOOKUP(A139,Table3[#All],2,FALSE)</f>
        <v>#N/A</v>
      </c>
      <c r="C139" s="50">
        <f>SUMIF(Table4[Filter],INVENTORY!B139,Table4[Quantity])</f>
        <v>0</v>
      </c>
      <c r="D139" s="50">
        <f>SUMIF(Table5[Filter],INVENTORY!B139,Table5[Quantity])</f>
        <v>0</v>
      </c>
      <c r="E139" s="50">
        <f t="shared" si="8"/>
        <v>0</v>
      </c>
    </row>
    <row r="140" spans="2:5" x14ac:dyDescent="0.25">
      <c r="B140" s="34" t="e">
        <f>VLOOKUP(A140,Table3[#All],2,FALSE)</f>
        <v>#N/A</v>
      </c>
      <c r="C140" s="50">
        <f>SUMIF(Table4[Filter],INVENTORY!B140,Table4[Quantity])</f>
        <v>0</v>
      </c>
      <c r="D140" s="50">
        <f>SUMIF(Table5[Filter],INVENTORY!B140,Table5[Quantity])</f>
        <v>0</v>
      </c>
      <c r="E140" s="50">
        <f t="shared" si="8"/>
        <v>0</v>
      </c>
    </row>
    <row r="141" spans="2:5" x14ac:dyDescent="0.25">
      <c r="B141" s="34" t="e">
        <f>VLOOKUP(A141,Table3[#All],2,FALSE)</f>
        <v>#N/A</v>
      </c>
      <c r="C141" s="50">
        <f>SUMIF(Table4[Filter],INVENTORY!B141,Table4[Quantity])</f>
        <v>0</v>
      </c>
      <c r="D141" s="50">
        <f>SUMIF(Table5[Filter],INVENTORY!B141,Table5[Quantity])</f>
        <v>0</v>
      </c>
      <c r="E141" s="50">
        <f t="shared" si="8"/>
        <v>0</v>
      </c>
    </row>
    <row r="142" spans="2:5" x14ac:dyDescent="0.25">
      <c r="B142" s="34" t="e">
        <f>VLOOKUP(A142,Table3[#All],2,FALSE)</f>
        <v>#N/A</v>
      </c>
      <c r="C142" s="50">
        <f>SUMIF(Table4[Filter],INVENTORY!B142,Table4[Quantity])</f>
        <v>0</v>
      </c>
      <c r="D142" s="50">
        <f>SUMIF(Table5[Filter],INVENTORY!B142,Table5[Quantity])</f>
        <v>0</v>
      </c>
      <c r="E142" s="50">
        <f t="shared" si="8"/>
        <v>0</v>
      </c>
    </row>
    <row r="143" spans="2:5" x14ac:dyDescent="0.25">
      <c r="B143" s="34" t="e">
        <f>VLOOKUP(A143,Table3[#All],2,FALSE)</f>
        <v>#N/A</v>
      </c>
      <c r="C143" s="50">
        <f>SUMIF(Table4[Filter],INVENTORY!B143,Table4[Quantity])</f>
        <v>0</v>
      </c>
      <c r="D143" s="50">
        <f>SUMIF(Table5[Filter],INVENTORY!B143,Table5[Quantity])</f>
        <v>0</v>
      </c>
      <c r="E143" s="50">
        <f t="shared" si="8"/>
        <v>0</v>
      </c>
    </row>
    <row r="144" spans="2:5" x14ac:dyDescent="0.25">
      <c r="B144" s="34" t="e">
        <f>VLOOKUP(A144,Table3[#All],2,FALSE)</f>
        <v>#N/A</v>
      </c>
      <c r="C144" s="50">
        <f>SUMIF(Table4[Filter],INVENTORY!B144,Table4[Quantity])</f>
        <v>0</v>
      </c>
      <c r="D144" s="50">
        <f>SUMIF(Table5[Filter],INVENTORY!B144,Table5[Quantity])</f>
        <v>0</v>
      </c>
      <c r="E144" s="50">
        <f t="shared" si="8"/>
        <v>0</v>
      </c>
    </row>
    <row r="145" spans="2:5" x14ac:dyDescent="0.25">
      <c r="B145" s="34" t="e">
        <f>VLOOKUP(A145,Table3[#All],2,FALSE)</f>
        <v>#N/A</v>
      </c>
      <c r="C145" s="50">
        <f>SUMIF(Table4[Filter],INVENTORY!B145,Table4[Quantity])</f>
        <v>0</v>
      </c>
      <c r="D145" s="50">
        <f>SUMIF(Table5[Filter],INVENTORY!B145,Table5[Quantity])</f>
        <v>0</v>
      </c>
      <c r="E145" s="50">
        <f t="shared" si="8"/>
        <v>0</v>
      </c>
    </row>
    <row r="146" spans="2:5" x14ac:dyDescent="0.25">
      <c r="B146" s="34" t="e">
        <f>VLOOKUP(A146,Table3[#All],2,FALSE)</f>
        <v>#N/A</v>
      </c>
      <c r="C146" s="50">
        <f>SUMIF(Table4[Filter],INVENTORY!B146,Table4[Quantity])</f>
        <v>0</v>
      </c>
      <c r="D146" s="50">
        <f>SUMIF(Table5[Filter],INVENTORY!B146,Table5[Quantity])</f>
        <v>0</v>
      </c>
      <c r="E146" s="50">
        <f t="shared" si="8"/>
        <v>0</v>
      </c>
    </row>
    <row r="147" spans="2:5" x14ac:dyDescent="0.25">
      <c r="B147" s="34" t="e">
        <f>VLOOKUP(A147,Table3[#All],2,FALSE)</f>
        <v>#N/A</v>
      </c>
      <c r="C147" s="50">
        <f>SUMIF(Table4[Filter],INVENTORY!B147,Table4[Quantity])</f>
        <v>0</v>
      </c>
      <c r="D147" s="50">
        <f>SUMIF(Table5[Filter],INVENTORY!B147,Table5[Quantity])</f>
        <v>0</v>
      </c>
      <c r="E147" s="50">
        <f t="shared" si="8"/>
        <v>0</v>
      </c>
    </row>
    <row r="148" spans="2:5" x14ac:dyDescent="0.25">
      <c r="B148" s="34" t="e">
        <f>VLOOKUP(A148,Table3[#All],2,FALSE)</f>
        <v>#N/A</v>
      </c>
      <c r="C148" s="50">
        <f>SUMIF(Table4[Filter],INVENTORY!B148,Table4[Quantity])</f>
        <v>0</v>
      </c>
      <c r="D148" s="50">
        <f>SUMIF(Table5[Filter],INVENTORY!B148,Table5[Quantity])</f>
        <v>0</v>
      </c>
      <c r="E148" s="50">
        <f t="shared" si="8"/>
        <v>0</v>
      </c>
    </row>
    <row r="149" spans="2:5" x14ac:dyDescent="0.25">
      <c r="B149" s="34" t="e">
        <f>VLOOKUP(A149,Table3[#All],2,FALSE)</f>
        <v>#N/A</v>
      </c>
      <c r="C149" s="50">
        <f>SUMIF(Table4[Filter],INVENTORY!B149,Table4[Quantity])</f>
        <v>0</v>
      </c>
      <c r="D149" s="50">
        <f>SUMIF(Table5[Filter],INVENTORY!B149,Table5[Quantity])</f>
        <v>0</v>
      </c>
      <c r="E149" s="50">
        <f t="shared" si="8"/>
        <v>0</v>
      </c>
    </row>
    <row r="150" spans="2:5" x14ac:dyDescent="0.25">
      <c r="B150" s="34" t="e">
        <f>VLOOKUP(A150,Table3[#All],2,FALSE)</f>
        <v>#N/A</v>
      </c>
      <c r="C150" s="50">
        <f>SUMIF(Table4[Filter],INVENTORY!B150,Table4[Quantity])</f>
        <v>0</v>
      </c>
      <c r="D150" s="50">
        <f>SUMIF(Table5[Filter],INVENTORY!B150,Table5[Quantity])</f>
        <v>0</v>
      </c>
      <c r="E150" s="50">
        <f t="shared" si="8"/>
        <v>0</v>
      </c>
    </row>
    <row r="151" spans="2:5" x14ac:dyDescent="0.25">
      <c r="B151" s="34" t="e">
        <f>VLOOKUP(A151,Table3[#All],2,FALSE)</f>
        <v>#N/A</v>
      </c>
      <c r="C151" s="50">
        <f>SUMIF(Table4[Filter],INVENTORY!B151,Table4[Quantity])</f>
        <v>0</v>
      </c>
      <c r="D151" s="50">
        <f>SUMIF(Table5[Filter],INVENTORY!B151,Table5[Quantity])</f>
        <v>0</v>
      </c>
      <c r="E151" s="50">
        <f t="shared" si="8"/>
        <v>0</v>
      </c>
    </row>
    <row r="152" spans="2:5" x14ac:dyDescent="0.25">
      <c r="B152" s="34" t="e">
        <f>VLOOKUP(A152,Table3[#All],2,FALSE)</f>
        <v>#N/A</v>
      </c>
      <c r="C152" s="50">
        <f>SUMIF(Table4[Filter],INVENTORY!B152,Table4[Quantity])</f>
        <v>0</v>
      </c>
      <c r="D152" s="50">
        <f>SUMIF(Table5[Filter],INVENTORY!B152,Table5[Quantity])</f>
        <v>0</v>
      </c>
      <c r="E152" s="50">
        <f t="shared" ref="E152:E215" si="10">C152-D152</f>
        <v>0</v>
      </c>
    </row>
    <row r="153" spans="2:5" x14ac:dyDescent="0.25">
      <c r="B153" s="34" t="e">
        <f>VLOOKUP(A153,Table3[#All],2,FALSE)</f>
        <v>#N/A</v>
      </c>
      <c r="C153" s="50">
        <f>SUMIF(Table4[Filter],INVENTORY!B153,Table4[Quantity])</f>
        <v>0</v>
      </c>
      <c r="D153" s="50">
        <f>SUMIF(Table5[Filter],INVENTORY!B153,Table5[Quantity])</f>
        <v>0</v>
      </c>
      <c r="E153" s="50">
        <f t="shared" si="10"/>
        <v>0</v>
      </c>
    </row>
    <row r="154" spans="2:5" x14ac:dyDescent="0.25">
      <c r="B154" s="34" t="e">
        <f>VLOOKUP(A154,Table3[#All],2,FALSE)</f>
        <v>#N/A</v>
      </c>
      <c r="C154" s="50">
        <f>SUMIF(Table4[Filter],INVENTORY!B154,Table4[Quantity])</f>
        <v>0</v>
      </c>
      <c r="D154" s="50">
        <f>SUMIF(Table5[Filter],INVENTORY!B154,Table5[Quantity])</f>
        <v>0</v>
      </c>
      <c r="E154" s="50">
        <f t="shared" si="10"/>
        <v>0</v>
      </c>
    </row>
    <row r="155" spans="2:5" x14ac:dyDescent="0.25">
      <c r="B155" s="34" t="e">
        <f>VLOOKUP(A155,Table3[#All],2,FALSE)</f>
        <v>#N/A</v>
      </c>
      <c r="C155" s="50">
        <f>SUMIF(Table4[Filter],INVENTORY!B155,Table4[Quantity])</f>
        <v>0</v>
      </c>
      <c r="D155" s="50">
        <f>SUMIF(Table5[Filter],INVENTORY!B155,Table5[Quantity])</f>
        <v>0</v>
      </c>
      <c r="E155" s="50">
        <f t="shared" si="10"/>
        <v>0</v>
      </c>
    </row>
    <row r="156" spans="2:5" x14ac:dyDescent="0.25">
      <c r="B156" s="34" t="e">
        <f>VLOOKUP(A156,Table3[#All],2,FALSE)</f>
        <v>#N/A</v>
      </c>
      <c r="C156" s="50">
        <f>SUMIF(Table4[Filter],INVENTORY!B156,Table4[Quantity])</f>
        <v>0</v>
      </c>
      <c r="D156" s="50">
        <f>SUMIF(Table5[Filter],INVENTORY!B156,Table5[Quantity])</f>
        <v>0</v>
      </c>
      <c r="E156" s="50">
        <f t="shared" si="10"/>
        <v>0</v>
      </c>
    </row>
    <row r="157" spans="2:5" x14ac:dyDescent="0.25">
      <c r="B157" s="34" t="e">
        <f>VLOOKUP(A157,Table3[#All],2,FALSE)</f>
        <v>#N/A</v>
      </c>
      <c r="C157" s="50">
        <f>SUMIF(Table4[Filter],INVENTORY!B157,Table4[Quantity])</f>
        <v>0</v>
      </c>
      <c r="D157" s="50">
        <f>SUMIF(Table5[Filter],INVENTORY!B157,Table5[Quantity])</f>
        <v>0</v>
      </c>
      <c r="E157" s="50">
        <f t="shared" si="10"/>
        <v>0</v>
      </c>
    </row>
    <row r="158" spans="2:5" x14ac:dyDescent="0.25">
      <c r="B158" s="34" t="e">
        <f>VLOOKUP(A158,Table3[#All],2,FALSE)</f>
        <v>#N/A</v>
      </c>
      <c r="C158" s="50">
        <f>SUMIF(Table4[Filter],INVENTORY!B158,Table4[Quantity])</f>
        <v>0</v>
      </c>
      <c r="D158" s="50">
        <f>SUMIF(Table5[Filter],INVENTORY!B158,Table5[Quantity])</f>
        <v>0</v>
      </c>
      <c r="E158" s="50">
        <f t="shared" si="10"/>
        <v>0</v>
      </c>
    </row>
    <row r="159" spans="2:5" x14ac:dyDescent="0.25">
      <c r="B159" s="34" t="e">
        <f>VLOOKUP(A159,Table3[#All],2,FALSE)</f>
        <v>#N/A</v>
      </c>
      <c r="C159" s="50">
        <f>SUMIF(Table4[Filter],INVENTORY!B159,Table4[Quantity])</f>
        <v>0</v>
      </c>
      <c r="D159" s="50">
        <f>SUMIF(Table5[Filter],INVENTORY!B159,Table5[Quantity])</f>
        <v>0</v>
      </c>
      <c r="E159" s="50">
        <f t="shared" si="10"/>
        <v>0</v>
      </c>
    </row>
    <row r="160" spans="2:5" x14ac:dyDescent="0.25">
      <c r="B160" s="34" t="e">
        <f>VLOOKUP(A160,Table3[#All],2,FALSE)</f>
        <v>#N/A</v>
      </c>
      <c r="C160" s="50">
        <f>SUMIF(Table4[Filter],INVENTORY!B160,Table4[Quantity])</f>
        <v>0</v>
      </c>
      <c r="D160" s="50">
        <f>SUMIF(Table5[Filter],INVENTORY!B160,Table5[Quantity])</f>
        <v>0</v>
      </c>
      <c r="E160" s="50">
        <f t="shared" si="10"/>
        <v>0</v>
      </c>
    </row>
    <row r="161" spans="2:5" x14ac:dyDescent="0.25">
      <c r="B161" s="34" t="e">
        <f>VLOOKUP(A161,Table3[#All],2,FALSE)</f>
        <v>#N/A</v>
      </c>
      <c r="C161" s="50">
        <f>SUMIF(Table4[Filter],INVENTORY!B161,Table4[Quantity])</f>
        <v>0</v>
      </c>
      <c r="D161" s="50">
        <f>SUMIF(Table5[Filter],INVENTORY!B161,Table5[Quantity])</f>
        <v>0</v>
      </c>
      <c r="E161" s="50">
        <f t="shared" si="10"/>
        <v>0</v>
      </c>
    </row>
    <row r="162" spans="2:5" x14ac:dyDescent="0.25">
      <c r="B162" s="34" t="e">
        <f>VLOOKUP(A162,Table3[#All],2,FALSE)</f>
        <v>#N/A</v>
      </c>
      <c r="C162" s="50">
        <f>SUMIF(Table4[Filter],INVENTORY!B162,Table4[Quantity])</f>
        <v>0</v>
      </c>
      <c r="D162" s="50">
        <f>SUMIF(Table5[Filter],INVENTORY!B162,Table5[Quantity])</f>
        <v>0</v>
      </c>
      <c r="E162" s="50">
        <f t="shared" si="10"/>
        <v>0</v>
      </c>
    </row>
    <row r="163" spans="2:5" x14ac:dyDescent="0.25">
      <c r="B163" s="34" t="e">
        <f>VLOOKUP(A163,Table3[#All],2,FALSE)</f>
        <v>#N/A</v>
      </c>
      <c r="C163" s="50">
        <f>SUMIF(Table4[Filter],INVENTORY!B163,Table4[Quantity])</f>
        <v>0</v>
      </c>
      <c r="D163" s="50">
        <f>SUMIF(Table5[Filter],INVENTORY!B163,Table5[Quantity])</f>
        <v>0</v>
      </c>
      <c r="E163" s="50">
        <f t="shared" si="10"/>
        <v>0</v>
      </c>
    </row>
    <row r="164" spans="2:5" x14ac:dyDescent="0.25">
      <c r="B164" s="34" t="e">
        <f>VLOOKUP(A164,Table3[#All],2,FALSE)</f>
        <v>#N/A</v>
      </c>
      <c r="C164" s="50">
        <f>SUMIF(Table4[Filter],INVENTORY!B164,Table4[Quantity])</f>
        <v>0</v>
      </c>
      <c r="D164" s="50">
        <f>SUMIF(Table5[Filter],INVENTORY!B164,Table5[Quantity])</f>
        <v>0</v>
      </c>
      <c r="E164" s="50">
        <f t="shared" si="10"/>
        <v>0</v>
      </c>
    </row>
    <row r="165" spans="2:5" x14ac:dyDescent="0.25">
      <c r="B165" s="34" t="e">
        <f>VLOOKUP(A165,Table3[#All],2,FALSE)</f>
        <v>#N/A</v>
      </c>
      <c r="C165" s="50">
        <f>SUMIF(Table4[Filter],INVENTORY!B165,Table4[Quantity])</f>
        <v>0</v>
      </c>
      <c r="D165" s="50">
        <f>SUMIF(Table5[Filter],INVENTORY!B165,Table5[Quantity])</f>
        <v>0</v>
      </c>
      <c r="E165" s="50">
        <f t="shared" si="10"/>
        <v>0</v>
      </c>
    </row>
    <row r="166" spans="2:5" x14ac:dyDescent="0.25">
      <c r="B166" s="34" t="e">
        <f>VLOOKUP(A166,Table3[#All],2,FALSE)</f>
        <v>#N/A</v>
      </c>
      <c r="C166" s="50">
        <f>SUMIF(Table4[Filter],INVENTORY!B166,Table4[Quantity])</f>
        <v>0</v>
      </c>
      <c r="D166" s="50">
        <f>SUMIF(Table5[Filter],INVENTORY!B166,Table5[Quantity])</f>
        <v>0</v>
      </c>
      <c r="E166" s="50">
        <f t="shared" si="10"/>
        <v>0</v>
      </c>
    </row>
    <row r="167" spans="2:5" x14ac:dyDescent="0.25">
      <c r="B167" s="34" t="e">
        <f>VLOOKUP(A167,Table3[#All],2,FALSE)</f>
        <v>#N/A</v>
      </c>
      <c r="C167" s="50">
        <f>SUMIF(Table4[Filter],INVENTORY!B167,Table4[Quantity])</f>
        <v>0</v>
      </c>
      <c r="D167" s="50">
        <f>SUMIF(Table5[Filter],INVENTORY!B167,Table5[Quantity])</f>
        <v>0</v>
      </c>
      <c r="E167" s="50">
        <f t="shared" si="10"/>
        <v>0</v>
      </c>
    </row>
    <row r="168" spans="2:5" x14ac:dyDescent="0.25">
      <c r="B168" s="34" t="e">
        <f>VLOOKUP(A168,Table3[#All],2,FALSE)</f>
        <v>#N/A</v>
      </c>
      <c r="C168" s="50">
        <f>SUMIF(Table4[Filter],INVENTORY!B168,Table4[Quantity])</f>
        <v>0</v>
      </c>
      <c r="D168" s="50">
        <f>SUMIF(Table5[Filter],INVENTORY!B168,Table5[Quantity])</f>
        <v>0</v>
      </c>
      <c r="E168" s="50">
        <f t="shared" si="10"/>
        <v>0</v>
      </c>
    </row>
    <row r="169" spans="2:5" x14ac:dyDescent="0.25">
      <c r="B169" s="34" t="e">
        <f>VLOOKUP(A169,Table3[#All],2,FALSE)</f>
        <v>#N/A</v>
      </c>
      <c r="C169" s="50">
        <f>SUMIF(Table4[Filter],INVENTORY!B169,Table4[Quantity])</f>
        <v>0</v>
      </c>
      <c r="D169" s="50">
        <f>SUMIF(Table5[Filter],INVENTORY!B169,Table5[Quantity])</f>
        <v>0</v>
      </c>
      <c r="E169" s="50">
        <f t="shared" si="10"/>
        <v>0</v>
      </c>
    </row>
    <row r="170" spans="2:5" x14ac:dyDescent="0.25">
      <c r="B170" s="34" t="e">
        <f>VLOOKUP(A170,Table3[#All],2,FALSE)</f>
        <v>#N/A</v>
      </c>
      <c r="C170" s="50">
        <f>SUMIF(Table4[Filter],INVENTORY!B170,Table4[Quantity])</f>
        <v>0</v>
      </c>
      <c r="D170" s="50">
        <f>SUMIF(Table5[Filter],INVENTORY!B170,Table5[Quantity])</f>
        <v>0</v>
      </c>
      <c r="E170" s="50">
        <f t="shared" si="10"/>
        <v>0</v>
      </c>
    </row>
    <row r="171" spans="2:5" x14ac:dyDescent="0.25">
      <c r="B171" s="34" t="e">
        <f>VLOOKUP(A171,Table3[#All],2,FALSE)</f>
        <v>#N/A</v>
      </c>
      <c r="C171" s="50">
        <f>SUMIF(Table4[Filter],INVENTORY!B171,Table4[Quantity])</f>
        <v>0</v>
      </c>
      <c r="D171" s="50">
        <f>SUMIF(Table5[Filter],INVENTORY!B171,Table5[Quantity])</f>
        <v>0</v>
      </c>
      <c r="E171" s="50">
        <f t="shared" si="10"/>
        <v>0</v>
      </c>
    </row>
    <row r="172" spans="2:5" x14ac:dyDescent="0.25">
      <c r="B172" s="34" t="e">
        <f>VLOOKUP(A172,Table3[#All],2,FALSE)</f>
        <v>#N/A</v>
      </c>
      <c r="C172" s="50">
        <f>SUMIF(Table4[Filter],INVENTORY!B172,Table4[Quantity])</f>
        <v>0</v>
      </c>
      <c r="D172" s="50">
        <f>SUMIF(Table5[Filter],INVENTORY!B172,Table5[Quantity])</f>
        <v>0</v>
      </c>
      <c r="E172" s="50">
        <f t="shared" si="10"/>
        <v>0</v>
      </c>
    </row>
    <row r="173" spans="2:5" x14ac:dyDescent="0.25">
      <c r="B173" s="34" t="e">
        <f>VLOOKUP(A173,Table3[#All],2,FALSE)</f>
        <v>#N/A</v>
      </c>
      <c r="C173" s="50">
        <f>SUMIF(Table4[Filter],INVENTORY!B173,Table4[Quantity])</f>
        <v>0</v>
      </c>
      <c r="D173" s="50">
        <f>SUMIF(Table5[Filter],INVENTORY!B173,Table5[Quantity])</f>
        <v>0</v>
      </c>
      <c r="E173" s="50">
        <f t="shared" si="10"/>
        <v>0</v>
      </c>
    </row>
    <row r="174" spans="2:5" x14ac:dyDescent="0.25">
      <c r="B174" s="34" t="e">
        <f>VLOOKUP(A174,Table3[#All],2,FALSE)</f>
        <v>#N/A</v>
      </c>
      <c r="C174" s="50">
        <f>SUMIF(Table4[Filter],INVENTORY!B174,Table4[Quantity])</f>
        <v>0</v>
      </c>
      <c r="D174" s="50">
        <f>SUMIF(Table5[Filter],INVENTORY!B174,Table5[Quantity])</f>
        <v>0</v>
      </c>
      <c r="E174" s="50">
        <f t="shared" si="10"/>
        <v>0</v>
      </c>
    </row>
    <row r="175" spans="2:5" x14ac:dyDescent="0.25">
      <c r="B175" s="34" t="e">
        <f>VLOOKUP(A175,Table3[#All],2,FALSE)</f>
        <v>#N/A</v>
      </c>
      <c r="C175" s="50">
        <f>SUMIF(Table4[Filter],INVENTORY!B175,Table4[Quantity])</f>
        <v>0</v>
      </c>
      <c r="D175" s="50">
        <f>SUMIF(Table5[Filter],INVENTORY!B175,Table5[Quantity])</f>
        <v>0</v>
      </c>
      <c r="E175" s="50">
        <f t="shared" si="10"/>
        <v>0</v>
      </c>
    </row>
    <row r="176" spans="2:5" x14ac:dyDescent="0.25">
      <c r="B176" s="34" t="e">
        <f>VLOOKUP(A176,Table3[#All],2,FALSE)</f>
        <v>#N/A</v>
      </c>
      <c r="C176" s="50">
        <f>SUMIF(Table4[Filter],INVENTORY!B176,Table4[Quantity])</f>
        <v>0</v>
      </c>
      <c r="D176" s="50">
        <f>SUMIF(Table5[Filter],INVENTORY!B176,Table5[Quantity])</f>
        <v>0</v>
      </c>
      <c r="E176" s="50">
        <f t="shared" si="10"/>
        <v>0</v>
      </c>
    </row>
    <row r="177" spans="2:5" x14ac:dyDescent="0.25">
      <c r="B177" s="34" t="e">
        <f>VLOOKUP(A177,Table3[#All],2,FALSE)</f>
        <v>#N/A</v>
      </c>
      <c r="C177" s="50">
        <f>SUMIF(Table4[Filter],INVENTORY!B177,Table4[Quantity])</f>
        <v>0</v>
      </c>
      <c r="D177" s="50">
        <f>SUMIF(Table5[Filter],INVENTORY!B177,Table5[Quantity])</f>
        <v>0</v>
      </c>
      <c r="E177" s="50">
        <f t="shared" si="10"/>
        <v>0</v>
      </c>
    </row>
    <row r="178" spans="2:5" x14ac:dyDescent="0.25">
      <c r="B178" s="34" t="e">
        <f>VLOOKUP(A178,Table3[#All],2,FALSE)</f>
        <v>#N/A</v>
      </c>
      <c r="C178" s="50">
        <f>SUMIF(Table4[Filter],INVENTORY!B178,Table4[Quantity])</f>
        <v>0</v>
      </c>
      <c r="D178" s="50">
        <f>SUMIF(Table5[Filter],INVENTORY!B178,Table5[Quantity])</f>
        <v>0</v>
      </c>
      <c r="E178" s="50">
        <f t="shared" si="10"/>
        <v>0</v>
      </c>
    </row>
    <row r="179" spans="2:5" x14ac:dyDescent="0.25">
      <c r="B179" s="34" t="e">
        <f>VLOOKUP(A179,Table3[#All],2,FALSE)</f>
        <v>#N/A</v>
      </c>
      <c r="C179" s="50">
        <f>SUMIF(Table4[Filter],INVENTORY!B179,Table4[Quantity])</f>
        <v>0</v>
      </c>
      <c r="D179" s="50">
        <f>SUMIF(Table5[Filter],INVENTORY!B179,Table5[Quantity])</f>
        <v>0</v>
      </c>
      <c r="E179" s="50">
        <f t="shared" si="10"/>
        <v>0</v>
      </c>
    </row>
    <row r="180" spans="2:5" x14ac:dyDescent="0.25">
      <c r="B180" s="34" t="e">
        <f>VLOOKUP(A180,Table3[#All],2,FALSE)</f>
        <v>#N/A</v>
      </c>
      <c r="C180" s="50">
        <f>SUMIF(Table4[Filter],INVENTORY!B180,Table4[Quantity])</f>
        <v>0</v>
      </c>
      <c r="D180" s="50">
        <f>SUMIF(Table5[Filter],INVENTORY!B180,Table5[Quantity])</f>
        <v>0</v>
      </c>
      <c r="E180" s="50">
        <f t="shared" si="10"/>
        <v>0</v>
      </c>
    </row>
    <row r="181" spans="2:5" x14ac:dyDescent="0.25">
      <c r="B181" s="34" t="e">
        <f>VLOOKUP(A181,Table3[#All],2,FALSE)</f>
        <v>#N/A</v>
      </c>
      <c r="C181" s="50">
        <f>SUMIF(Table4[Filter],INVENTORY!B181,Table4[Quantity])</f>
        <v>0</v>
      </c>
      <c r="D181" s="50">
        <f>SUMIF(Table5[Filter],INVENTORY!B181,Table5[Quantity])</f>
        <v>0</v>
      </c>
      <c r="E181" s="50">
        <f t="shared" si="10"/>
        <v>0</v>
      </c>
    </row>
    <row r="182" spans="2:5" x14ac:dyDescent="0.25">
      <c r="B182" s="34" t="e">
        <f>VLOOKUP(A182,Table3[#All],2,FALSE)</f>
        <v>#N/A</v>
      </c>
      <c r="C182" s="50">
        <f>SUMIF(Table4[Filter],INVENTORY!B182,Table4[Quantity])</f>
        <v>0</v>
      </c>
      <c r="D182" s="50">
        <f>SUMIF(Table5[Filter],INVENTORY!B182,Table5[Quantity])</f>
        <v>0</v>
      </c>
      <c r="E182" s="50">
        <f t="shared" si="10"/>
        <v>0</v>
      </c>
    </row>
    <row r="183" spans="2:5" x14ac:dyDescent="0.25">
      <c r="B183" s="34" t="e">
        <f>VLOOKUP(A183,Table3[#All],2,FALSE)</f>
        <v>#N/A</v>
      </c>
      <c r="C183" s="50">
        <f>SUMIF(Table4[Filter],INVENTORY!B183,Table4[Quantity])</f>
        <v>0</v>
      </c>
      <c r="D183" s="50">
        <f>SUMIF(Table5[Filter],INVENTORY!B183,Table5[Quantity])</f>
        <v>0</v>
      </c>
      <c r="E183" s="50">
        <f t="shared" si="10"/>
        <v>0</v>
      </c>
    </row>
    <row r="184" spans="2:5" x14ac:dyDescent="0.25">
      <c r="B184" s="34" t="e">
        <f>VLOOKUP(A184,Table3[#All],2,FALSE)</f>
        <v>#N/A</v>
      </c>
      <c r="C184" s="50">
        <f>SUMIF(Table4[Filter],INVENTORY!B184,Table4[Quantity])</f>
        <v>0</v>
      </c>
      <c r="D184" s="50">
        <f>SUMIF(Table5[Filter],INVENTORY!B184,Table5[Quantity])</f>
        <v>0</v>
      </c>
      <c r="E184" s="50">
        <f t="shared" si="10"/>
        <v>0</v>
      </c>
    </row>
    <row r="185" spans="2:5" x14ac:dyDescent="0.25">
      <c r="B185" s="34" t="e">
        <f>VLOOKUP(A185,Table3[#All],2,FALSE)</f>
        <v>#N/A</v>
      </c>
      <c r="C185" s="50">
        <f>SUMIF(Table4[Filter],INVENTORY!B185,Table4[Quantity])</f>
        <v>0</v>
      </c>
      <c r="D185" s="50">
        <f>SUMIF(Table5[Filter],INVENTORY!B185,Table5[Quantity])</f>
        <v>0</v>
      </c>
      <c r="E185" s="50">
        <f t="shared" si="10"/>
        <v>0</v>
      </c>
    </row>
    <row r="186" spans="2:5" x14ac:dyDescent="0.25">
      <c r="B186" s="34" t="e">
        <f>VLOOKUP(A186,Table3[#All],2,FALSE)</f>
        <v>#N/A</v>
      </c>
      <c r="C186" s="50">
        <f>SUMIF(Table4[Filter],INVENTORY!B186,Table4[Quantity])</f>
        <v>0</v>
      </c>
      <c r="D186" s="50">
        <f>SUMIF(Table5[Filter],INVENTORY!B186,Table5[Quantity])</f>
        <v>0</v>
      </c>
      <c r="E186" s="50">
        <f t="shared" si="10"/>
        <v>0</v>
      </c>
    </row>
    <row r="187" spans="2:5" x14ac:dyDescent="0.25">
      <c r="B187" s="34" t="e">
        <f>VLOOKUP(A187,Table3[#All],2,FALSE)</f>
        <v>#N/A</v>
      </c>
      <c r="C187" s="50">
        <f>SUMIF(Table4[Filter],INVENTORY!B187,Table4[Quantity])</f>
        <v>0</v>
      </c>
      <c r="D187" s="50">
        <f>SUMIF(Table5[Filter],INVENTORY!B187,Table5[Quantity])</f>
        <v>0</v>
      </c>
      <c r="E187" s="50">
        <f t="shared" si="10"/>
        <v>0</v>
      </c>
    </row>
    <row r="188" spans="2:5" x14ac:dyDescent="0.25">
      <c r="B188" s="34" t="e">
        <f>VLOOKUP(A188,Table3[#All],2,FALSE)</f>
        <v>#N/A</v>
      </c>
      <c r="C188" s="50">
        <f>SUMIF(Table4[Filter],INVENTORY!B188,Table4[Quantity])</f>
        <v>0</v>
      </c>
      <c r="D188" s="50">
        <f>SUMIF(Table5[Filter],INVENTORY!B188,Table5[Quantity])</f>
        <v>0</v>
      </c>
      <c r="E188" s="50">
        <f t="shared" si="10"/>
        <v>0</v>
      </c>
    </row>
    <row r="189" spans="2:5" x14ac:dyDescent="0.25">
      <c r="B189" s="34" t="e">
        <f>VLOOKUP(A189,Table3[#All],2,FALSE)</f>
        <v>#N/A</v>
      </c>
      <c r="C189" s="50">
        <f>SUMIF(Table4[Filter],INVENTORY!B189,Table4[Quantity])</f>
        <v>0</v>
      </c>
      <c r="D189" s="50">
        <f>SUMIF(Table5[Filter],INVENTORY!B189,Table5[Quantity])</f>
        <v>0</v>
      </c>
      <c r="E189" s="50">
        <f t="shared" si="10"/>
        <v>0</v>
      </c>
    </row>
    <row r="190" spans="2:5" x14ac:dyDescent="0.25">
      <c r="B190" s="34" t="e">
        <f>VLOOKUP(A190,Table3[#All],2,FALSE)</f>
        <v>#N/A</v>
      </c>
      <c r="C190" s="50">
        <f>SUMIF(Table4[Filter],INVENTORY!B190,Table4[Quantity])</f>
        <v>0</v>
      </c>
      <c r="D190" s="50">
        <f>SUMIF(Table5[Filter],INVENTORY!B190,Table5[Quantity])</f>
        <v>0</v>
      </c>
      <c r="E190" s="50">
        <f t="shared" si="10"/>
        <v>0</v>
      </c>
    </row>
    <row r="191" spans="2:5" x14ac:dyDescent="0.25">
      <c r="B191" s="34" t="e">
        <f>VLOOKUP(A191,Table3[#All],2,FALSE)</f>
        <v>#N/A</v>
      </c>
      <c r="C191" s="50">
        <f>SUMIF(Table4[Filter],INVENTORY!B191,Table4[Quantity])</f>
        <v>0</v>
      </c>
      <c r="D191" s="50">
        <f>SUMIF(Table5[Filter],INVENTORY!B191,Table5[Quantity])</f>
        <v>0</v>
      </c>
      <c r="E191" s="50">
        <f t="shared" si="10"/>
        <v>0</v>
      </c>
    </row>
    <row r="192" spans="2:5" x14ac:dyDescent="0.25">
      <c r="B192" s="34" t="e">
        <f>VLOOKUP(A192,Table3[#All],2,FALSE)</f>
        <v>#N/A</v>
      </c>
      <c r="C192" s="50">
        <f>SUMIF(Table4[Filter],INVENTORY!B192,Table4[Quantity])</f>
        <v>0</v>
      </c>
      <c r="D192" s="50">
        <f>SUMIF(Table5[Filter],INVENTORY!B192,Table5[Quantity])</f>
        <v>0</v>
      </c>
      <c r="E192" s="50">
        <f t="shared" si="10"/>
        <v>0</v>
      </c>
    </row>
    <row r="193" spans="2:5" x14ac:dyDescent="0.25">
      <c r="B193" s="34" t="e">
        <f>VLOOKUP(A193,Table3[#All],2,FALSE)</f>
        <v>#N/A</v>
      </c>
      <c r="C193" s="50">
        <f>SUMIF(Table4[Filter],INVENTORY!B193,Table4[Quantity])</f>
        <v>0</v>
      </c>
      <c r="D193" s="50">
        <f>SUMIF(Table5[Filter],INVENTORY!B193,Table5[Quantity])</f>
        <v>0</v>
      </c>
      <c r="E193" s="50">
        <f t="shared" si="10"/>
        <v>0</v>
      </c>
    </row>
    <row r="194" spans="2:5" x14ac:dyDescent="0.25">
      <c r="B194" s="34" t="e">
        <f>VLOOKUP(A194,Table3[#All],2,FALSE)</f>
        <v>#N/A</v>
      </c>
      <c r="C194" s="50">
        <f>SUMIF(Table4[Filter],INVENTORY!B194,Table4[Quantity])</f>
        <v>0</v>
      </c>
      <c r="D194" s="50">
        <f>SUMIF(Table5[Filter],INVENTORY!B194,Table5[Quantity])</f>
        <v>0</v>
      </c>
      <c r="E194" s="50">
        <f t="shared" si="10"/>
        <v>0</v>
      </c>
    </row>
    <row r="195" spans="2:5" x14ac:dyDescent="0.25">
      <c r="B195" s="34" t="e">
        <f>VLOOKUP(A195,Table3[#All],2,FALSE)</f>
        <v>#N/A</v>
      </c>
      <c r="C195" s="50">
        <f>SUMIF(Table4[Filter],INVENTORY!B195,Table4[Quantity])</f>
        <v>0</v>
      </c>
      <c r="D195" s="50">
        <f>SUMIF(Table5[Filter],INVENTORY!B195,Table5[Quantity])</f>
        <v>0</v>
      </c>
      <c r="E195" s="50">
        <f t="shared" si="10"/>
        <v>0</v>
      </c>
    </row>
    <row r="196" spans="2:5" x14ac:dyDescent="0.25">
      <c r="B196" s="34" t="e">
        <f>VLOOKUP(A196,Table3[#All],2,FALSE)</f>
        <v>#N/A</v>
      </c>
      <c r="C196" s="50">
        <f>SUMIF(Table4[Filter],INVENTORY!B196,Table4[Quantity])</f>
        <v>0</v>
      </c>
      <c r="D196" s="50">
        <f>SUMIF(Table5[Filter],INVENTORY!B196,Table5[Quantity])</f>
        <v>0</v>
      </c>
      <c r="E196" s="50">
        <f t="shared" si="10"/>
        <v>0</v>
      </c>
    </row>
    <row r="197" spans="2:5" x14ac:dyDescent="0.25">
      <c r="B197" s="34" t="e">
        <f>VLOOKUP(A197,Table3[#All],2,FALSE)</f>
        <v>#N/A</v>
      </c>
      <c r="C197" s="50">
        <f>SUMIF(Table4[Filter],INVENTORY!B197,Table4[Quantity])</f>
        <v>0</v>
      </c>
      <c r="D197" s="50">
        <f>SUMIF(Table5[Filter],INVENTORY!B197,Table5[Quantity])</f>
        <v>0</v>
      </c>
      <c r="E197" s="50">
        <f t="shared" si="10"/>
        <v>0</v>
      </c>
    </row>
    <row r="198" spans="2:5" x14ac:dyDescent="0.25">
      <c r="B198" s="34" t="e">
        <f>VLOOKUP(A198,Table3[#All],2,FALSE)</f>
        <v>#N/A</v>
      </c>
      <c r="C198" s="50">
        <f>SUMIF(Table4[Filter],INVENTORY!B198,Table4[Quantity])</f>
        <v>0</v>
      </c>
      <c r="D198" s="50">
        <f>SUMIF(Table5[Filter],INVENTORY!B198,Table5[Quantity])</f>
        <v>0</v>
      </c>
      <c r="E198" s="50">
        <f t="shared" si="10"/>
        <v>0</v>
      </c>
    </row>
    <row r="199" spans="2:5" x14ac:dyDescent="0.25">
      <c r="B199" s="34" t="e">
        <f>VLOOKUP(A199,Table3[#All],2,FALSE)</f>
        <v>#N/A</v>
      </c>
      <c r="C199" s="50">
        <f>SUMIF(Table4[Filter],INVENTORY!B199,Table4[Quantity])</f>
        <v>0</v>
      </c>
      <c r="D199" s="50">
        <f>SUMIF(Table5[Filter],INVENTORY!B199,Table5[Quantity])</f>
        <v>0</v>
      </c>
      <c r="E199" s="50">
        <f t="shared" si="10"/>
        <v>0</v>
      </c>
    </row>
    <row r="200" spans="2:5" x14ac:dyDescent="0.25">
      <c r="B200" s="34" t="e">
        <f>VLOOKUP(A200,Table3[#All],2,FALSE)</f>
        <v>#N/A</v>
      </c>
      <c r="C200" s="50">
        <f>SUMIF(Table4[Filter],INVENTORY!B200,Table4[Quantity])</f>
        <v>0</v>
      </c>
      <c r="D200" s="50">
        <f>SUMIF(Table5[Filter],INVENTORY!B200,Table5[Quantity])</f>
        <v>0</v>
      </c>
      <c r="E200" s="50">
        <f t="shared" si="10"/>
        <v>0</v>
      </c>
    </row>
    <row r="201" spans="2:5" x14ac:dyDescent="0.25">
      <c r="B201" s="34" t="e">
        <f>VLOOKUP(A201,Table3[#All],2,FALSE)</f>
        <v>#N/A</v>
      </c>
      <c r="C201" s="50">
        <f>SUMIF(Table4[Filter],INVENTORY!B201,Table4[Quantity])</f>
        <v>0</v>
      </c>
      <c r="D201" s="50">
        <f>SUMIF(Table5[Filter],INVENTORY!B201,Table5[Quantity])</f>
        <v>0</v>
      </c>
      <c r="E201" s="50">
        <f t="shared" si="10"/>
        <v>0</v>
      </c>
    </row>
    <row r="202" spans="2:5" x14ac:dyDescent="0.25">
      <c r="B202" s="34" t="e">
        <f>VLOOKUP(A202,Table3[#All],2,FALSE)</f>
        <v>#N/A</v>
      </c>
      <c r="C202" s="50">
        <f>SUMIF(Table4[Filter],INVENTORY!B202,Table4[Quantity])</f>
        <v>0</v>
      </c>
      <c r="D202" s="50">
        <f>SUMIF(Table5[Filter],INVENTORY!B202,Table5[Quantity])</f>
        <v>0</v>
      </c>
      <c r="E202" s="50">
        <f t="shared" si="10"/>
        <v>0</v>
      </c>
    </row>
    <row r="203" spans="2:5" x14ac:dyDescent="0.25">
      <c r="B203" s="34" t="e">
        <f>VLOOKUP(A203,Table3[#All],2,FALSE)</f>
        <v>#N/A</v>
      </c>
      <c r="C203" s="50">
        <f>SUMIF(Table4[Filter],INVENTORY!B203,Table4[Quantity])</f>
        <v>0</v>
      </c>
      <c r="D203" s="50">
        <f>SUMIF(Table5[Filter],INVENTORY!B203,Table5[Quantity])</f>
        <v>0</v>
      </c>
      <c r="E203" s="50">
        <f t="shared" si="10"/>
        <v>0</v>
      </c>
    </row>
    <row r="204" spans="2:5" x14ac:dyDescent="0.25">
      <c r="B204" s="34" t="e">
        <f>VLOOKUP(A204,Table3[#All],2,FALSE)</f>
        <v>#N/A</v>
      </c>
      <c r="C204" s="50">
        <f>SUMIF(Table4[Filter],INVENTORY!B204,Table4[Quantity])</f>
        <v>0</v>
      </c>
      <c r="D204" s="50">
        <f>SUMIF(Table5[Filter],INVENTORY!B204,Table5[Quantity])</f>
        <v>0</v>
      </c>
      <c r="E204" s="50">
        <f t="shared" si="10"/>
        <v>0</v>
      </c>
    </row>
    <row r="205" spans="2:5" x14ac:dyDescent="0.25">
      <c r="B205" s="34" t="e">
        <f>VLOOKUP(A205,Table3[#All],2,FALSE)</f>
        <v>#N/A</v>
      </c>
      <c r="C205" s="50">
        <f>SUMIF(Table4[Filter],INVENTORY!B205,Table4[Quantity])</f>
        <v>0</v>
      </c>
      <c r="D205" s="50">
        <f>SUMIF(Table5[Filter],INVENTORY!B205,Table5[Quantity])</f>
        <v>0</v>
      </c>
      <c r="E205" s="50">
        <f t="shared" si="10"/>
        <v>0</v>
      </c>
    </row>
    <row r="206" spans="2:5" x14ac:dyDescent="0.25">
      <c r="B206" s="34" t="e">
        <f>VLOOKUP(A206,Table3[#All],2,FALSE)</f>
        <v>#N/A</v>
      </c>
      <c r="C206" s="50">
        <f>SUMIF(Table4[Filter],INVENTORY!B206,Table4[Quantity])</f>
        <v>0</v>
      </c>
      <c r="D206" s="50">
        <f>SUMIF(Table5[Filter],INVENTORY!B206,Table5[Quantity])</f>
        <v>0</v>
      </c>
      <c r="E206" s="50">
        <f t="shared" si="10"/>
        <v>0</v>
      </c>
    </row>
    <row r="207" spans="2:5" x14ac:dyDescent="0.25">
      <c r="B207" s="34" t="e">
        <f>VLOOKUP(A207,Table3[#All],2,FALSE)</f>
        <v>#N/A</v>
      </c>
      <c r="C207" s="50">
        <f>SUMIF(Table4[Filter],INVENTORY!B207,Table4[Quantity])</f>
        <v>0</v>
      </c>
      <c r="D207" s="50">
        <f>SUMIF(Table5[Filter],INVENTORY!B207,Table5[Quantity])</f>
        <v>0</v>
      </c>
      <c r="E207" s="50">
        <f t="shared" si="10"/>
        <v>0</v>
      </c>
    </row>
    <row r="208" spans="2:5" x14ac:dyDescent="0.25">
      <c r="B208" s="34" t="e">
        <f>VLOOKUP(A208,Table3[#All],2,FALSE)</f>
        <v>#N/A</v>
      </c>
      <c r="C208" s="50">
        <f>SUMIF(Table4[Filter],INVENTORY!B208,Table4[Quantity])</f>
        <v>0</v>
      </c>
      <c r="D208" s="50">
        <f>SUMIF(Table5[Filter],INVENTORY!B208,Table5[Quantity])</f>
        <v>0</v>
      </c>
      <c r="E208" s="50">
        <f t="shared" si="10"/>
        <v>0</v>
      </c>
    </row>
    <row r="209" spans="2:5" x14ac:dyDescent="0.25">
      <c r="B209" s="34" t="e">
        <f>VLOOKUP(A209,Table3[#All],2,FALSE)</f>
        <v>#N/A</v>
      </c>
      <c r="C209" s="50">
        <f>SUMIF(Table4[Filter],INVENTORY!B209,Table4[Quantity])</f>
        <v>0</v>
      </c>
      <c r="D209" s="50">
        <f>SUMIF(Table5[Filter],INVENTORY!B209,Table5[Quantity])</f>
        <v>0</v>
      </c>
      <c r="E209" s="50">
        <f t="shared" si="10"/>
        <v>0</v>
      </c>
    </row>
    <row r="210" spans="2:5" x14ac:dyDescent="0.25">
      <c r="B210" s="34" t="e">
        <f>VLOOKUP(A210,Table3[#All],2,FALSE)</f>
        <v>#N/A</v>
      </c>
      <c r="C210" s="50">
        <f>SUMIF(Table4[Filter],INVENTORY!B210,Table4[Quantity])</f>
        <v>0</v>
      </c>
      <c r="D210" s="50">
        <f>SUMIF(Table5[Filter],INVENTORY!B210,Table5[Quantity])</f>
        <v>0</v>
      </c>
      <c r="E210" s="50">
        <f t="shared" si="10"/>
        <v>0</v>
      </c>
    </row>
    <row r="211" spans="2:5" x14ac:dyDescent="0.25">
      <c r="B211" s="34" t="e">
        <f>VLOOKUP(A211,Table3[#All],2,FALSE)</f>
        <v>#N/A</v>
      </c>
      <c r="C211" s="50">
        <f>SUMIF(Table4[Filter],INVENTORY!B211,Table4[Quantity])</f>
        <v>0</v>
      </c>
      <c r="D211" s="50">
        <f>SUMIF(Table5[Filter],INVENTORY!B211,Table5[Quantity])</f>
        <v>0</v>
      </c>
      <c r="E211" s="50">
        <f t="shared" si="10"/>
        <v>0</v>
      </c>
    </row>
    <row r="212" spans="2:5" x14ac:dyDescent="0.25">
      <c r="B212" s="34" t="e">
        <f>VLOOKUP(A212,Table3[#All],2,FALSE)</f>
        <v>#N/A</v>
      </c>
      <c r="C212" s="50">
        <f>SUMIF(Table4[Filter],INVENTORY!B212,Table4[Quantity])</f>
        <v>0</v>
      </c>
      <c r="D212" s="50">
        <f>SUMIF(Table5[Filter],INVENTORY!B212,Table5[Quantity])</f>
        <v>0</v>
      </c>
      <c r="E212" s="50">
        <f t="shared" si="10"/>
        <v>0</v>
      </c>
    </row>
    <row r="213" spans="2:5" x14ac:dyDescent="0.25">
      <c r="B213" s="34" t="e">
        <f>VLOOKUP(A213,Table3[#All],2,FALSE)</f>
        <v>#N/A</v>
      </c>
      <c r="C213" s="50">
        <f>SUMIF(Table4[Filter],INVENTORY!B213,Table4[Quantity])</f>
        <v>0</v>
      </c>
      <c r="D213" s="50">
        <f>SUMIF(Table5[Filter],INVENTORY!B213,Table5[Quantity])</f>
        <v>0</v>
      </c>
      <c r="E213" s="50">
        <f t="shared" si="10"/>
        <v>0</v>
      </c>
    </row>
    <row r="214" spans="2:5" x14ac:dyDescent="0.25">
      <c r="B214" s="34" t="e">
        <f>VLOOKUP(A214,Table3[#All],2,FALSE)</f>
        <v>#N/A</v>
      </c>
      <c r="C214" s="50">
        <f>SUMIF(Table4[Filter],INVENTORY!B214,Table4[Quantity])</f>
        <v>0</v>
      </c>
      <c r="D214" s="50">
        <f>SUMIF(Table5[Filter],INVENTORY!B214,Table5[Quantity])</f>
        <v>0</v>
      </c>
      <c r="E214" s="50">
        <f t="shared" si="10"/>
        <v>0</v>
      </c>
    </row>
    <row r="215" spans="2:5" x14ac:dyDescent="0.25">
      <c r="B215" s="34" t="e">
        <f>VLOOKUP(A215,Table3[#All],2,FALSE)</f>
        <v>#N/A</v>
      </c>
      <c r="C215" s="50">
        <f>SUMIF(Table4[Filter],INVENTORY!B215,Table4[Quantity])</f>
        <v>0</v>
      </c>
      <c r="D215" s="50">
        <f>SUMIF(Table5[Filter],INVENTORY!B215,Table5[Quantity])</f>
        <v>0</v>
      </c>
      <c r="E215" s="50">
        <f t="shared" si="10"/>
        <v>0</v>
      </c>
    </row>
    <row r="216" spans="2:5" x14ac:dyDescent="0.25">
      <c r="B216" s="34" t="e">
        <f>VLOOKUP(A216,Table3[#All],2,FALSE)</f>
        <v>#N/A</v>
      </c>
      <c r="C216" s="50">
        <f>SUMIF(Table4[Filter],INVENTORY!B216,Table4[Quantity])</f>
        <v>0</v>
      </c>
      <c r="D216" s="50">
        <f>SUMIF(Table5[Filter],INVENTORY!B216,Table5[Quantity])</f>
        <v>0</v>
      </c>
      <c r="E216" s="50">
        <f t="shared" ref="E216:E279" si="11">C216-D216</f>
        <v>0</v>
      </c>
    </row>
    <row r="217" spans="2:5" x14ac:dyDescent="0.25">
      <c r="B217" s="34" t="e">
        <f>VLOOKUP(A217,Table3[#All],2,FALSE)</f>
        <v>#N/A</v>
      </c>
      <c r="C217" s="50">
        <f>SUMIF(Table4[Filter],INVENTORY!B217,Table4[Quantity])</f>
        <v>0</v>
      </c>
      <c r="D217" s="50">
        <f>SUMIF(Table5[Filter],INVENTORY!B217,Table5[Quantity])</f>
        <v>0</v>
      </c>
      <c r="E217" s="50">
        <f t="shared" si="11"/>
        <v>0</v>
      </c>
    </row>
    <row r="218" spans="2:5" x14ac:dyDescent="0.25">
      <c r="B218" s="34" t="e">
        <f>VLOOKUP(A218,Table3[#All],2,FALSE)</f>
        <v>#N/A</v>
      </c>
      <c r="C218" s="50">
        <f>SUMIF(Table4[Filter],INVENTORY!B218,Table4[Quantity])</f>
        <v>0</v>
      </c>
      <c r="D218" s="50">
        <f>SUMIF(Table5[Filter],INVENTORY!B218,Table5[Quantity])</f>
        <v>0</v>
      </c>
      <c r="E218" s="50">
        <f t="shared" si="11"/>
        <v>0</v>
      </c>
    </row>
    <row r="219" spans="2:5" x14ac:dyDescent="0.25">
      <c r="B219" s="34" t="e">
        <f>VLOOKUP(A219,Table3[#All],2,FALSE)</f>
        <v>#N/A</v>
      </c>
      <c r="C219" s="50">
        <f>SUMIF(Table4[Filter],INVENTORY!B219,Table4[Quantity])</f>
        <v>0</v>
      </c>
      <c r="D219" s="50">
        <f>SUMIF(Table5[Filter],INVENTORY!B219,Table5[Quantity])</f>
        <v>0</v>
      </c>
      <c r="E219" s="50">
        <f t="shared" si="11"/>
        <v>0</v>
      </c>
    </row>
    <row r="220" spans="2:5" x14ac:dyDescent="0.25">
      <c r="B220" s="34" t="e">
        <f>VLOOKUP(A220,Table3[#All],2,FALSE)</f>
        <v>#N/A</v>
      </c>
      <c r="C220" s="50">
        <f>SUMIF(Table4[Filter],INVENTORY!B220,Table4[Quantity])</f>
        <v>0</v>
      </c>
      <c r="D220" s="50">
        <f>SUMIF(Table5[Filter],INVENTORY!B220,Table5[Quantity])</f>
        <v>0</v>
      </c>
      <c r="E220" s="50">
        <f t="shared" si="11"/>
        <v>0</v>
      </c>
    </row>
    <row r="221" spans="2:5" x14ac:dyDescent="0.25">
      <c r="B221" s="34" t="e">
        <f>VLOOKUP(A221,Table3[#All],2,FALSE)</f>
        <v>#N/A</v>
      </c>
      <c r="C221" s="50">
        <f>SUMIF(Table4[Filter],INVENTORY!B221,Table4[Quantity])</f>
        <v>0</v>
      </c>
      <c r="D221" s="50">
        <f>SUMIF(Table5[Filter],INVENTORY!B221,Table5[Quantity])</f>
        <v>0</v>
      </c>
      <c r="E221" s="50">
        <f t="shared" si="11"/>
        <v>0</v>
      </c>
    </row>
    <row r="222" spans="2:5" x14ac:dyDescent="0.25">
      <c r="B222" s="34" t="e">
        <f>VLOOKUP(A222,Table3[#All],2,FALSE)</f>
        <v>#N/A</v>
      </c>
      <c r="C222" s="50">
        <f>SUMIF(Table4[Filter],INVENTORY!B222,Table4[Quantity])</f>
        <v>0</v>
      </c>
      <c r="D222" s="50">
        <f>SUMIF(Table5[Filter],INVENTORY!B222,Table5[Quantity])</f>
        <v>0</v>
      </c>
      <c r="E222" s="50">
        <f t="shared" si="11"/>
        <v>0</v>
      </c>
    </row>
    <row r="223" spans="2:5" x14ac:dyDescent="0.25">
      <c r="B223" s="34" t="e">
        <f>VLOOKUP(A223,Table3[#All],2,FALSE)</f>
        <v>#N/A</v>
      </c>
      <c r="C223" s="50">
        <f>SUMIF(Table4[Filter],INVENTORY!B223,Table4[Quantity])</f>
        <v>0</v>
      </c>
      <c r="D223" s="50">
        <f>SUMIF(Table5[Filter],INVENTORY!B223,Table5[Quantity])</f>
        <v>0</v>
      </c>
      <c r="E223" s="50">
        <f t="shared" si="11"/>
        <v>0</v>
      </c>
    </row>
    <row r="224" spans="2:5" x14ac:dyDescent="0.25">
      <c r="B224" s="34" t="e">
        <f>VLOOKUP(A224,Table3[#All],2,FALSE)</f>
        <v>#N/A</v>
      </c>
      <c r="C224" s="50">
        <f>SUMIF(Table4[Filter],INVENTORY!B224,Table4[Quantity])</f>
        <v>0</v>
      </c>
      <c r="D224" s="50">
        <f>SUMIF(Table5[Filter],INVENTORY!B224,Table5[Quantity])</f>
        <v>0</v>
      </c>
      <c r="E224" s="50">
        <f t="shared" si="11"/>
        <v>0</v>
      </c>
    </row>
    <row r="225" spans="2:5" x14ac:dyDescent="0.25">
      <c r="B225" s="34" t="e">
        <f>VLOOKUP(A225,Table3[#All],2,FALSE)</f>
        <v>#N/A</v>
      </c>
      <c r="C225" s="50">
        <f>SUMIF(Table4[Filter],INVENTORY!B225,Table4[Quantity])</f>
        <v>0</v>
      </c>
      <c r="D225" s="50">
        <f>SUMIF(Table5[Filter],INVENTORY!B225,Table5[Quantity])</f>
        <v>0</v>
      </c>
      <c r="E225" s="50">
        <f t="shared" si="11"/>
        <v>0</v>
      </c>
    </row>
    <row r="226" spans="2:5" x14ac:dyDescent="0.25">
      <c r="B226" s="34" t="e">
        <f>VLOOKUP(A226,Table3[#All],2,FALSE)</f>
        <v>#N/A</v>
      </c>
      <c r="C226" s="50">
        <f>SUMIF(Table4[Filter],INVENTORY!B226,Table4[Quantity])</f>
        <v>0</v>
      </c>
      <c r="D226" s="50">
        <f>SUMIF(Table5[Filter],INVENTORY!B226,Table5[Quantity])</f>
        <v>0</v>
      </c>
      <c r="E226" s="50">
        <f t="shared" si="11"/>
        <v>0</v>
      </c>
    </row>
    <row r="227" spans="2:5" x14ac:dyDescent="0.25">
      <c r="B227" s="34" t="e">
        <f>VLOOKUP(A227,Table3[#All],2,FALSE)</f>
        <v>#N/A</v>
      </c>
      <c r="C227" s="50">
        <f>SUMIF(Table4[Filter],INVENTORY!B227,Table4[Quantity])</f>
        <v>0</v>
      </c>
      <c r="D227" s="50">
        <f>SUMIF(Table5[Filter],INVENTORY!B227,Table5[Quantity])</f>
        <v>0</v>
      </c>
      <c r="E227" s="50">
        <f t="shared" si="11"/>
        <v>0</v>
      </c>
    </row>
    <row r="228" spans="2:5" x14ac:dyDescent="0.25">
      <c r="B228" s="34" t="e">
        <f>VLOOKUP(A228,Table3[#All],2,FALSE)</f>
        <v>#N/A</v>
      </c>
      <c r="C228" s="50">
        <f>SUMIF(Table4[Filter],INVENTORY!B228,Table4[Quantity])</f>
        <v>0</v>
      </c>
      <c r="D228" s="50">
        <f>SUMIF(Table5[Filter],INVENTORY!B228,Table5[Quantity])</f>
        <v>0</v>
      </c>
      <c r="E228" s="50">
        <f t="shared" si="11"/>
        <v>0</v>
      </c>
    </row>
    <row r="229" spans="2:5" x14ac:dyDescent="0.25">
      <c r="B229" s="34" t="e">
        <f>VLOOKUP(A229,Table3[#All],2,FALSE)</f>
        <v>#N/A</v>
      </c>
      <c r="C229" s="50">
        <f>SUMIF(Table4[Filter],INVENTORY!B229,Table4[Quantity])</f>
        <v>0</v>
      </c>
      <c r="D229" s="50">
        <f>SUMIF(Table5[Filter],INVENTORY!B229,Table5[Quantity])</f>
        <v>0</v>
      </c>
      <c r="E229" s="50">
        <f t="shared" si="11"/>
        <v>0</v>
      </c>
    </row>
    <row r="230" spans="2:5" x14ac:dyDescent="0.25">
      <c r="B230" s="34" t="e">
        <f>VLOOKUP(A230,Table3[#All],2,FALSE)</f>
        <v>#N/A</v>
      </c>
      <c r="C230" s="50">
        <f>SUMIF(Table4[Filter],INVENTORY!B230,Table4[Quantity])</f>
        <v>0</v>
      </c>
      <c r="D230" s="50">
        <f>SUMIF(Table5[Filter],INVENTORY!B230,Table5[Quantity])</f>
        <v>0</v>
      </c>
      <c r="E230" s="50">
        <f t="shared" si="11"/>
        <v>0</v>
      </c>
    </row>
    <row r="231" spans="2:5" x14ac:dyDescent="0.25">
      <c r="B231" s="34" t="e">
        <f>VLOOKUP(A231,Table3[#All],2,FALSE)</f>
        <v>#N/A</v>
      </c>
      <c r="C231" s="50">
        <f>SUMIF(Table4[Filter],INVENTORY!B231,Table4[Quantity])</f>
        <v>0</v>
      </c>
      <c r="D231" s="50">
        <f>SUMIF(Table5[Filter],INVENTORY!B231,Table5[Quantity])</f>
        <v>0</v>
      </c>
      <c r="E231" s="50">
        <f t="shared" si="11"/>
        <v>0</v>
      </c>
    </row>
    <row r="232" spans="2:5" x14ac:dyDescent="0.25">
      <c r="B232" s="34" t="e">
        <f>VLOOKUP(A232,Table3[#All],2,FALSE)</f>
        <v>#N/A</v>
      </c>
      <c r="C232" s="50">
        <f>SUMIF(Table4[Filter],INVENTORY!B232,Table4[Quantity])</f>
        <v>0</v>
      </c>
      <c r="D232" s="50">
        <f>SUMIF(Table5[Filter],INVENTORY!B232,Table5[Quantity])</f>
        <v>0</v>
      </c>
      <c r="E232" s="50">
        <f t="shared" si="11"/>
        <v>0</v>
      </c>
    </row>
    <row r="233" spans="2:5" x14ac:dyDescent="0.25">
      <c r="B233" s="34" t="e">
        <f>VLOOKUP(A233,Table3[#All],2,FALSE)</f>
        <v>#N/A</v>
      </c>
      <c r="C233" s="50">
        <f>SUMIF(Table4[Filter],INVENTORY!B233,Table4[Quantity])</f>
        <v>0</v>
      </c>
      <c r="D233" s="50">
        <f>SUMIF(Table5[Filter],INVENTORY!B233,Table5[Quantity])</f>
        <v>0</v>
      </c>
      <c r="E233" s="50">
        <f t="shared" si="11"/>
        <v>0</v>
      </c>
    </row>
    <row r="234" spans="2:5" x14ac:dyDescent="0.25">
      <c r="B234" s="34" t="e">
        <f>VLOOKUP(A234,Table3[#All],2,FALSE)</f>
        <v>#N/A</v>
      </c>
      <c r="C234" s="50">
        <f>SUMIF(Table4[Filter],INVENTORY!B234,Table4[Quantity])</f>
        <v>0</v>
      </c>
      <c r="D234" s="50">
        <f>SUMIF(Table5[Filter],INVENTORY!B234,Table5[Quantity])</f>
        <v>0</v>
      </c>
      <c r="E234" s="50">
        <f t="shared" si="11"/>
        <v>0</v>
      </c>
    </row>
    <row r="235" spans="2:5" x14ac:dyDescent="0.25">
      <c r="B235" s="34" t="e">
        <f>VLOOKUP(A235,Table3[#All],2,FALSE)</f>
        <v>#N/A</v>
      </c>
      <c r="C235" s="50">
        <f>SUMIF(Table4[Filter],INVENTORY!B235,Table4[Quantity])</f>
        <v>0</v>
      </c>
      <c r="D235" s="50">
        <f>SUMIF(Table5[Filter],INVENTORY!B235,Table5[Quantity])</f>
        <v>0</v>
      </c>
      <c r="E235" s="50">
        <f t="shared" si="11"/>
        <v>0</v>
      </c>
    </row>
    <row r="236" spans="2:5" x14ac:dyDescent="0.25">
      <c r="B236" s="34" t="e">
        <f>VLOOKUP(A236,Table3[#All],2,FALSE)</f>
        <v>#N/A</v>
      </c>
      <c r="C236" s="50">
        <f>SUMIF(Table4[Filter],INVENTORY!B236,Table4[Quantity])</f>
        <v>0</v>
      </c>
      <c r="D236" s="50">
        <f>SUMIF(Table5[Filter],INVENTORY!B236,Table5[Quantity])</f>
        <v>0</v>
      </c>
      <c r="E236" s="50">
        <f t="shared" si="11"/>
        <v>0</v>
      </c>
    </row>
    <row r="237" spans="2:5" x14ac:dyDescent="0.25">
      <c r="B237" s="34" t="e">
        <f>VLOOKUP(A237,Table3[#All],2,FALSE)</f>
        <v>#N/A</v>
      </c>
      <c r="C237" s="50">
        <f>SUMIF(Table4[Filter],INVENTORY!B237,Table4[Quantity])</f>
        <v>0</v>
      </c>
      <c r="D237" s="50">
        <f>SUMIF(Table5[Filter],INVENTORY!B237,Table5[Quantity])</f>
        <v>0</v>
      </c>
      <c r="E237" s="50">
        <f t="shared" si="11"/>
        <v>0</v>
      </c>
    </row>
    <row r="238" spans="2:5" x14ac:dyDescent="0.25">
      <c r="B238" s="34" t="e">
        <f>VLOOKUP(A238,Table3[#All],2,FALSE)</f>
        <v>#N/A</v>
      </c>
      <c r="C238" s="50">
        <f>SUMIF(Table4[Filter],INVENTORY!B238,Table4[Quantity])</f>
        <v>0</v>
      </c>
      <c r="D238" s="50">
        <f>SUMIF(Table5[Filter],INVENTORY!B238,Table5[Quantity])</f>
        <v>0</v>
      </c>
      <c r="E238" s="50">
        <f t="shared" si="11"/>
        <v>0</v>
      </c>
    </row>
    <row r="239" spans="2:5" x14ac:dyDescent="0.25">
      <c r="B239" s="34" t="e">
        <f>VLOOKUP(A239,Table3[#All],2,FALSE)</f>
        <v>#N/A</v>
      </c>
      <c r="C239" s="50">
        <f>SUMIF(Table4[Filter],INVENTORY!B239,Table4[Quantity])</f>
        <v>0</v>
      </c>
      <c r="D239" s="50">
        <f>SUMIF(Table5[Filter],INVENTORY!B239,Table5[Quantity])</f>
        <v>0</v>
      </c>
      <c r="E239" s="50">
        <f t="shared" si="11"/>
        <v>0</v>
      </c>
    </row>
    <row r="240" spans="2:5" x14ac:dyDescent="0.25">
      <c r="B240" s="34" t="e">
        <f>VLOOKUP(A240,Table3[#All],2,FALSE)</f>
        <v>#N/A</v>
      </c>
      <c r="C240" s="50">
        <f>SUMIF(Table4[Filter],INVENTORY!B240,Table4[Quantity])</f>
        <v>0</v>
      </c>
      <c r="D240" s="50">
        <f>SUMIF(Table5[Filter],INVENTORY!B240,Table5[Quantity])</f>
        <v>0</v>
      </c>
      <c r="E240" s="50">
        <f t="shared" si="11"/>
        <v>0</v>
      </c>
    </row>
    <row r="241" spans="2:5" x14ac:dyDescent="0.25">
      <c r="B241" s="34" t="e">
        <f>VLOOKUP(A241,Table3[#All],2,FALSE)</f>
        <v>#N/A</v>
      </c>
      <c r="C241" s="50">
        <f>SUMIF(Table4[Filter],INVENTORY!B241,Table4[Quantity])</f>
        <v>0</v>
      </c>
      <c r="D241" s="50">
        <f>SUMIF(Table5[Filter],INVENTORY!B241,Table5[Quantity])</f>
        <v>0</v>
      </c>
      <c r="E241" s="50">
        <f t="shared" si="11"/>
        <v>0</v>
      </c>
    </row>
    <row r="242" spans="2:5" x14ac:dyDescent="0.25">
      <c r="B242" s="34" t="e">
        <f>VLOOKUP(A242,Table3[#All],2,FALSE)</f>
        <v>#N/A</v>
      </c>
      <c r="C242" s="50">
        <f>SUMIF(Table4[Filter],INVENTORY!B242,Table4[Quantity])</f>
        <v>0</v>
      </c>
      <c r="D242" s="50">
        <f>SUMIF(Table5[Filter],INVENTORY!B242,Table5[Quantity])</f>
        <v>0</v>
      </c>
      <c r="E242" s="50">
        <f t="shared" si="11"/>
        <v>0</v>
      </c>
    </row>
    <row r="243" spans="2:5" x14ac:dyDescent="0.25">
      <c r="B243" s="34" t="e">
        <f>VLOOKUP(A243,Table3[#All],2,FALSE)</f>
        <v>#N/A</v>
      </c>
      <c r="C243" s="50">
        <f>SUMIF(Table4[Filter],INVENTORY!B243,Table4[Quantity])</f>
        <v>0</v>
      </c>
      <c r="D243" s="50">
        <f>SUMIF(Table5[Filter],INVENTORY!B243,Table5[Quantity])</f>
        <v>0</v>
      </c>
      <c r="E243" s="50">
        <f t="shared" si="11"/>
        <v>0</v>
      </c>
    </row>
    <row r="244" spans="2:5" x14ac:dyDescent="0.25">
      <c r="B244" s="34" t="e">
        <f>VLOOKUP(A244,Table3[#All],2,FALSE)</f>
        <v>#N/A</v>
      </c>
      <c r="C244" s="50">
        <f>SUMIF(Table4[Filter],INVENTORY!B244,Table4[Quantity])</f>
        <v>0</v>
      </c>
      <c r="D244" s="50">
        <f>SUMIF(Table5[Filter],INVENTORY!B244,Table5[Quantity])</f>
        <v>0</v>
      </c>
      <c r="E244" s="50">
        <f t="shared" si="11"/>
        <v>0</v>
      </c>
    </row>
    <row r="245" spans="2:5" x14ac:dyDescent="0.25">
      <c r="B245" s="34" t="e">
        <f>VLOOKUP(A245,Table3[#All],2,FALSE)</f>
        <v>#N/A</v>
      </c>
      <c r="C245" s="50">
        <f>SUMIF(Table4[Filter],INVENTORY!B245,Table4[Quantity])</f>
        <v>0</v>
      </c>
      <c r="D245" s="50">
        <f>SUMIF(Table5[Filter],INVENTORY!B245,Table5[Quantity])</f>
        <v>0</v>
      </c>
      <c r="E245" s="50">
        <f t="shared" si="11"/>
        <v>0</v>
      </c>
    </row>
    <row r="246" spans="2:5" x14ac:dyDescent="0.25">
      <c r="B246" s="34" t="e">
        <f>VLOOKUP(A246,Table3[#All],2,FALSE)</f>
        <v>#N/A</v>
      </c>
      <c r="C246" s="50">
        <f>SUMIF(Table4[Filter],INVENTORY!B246,Table4[Quantity])</f>
        <v>0</v>
      </c>
      <c r="D246" s="50">
        <f>SUMIF(Table5[Filter],INVENTORY!B246,Table5[Quantity])</f>
        <v>0</v>
      </c>
      <c r="E246" s="50">
        <f t="shared" si="11"/>
        <v>0</v>
      </c>
    </row>
    <row r="247" spans="2:5" x14ac:dyDescent="0.25">
      <c r="B247" s="34" t="e">
        <f>VLOOKUP(A247,Table3[#All],2,FALSE)</f>
        <v>#N/A</v>
      </c>
      <c r="C247" s="50">
        <f>SUMIF(Table4[Filter],INVENTORY!B247,Table4[Quantity])</f>
        <v>0</v>
      </c>
      <c r="D247" s="50">
        <f>SUMIF(Table5[Filter],INVENTORY!B247,Table5[Quantity])</f>
        <v>0</v>
      </c>
      <c r="E247" s="50">
        <f t="shared" si="11"/>
        <v>0</v>
      </c>
    </row>
    <row r="248" spans="2:5" x14ac:dyDescent="0.25">
      <c r="B248" s="34" t="e">
        <f>VLOOKUP(A248,Table3[#All],2,FALSE)</f>
        <v>#N/A</v>
      </c>
      <c r="C248" s="50">
        <f>SUMIF(Table4[Filter],INVENTORY!B248,Table4[Quantity])</f>
        <v>0</v>
      </c>
      <c r="D248" s="50">
        <f>SUMIF(Table5[Filter],INVENTORY!B248,Table5[Quantity])</f>
        <v>0</v>
      </c>
      <c r="E248" s="50">
        <f t="shared" si="11"/>
        <v>0</v>
      </c>
    </row>
    <row r="249" spans="2:5" x14ac:dyDescent="0.25">
      <c r="B249" s="34" t="e">
        <f>VLOOKUP(A249,Table3[#All],2,FALSE)</f>
        <v>#N/A</v>
      </c>
      <c r="C249" s="50">
        <f>SUMIF(Table4[Filter],INVENTORY!B249,Table4[Quantity])</f>
        <v>0</v>
      </c>
      <c r="D249" s="50">
        <f>SUMIF(Table5[Filter],INVENTORY!B249,Table5[Quantity])</f>
        <v>0</v>
      </c>
      <c r="E249" s="50">
        <f t="shared" si="11"/>
        <v>0</v>
      </c>
    </row>
    <row r="250" spans="2:5" x14ac:dyDescent="0.25">
      <c r="B250" s="34" t="e">
        <f>VLOOKUP(A250,Table3[#All],2,FALSE)</f>
        <v>#N/A</v>
      </c>
      <c r="C250" s="50">
        <f>SUMIF(Table4[Filter],INVENTORY!B250,Table4[Quantity])</f>
        <v>0</v>
      </c>
      <c r="D250" s="50">
        <f>SUMIF(Table5[Filter],INVENTORY!B250,Table5[Quantity])</f>
        <v>0</v>
      </c>
      <c r="E250" s="50">
        <f t="shared" si="11"/>
        <v>0</v>
      </c>
    </row>
    <row r="251" spans="2:5" x14ac:dyDescent="0.25">
      <c r="B251" s="34" t="e">
        <f>VLOOKUP(A251,Table3[#All],2,FALSE)</f>
        <v>#N/A</v>
      </c>
      <c r="C251" s="50">
        <f>SUMIF(Table4[Filter],INVENTORY!B251,Table4[Quantity])</f>
        <v>0</v>
      </c>
      <c r="D251" s="50">
        <f>SUMIF(Table5[Filter],INVENTORY!B251,Table5[Quantity])</f>
        <v>0</v>
      </c>
      <c r="E251" s="50">
        <f t="shared" si="11"/>
        <v>0</v>
      </c>
    </row>
    <row r="252" spans="2:5" x14ac:dyDescent="0.25">
      <c r="B252" s="34" t="e">
        <f>VLOOKUP(A252,Table3[#All],2,FALSE)</f>
        <v>#N/A</v>
      </c>
      <c r="C252" s="50">
        <f>SUMIF(Table4[Filter],INVENTORY!B252,Table4[Quantity])</f>
        <v>0</v>
      </c>
      <c r="D252" s="50">
        <f>SUMIF(Table5[Filter],INVENTORY!B252,Table5[Quantity])</f>
        <v>0</v>
      </c>
      <c r="E252" s="50">
        <f t="shared" si="11"/>
        <v>0</v>
      </c>
    </row>
    <row r="253" spans="2:5" x14ac:dyDescent="0.25">
      <c r="B253" s="34" t="e">
        <f>VLOOKUP(A253,Table3[#All],2,FALSE)</f>
        <v>#N/A</v>
      </c>
      <c r="C253" s="50">
        <f>SUMIF(Table4[Filter],INVENTORY!B253,Table4[Quantity])</f>
        <v>0</v>
      </c>
      <c r="D253" s="50">
        <f>SUMIF(Table5[Filter],INVENTORY!B253,Table5[Quantity])</f>
        <v>0</v>
      </c>
      <c r="E253" s="50">
        <f t="shared" si="11"/>
        <v>0</v>
      </c>
    </row>
    <row r="254" spans="2:5" x14ac:dyDescent="0.25">
      <c r="B254" s="34" t="e">
        <f>VLOOKUP(A254,Table3[#All],2,FALSE)</f>
        <v>#N/A</v>
      </c>
      <c r="C254" s="50">
        <f>SUMIF(Table4[Filter],INVENTORY!B254,Table4[Quantity])</f>
        <v>0</v>
      </c>
      <c r="D254" s="50">
        <f>SUMIF(Table5[Filter],INVENTORY!B254,Table5[Quantity])</f>
        <v>0</v>
      </c>
      <c r="E254" s="50">
        <f t="shared" si="11"/>
        <v>0</v>
      </c>
    </row>
    <row r="255" spans="2:5" x14ac:dyDescent="0.25">
      <c r="B255" s="34" t="e">
        <f>VLOOKUP(A255,Table3[#All],2,FALSE)</f>
        <v>#N/A</v>
      </c>
      <c r="C255" s="50">
        <f>SUMIF(Table4[Filter],INVENTORY!B255,Table4[Quantity])</f>
        <v>0</v>
      </c>
      <c r="D255" s="50">
        <f>SUMIF(Table5[Filter],INVENTORY!B255,Table5[Quantity])</f>
        <v>0</v>
      </c>
      <c r="E255" s="50">
        <f t="shared" si="11"/>
        <v>0</v>
      </c>
    </row>
    <row r="256" spans="2:5" x14ac:dyDescent="0.25">
      <c r="B256" s="34" t="e">
        <f>VLOOKUP(A256,Table3[#All],2,FALSE)</f>
        <v>#N/A</v>
      </c>
      <c r="C256" s="50">
        <f>SUMIF(Table4[Filter],INVENTORY!B256,Table4[Quantity])</f>
        <v>0</v>
      </c>
      <c r="D256" s="50">
        <f>SUMIF(Table5[Filter],INVENTORY!B256,Table5[Quantity])</f>
        <v>0</v>
      </c>
      <c r="E256" s="50">
        <f t="shared" si="11"/>
        <v>0</v>
      </c>
    </row>
    <row r="257" spans="2:5" x14ac:dyDescent="0.25">
      <c r="B257" s="34" t="e">
        <f>VLOOKUP(A257,Table3[#All],2,FALSE)</f>
        <v>#N/A</v>
      </c>
      <c r="C257" s="50">
        <f>SUMIF(Table4[Filter],INVENTORY!B257,Table4[Quantity])</f>
        <v>0</v>
      </c>
      <c r="D257" s="50">
        <f>SUMIF(Table5[Filter],INVENTORY!B257,Table5[Quantity])</f>
        <v>0</v>
      </c>
      <c r="E257" s="50">
        <f t="shared" si="11"/>
        <v>0</v>
      </c>
    </row>
    <row r="258" spans="2:5" x14ac:dyDescent="0.25">
      <c r="B258" s="34" t="e">
        <f>VLOOKUP(A258,Table3[#All],2,FALSE)</f>
        <v>#N/A</v>
      </c>
      <c r="C258" s="50">
        <f>SUMIF(Table4[Filter],INVENTORY!B258,Table4[Quantity])</f>
        <v>0</v>
      </c>
      <c r="D258" s="50">
        <f>SUMIF(Table5[Filter],INVENTORY!B258,Table5[Quantity])</f>
        <v>0</v>
      </c>
      <c r="E258" s="50">
        <f t="shared" si="11"/>
        <v>0</v>
      </c>
    </row>
    <row r="259" spans="2:5" x14ac:dyDescent="0.25">
      <c r="B259" s="34" t="e">
        <f>VLOOKUP(A259,Table3[#All],2,FALSE)</f>
        <v>#N/A</v>
      </c>
      <c r="C259" s="50">
        <f>SUMIF(Table4[Filter],INVENTORY!B259,Table4[Quantity])</f>
        <v>0</v>
      </c>
      <c r="D259" s="50">
        <f>SUMIF(Table5[Filter],INVENTORY!B259,Table5[Quantity])</f>
        <v>0</v>
      </c>
      <c r="E259" s="50">
        <f t="shared" si="11"/>
        <v>0</v>
      </c>
    </row>
    <row r="260" spans="2:5" x14ac:dyDescent="0.25">
      <c r="B260" s="34" t="e">
        <f>VLOOKUP(A260,Table3[#All],2,FALSE)</f>
        <v>#N/A</v>
      </c>
      <c r="C260" s="50">
        <f>SUMIF(Table4[Filter],INVENTORY!B260,Table4[Quantity])</f>
        <v>0</v>
      </c>
      <c r="D260" s="50">
        <f>SUMIF(Table5[Filter],INVENTORY!B260,Table5[Quantity])</f>
        <v>0</v>
      </c>
      <c r="E260" s="50">
        <f t="shared" si="11"/>
        <v>0</v>
      </c>
    </row>
    <row r="261" spans="2:5" x14ac:dyDescent="0.25">
      <c r="B261" s="34" t="e">
        <f>VLOOKUP(A261,Table3[#All],2,FALSE)</f>
        <v>#N/A</v>
      </c>
      <c r="C261" s="50">
        <f>SUMIF(Table4[Filter],INVENTORY!B261,Table4[Quantity])</f>
        <v>0</v>
      </c>
      <c r="D261" s="50">
        <f>SUMIF(Table5[Filter],INVENTORY!B261,Table5[Quantity])</f>
        <v>0</v>
      </c>
      <c r="E261" s="50">
        <f t="shared" si="11"/>
        <v>0</v>
      </c>
    </row>
    <row r="262" spans="2:5" x14ac:dyDescent="0.25">
      <c r="B262" s="34" t="e">
        <f>VLOOKUP(A262,Table3[#All],2,FALSE)</f>
        <v>#N/A</v>
      </c>
      <c r="C262" s="50">
        <f>SUMIF(Table4[Filter],INVENTORY!B262,Table4[Quantity])</f>
        <v>0</v>
      </c>
      <c r="D262" s="50">
        <f>SUMIF(Table5[Filter],INVENTORY!B262,Table5[Quantity])</f>
        <v>0</v>
      </c>
      <c r="E262" s="50">
        <f t="shared" si="11"/>
        <v>0</v>
      </c>
    </row>
    <row r="263" spans="2:5" x14ac:dyDescent="0.25">
      <c r="B263" s="34" t="e">
        <f>VLOOKUP(A263,Table3[#All],2,FALSE)</f>
        <v>#N/A</v>
      </c>
      <c r="C263" s="50">
        <f>SUMIF(Table4[Filter],INVENTORY!B263,Table4[Quantity])</f>
        <v>0</v>
      </c>
      <c r="D263" s="50">
        <f>SUMIF(Table5[Filter],INVENTORY!B263,Table5[Quantity])</f>
        <v>0</v>
      </c>
      <c r="E263" s="50">
        <f t="shared" si="11"/>
        <v>0</v>
      </c>
    </row>
    <row r="264" spans="2:5" x14ac:dyDescent="0.25">
      <c r="B264" s="34" t="e">
        <f>VLOOKUP(A264,Table3[#All],2,FALSE)</f>
        <v>#N/A</v>
      </c>
      <c r="C264" s="50">
        <f>SUMIF(Table4[Filter],INVENTORY!B264,Table4[Quantity])</f>
        <v>0</v>
      </c>
      <c r="D264" s="50">
        <f>SUMIF(Table5[Filter],INVENTORY!B264,Table5[Quantity])</f>
        <v>0</v>
      </c>
      <c r="E264" s="50">
        <f t="shared" si="11"/>
        <v>0</v>
      </c>
    </row>
    <row r="265" spans="2:5" x14ac:dyDescent="0.25">
      <c r="B265" s="34" t="e">
        <f>VLOOKUP(A265,Table3[#All],2,FALSE)</f>
        <v>#N/A</v>
      </c>
      <c r="C265" s="50">
        <f>SUMIF(Table4[Filter],INVENTORY!B265,Table4[Quantity])</f>
        <v>0</v>
      </c>
      <c r="D265" s="50">
        <f>SUMIF(Table5[Filter],INVENTORY!B265,Table5[Quantity])</f>
        <v>0</v>
      </c>
      <c r="E265" s="50">
        <f t="shared" si="11"/>
        <v>0</v>
      </c>
    </row>
    <row r="266" spans="2:5" x14ac:dyDescent="0.25">
      <c r="B266" s="34" t="e">
        <f>VLOOKUP(A266,Table3[#All],2,FALSE)</f>
        <v>#N/A</v>
      </c>
      <c r="C266" s="50">
        <f>SUMIF(Table4[Filter],INVENTORY!B266,Table4[Quantity])</f>
        <v>0</v>
      </c>
      <c r="D266" s="50">
        <f>SUMIF(Table5[Filter],INVENTORY!B266,Table5[Quantity])</f>
        <v>0</v>
      </c>
      <c r="E266" s="50">
        <f t="shared" si="11"/>
        <v>0</v>
      </c>
    </row>
    <row r="267" spans="2:5" x14ac:dyDescent="0.25">
      <c r="B267" s="34" t="e">
        <f>VLOOKUP(A267,Table3[#All],2,FALSE)</f>
        <v>#N/A</v>
      </c>
      <c r="C267" s="50">
        <f>SUMIF(Table4[Filter],INVENTORY!B267,Table4[Quantity])</f>
        <v>0</v>
      </c>
      <c r="D267" s="50">
        <f>SUMIF(Table5[Filter],INVENTORY!B267,Table5[Quantity])</f>
        <v>0</v>
      </c>
      <c r="E267" s="50">
        <f t="shared" si="11"/>
        <v>0</v>
      </c>
    </row>
    <row r="268" spans="2:5" x14ac:dyDescent="0.25">
      <c r="B268" s="34" t="e">
        <f>VLOOKUP(A268,Table3[#All],2,FALSE)</f>
        <v>#N/A</v>
      </c>
      <c r="C268" s="50">
        <f>SUMIF(Table4[Filter],INVENTORY!B268,Table4[Quantity])</f>
        <v>0</v>
      </c>
      <c r="D268" s="50">
        <f>SUMIF(Table5[Filter],INVENTORY!B268,Table5[Quantity])</f>
        <v>0</v>
      </c>
      <c r="E268" s="50">
        <f t="shared" si="11"/>
        <v>0</v>
      </c>
    </row>
    <row r="269" spans="2:5" x14ac:dyDescent="0.25">
      <c r="B269" s="34" t="e">
        <f>VLOOKUP(A269,Table3[#All],2,FALSE)</f>
        <v>#N/A</v>
      </c>
      <c r="C269" s="50">
        <f>SUMIF(Table4[Filter],INVENTORY!B269,Table4[Quantity])</f>
        <v>0</v>
      </c>
      <c r="D269" s="50">
        <f>SUMIF(Table5[Filter],INVENTORY!B269,Table5[Quantity])</f>
        <v>0</v>
      </c>
      <c r="E269" s="50">
        <f t="shared" si="11"/>
        <v>0</v>
      </c>
    </row>
    <row r="270" spans="2:5" x14ac:dyDescent="0.25">
      <c r="B270" s="34" t="e">
        <f>VLOOKUP(A270,Table3[#All],2,FALSE)</f>
        <v>#N/A</v>
      </c>
      <c r="C270" s="50">
        <f>SUMIF(Table4[Filter],INVENTORY!B270,Table4[Quantity])</f>
        <v>0</v>
      </c>
      <c r="D270" s="50">
        <f>SUMIF(Table5[Filter],INVENTORY!B270,Table5[Quantity])</f>
        <v>0</v>
      </c>
      <c r="E270" s="50">
        <f t="shared" si="11"/>
        <v>0</v>
      </c>
    </row>
    <row r="271" spans="2:5" x14ac:dyDescent="0.25">
      <c r="B271" s="34" t="e">
        <f>VLOOKUP(A271,Table3[#All],2,FALSE)</f>
        <v>#N/A</v>
      </c>
      <c r="C271" s="50">
        <f>SUMIF(Table4[Filter],INVENTORY!B271,Table4[Quantity])</f>
        <v>0</v>
      </c>
      <c r="D271" s="50">
        <f>SUMIF(Table5[Filter],INVENTORY!B271,Table5[Quantity])</f>
        <v>0</v>
      </c>
      <c r="E271" s="50">
        <f t="shared" si="11"/>
        <v>0</v>
      </c>
    </row>
    <row r="272" spans="2:5" x14ac:dyDescent="0.25">
      <c r="B272" s="34" t="e">
        <f>VLOOKUP(A272,Table3[#All],2,FALSE)</f>
        <v>#N/A</v>
      </c>
      <c r="C272" s="50">
        <f>SUMIF(Table4[Filter],INVENTORY!B272,Table4[Quantity])</f>
        <v>0</v>
      </c>
      <c r="D272" s="50">
        <f>SUMIF(Table5[Filter],INVENTORY!B272,Table5[Quantity])</f>
        <v>0</v>
      </c>
      <c r="E272" s="50">
        <f t="shared" si="11"/>
        <v>0</v>
      </c>
    </row>
    <row r="273" spans="2:5" x14ac:dyDescent="0.25">
      <c r="B273" s="34" t="e">
        <f>VLOOKUP(A273,Table3[#All],2,FALSE)</f>
        <v>#N/A</v>
      </c>
      <c r="C273" s="50">
        <f>SUMIF(Table4[Filter],INVENTORY!B273,Table4[Quantity])</f>
        <v>0</v>
      </c>
      <c r="D273" s="50">
        <f>SUMIF(Table5[Filter],INVENTORY!B273,Table5[Quantity])</f>
        <v>0</v>
      </c>
      <c r="E273" s="50">
        <f t="shared" si="11"/>
        <v>0</v>
      </c>
    </row>
    <row r="274" spans="2:5" x14ac:dyDescent="0.25">
      <c r="B274" s="34" t="e">
        <f>VLOOKUP(A274,Table3[#All],2,FALSE)</f>
        <v>#N/A</v>
      </c>
      <c r="C274" s="50">
        <f>SUMIF(Table4[Filter],INVENTORY!B274,Table4[Quantity])</f>
        <v>0</v>
      </c>
      <c r="D274" s="50">
        <f>SUMIF(Table5[Filter],INVENTORY!B274,Table5[Quantity])</f>
        <v>0</v>
      </c>
      <c r="E274" s="50">
        <f t="shared" si="11"/>
        <v>0</v>
      </c>
    </row>
    <row r="275" spans="2:5" x14ac:dyDescent="0.25">
      <c r="B275" s="34" t="e">
        <f>VLOOKUP(A275,Table3[#All],2,FALSE)</f>
        <v>#N/A</v>
      </c>
      <c r="C275" s="50">
        <f>SUMIF(Table4[Filter],INVENTORY!B275,Table4[Quantity])</f>
        <v>0</v>
      </c>
      <c r="D275" s="50">
        <f>SUMIF(Table5[Filter],INVENTORY!B275,Table5[Quantity])</f>
        <v>0</v>
      </c>
      <c r="E275" s="50">
        <f t="shared" si="11"/>
        <v>0</v>
      </c>
    </row>
    <row r="276" spans="2:5" x14ac:dyDescent="0.25">
      <c r="B276" s="34" t="e">
        <f>VLOOKUP(A276,Table3[#All],2,FALSE)</f>
        <v>#N/A</v>
      </c>
      <c r="C276" s="50">
        <f>SUMIF(Table4[Filter],INVENTORY!B276,Table4[Quantity])</f>
        <v>0</v>
      </c>
      <c r="D276" s="50">
        <f>SUMIF(Table5[Filter],INVENTORY!B276,Table5[Quantity])</f>
        <v>0</v>
      </c>
      <c r="E276" s="50">
        <f t="shared" si="11"/>
        <v>0</v>
      </c>
    </row>
    <row r="277" spans="2:5" x14ac:dyDescent="0.25">
      <c r="B277" s="34" t="e">
        <f>VLOOKUP(A277,Table3[#All],2,FALSE)</f>
        <v>#N/A</v>
      </c>
      <c r="C277" s="50">
        <f>SUMIF(Table4[Filter],INVENTORY!B277,Table4[Quantity])</f>
        <v>0</v>
      </c>
      <c r="D277" s="50">
        <f>SUMIF(Table5[Filter],INVENTORY!B277,Table5[Quantity])</f>
        <v>0</v>
      </c>
      <c r="E277" s="50">
        <f t="shared" si="11"/>
        <v>0</v>
      </c>
    </row>
    <row r="278" spans="2:5" x14ac:dyDescent="0.25">
      <c r="B278" s="34" t="e">
        <f>VLOOKUP(A278,Table3[#All],2,FALSE)</f>
        <v>#N/A</v>
      </c>
      <c r="C278" s="50">
        <f>SUMIF(Table4[Filter],INVENTORY!B278,Table4[Quantity])</f>
        <v>0</v>
      </c>
      <c r="D278" s="50">
        <f>SUMIF(Table5[Filter],INVENTORY!B278,Table5[Quantity])</f>
        <v>0</v>
      </c>
      <c r="E278" s="50">
        <f t="shared" si="11"/>
        <v>0</v>
      </c>
    </row>
    <row r="279" spans="2:5" x14ac:dyDescent="0.25">
      <c r="B279" s="34" t="e">
        <f>VLOOKUP(A279,Table3[#All],2,FALSE)</f>
        <v>#N/A</v>
      </c>
      <c r="C279" s="50">
        <f>SUMIF(Table4[Filter],INVENTORY!B279,Table4[Quantity])</f>
        <v>0</v>
      </c>
      <c r="D279" s="50">
        <f>SUMIF(Table5[Filter],INVENTORY!B279,Table5[Quantity])</f>
        <v>0</v>
      </c>
      <c r="E279" s="50">
        <f t="shared" si="11"/>
        <v>0</v>
      </c>
    </row>
    <row r="280" spans="2:5" x14ac:dyDescent="0.25">
      <c r="B280" s="34" t="e">
        <f>VLOOKUP(A280,Table3[#All],2,FALSE)</f>
        <v>#N/A</v>
      </c>
      <c r="C280" s="50">
        <f>SUMIF(Table4[Filter],INVENTORY!B280,Table4[Quantity])</f>
        <v>0</v>
      </c>
      <c r="D280" s="50">
        <f>SUMIF(Table5[Filter],INVENTORY!B280,Table5[Quantity])</f>
        <v>0</v>
      </c>
      <c r="E280" s="50">
        <f t="shared" ref="E280:E343" si="12">C280-D280</f>
        <v>0</v>
      </c>
    </row>
    <row r="281" spans="2:5" x14ac:dyDescent="0.25">
      <c r="B281" s="34" t="e">
        <f>VLOOKUP(A281,Table3[#All],2,FALSE)</f>
        <v>#N/A</v>
      </c>
      <c r="C281" s="50">
        <f>SUMIF(Table4[Filter],INVENTORY!B281,Table4[Quantity])</f>
        <v>0</v>
      </c>
      <c r="D281" s="50">
        <f>SUMIF(Table5[Filter],INVENTORY!B281,Table5[Quantity])</f>
        <v>0</v>
      </c>
      <c r="E281" s="50">
        <f t="shared" si="12"/>
        <v>0</v>
      </c>
    </row>
    <row r="282" spans="2:5" x14ac:dyDescent="0.25">
      <c r="B282" s="34" t="e">
        <f>VLOOKUP(A282,Table3[#All],2,FALSE)</f>
        <v>#N/A</v>
      </c>
      <c r="C282" s="50">
        <f>SUMIF(Table4[Filter],INVENTORY!B282,Table4[Quantity])</f>
        <v>0</v>
      </c>
      <c r="D282" s="50">
        <f>SUMIF(Table5[Filter],INVENTORY!B282,Table5[Quantity])</f>
        <v>0</v>
      </c>
      <c r="E282" s="50">
        <f t="shared" si="12"/>
        <v>0</v>
      </c>
    </row>
    <row r="283" spans="2:5" x14ac:dyDescent="0.25">
      <c r="B283" s="34" t="e">
        <f>VLOOKUP(A283,Table3[#All],2,FALSE)</f>
        <v>#N/A</v>
      </c>
      <c r="C283" s="50">
        <f>SUMIF(Table4[Filter],INVENTORY!B283,Table4[Quantity])</f>
        <v>0</v>
      </c>
      <c r="D283" s="50">
        <f>SUMIF(Table5[Filter],INVENTORY!B283,Table5[Quantity])</f>
        <v>0</v>
      </c>
      <c r="E283" s="50">
        <f t="shared" si="12"/>
        <v>0</v>
      </c>
    </row>
    <row r="284" spans="2:5" x14ac:dyDescent="0.25">
      <c r="B284" s="34" t="e">
        <f>VLOOKUP(A284,Table3[#All],2,FALSE)</f>
        <v>#N/A</v>
      </c>
      <c r="C284" s="50">
        <f>SUMIF(Table4[Filter],INVENTORY!B284,Table4[Quantity])</f>
        <v>0</v>
      </c>
      <c r="D284" s="50">
        <f>SUMIF(Table5[Filter],INVENTORY!B284,Table5[Quantity])</f>
        <v>0</v>
      </c>
      <c r="E284" s="50">
        <f t="shared" si="12"/>
        <v>0</v>
      </c>
    </row>
    <row r="285" spans="2:5" x14ac:dyDescent="0.25">
      <c r="B285" s="34" t="e">
        <f>VLOOKUP(A285,Table3[#All],2,FALSE)</f>
        <v>#N/A</v>
      </c>
      <c r="C285" s="50">
        <f>SUMIF(Table4[Filter],INVENTORY!B285,Table4[Quantity])</f>
        <v>0</v>
      </c>
      <c r="D285" s="50">
        <f>SUMIF(Table5[Filter],INVENTORY!B285,Table5[Quantity])</f>
        <v>0</v>
      </c>
      <c r="E285" s="50">
        <f t="shared" si="12"/>
        <v>0</v>
      </c>
    </row>
    <row r="286" spans="2:5" x14ac:dyDescent="0.25">
      <c r="B286" s="34" t="e">
        <f>VLOOKUP(A286,Table3[#All],2,FALSE)</f>
        <v>#N/A</v>
      </c>
      <c r="C286" s="50">
        <f>SUMIF(Table4[Filter],INVENTORY!B286,Table4[Quantity])</f>
        <v>0</v>
      </c>
      <c r="D286" s="50">
        <f>SUMIF(Table5[Filter],INVENTORY!B286,Table5[Quantity])</f>
        <v>0</v>
      </c>
      <c r="E286" s="50">
        <f t="shared" si="12"/>
        <v>0</v>
      </c>
    </row>
    <row r="287" spans="2:5" x14ac:dyDescent="0.25">
      <c r="B287" s="34" t="e">
        <f>VLOOKUP(A287,Table3[#All],2,FALSE)</f>
        <v>#N/A</v>
      </c>
      <c r="C287" s="50">
        <f>SUMIF(Table4[Filter],INVENTORY!B287,Table4[Quantity])</f>
        <v>0</v>
      </c>
      <c r="D287" s="50">
        <f>SUMIF(Table5[Filter],INVENTORY!B287,Table5[Quantity])</f>
        <v>0</v>
      </c>
      <c r="E287" s="50">
        <f t="shared" si="12"/>
        <v>0</v>
      </c>
    </row>
    <row r="288" spans="2:5" x14ac:dyDescent="0.25">
      <c r="B288" s="34" t="e">
        <f>VLOOKUP(A288,Table3[#All],2,FALSE)</f>
        <v>#N/A</v>
      </c>
      <c r="C288" s="50">
        <f>SUMIF(Table4[Filter],INVENTORY!B288,Table4[Quantity])</f>
        <v>0</v>
      </c>
      <c r="D288" s="50">
        <f>SUMIF(Table5[Filter],INVENTORY!B288,Table5[Quantity])</f>
        <v>0</v>
      </c>
      <c r="E288" s="50">
        <f t="shared" si="12"/>
        <v>0</v>
      </c>
    </row>
    <row r="289" spans="2:5" x14ac:dyDescent="0.25">
      <c r="B289" s="34" t="e">
        <f>VLOOKUP(A289,Table3[#All],2,FALSE)</f>
        <v>#N/A</v>
      </c>
      <c r="C289" s="50">
        <f>SUMIF(Table4[Filter],INVENTORY!B289,Table4[Quantity])</f>
        <v>0</v>
      </c>
      <c r="D289" s="50">
        <f>SUMIF(Table5[Filter],INVENTORY!B289,Table5[Quantity])</f>
        <v>0</v>
      </c>
      <c r="E289" s="50">
        <f t="shared" si="12"/>
        <v>0</v>
      </c>
    </row>
    <row r="290" spans="2:5" x14ac:dyDescent="0.25">
      <c r="B290" s="34" t="e">
        <f>VLOOKUP(A290,Table3[#All],2,FALSE)</f>
        <v>#N/A</v>
      </c>
      <c r="C290" s="50">
        <f>SUMIF(Table4[Filter],INVENTORY!B290,Table4[Quantity])</f>
        <v>0</v>
      </c>
      <c r="D290" s="50">
        <f>SUMIF(Table5[Filter],INVENTORY!B290,Table5[Quantity])</f>
        <v>0</v>
      </c>
      <c r="E290" s="50">
        <f t="shared" si="12"/>
        <v>0</v>
      </c>
    </row>
    <row r="291" spans="2:5" x14ac:dyDescent="0.25">
      <c r="B291" s="34" t="e">
        <f>VLOOKUP(A291,Table3[#All],2,FALSE)</f>
        <v>#N/A</v>
      </c>
      <c r="C291" s="50">
        <f>SUMIF(Table4[Filter],INVENTORY!B291,Table4[Quantity])</f>
        <v>0</v>
      </c>
      <c r="D291" s="50">
        <f>SUMIF(Table5[Filter],INVENTORY!B291,Table5[Quantity])</f>
        <v>0</v>
      </c>
      <c r="E291" s="50">
        <f t="shared" si="12"/>
        <v>0</v>
      </c>
    </row>
    <row r="292" spans="2:5" x14ac:dyDescent="0.25">
      <c r="B292" s="34" t="e">
        <f>VLOOKUP(A292,Table3[#All],2,FALSE)</f>
        <v>#N/A</v>
      </c>
      <c r="C292" s="50">
        <f>SUMIF(Table4[Filter],INVENTORY!B292,Table4[Quantity])</f>
        <v>0</v>
      </c>
      <c r="D292" s="50">
        <f>SUMIF(Table5[Filter],INVENTORY!B292,Table5[Quantity])</f>
        <v>0</v>
      </c>
      <c r="E292" s="50">
        <f t="shared" si="12"/>
        <v>0</v>
      </c>
    </row>
    <row r="293" spans="2:5" x14ac:dyDescent="0.25">
      <c r="B293" s="34" t="e">
        <f>VLOOKUP(A293,Table3[#All],2,FALSE)</f>
        <v>#N/A</v>
      </c>
      <c r="C293" s="50">
        <f>SUMIF(Table4[Filter],INVENTORY!B293,Table4[Quantity])</f>
        <v>0</v>
      </c>
      <c r="D293" s="50">
        <f>SUMIF(Table5[Filter],INVENTORY!B293,Table5[Quantity])</f>
        <v>0</v>
      </c>
      <c r="E293" s="50">
        <f t="shared" si="12"/>
        <v>0</v>
      </c>
    </row>
    <row r="294" spans="2:5" x14ac:dyDescent="0.25">
      <c r="B294" s="34" t="e">
        <f>VLOOKUP(A294,Table3[#All],2,FALSE)</f>
        <v>#N/A</v>
      </c>
      <c r="C294" s="50">
        <f>SUMIF(Table4[Filter],INVENTORY!B294,Table4[Quantity])</f>
        <v>0</v>
      </c>
      <c r="D294" s="50">
        <f>SUMIF(Table5[Filter],INVENTORY!B294,Table5[Quantity])</f>
        <v>0</v>
      </c>
      <c r="E294" s="50">
        <f t="shared" si="12"/>
        <v>0</v>
      </c>
    </row>
    <row r="295" spans="2:5" x14ac:dyDescent="0.25">
      <c r="B295" s="34" t="e">
        <f>VLOOKUP(A295,Table3[#All],2,FALSE)</f>
        <v>#N/A</v>
      </c>
      <c r="C295" s="50">
        <f>SUMIF(Table4[Filter],INVENTORY!B295,Table4[Quantity])</f>
        <v>0</v>
      </c>
      <c r="D295" s="50">
        <f>SUMIF(Table5[Filter],INVENTORY!B295,Table5[Quantity])</f>
        <v>0</v>
      </c>
      <c r="E295" s="50">
        <f t="shared" si="12"/>
        <v>0</v>
      </c>
    </row>
    <row r="296" spans="2:5" x14ac:dyDescent="0.25">
      <c r="B296" s="34" t="e">
        <f>VLOOKUP(A296,Table3[#All],2,FALSE)</f>
        <v>#N/A</v>
      </c>
      <c r="C296" s="50">
        <f>SUMIF(Table4[Filter],INVENTORY!B296,Table4[Quantity])</f>
        <v>0</v>
      </c>
      <c r="D296" s="50">
        <f>SUMIF(Table5[Filter],INVENTORY!B296,Table5[Quantity])</f>
        <v>0</v>
      </c>
      <c r="E296" s="50">
        <f t="shared" si="12"/>
        <v>0</v>
      </c>
    </row>
    <row r="297" spans="2:5" x14ac:dyDescent="0.25">
      <c r="B297" s="34" t="e">
        <f>VLOOKUP(A297,Table3[#All],2,FALSE)</f>
        <v>#N/A</v>
      </c>
      <c r="C297" s="50">
        <f>SUMIF(Table4[Filter],INVENTORY!B297,Table4[Quantity])</f>
        <v>0</v>
      </c>
      <c r="D297" s="50">
        <f>SUMIF(Table5[Filter],INVENTORY!B297,Table5[Quantity])</f>
        <v>0</v>
      </c>
      <c r="E297" s="50">
        <f t="shared" si="12"/>
        <v>0</v>
      </c>
    </row>
    <row r="298" spans="2:5" x14ac:dyDescent="0.25">
      <c r="B298" s="34" t="e">
        <f>VLOOKUP(A298,Table3[#All],2,FALSE)</f>
        <v>#N/A</v>
      </c>
      <c r="C298" s="50">
        <f>SUMIF(Table4[Filter],INVENTORY!B298,Table4[Quantity])</f>
        <v>0</v>
      </c>
      <c r="D298" s="50">
        <f>SUMIF(Table5[Filter],INVENTORY!B298,Table5[Quantity])</f>
        <v>0</v>
      </c>
      <c r="E298" s="50">
        <f t="shared" si="12"/>
        <v>0</v>
      </c>
    </row>
    <row r="299" spans="2:5" x14ac:dyDescent="0.25">
      <c r="B299" s="34" t="e">
        <f>VLOOKUP(A299,Table3[#All],2,FALSE)</f>
        <v>#N/A</v>
      </c>
      <c r="C299" s="50">
        <f>SUMIF(Table4[Filter],INVENTORY!B299,Table4[Quantity])</f>
        <v>0</v>
      </c>
      <c r="D299" s="50">
        <f>SUMIF(Table5[Filter],INVENTORY!B299,Table5[Quantity])</f>
        <v>0</v>
      </c>
      <c r="E299" s="50">
        <f t="shared" si="12"/>
        <v>0</v>
      </c>
    </row>
    <row r="300" spans="2:5" x14ac:dyDescent="0.25">
      <c r="B300" s="34" t="e">
        <f>VLOOKUP(A300,Table3[#All],2,FALSE)</f>
        <v>#N/A</v>
      </c>
      <c r="C300" s="50">
        <f>SUMIF(Table4[Filter],INVENTORY!B300,Table4[Quantity])</f>
        <v>0</v>
      </c>
      <c r="D300" s="50">
        <f>SUMIF(Table5[Filter],INVENTORY!B300,Table5[Quantity])</f>
        <v>0</v>
      </c>
      <c r="E300" s="50">
        <f t="shared" si="12"/>
        <v>0</v>
      </c>
    </row>
    <row r="301" spans="2:5" x14ac:dyDescent="0.25">
      <c r="B301" s="34" t="e">
        <f>VLOOKUP(A301,Table3[#All],2,FALSE)</f>
        <v>#N/A</v>
      </c>
      <c r="C301" s="50">
        <f>SUMIF(Table4[Filter],INVENTORY!B301,Table4[Quantity])</f>
        <v>0</v>
      </c>
      <c r="D301" s="50">
        <f>SUMIF(Table5[Filter],INVENTORY!B301,Table5[Quantity])</f>
        <v>0</v>
      </c>
      <c r="E301" s="50">
        <f t="shared" si="12"/>
        <v>0</v>
      </c>
    </row>
    <row r="302" spans="2:5" x14ac:dyDescent="0.25">
      <c r="B302" s="34" t="e">
        <f>VLOOKUP(A302,Table3[#All],2,FALSE)</f>
        <v>#N/A</v>
      </c>
      <c r="C302" s="50">
        <f>SUMIF(Table4[Filter],INVENTORY!B302,Table4[Quantity])</f>
        <v>0</v>
      </c>
      <c r="D302" s="50">
        <f>SUMIF(Table5[Filter],INVENTORY!B302,Table5[Quantity])</f>
        <v>0</v>
      </c>
      <c r="E302" s="50">
        <f t="shared" si="12"/>
        <v>0</v>
      </c>
    </row>
    <row r="303" spans="2:5" x14ac:dyDescent="0.25">
      <c r="B303" s="34" t="e">
        <f>VLOOKUP(A303,Table3[#All],2,FALSE)</f>
        <v>#N/A</v>
      </c>
      <c r="C303" s="50">
        <f>SUMIF(Table4[Filter],INVENTORY!B303,Table4[Quantity])</f>
        <v>0</v>
      </c>
      <c r="D303" s="50">
        <f>SUMIF(Table5[Filter],INVENTORY!B303,Table5[Quantity])</f>
        <v>0</v>
      </c>
      <c r="E303" s="50">
        <f t="shared" si="12"/>
        <v>0</v>
      </c>
    </row>
    <row r="304" spans="2:5" x14ac:dyDescent="0.25">
      <c r="B304" s="34" t="e">
        <f>VLOOKUP(A304,Table3[#All],2,FALSE)</f>
        <v>#N/A</v>
      </c>
      <c r="C304" s="50">
        <f>SUMIF(Table4[Filter],INVENTORY!B304,Table4[Quantity])</f>
        <v>0</v>
      </c>
      <c r="D304" s="50">
        <f>SUMIF(Table5[Filter],INVENTORY!B304,Table5[Quantity])</f>
        <v>0</v>
      </c>
      <c r="E304" s="50">
        <f t="shared" si="12"/>
        <v>0</v>
      </c>
    </row>
    <row r="305" spans="2:5" x14ac:dyDescent="0.25">
      <c r="B305" s="34" t="e">
        <f>VLOOKUP(A305,Table3[#All],2,FALSE)</f>
        <v>#N/A</v>
      </c>
      <c r="C305" s="50">
        <f>SUMIF(Table4[Filter],INVENTORY!B305,Table4[Quantity])</f>
        <v>0</v>
      </c>
      <c r="D305" s="50">
        <f>SUMIF(Table5[Filter],INVENTORY!B305,Table5[Quantity])</f>
        <v>0</v>
      </c>
      <c r="E305" s="50">
        <f t="shared" si="12"/>
        <v>0</v>
      </c>
    </row>
    <row r="306" spans="2:5" x14ac:dyDescent="0.25">
      <c r="B306" s="34" t="e">
        <f>VLOOKUP(A306,Table3[#All],2,FALSE)</f>
        <v>#N/A</v>
      </c>
      <c r="C306" s="50">
        <f>SUMIF(Table4[Filter],INVENTORY!B306,Table4[Quantity])</f>
        <v>0</v>
      </c>
      <c r="D306" s="50">
        <f>SUMIF(Table5[Filter],INVENTORY!B306,Table5[Quantity])</f>
        <v>0</v>
      </c>
      <c r="E306" s="50">
        <f t="shared" si="12"/>
        <v>0</v>
      </c>
    </row>
    <row r="307" spans="2:5" x14ac:dyDescent="0.25">
      <c r="B307" s="34" t="e">
        <f>VLOOKUP(A307,Table3[#All],2,FALSE)</f>
        <v>#N/A</v>
      </c>
      <c r="C307" s="50">
        <f>SUMIF(Table4[Filter],INVENTORY!B307,Table4[Quantity])</f>
        <v>0</v>
      </c>
      <c r="D307" s="50">
        <f>SUMIF(Table5[Filter],INVENTORY!B307,Table5[Quantity])</f>
        <v>0</v>
      </c>
      <c r="E307" s="50">
        <f t="shared" si="12"/>
        <v>0</v>
      </c>
    </row>
    <row r="308" spans="2:5" x14ac:dyDescent="0.25">
      <c r="B308" s="34" t="e">
        <f>VLOOKUP(A308,Table3[#All],2,FALSE)</f>
        <v>#N/A</v>
      </c>
      <c r="C308" s="50">
        <f>SUMIF(Table4[Filter],INVENTORY!B308,Table4[Quantity])</f>
        <v>0</v>
      </c>
      <c r="D308" s="50">
        <f>SUMIF(Table5[Filter],INVENTORY!B308,Table5[Quantity])</f>
        <v>0</v>
      </c>
      <c r="E308" s="50">
        <f t="shared" si="12"/>
        <v>0</v>
      </c>
    </row>
    <row r="309" spans="2:5" x14ac:dyDescent="0.25">
      <c r="B309" s="34" t="e">
        <f>VLOOKUP(A309,Table3[#All],2,FALSE)</f>
        <v>#N/A</v>
      </c>
      <c r="C309" s="50">
        <f>SUMIF(Table4[Filter],INVENTORY!B309,Table4[Quantity])</f>
        <v>0</v>
      </c>
      <c r="D309" s="50">
        <f>SUMIF(Table5[Filter],INVENTORY!B309,Table5[Quantity])</f>
        <v>0</v>
      </c>
      <c r="E309" s="50">
        <f t="shared" si="12"/>
        <v>0</v>
      </c>
    </row>
    <row r="310" spans="2:5" x14ac:dyDescent="0.25">
      <c r="B310" s="34" t="e">
        <f>VLOOKUP(A310,Table3[#All],2,FALSE)</f>
        <v>#N/A</v>
      </c>
      <c r="C310" s="50">
        <f>SUMIF(Table4[Filter],INVENTORY!B310,Table4[Quantity])</f>
        <v>0</v>
      </c>
      <c r="D310" s="50">
        <f>SUMIF(Table5[Filter],INVENTORY!B310,Table5[Quantity])</f>
        <v>0</v>
      </c>
      <c r="E310" s="50">
        <f t="shared" si="12"/>
        <v>0</v>
      </c>
    </row>
    <row r="311" spans="2:5" x14ac:dyDescent="0.25">
      <c r="B311" s="34" t="e">
        <f>VLOOKUP(A311,Table3[#All],2,FALSE)</f>
        <v>#N/A</v>
      </c>
      <c r="C311" s="50">
        <f>SUMIF(Table4[Filter],INVENTORY!B311,Table4[Quantity])</f>
        <v>0</v>
      </c>
      <c r="D311" s="50">
        <f>SUMIF(Table5[Filter],INVENTORY!B311,Table5[Quantity])</f>
        <v>0</v>
      </c>
      <c r="E311" s="50">
        <f t="shared" si="12"/>
        <v>0</v>
      </c>
    </row>
    <row r="312" spans="2:5" x14ac:dyDescent="0.25">
      <c r="B312" s="34" t="e">
        <f>VLOOKUP(A312,Table3[#All],2,FALSE)</f>
        <v>#N/A</v>
      </c>
      <c r="C312" s="50">
        <f>SUMIF(Table4[Filter],INVENTORY!B312,Table4[Quantity])</f>
        <v>0</v>
      </c>
      <c r="D312" s="50">
        <f>SUMIF(Table5[Filter],INVENTORY!B312,Table5[Quantity])</f>
        <v>0</v>
      </c>
      <c r="E312" s="50">
        <f t="shared" si="12"/>
        <v>0</v>
      </c>
    </row>
    <row r="313" spans="2:5" x14ac:dyDescent="0.25">
      <c r="B313" s="34" t="e">
        <f>VLOOKUP(A313,Table3[#All],2,FALSE)</f>
        <v>#N/A</v>
      </c>
      <c r="C313" s="50">
        <f>SUMIF(Table4[Filter],INVENTORY!B313,Table4[Quantity])</f>
        <v>0</v>
      </c>
      <c r="D313" s="50">
        <f>SUMIF(Table5[Filter],INVENTORY!B313,Table5[Quantity])</f>
        <v>0</v>
      </c>
      <c r="E313" s="50">
        <f t="shared" si="12"/>
        <v>0</v>
      </c>
    </row>
    <row r="314" spans="2:5" x14ac:dyDescent="0.25">
      <c r="B314" s="34" t="e">
        <f>VLOOKUP(A314,Table3[#All],2,FALSE)</f>
        <v>#N/A</v>
      </c>
      <c r="C314" s="50">
        <f>SUMIF(Table4[Filter],INVENTORY!B314,Table4[Quantity])</f>
        <v>0</v>
      </c>
      <c r="D314" s="50">
        <f>SUMIF(Table5[Filter],INVENTORY!B314,Table5[Quantity])</f>
        <v>0</v>
      </c>
      <c r="E314" s="50">
        <f t="shared" si="12"/>
        <v>0</v>
      </c>
    </row>
    <row r="315" spans="2:5" x14ac:dyDescent="0.25">
      <c r="B315" s="34" t="e">
        <f>VLOOKUP(A315,Table3[#All],2,FALSE)</f>
        <v>#N/A</v>
      </c>
      <c r="C315" s="50">
        <f>SUMIF(Table4[Filter],INVENTORY!B315,Table4[Quantity])</f>
        <v>0</v>
      </c>
      <c r="D315" s="50">
        <f>SUMIF(Table5[Filter],INVENTORY!B315,Table5[Quantity])</f>
        <v>0</v>
      </c>
      <c r="E315" s="50">
        <f t="shared" si="12"/>
        <v>0</v>
      </c>
    </row>
    <row r="316" spans="2:5" x14ac:dyDescent="0.25">
      <c r="B316" s="34" t="e">
        <f>VLOOKUP(A316,Table3[#All],2,FALSE)</f>
        <v>#N/A</v>
      </c>
      <c r="C316" s="50">
        <f>SUMIF(Table4[Filter],INVENTORY!B316,Table4[Quantity])</f>
        <v>0</v>
      </c>
      <c r="D316" s="50">
        <f>SUMIF(Table5[Filter],INVENTORY!B316,Table5[Quantity])</f>
        <v>0</v>
      </c>
      <c r="E316" s="50">
        <f t="shared" si="12"/>
        <v>0</v>
      </c>
    </row>
    <row r="317" spans="2:5" x14ac:dyDescent="0.25">
      <c r="B317" s="34" t="e">
        <f>VLOOKUP(A317,Table3[#All],2,FALSE)</f>
        <v>#N/A</v>
      </c>
      <c r="C317" s="50">
        <f>SUMIF(Table4[Filter],INVENTORY!B317,Table4[Quantity])</f>
        <v>0</v>
      </c>
      <c r="D317" s="50">
        <f>SUMIF(Table5[Filter],INVENTORY!B317,Table5[Quantity])</f>
        <v>0</v>
      </c>
      <c r="E317" s="50">
        <f t="shared" si="12"/>
        <v>0</v>
      </c>
    </row>
    <row r="318" spans="2:5" x14ac:dyDescent="0.25">
      <c r="B318" s="34" t="e">
        <f>VLOOKUP(A318,Table3[#All],2,FALSE)</f>
        <v>#N/A</v>
      </c>
      <c r="C318" s="50">
        <f>SUMIF(Table4[Filter],INVENTORY!B318,Table4[Quantity])</f>
        <v>0</v>
      </c>
      <c r="D318" s="50">
        <f>SUMIF(Table5[Filter],INVENTORY!B318,Table5[Quantity])</f>
        <v>0</v>
      </c>
      <c r="E318" s="50">
        <f t="shared" si="12"/>
        <v>0</v>
      </c>
    </row>
    <row r="319" spans="2:5" x14ac:dyDescent="0.25">
      <c r="B319" s="34" t="e">
        <f>VLOOKUP(A319,Table3[#All],2,FALSE)</f>
        <v>#N/A</v>
      </c>
      <c r="C319" s="50">
        <f>SUMIF(Table4[Filter],INVENTORY!B319,Table4[Quantity])</f>
        <v>0</v>
      </c>
      <c r="D319" s="50">
        <f>SUMIF(Table5[Filter],INVENTORY!B319,Table5[Quantity])</f>
        <v>0</v>
      </c>
      <c r="E319" s="50">
        <f t="shared" si="12"/>
        <v>0</v>
      </c>
    </row>
    <row r="320" spans="2:5" x14ac:dyDescent="0.25">
      <c r="B320" s="34" t="e">
        <f>VLOOKUP(A320,Table3[#All],2,FALSE)</f>
        <v>#N/A</v>
      </c>
      <c r="C320" s="50">
        <f>SUMIF(Table4[Filter],INVENTORY!B320,Table4[Quantity])</f>
        <v>0</v>
      </c>
      <c r="D320" s="50">
        <f>SUMIF(Table5[Filter],INVENTORY!B320,Table5[Quantity])</f>
        <v>0</v>
      </c>
      <c r="E320" s="50">
        <f t="shared" si="12"/>
        <v>0</v>
      </c>
    </row>
    <row r="321" spans="2:5" x14ac:dyDescent="0.25">
      <c r="B321" s="34" t="e">
        <f>VLOOKUP(A321,Table3[#All],2,FALSE)</f>
        <v>#N/A</v>
      </c>
      <c r="C321" s="50">
        <f>SUMIF(Table4[Filter],INVENTORY!B321,Table4[Quantity])</f>
        <v>0</v>
      </c>
      <c r="D321" s="50">
        <f>SUMIF(Table5[Filter],INVENTORY!B321,Table5[Quantity])</f>
        <v>0</v>
      </c>
      <c r="E321" s="50">
        <f t="shared" si="12"/>
        <v>0</v>
      </c>
    </row>
    <row r="322" spans="2:5" x14ac:dyDescent="0.25">
      <c r="B322" s="34" t="e">
        <f>VLOOKUP(A322,Table3[#All],2,FALSE)</f>
        <v>#N/A</v>
      </c>
      <c r="C322" s="50">
        <f>SUMIF(Table4[Filter],INVENTORY!B322,Table4[Quantity])</f>
        <v>0</v>
      </c>
      <c r="D322" s="50">
        <f>SUMIF(Table5[Filter],INVENTORY!B322,Table5[Quantity])</f>
        <v>0</v>
      </c>
      <c r="E322" s="50">
        <f t="shared" si="12"/>
        <v>0</v>
      </c>
    </row>
    <row r="323" spans="2:5" x14ac:dyDescent="0.25">
      <c r="B323" s="34" t="e">
        <f>VLOOKUP(A323,Table3[#All],2,FALSE)</f>
        <v>#N/A</v>
      </c>
      <c r="C323" s="50">
        <f>SUMIF(Table4[Filter],INVENTORY!B323,Table4[Quantity])</f>
        <v>0</v>
      </c>
      <c r="D323" s="50">
        <f>SUMIF(Table5[Filter],INVENTORY!B323,Table5[Quantity])</f>
        <v>0</v>
      </c>
      <c r="E323" s="50">
        <f t="shared" si="12"/>
        <v>0</v>
      </c>
    </row>
    <row r="324" spans="2:5" x14ac:dyDescent="0.25">
      <c r="B324" s="34" t="e">
        <f>VLOOKUP(A324,Table3[#All],2,FALSE)</f>
        <v>#N/A</v>
      </c>
      <c r="C324" s="50">
        <f>SUMIF(Table4[Filter],INVENTORY!B324,Table4[Quantity])</f>
        <v>0</v>
      </c>
      <c r="D324" s="50">
        <f>SUMIF(Table5[Filter],INVENTORY!B324,Table5[Quantity])</f>
        <v>0</v>
      </c>
      <c r="E324" s="50">
        <f t="shared" si="12"/>
        <v>0</v>
      </c>
    </row>
    <row r="325" spans="2:5" x14ac:dyDescent="0.25">
      <c r="B325" s="34" t="e">
        <f>VLOOKUP(A325,Table3[#All],2,FALSE)</f>
        <v>#N/A</v>
      </c>
      <c r="C325" s="50">
        <f>SUMIF(Table4[Filter],INVENTORY!B325,Table4[Quantity])</f>
        <v>0</v>
      </c>
      <c r="D325" s="50">
        <f>SUMIF(Table5[Filter],INVENTORY!B325,Table5[Quantity])</f>
        <v>0</v>
      </c>
      <c r="E325" s="50">
        <f t="shared" si="12"/>
        <v>0</v>
      </c>
    </row>
    <row r="326" spans="2:5" x14ac:dyDescent="0.25">
      <c r="B326" s="34" t="e">
        <f>VLOOKUP(A326,Table3[#All],2,FALSE)</f>
        <v>#N/A</v>
      </c>
      <c r="C326" s="50">
        <f>SUMIF(Table4[Filter],INVENTORY!B326,Table4[Quantity])</f>
        <v>0</v>
      </c>
      <c r="D326" s="50">
        <f>SUMIF(Table5[Filter],INVENTORY!B326,Table5[Quantity])</f>
        <v>0</v>
      </c>
      <c r="E326" s="50">
        <f t="shared" si="12"/>
        <v>0</v>
      </c>
    </row>
    <row r="327" spans="2:5" x14ac:dyDescent="0.25">
      <c r="B327" s="34" t="e">
        <f>VLOOKUP(A327,Table3[#All],2,FALSE)</f>
        <v>#N/A</v>
      </c>
      <c r="C327" s="50">
        <f>SUMIF(Table4[Filter],INVENTORY!B327,Table4[Quantity])</f>
        <v>0</v>
      </c>
      <c r="D327" s="50">
        <f>SUMIF(Table5[Filter],INVENTORY!B327,Table5[Quantity])</f>
        <v>0</v>
      </c>
      <c r="E327" s="50">
        <f t="shared" si="12"/>
        <v>0</v>
      </c>
    </row>
    <row r="328" spans="2:5" x14ac:dyDescent="0.25">
      <c r="B328" s="34" t="e">
        <f>VLOOKUP(A328,Table3[#All],2,FALSE)</f>
        <v>#N/A</v>
      </c>
      <c r="C328" s="50">
        <f>SUMIF(Table4[Filter],INVENTORY!B328,Table4[Quantity])</f>
        <v>0</v>
      </c>
      <c r="D328" s="50">
        <f>SUMIF(Table5[Filter],INVENTORY!B328,Table5[Quantity])</f>
        <v>0</v>
      </c>
      <c r="E328" s="50">
        <f t="shared" si="12"/>
        <v>0</v>
      </c>
    </row>
    <row r="329" spans="2:5" x14ac:dyDescent="0.25">
      <c r="B329" s="34" t="e">
        <f>VLOOKUP(A329,Table3[#All],2,FALSE)</f>
        <v>#N/A</v>
      </c>
      <c r="C329" s="50">
        <f>SUMIF(Table4[Filter],INVENTORY!B329,Table4[Quantity])</f>
        <v>0</v>
      </c>
      <c r="D329" s="50">
        <f>SUMIF(Table5[Filter],INVENTORY!B329,Table5[Quantity])</f>
        <v>0</v>
      </c>
      <c r="E329" s="50">
        <f t="shared" si="12"/>
        <v>0</v>
      </c>
    </row>
    <row r="330" spans="2:5" x14ac:dyDescent="0.25">
      <c r="B330" s="34" t="e">
        <f>VLOOKUP(A330,Table3[#All],2,FALSE)</f>
        <v>#N/A</v>
      </c>
      <c r="C330" s="50">
        <f>SUMIF(Table4[Filter],INVENTORY!B330,Table4[Quantity])</f>
        <v>0</v>
      </c>
      <c r="D330" s="50">
        <f>SUMIF(Table5[Filter],INVENTORY!B330,Table5[Quantity])</f>
        <v>0</v>
      </c>
      <c r="E330" s="50">
        <f t="shared" si="12"/>
        <v>0</v>
      </c>
    </row>
    <row r="331" spans="2:5" x14ac:dyDescent="0.25">
      <c r="B331" s="34" t="e">
        <f>VLOOKUP(A331,Table3[#All],2,FALSE)</f>
        <v>#N/A</v>
      </c>
      <c r="C331" s="50">
        <f>SUMIF(Table4[Filter],INVENTORY!B331,Table4[Quantity])</f>
        <v>0</v>
      </c>
      <c r="D331" s="50">
        <f>SUMIF(Table5[Filter],INVENTORY!B331,Table5[Quantity])</f>
        <v>0</v>
      </c>
      <c r="E331" s="50">
        <f t="shared" si="12"/>
        <v>0</v>
      </c>
    </row>
    <row r="332" spans="2:5" x14ac:dyDescent="0.25">
      <c r="B332" s="34" t="e">
        <f>VLOOKUP(A332,Table3[#All],2,FALSE)</f>
        <v>#N/A</v>
      </c>
      <c r="C332" s="50">
        <f>SUMIF(Table4[Filter],INVENTORY!B332,Table4[Quantity])</f>
        <v>0</v>
      </c>
      <c r="D332" s="50">
        <f>SUMIF(Table5[Filter],INVENTORY!B332,Table5[Quantity])</f>
        <v>0</v>
      </c>
      <c r="E332" s="50">
        <f t="shared" si="12"/>
        <v>0</v>
      </c>
    </row>
    <row r="333" spans="2:5" x14ac:dyDescent="0.25">
      <c r="B333" s="34" t="e">
        <f>VLOOKUP(A333,Table3[#All],2,FALSE)</f>
        <v>#N/A</v>
      </c>
      <c r="C333" s="50">
        <f>SUMIF(Table4[Filter],INVENTORY!B333,Table4[Quantity])</f>
        <v>0</v>
      </c>
      <c r="D333" s="50">
        <f>SUMIF(Table5[Filter],INVENTORY!B333,Table5[Quantity])</f>
        <v>0</v>
      </c>
      <c r="E333" s="50">
        <f t="shared" si="12"/>
        <v>0</v>
      </c>
    </row>
    <row r="334" spans="2:5" x14ac:dyDescent="0.25">
      <c r="B334" s="34" t="e">
        <f>VLOOKUP(A334,Table3[#All],2,FALSE)</f>
        <v>#N/A</v>
      </c>
      <c r="C334" s="50">
        <f>SUMIF(Table4[Filter],INVENTORY!B334,Table4[Quantity])</f>
        <v>0</v>
      </c>
      <c r="D334" s="50">
        <f>SUMIF(Table5[Filter],INVENTORY!B334,Table5[Quantity])</f>
        <v>0</v>
      </c>
      <c r="E334" s="50">
        <f t="shared" si="12"/>
        <v>0</v>
      </c>
    </row>
    <row r="335" spans="2:5" x14ac:dyDescent="0.25">
      <c r="B335" s="34" t="e">
        <f>VLOOKUP(A335,Table3[#All],2,FALSE)</f>
        <v>#N/A</v>
      </c>
      <c r="C335" s="50">
        <f>SUMIF(Table4[Filter],INVENTORY!B335,Table4[Quantity])</f>
        <v>0</v>
      </c>
      <c r="D335" s="50">
        <f>SUMIF(Table5[Filter],INVENTORY!B335,Table5[Quantity])</f>
        <v>0</v>
      </c>
      <c r="E335" s="50">
        <f t="shared" si="12"/>
        <v>0</v>
      </c>
    </row>
    <row r="336" spans="2:5" x14ac:dyDescent="0.25">
      <c r="B336" s="34" t="e">
        <f>VLOOKUP(A336,Table3[#All],2,FALSE)</f>
        <v>#N/A</v>
      </c>
      <c r="C336" s="50">
        <f>SUMIF(Table4[Filter],INVENTORY!B336,Table4[Quantity])</f>
        <v>0</v>
      </c>
      <c r="D336" s="50">
        <f>SUMIF(Table5[Filter],INVENTORY!B336,Table5[Quantity])</f>
        <v>0</v>
      </c>
      <c r="E336" s="50">
        <f t="shared" si="12"/>
        <v>0</v>
      </c>
    </row>
    <row r="337" spans="2:5" x14ac:dyDescent="0.25">
      <c r="B337" s="34" t="e">
        <f>VLOOKUP(A337,Table3[#All],2,FALSE)</f>
        <v>#N/A</v>
      </c>
      <c r="C337" s="50">
        <f>SUMIF(Table4[Filter],INVENTORY!B337,Table4[Quantity])</f>
        <v>0</v>
      </c>
      <c r="D337" s="50">
        <f>SUMIF(Table5[Filter],INVENTORY!B337,Table5[Quantity])</f>
        <v>0</v>
      </c>
      <c r="E337" s="50">
        <f t="shared" si="12"/>
        <v>0</v>
      </c>
    </row>
    <row r="338" spans="2:5" x14ac:dyDescent="0.25">
      <c r="B338" s="34" t="e">
        <f>VLOOKUP(A338,Table3[#All],2,FALSE)</f>
        <v>#N/A</v>
      </c>
      <c r="C338" s="50">
        <f>SUMIF(Table4[Filter],INVENTORY!B338,Table4[Quantity])</f>
        <v>0</v>
      </c>
      <c r="D338" s="50">
        <f>SUMIF(Table5[Filter],INVENTORY!B338,Table5[Quantity])</f>
        <v>0</v>
      </c>
      <c r="E338" s="50">
        <f t="shared" si="12"/>
        <v>0</v>
      </c>
    </row>
    <row r="339" spans="2:5" x14ac:dyDescent="0.25">
      <c r="B339" s="34" t="e">
        <f>VLOOKUP(A339,Table3[#All],2,FALSE)</f>
        <v>#N/A</v>
      </c>
      <c r="C339" s="50">
        <f>SUMIF(Table4[Filter],INVENTORY!B339,Table4[Quantity])</f>
        <v>0</v>
      </c>
      <c r="D339" s="50">
        <f>SUMIF(Table5[Filter],INVENTORY!B339,Table5[Quantity])</f>
        <v>0</v>
      </c>
      <c r="E339" s="50">
        <f t="shared" si="12"/>
        <v>0</v>
      </c>
    </row>
    <row r="340" spans="2:5" x14ac:dyDescent="0.25">
      <c r="B340" s="34" t="e">
        <f>VLOOKUP(A340,Table3[#All],2,FALSE)</f>
        <v>#N/A</v>
      </c>
      <c r="C340" s="50">
        <f>SUMIF(Table4[Filter],INVENTORY!B340,Table4[Quantity])</f>
        <v>0</v>
      </c>
      <c r="D340" s="50">
        <f>SUMIF(Table5[Filter],INVENTORY!B340,Table5[Quantity])</f>
        <v>0</v>
      </c>
      <c r="E340" s="50">
        <f t="shared" si="12"/>
        <v>0</v>
      </c>
    </row>
    <row r="341" spans="2:5" x14ac:dyDescent="0.25">
      <c r="B341" s="34" t="e">
        <f>VLOOKUP(A341,Table3[#All],2,FALSE)</f>
        <v>#N/A</v>
      </c>
      <c r="C341" s="50">
        <f>SUMIF(Table4[Filter],INVENTORY!B341,Table4[Quantity])</f>
        <v>0</v>
      </c>
      <c r="D341" s="50">
        <f>SUMIF(Table5[Filter],INVENTORY!B341,Table5[Quantity])</f>
        <v>0</v>
      </c>
      <c r="E341" s="50">
        <f t="shared" si="12"/>
        <v>0</v>
      </c>
    </row>
    <row r="342" spans="2:5" x14ac:dyDescent="0.25">
      <c r="B342" s="34" t="e">
        <f>VLOOKUP(A342,Table3[#All],2,FALSE)</f>
        <v>#N/A</v>
      </c>
      <c r="C342" s="50">
        <f>SUMIF(Table4[Filter],INVENTORY!B342,Table4[Quantity])</f>
        <v>0</v>
      </c>
      <c r="D342" s="50">
        <f>SUMIF(Table5[Filter],INVENTORY!B342,Table5[Quantity])</f>
        <v>0</v>
      </c>
      <c r="E342" s="50">
        <f t="shared" si="12"/>
        <v>0</v>
      </c>
    </row>
    <row r="343" spans="2:5" x14ac:dyDescent="0.25">
      <c r="B343" s="34" t="e">
        <f>VLOOKUP(A343,Table3[#All],2,FALSE)</f>
        <v>#N/A</v>
      </c>
      <c r="C343" s="50">
        <f>SUMIF(Table4[Filter],INVENTORY!B343,Table4[Quantity])</f>
        <v>0</v>
      </c>
      <c r="D343" s="50">
        <f>SUMIF(Table5[Filter],INVENTORY!B343,Table5[Quantity])</f>
        <v>0</v>
      </c>
      <c r="E343" s="50">
        <f t="shared" si="12"/>
        <v>0</v>
      </c>
    </row>
    <row r="344" spans="2:5" x14ac:dyDescent="0.25">
      <c r="B344" s="34" t="e">
        <f>VLOOKUP(A344,Table3[#All],2,FALSE)</f>
        <v>#N/A</v>
      </c>
      <c r="C344" s="50">
        <f>SUMIF(Table4[Filter],INVENTORY!B344,Table4[Quantity])</f>
        <v>0</v>
      </c>
      <c r="D344" s="50">
        <f>SUMIF(Table5[Filter],INVENTORY!B344,Table5[Quantity])</f>
        <v>0</v>
      </c>
      <c r="E344" s="50">
        <f t="shared" ref="E344:E407" si="13">C344-D344</f>
        <v>0</v>
      </c>
    </row>
    <row r="345" spans="2:5" x14ac:dyDescent="0.25">
      <c r="B345" s="34" t="e">
        <f>VLOOKUP(A345,Table3[#All],2,FALSE)</f>
        <v>#N/A</v>
      </c>
      <c r="C345" s="50">
        <f>SUMIF(Table4[Filter],INVENTORY!B345,Table4[Quantity])</f>
        <v>0</v>
      </c>
      <c r="D345" s="50">
        <f>SUMIF(Table5[Filter],INVENTORY!B345,Table5[Quantity])</f>
        <v>0</v>
      </c>
      <c r="E345" s="50">
        <f t="shared" si="13"/>
        <v>0</v>
      </c>
    </row>
    <row r="346" spans="2:5" x14ac:dyDescent="0.25">
      <c r="B346" s="34" t="e">
        <f>VLOOKUP(A346,Table3[#All],2,FALSE)</f>
        <v>#N/A</v>
      </c>
      <c r="C346" s="50">
        <f>SUMIF(Table4[Filter],INVENTORY!B346,Table4[Quantity])</f>
        <v>0</v>
      </c>
      <c r="D346" s="50">
        <f>SUMIF(Table5[Filter],INVENTORY!B346,Table5[Quantity])</f>
        <v>0</v>
      </c>
      <c r="E346" s="50">
        <f t="shared" si="13"/>
        <v>0</v>
      </c>
    </row>
    <row r="347" spans="2:5" x14ac:dyDescent="0.25">
      <c r="B347" s="34" t="e">
        <f>VLOOKUP(A347,Table3[#All],2,FALSE)</f>
        <v>#N/A</v>
      </c>
      <c r="C347" s="50">
        <f>SUMIF(Table4[Filter],INVENTORY!B347,Table4[Quantity])</f>
        <v>0</v>
      </c>
      <c r="D347" s="50">
        <f>SUMIF(Table5[Filter],INVENTORY!B347,Table5[Quantity])</f>
        <v>0</v>
      </c>
      <c r="E347" s="50">
        <f t="shared" si="13"/>
        <v>0</v>
      </c>
    </row>
    <row r="348" spans="2:5" x14ac:dyDescent="0.25">
      <c r="B348" s="34" t="e">
        <f>VLOOKUP(A348,Table3[#All],2,FALSE)</f>
        <v>#N/A</v>
      </c>
      <c r="C348" s="50">
        <f>SUMIF(Table4[Filter],INVENTORY!B348,Table4[Quantity])</f>
        <v>0</v>
      </c>
      <c r="D348" s="50">
        <f>SUMIF(Table5[Filter],INVENTORY!B348,Table5[Quantity])</f>
        <v>0</v>
      </c>
      <c r="E348" s="50">
        <f t="shared" si="13"/>
        <v>0</v>
      </c>
    </row>
    <row r="349" spans="2:5" x14ac:dyDescent="0.25">
      <c r="B349" s="34" t="e">
        <f>VLOOKUP(A349,Table3[#All],2,FALSE)</f>
        <v>#N/A</v>
      </c>
      <c r="C349" s="50">
        <f>SUMIF(Table4[Filter],INVENTORY!B349,Table4[Quantity])</f>
        <v>0</v>
      </c>
      <c r="D349" s="50">
        <f>SUMIF(Table5[Filter],INVENTORY!B349,Table5[Quantity])</f>
        <v>0</v>
      </c>
      <c r="E349" s="50">
        <f t="shared" si="13"/>
        <v>0</v>
      </c>
    </row>
    <row r="350" spans="2:5" x14ac:dyDescent="0.25">
      <c r="B350" s="34" t="e">
        <f>VLOOKUP(A350,Table3[#All],2,FALSE)</f>
        <v>#N/A</v>
      </c>
      <c r="C350" s="50">
        <f>SUMIF(Table4[Filter],INVENTORY!B350,Table4[Quantity])</f>
        <v>0</v>
      </c>
      <c r="D350" s="50">
        <f>SUMIF(Table5[Filter],INVENTORY!B350,Table5[Quantity])</f>
        <v>0</v>
      </c>
      <c r="E350" s="50">
        <f t="shared" si="13"/>
        <v>0</v>
      </c>
    </row>
    <row r="351" spans="2:5" x14ac:dyDescent="0.25">
      <c r="B351" s="34" t="e">
        <f>VLOOKUP(A351,Table3[#All],2,FALSE)</f>
        <v>#N/A</v>
      </c>
      <c r="C351" s="50">
        <f>SUMIF(Table4[Filter],INVENTORY!B351,Table4[Quantity])</f>
        <v>0</v>
      </c>
      <c r="D351" s="50">
        <f>SUMIF(Table5[Filter],INVENTORY!B351,Table5[Quantity])</f>
        <v>0</v>
      </c>
      <c r="E351" s="50">
        <f t="shared" si="13"/>
        <v>0</v>
      </c>
    </row>
    <row r="352" spans="2:5" x14ac:dyDescent="0.25">
      <c r="B352" s="34" t="e">
        <f>VLOOKUP(A352,Table3[#All],2,FALSE)</f>
        <v>#N/A</v>
      </c>
      <c r="C352" s="50">
        <f>SUMIF(Table4[Filter],INVENTORY!B352,Table4[Quantity])</f>
        <v>0</v>
      </c>
      <c r="D352" s="50">
        <f>SUMIF(Table5[Filter],INVENTORY!B352,Table5[Quantity])</f>
        <v>0</v>
      </c>
      <c r="E352" s="50">
        <f t="shared" si="13"/>
        <v>0</v>
      </c>
    </row>
    <row r="353" spans="2:5" x14ac:dyDescent="0.25">
      <c r="B353" s="34" t="e">
        <f>VLOOKUP(A353,Table3[#All],2,FALSE)</f>
        <v>#N/A</v>
      </c>
      <c r="C353" s="50">
        <f>SUMIF(Table4[Filter],INVENTORY!B353,Table4[Quantity])</f>
        <v>0</v>
      </c>
      <c r="D353" s="50">
        <f>SUMIF(Table5[Filter],INVENTORY!B353,Table5[Quantity])</f>
        <v>0</v>
      </c>
      <c r="E353" s="50">
        <f t="shared" si="13"/>
        <v>0</v>
      </c>
    </row>
    <row r="354" spans="2:5" x14ac:dyDescent="0.25">
      <c r="B354" s="34" t="e">
        <f>VLOOKUP(A354,Table3[#All],2,FALSE)</f>
        <v>#N/A</v>
      </c>
      <c r="C354" s="50">
        <f>SUMIF(Table4[Filter],INVENTORY!B354,Table4[Quantity])</f>
        <v>0</v>
      </c>
      <c r="D354" s="50">
        <f>SUMIF(Table5[Filter],INVENTORY!B354,Table5[Quantity])</f>
        <v>0</v>
      </c>
      <c r="E354" s="50">
        <f t="shared" si="13"/>
        <v>0</v>
      </c>
    </row>
    <row r="355" spans="2:5" x14ac:dyDescent="0.25">
      <c r="B355" s="34" t="e">
        <f>VLOOKUP(A355,Table3[#All],2,FALSE)</f>
        <v>#N/A</v>
      </c>
      <c r="C355" s="50">
        <f>SUMIF(Table4[Filter],INVENTORY!B355,Table4[Quantity])</f>
        <v>0</v>
      </c>
      <c r="D355" s="50">
        <f>SUMIF(Table5[Filter],INVENTORY!B355,Table5[Quantity])</f>
        <v>0</v>
      </c>
      <c r="E355" s="50">
        <f t="shared" si="13"/>
        <v>0</v>
      </c>
    </row>
    <row r="356" spans="2:5" x14ac:dyDescent="0.25">
      <c r="B356" s="34" t="e">
        <f>VLOOKUP(A356,Table3[#All],2,FALSE)</f>
        <v>#N/A</v>
      </c>
      <c r="C356" s="50">
        <f>SUMIF(Table4[Filter],INVENTORY!B356,Table4[Quantity])</f>
        <v>0</v>
      </c>
      <c r="D356" s="50">
        <f>SUMIF(Table5[Filter],INVENTORY!B356,Table5[Quantity])</f>
        <v>0</v>
      </c>
      <c r="E356" s="50">
        <f t="shared" si="13"/>
        <v>0</v>
      </c>
    </row>
    <row r="357" spans="2:5" x14ac:dyDescent="0.25">
      <c r="B357" s="34" t="e">
        <f>VLOOKUP(A357,Table3[#All],2,FALSE)</f>
        <v>#N/A</v>
      </c>
      <c r="C357" s="50">
        <f>SUMIF(Table4[Filter],INVENTORY!B357,Table4[Quantity])</f>
        <v>0</v>
      </c>
      <c r="D357" s="50">
        <f>SUMIF(Table5[Filter],INVENTORY!B357,Table5[Quantity])</f>
        <v>0</v>
      </c>
      <c r="E357" s="50">
        <f t="shared" si="13"/>
        <v>0</v>
      </c>
    </row>
    <row r="358" spans="2:5" x14ac:dyDescent="0.25">
      <c r="B358" s="34" t="e">
        <f>VLOOKUP(A358,Table3[#All],2,FALSE)</f>
        <v>#N/A</v>
      </c>
      <c r="C358" s="50">
        <f>SUMIF(Table4[Filter],INVENTORY!B358,Table4[Quantity])</f>
        <v>0</v>
      </c>
      <c r="D358" s="50">
        <f>SUMIF(Table5[Filter],INVENTORY!B358,Table5[Quantity])</f>
        <v>0</v>
      </c>
      <c r="E358" s="50">
        <f t="shared" si="13"/>
        <v>0</v>
      </c>
    </row>
    <row r="359" spans="2:5" x14ac:dyDescent="0.25">
      <c r="B359" s="34" t="e">
        <f>VLOOKUP(A359,Table3[#All],2,FALSE)</f>
        <v>#N/A</v>
      </c>
      <c r="C359" s="50">
        <f>SUMIF(Table4[Filter],INVENTORY!B359,Table4[Quantity])</f>
        <v>0</v>
      </c>
      <c r="D359" s="50">
        <f>SUMIF(Table5[Filter],INVENTORY!B359,Table5[Quantity])</f>
        <v>0</v>
      </c>
      <c r="E359" s="50">
        <f t="shared" si="13"/>
        <v>0</v>
      </c>
    </row>
    <row r="360" spans="2:5" x14ac:dyDescent="0.25">
      <c r="B360" s="34" t="e">
        <f>VLOOKUP(A360,Table3[#All],2,FALSE)</f>
        <v>#N/A</v>
      </c>
      <c r="C360" s="50">
        <f>SUMIF(Table4[Filter],INVENTORY!B360,Table4[Quantity])</f>
        <v>0</v>
      </c>
      <c r="D360" s="50">
        <f>SUMIF(Table5[Filter],INVENTORY!B360,Table5[Quantity])</f>
        <v>0</v>
      </c>
      <c r="E360" s="50">
        <f t="shared" si="13"/>
        <v>0</v>
      </c>
    </row>
    <row r="361" spans="2:5" x14ac:dyDescent="0.25">
      <c r="B361" s="34" t="e">
        <f>VLOOKUP(A361,Table3[#All],2,FALSE)</f>
        <v>#N/A</v>
      </c>
      <c r="C361" s="50">
        <f>SUMIF(Table4[Filter],INVENTORY!B361,Table4[Quantity])</f>
        <v>0</v>
      </c>
      <c r="D361" s="50">
        <f>SUMIF(Table5[Filter],INVENTORY!B361,Table5[Quantity])</f>
        <v>0</v>
      </c>
      <c r="E361" s="50">
        <f t="shared" si="13"/>
        <v>0</v>
      </c>
    </row>
    <row r="362" spans="2:5" x14ac:dyDescent="0.25">
      <c r="B362" s="34" t="e">
        <f>VLOOKUP(A362,Table3[#All],2,FALSE)</f>
        <v>#N/A</v>
      </c>
      <c r="C362" s="50">
        <f>SUMIF(Table4[Filter],INVENTORY!B362,Table4[Quantity])</f>
        <v>0</v>
      </c>
      <c r="D362" s="50">
        <f>SUMIF(Table5[Filter],INVENTORY!B362,Table5[Quantity])</f>
        <v>0</v>
      </c>
      <c r="E362" s="50">
        <f t="shared" si="13"/>
        <v>0</v>
      </c>
    </row>
    <row r="363" spans="2:5" x14ac:dyDescent="0.25">
      <c r="B363" s="34" t="e">
        <f>VLOOKUP(A363,Table3[#All],2,FALSE)</f>
        <v>#N/A</v>
      </c>
      <c r="C363" s="50">
        <f>SUMIF(Table4[Filter],INVENTORY!B363,Table4[Quantity])</f>
        <v>0</v>
      </c>
      <c r="D363" s="50">
        <f>SUMIF(Table5[Filter],INVENTORY!B363,Table5[Quantity])</f>
        <v>0</v>
      </c>
      <c r="E363" s="50">
        <f t="shared" si="13"/>
        <v>0</v>
      </c>
    </row>
    <row r="364" spans="2:5" x14ac:dyDescent="0.25">
      <c r="B364" s="34" t="e">
        <f>VLOOKUP(A364,Table3[#All],2,FALSE)</f>
        <v>#N/A</v>
      </c>
      <c r="C364" s="50">
        <f>SUMIF(Table4[Filter],INVENTORY!B364,Table4[Quantity])</f>
        <v>0</v>
      </c>
      <c r="D364" s="50">
        <f>SUMIF(Table5[Filter],INVENTORY!B364,Table5[Quantity])</f>
        <v>0</v>
      </c>
      <c r="E364" s="50">
        <f t="shared" si="13"/>
        <v>0</v>
      </c>
    </row>
    <row r="365" spans="2:5" x14ac:dyDescent="0.25">
      <c r="B365" s="34" t="e">
        <f>VLOOKUP(A365,Table3[#All],2,FALSE)</f>
        <v>#N/A</v>
      </c>
      <c r="C365" s="50">
        <f>SUMIF(Table4[Filter],INVENTORY!B365,Table4[Quantity])</f>
        <v>0</v>
      </c>
      <c r="D365" s="50">
        <f>SUMIF(Table5[Filter],INVENTORY!B365,Table5[Quantity])</f>
        <v>0</v>
      </c>
      <c r="E365" s="50">
        <f t="shared" si="13"/>
        <v>0</v>
      </c>
    </row>
    <row r="366" spans="2:5" x14ac:dyDescent="0.25">
      <c r="B366" s="34" t="e">
        <f>VLOOKUP(A366,Table3[#All],2,FALSE)</f>
        <v>#N/A</v>
      </c>
      <c r="C366" s="50">
        <f>SUMIF(Table4[Filter],INVENTORY!B366,Table4[Quantity])</f>
        <v>0</v>
      </c>
      <c r="D366" s="50">
        <f>SUMIF(Table5[Filter],INVENTORY!B366,Table5[Quantity])</f>
        <v>0</v>
      </c>
      <c r="E366" s="50">
        <f t="shared" si="13"/>
        <v>0</v>
      </c>
    </row>
    <row r="367" spans="2:5" x14ac:dyDescent="0.25">
      <c r="B367" s="34" t="e">
        <f>VLOOKUP(A367,Table3[#All],2,FALSE)</f>
        <v>#N/A</v>
      </c>
      <c r="C367" s="50">
        <f>SUMIF(Table4[Filter],INVENTORY!B367,Table4[Quantity])</f>
        <v>0</v>
      </c>
      <c r="D367" s="50">
        <f>SUMIF(Table5[Filter],INVENTORY!B367,Table5[Quantity])</f>
        <v>0</v>
      </c>
      <c r="E367" s="50">
        <f t="shared" si="13"/>
        <v>0</v>
      </c>
    </row>
    <row r="368" spans="2:5" x14ac:dyDescent="0.25">
      <c r="B368" s="34" t="e">
        <f>VLOOKUP(A368,Table3[#All],2,FALSE)</f>
        <v>#N/A</v>
      </c>
      <c r="C368" s="50">
        <f>SUMIF(Table4[Filter],INVENTORY!B368,Table4[Quantity])</f>
        <v>0</v>
      </c>
      <c r="D368" s="50">
        <f>SUMIF(Table5[Filter],INVENTORY!B368,Table5[Quantity])</f>
        <v>0</v>
      </c>
      <c r="E368" s="50">
        <f t="shared" si="13"/>
        <v>0</v>
      </c>
    </row>
    <row r="369" spans="2:5" x14ac:dyDescent="0.25">
      <c r="B369" s="34" t="e">
        <f>VLOOKUP(A369,Table3[#All],2,FALSE)</f>
        <v>#N/A</v>
      </c>
      <c r="C369" s="50">
        <f>SUMIF(Table4[Filter],INVENTORY!B369,Table4[Quantity])</f>
        <v>0</v>
      </c>
      <c r="D369" s="50">
        <f>SUMIF(Table5[Filter],INVENTORY!B369,Table5[Quantity])</f>
        <v>0</v>
      </c>
      <c r="E369" s="50">
        <f t="shared" si="13"/>
        <v>0</v>
      </c>
    </row>
    <row r="370" spans="2:5" x14ac:dyDescent="0.25">
      <c r="B370" s="34" t="e">
        <f>VLOOKUP(A370,Table3[#All],2,FALSE)</f>
        <v>#N/A</v>
      </c>
      <c r="C370" s="50">
        <f>SUMIF(Table4[Filter],INVENTORY!B370,Table4[Quantity])</f>
        <v>0</v>
      </c>
      <c r="D370" s="50">
        <f>SUMIF(Table5[Filter],INVENTORY!B370,Table5[Quantity])</f>
        <v>0</v>
      </c>
      <c r="E370" s="50">
        <f t="shared" si="13"/>
        <v>0</v>
      </c>
    </row>
    <row r="371" spans="2:5" x14ac:dyDescent="0.25">
      <c r="B371" s="34" t="e">
        <f>VLOOKUP(A371,Table3[#All],2,FALSE)</f>
        <v>#N/A</v>
      </c>
      <c r="C371" s="50">
        <f>SUMIF(Table4[Filter],INVENTORY!B371,Table4[Quantity])</f>
        <v>0</v>
      </c>
      <c r="D371" s="50">
        <f>SUMIF(Table5[Filter],INVENTORY!B371,Table5[Quantity])</f>
        <v>0</v>
      </c>
      <c r="E371" s="50">
        <f t="shared" si="13"/>
        <v>0</v>
      </c>
    </row>
    <row r="372" spans="2:5" x14ac:dyDescent="0.25">
      <c r="B372" s="34" t="e">
        <f>VLOOKUP(A372,Table3[#All],2,FALSE)</f>
        <v>#N/A</v>
      </c>
      <c r="C372" s="50">
        <f>SUMIF(Table4[Filter],INVENTORY!B372,Table4[Quantity])</f>
        <v>0</v>
      </c>
      <c r="D372" s="50">
        <f>SUMIF(Table5[Filter],INVENTORY!B372,Table5[Quantity])</f>
        <v>0</v>
      </c>
      <c r="E372" s="50">
        <f t="shared" si="13"/>
        <v>0</v>
      </c>
    </row>
    <row r="373" spans="2:5" x14ac:dyDescent="0.25">
      <c r="B373" s="34" t="e">
        <f>VLOOKUP(A373,Table3[#All],2,FALSE)</f>
        <v>#N/A</v>
      </c>
      <c r="C373" s="50">
        <f>SUMIF(Table4[Filter],INVENTORY!B373,Table4[Quantity])</f>
        <v>0</v>
      </c>
      <c r="D373" s="50">
        <f>SUMIF(Table5[Filter],INVENTORY!B373,Table5[Quantity])</f>
        <v>0</v>
      </c>
      <c r="E373" s="50">
        <f t="shared" si="13"/>
        <v>0</v>
      </c>
    </row>
    <row r="374" spans="2:5" x14ac:dyDescent="0.25">
      <c r="B374" s="34" t="e">
        <f>VLOOKUP(A374,Table3[#All],2,FALSE)</f>
        <v>#N/A</v>
      </c>
      <c r="C374" s="50">
        <f>SUMIF(Table4[Filter],INVENTORY!B374,Table4[Quantity])</f>
        <v>0</v>
      </c>
      <c r="D374" s="50">
        <f>SUMIF(Table5[Filter],INVENTORY!B374,Table5[Quantity])</f>
        <v>0</v>
      </c>
      <c r="E374" s="50">
        <f t="shared" si="13"/>
        <v>0</v>
      </c>
    </row>
    <row r="375" spans="2:5" x14ac:dyDescent="0.25">
      <c r="B375" s="34" t="e">
        <f>VLOOKUP(A375,Table3[#All],2,FALSE)</f>
        <v>#N/A</v>
      </c>
      <c r="C375" s="50">
        <f>SUMIF(Table4[Filter],INVENTORY!B375,Table4[Quantity])</f>
        <v>0</v>
      </c>
      <c r="D375" s="50">
        <f>SUMIF(Table5[Filter],INVENTORY!B375,Table5[Quantity])</f>
        <v>0</v>
      </c>
      <c r="E375" s="50">
        <f t="shared" si="13"/>
        <v>0</v>
      </c>
    </row>
    <row r="376" spans="2:5" x14ac:dyDescent="0.25">
      <c r="B376" s="34" t="e">
        <f>VLOOKUP(A376,Table3[#All],2,FALSE)</f>
        <v>#N/A</v>
      </c>
      <c r="C376" s="50">
        <f>SUMIF(Table4[Filter],INVENTORY!B376,Table4[Quantity])</f>
        <v>0</v>
      </c>
      <c r="D376" s="50">
        <f>SUMIF(Table5[Filter],INVENTORY!B376,Table5[Quantity])</f>
        <v>0</v>
      </c>
      <c r="E376" s="50">
        <f t="shared" si="13"/>
        <v>0</v>
      </c>
    </row>
    <row r="377" spans="2:5" x14ac:dyDescent="0.25">
      <c r="B377" s="34" t="e">
        <f>VLOOKUP(A377,Table3[#All],2,FALSE)</f>
        <v>#N/A</v>
      </c>
      <c r="C377" s="50">
        <f>SUMIF(Table4[Filter],INVENTORY!B377,Table4[Quantity])</f>
        <v>0</v>
      </c>
      <c r="D377" s="50">
        <f>SUMIF(Table5[Filter],INVENTORY!B377,Table5[Quantity])</f>
        <v>0</v>
      </c>
      <c r="E377" s="50">
        <f t="shared" si="13"/>
        <v>0</v>
      </c>
    </row>
    <row r="378" spans="2:5" x14ac:dyDescent="0.25">
      <c r="B378" s="34" t="e">
        <f>VLOOKUP(A378,Table3[#All],2,FALSE)</f>
        <v>#N/A</v>
      </c>
      <c r="C378" s="50">
        <f>SUMIF(Table4[Filter],INVENTORY!B378,Table4[Quantity])</f>
        <v>0</v>
      </c>
      <c r="D378" s="50">
        <f>SUMIF(Table5[Filter],INVENTORY!B378,Table5[Quantity])</f>
        <v>0</v>
      </c>
      <c r="E378" s="50">
        <f t="shared" si="13"/>
        <v>0</v>
      </c>
    </row>
    <row r="379" spans="2:5" x14ac:dyDescent="0.25">
      <c r="B379" s="34" t="e">
        <f>VLOOKUP(A379,Table3[#All],2,FALSE)</f>
        <v>#N/A</v>
      </c>
      <c r="C379" s="50">
        <f>SUMIF(Table4[Filter],INVENTORY!B379,Table4[Quantity])</f>
        <v>0</v>
      </c>
      <c r="D379" s="50">
        <f>SUMIF(Table5[Filter],INVENTORY!B379,Table5[Quantity])</f>
        <v>0</v>
      </c>
      <c r="E379" s="50">
        <f t="shared" si="13"/>
        <v>0</v>
      </c>
    </row>
    <row r="380" spans="2:5" x14ac:dyDescent="0.25">
      <c r="B380" s="34" t="e">
        <f>VLOOKUP(A380,Table3[#All],2,FALSE)</f>
        <v>#N/A</v>
      </c>
      <c r="C380" s="50">
        <f>SUMIF(Table4[Filter],INVENTORY!B380,Table4[Quantity])</f>
        <v>0</v>
      </c>
      <c r="D380" s="50">
        <f>SUMIF(Table5[Filter],INVENTORY!B380,Table5[Quantity])</f>
        <v>0</v>
      </c>
      <c r="E380" s="50">
        <f t="shared" si="13"/>
        <v>0</v>
      </c>
    </row>
    <row r="381" spans="2:5" x14ac:dyDescent="0.25">
      <c r="B381" s="34" t="e">
        <f>VLOOKUP(A381,Table3[#All],2,FALSE)</f>
        <v>#N/A</v>
      </c>
      <c r="C381" s="50">
        <f>SUMIF(Table4[Filter],INVENTORY!B381,Table4[Quantity])</f>
        <v>0</v>
      </c>
      <c r="D381" s="50">
        <f>SUMIF(Table5[Filter],INVENTORY!B381,Table5[Quantity])</f>
        <v>0</v>
      </c>
      <c r="E381" s="50">
        <f t="shared" si="13"/>
        <v>0</v>
      </c>
    </row>
    <row r="382" spans="2:5" x14ac:dyDescent="0.25">
      <c r="B382" s="34" t="e">
        <f>VLOOKUP(A382,Table3[#All],2,FALSE)</f>
        <v>#N/A</v>
      </c>
      <c r="C382" s="50">
        <f>SUMIF(Table4[Filter],INVENTORY!B382,Table4[Quantity])</f>
        <v>0</v>
      </c>
      <c r="D382" s="50">
        <f>SUMIF(Table5[Filter],INVENTORY!B382,Table5[Quantity])</f>
        <v>0</v>
      </c>
      <c r="E382" s="50">
        <f t="shared" si="13"/>
        <v>0</v>
      </c>
    </row>
    <row r="383" spans="2:5" x14ac:dyDescent="0.25">
      <c r="B383" s="34" t="e">
        <f>VLOOKUP(A383,Table3[#All],2,FALSE)</f>
        <v>#N/A</v>
      </c>
      <c r="C383" s="50">
        <f>SUMIF(Table4[Filter],INVENTORY!B383,Table4[Quantity])</f>
        <v>0</v>
      </c>
      <c r="D383" s="50">
        <f>SUMIF(Table5[Filter],INVENTORY!B383,Table5[Quantity])</f>
        <v>0</v>
      </c>
      <c r="E383" s="50">
        <f t="shared" si="13"/>
        <v>0</v>
      </c>
    </row>
    <row r="384" spans="2:5" x14ac:dyDescent="0.25">
      <c r="B384" s="34" t="e">
        <f>VLOOKUP(A384,Table3[#All],2,FALSE)</f>
        <v>#N/A</v>
      </c>
      <c r="C384" s="50">
        <f>SUMIF(Table4[Filter],INVENTORY!B384,Table4[Quantity])</f>
        <v>0</v>
      </c>
      <c r="D384" s="50">
        <f>SUMIF(Table5[Filter],INVENTORY!B384,Table5[Quantity])</f>
        <v>0</v>
      </c>
      <c r="E384" s="50">
        <f t="shared" si="13"/>
        <v>0</v>
      </c>
    </row>
    <row r="385" spans="2:5" x14ac:dyDescent="0.25">
      <c r="B385" s="34" t="e">
        <f>VLOOKUP(A385,Table3[#All],2,FALSE)</f>
        <v>#N/A</v>
      </c>
      <c r="C385" s="50">
        <f>SUMIF(Table4[Filter],INVENTORY!B385,Table4[Quantity])</f>
        <v>0</v>
      </c>
      <c r="D385" s="50">
        <f>SUMIF(Table5[Filter],INVENTORY!B385,Table5[Quantity])</f>
        <v>0</v>
      </c>
      <c r="E385" s="50">
        <f t="shared" si="13"/>
        <v>0</v>
      </c>
    </row>
    <row r="386" spans="2:5" x14ac:dyDescent="0.25">
      <c r="B386" s="34" t="e">
        <f>VLOOKUP(A386,Table3[#All],2,FALSE)</f>
        <v>#N/A</v>
      </c>
      <c r="C386" s="50">
        <f>SUMIF(Table4[Filter],INVENTORY!B386,Table4[Quantity])</f>
        <v>0</v>
      </c>
      <c r="D386" s="50">
        <f>SUMIF(Table5[Filter],INVENTORY!B386,Table5[Quantity])</f>
        <v>0</v>
      </c>
      <c r="E386" s="50">
        <f t="shared" si="13"/>
        <v>0</v>
      </c>
    </row>
    <row r="387" spans="2:5" x14ac:dyDescent="0.25">
      <c r="B387" s="34" t="e">
        <f>VLOOKUP(A387,Table3[#All],2,FALSE)</f>
        <v>#N/A</v>
      </c>
      <c r="C387" s="50">
        <f>SUMIF(Table4[Filter],INVENTORY!B387,Table4[Quantity])</f>
        <v>0</v>
      </c>
      <c r="D387" s="50">
        <f>SUMIF(Table5[Filter],INVENTORY!B387,Table5[Quantity])</f>
        <v>0</v>
      </c>
      <c r="E387" s="50">
        <f t="shared" si="13"/>
        <v>0</v>
      </c>
    </row>
    <row r="388" spans="2:5" x14ac:dyDescent="0.25">
      <c r="B388" s="34" t="e">
        <f>VLOOKUP(A388,Table3[#All],2,FALSE)</f>
        <v>#N/A</v>
      </c>
      <c r="C388" s="50">
        <f>SUMIF(Table4[Filter],INVENTORY!B388,Table4[Quantity])</f>
        <v>0</v>
      </c>
      <c r="D388" s="50">
        <f>SUMIF(Table5[Filter],INVENTORY!B388,Table5[Quantity])</f>
        <v>0</v>
      </c>
      <c r="E388" s="50">
        <f t="shared" si="13"/>
        <v>0</v>
      </c>
    </row>
    <row r="389" spans="2:5" x14ac:dyDescent="0.25">
      <c r="B389" s="34" t="e">
        <f>VLOOKUP(A389,Table3[#All],2,FALSE)</f>
        <v>#N/A</v>
      </c>
      <c r="C389" s="50">
        <f>SUMIF(Table4[Filter],INVENTORY!B389,Table4[Quantity])</f>
        <v>0</v>
      </c>
      <c r="D389" s="50">
        <f>SUMIF(Table5[Filter],INVENTORY!B389,Table5[Quantity])</f>
        <v>0</v>
      </c>
      <c r="E389" s="50">
        <f t="shared" si="13"/>
        <v>0</v>
      </c>
    </row>
    <row r="390" spans="2:5" x14ac:dyDescent="0.25">
      <c r="B390" s="34" t="e">
        <f>VLOOKUP(A390,Table3[#All],2,FALSE)</f>
        <v>#N/A</v>
      </c>
      <c r="C390" s="50">
        <f>SUMIF(Table4[Filter],INVENTORY!B390,Table4[Quantity])</f>
        <v>0</v>
      </c>
      <c r="D390" s="50">
        <f>SUMIF(Table5[Filter],INVENTORY!B390,Table5[Quantity])</f>
        <v>0</v>
      </c>
      <c r="E390" s="50">
        <f t="shared" si="13"/>
        <v>0</v>
      </c>
    </row>
    <row r="391" spans="2:5" x14ac:dyDescent="0.25">
      <c r="B391" s="34" t="e">
        <f>VLOOKUP(A391,Table3[#All],2,FALSE)</f>
        <v>#N/A</v>
      </c>
      <c r="C391" s="50">
        <f>SUMIF(Table4[Filter],INVENTORY!B391,Table4[Quantity])</f>
        <v>0</v>
      </c>
      <c r="D391" s="50">
        <f>SUMIF(Table5[Filter],INVENTORY!B391,Table5[Quantity])</f>
        <v>0</v>
      </c>
      <c r="E391" s="50">
        <f t="shared" si="13"/>
        <v>0</v>
      </c>
    </row>
    <row r="392" spans="2:5" x14ac:dyDescent="0.25">
      <c r="B392" s="34" t="e">
        <f>VLOOKUP(A392,Table3[#All],2,FALSE)</f>
        <v>#N/A</v>
      </c>
      <c r="C392" s="50">
        <f>SUMIF(Table4[Filter],INVENTORY!B392,Table4[Quantity])</f>
        <v>0</v>
      </c>
      <c r="D392" s="50">
        <f>SUMIF(Table5[Filter],INVENTORY!B392,Table5[Quantity])</f>
        <v>0</v>
      </c>
      <c r="E392" s="50">
        <f t="shared" si="13"/>
        <v>0</v>
      </c>
    </row>
    <row r="393" spans="2:5" x14ac:dyDescent="0.25">
      <c r="B393" s="34" t="e">
        <f>VLOOKUP(A393,Table3[#All],2,FALSE)</f>
        <v>#N/A</v>
      </c>
      <c r="C393" s="50">
        <f>SUMIF(Table4[Filter],INVENTORY!B393,Table4[Quantity])</f>
        <v>0</v>
      </c>
      <c r="D393" s="50">
        <f>SUMIF(Table5[Filter],INVENTORY!B393,Table5[Quantity])</f>
        <v>0</v>
      </c>
      <c r="E393" s="50">
        <f t="shared" si="13"/>
        <v>0</v>
      </c>
    </row>
    <row r="394" spans="2:5" x14ac:dyDescent="0.25">
      <c r="B394" s="34" t="e">
        <f>VLOOKUP(A394,Table3[#All],2,FALSE)</f>
        <v>#N/A</v>
      </c>
      <c r="C394" s="50">
        <f>SUMIF(Table4[Filter],INVENTORY!B394,Table4[Quantity])</f>
        <v>0</v>
      </c>
      <c r="D394" s="50">
        <f>SUMIF(Table5[Filter],INVENTORY!B394,Table5[Quantity])</f>
        <v>0</v>
      </c>
      <c r="E394" s="50">
        <f t="shared" si="13"/>
        <v>0</v>
      </c>
    </row>
    <row r="395" spans="2:5" x14ac:dyDescent="0.25">
      <c r="B395" s="34" t="e">
        <f>VLOOKUP(A395,Table3[#All],2,FALSE)</f>
        <v>#N/A</v>
      </c>
      <c r="C395" s="50">
        <f>SUMIF(Table4[Filter],INVENTORY!B395,Table4[Quantity])</f>
        <v>0</v>
      </c>
      <c r="D395" s="50">
        <f>SUMIF(Table5[Filter],INVENTORY!B395,Table5[Quantity])</f>
        <v>0</v>
      </c>
      <c r="E395" s="50">
        <f t="shared" si="13"/>
        <v>0</v>
      </c>
    </row>
    <row r="396" spans="2:5" x14ac:dyDescent="0.25">
      <c r="B396" s="34" t="e">
        <f>VLOOKUP(A396,Table3[#All],2,FALSE)</f>
        <v>#N/A</v>
      </c>
      <c r="C396" s="50">
        <f>SUMIF(Table4[Filter],INVENTORY!B396,Table4[Quantity])</f>
        <v>0</v>
      </c>
      <c r="D396" s="50">
        <f>SUMIF(Table5[Filter],INVENTORY!B396,Table5[Quantity])</f>
        <v>0</v>
      </c>
      <c r="E396" s="50">
        <f t="shared" si="13"/>
        <v>0</v>
      </c>
    </row>
    <row r="397" spans="2:5" x14ac:dyDescent="0.25">
      <c r="B397" s="34" t="e">
        <f>VLOOKUP(A397,Table3[#All],2,FALSE)</f>
        <v>#N/A</v>
      </c>
      <c r="C397" s="50">
        <f>SUMIF(Table4[Filter],INVENTORY!B397,Table4[Quantity])</f>
        <v>0</v>
      </c>
      <c r="D397" s="50">
        <f>SUMIF(Table5[Filter],INVENTORY!B397,Table5[Quantity])</f>
        <v>0</v>
      </c>
      <c r="E397" s="50">
        <f t="shared" si="13"/>
        <v>0</v>
      </c>
    </row>
    <row r="398" spans="2:5" x14ac:dyDescent="0.25">
      <c r="B398" s="34" t="e">
        <f>VLOOKUP(A398,Table3[#All],2,FALSE)</f>
        <v>#N/A</v>
      </c>
      <c r="C398" s="50">
        <f>SUMIF(Table4[Filter],INVENTORY!B398,Table4[Quantity])</f>
        <v>0</v>
      </c>
      <c r="D398" s="50">
        <f>SUMIF(Table5[Filter],INVENTORY!B398,Table5[Quantity])</f>
        <v>0</v>
      </c>
      <c r="E398" s="50">
        <f t="shared" si="13"/>
        <v>0</v>
      </c>
    </row>
    <row r="399" spans="2:5" x14ac:dyDescent="0.25">
      <c r="B399" s="34" t="e">
        <f>VLOOKUP(A399,Table3[#All],2,FALSE)</f>
        <v>#N/A</v>
      </c>
      <c r="C399" s="50">
        <f>SUMIF(Table4[Filter],INVENTORY!B399,Table4[Quantity])</f>
        <v>0</v>
      </c>
      <c r="D399" s="50">
        <f>SUMIF(Table5[Filter],INVENTORY!B399,Table5[Quantity])</f>
        <v>0</v>
      </c>
      <c r="E399" s="50">
        <f t="shared" si="13"/>
        <v>0</v>
      </c>
    </row>
    <row r="400" spans="2:5" x14ac:dyDescent="0.25">
      <c r="B400" s="34" t="e">
        <f>VLOOKUP(A400,Table3[#All],2,FALSE)</f>
        <v>#N/A</v>
      </c>
      <c r="C400" s="50">
        <f>SUMIF(Table4[Filter],INVENTORY!B400,Table4[Quantity])</f>
        <v>0</v>
      </c>
      <c r="D400" s="50">
        <f>SUMIF(Table5[Filter],INVENTORY!B400,Table5[Quantity])</f>
        <v>0</v>
      </c>
      <c r="E400" s="50">
        <f t="shared" si="13"/>
        <v>0</v>
      </c>
    </row>
    <row r="401" spans="2:5" x14ac:dyDescent="0.25">
      <c r="B401" s="34" t="e">
        <f>VLOOKUP(A401,Table3[#All],2,FALSE)</f>
        <v>#N/A</v>
      </c>
      <c r="C401" s="50">
        <f>SUMIF(Table4[Filter],INVENTORY!B401,Table4[Quantity])</f>
        <v>0</v>
      </c>
      <c r="D401" s="50">
        <f>SUMIF(Table5[Filter],INVENTORY!B401,Table5[Quantity])</f>
        <v>0</v>
      </c>
      <c r="E401" s="50">
        <f t="shared" si="13"/>
        <v>0</v>
      </c>
    </row>
    <row r="402" spans="2:5" x14ac:dyDescent="0.25">
      <c r="B402" s="34" t="e">
        <f>VLOOKUP(A402,Table3[#All],2,FALSE)</f>
        <v>#N/A</v>
      </c>
      <c r="C402" s="50">
        <f>SUMIF(Table4[Filter],INVENTORY!B402,Table4[Quantity])</f>
        <v>0</v>
      </c>
      <c r="D402" s="50">
        <f>SUMIF(Table5[Filter],INVENTORY!B402,Table5[Quantity])</f>
        <v>0</v>
      </c>
      <c r="E402" s="50">
        <f t="shared" si="13"/>
        <v>0</v>
      </c>
    </row>
    <row r="403" spans="2:5" x14ac:dyDescent="0.25">
      <c r="B403" s="34" t="e">
        <f>VLOOKUP(A403,Table3[#All],2,FALSE)</f>
        <v>#N/A</v>
      </c>
      <c r="C403" s="50">
        <f>SUMIF(Table4[Filter],INVENTORY!B403,Table4[Quantity])</f>
        <v>0</v>
      </c>
      <c r="D403" s="50">
        <f>SUMIF(Table5[Filter],INVENTORY!B403,Table5[Quantity])</f>
        <v>0</v>
      </c>
      <c r="E403" s="50">
        <f t="shared" si="13"/>
        <v>0</v>
      </c>
    </row>
    <row r="404" spans="2:5" x14ac:dyDescent="0.25">
      <c r="B404" s="34" t="e">
        <f>VLOOKUP(A404,Table3[#All],2,FALSE)</f>
        <v>#N/A</v>
      </c>
      <c r="C404" s="50">
        <f>SUMIF(Table4[Filter],INVENTORY!B404,Table4[Quantity])</f>
        <v>0</v>
      </c>
      <c r="D404" s="50">
        <f>SUMIF(Table5[Filter],INVENTORY!B404,Table5[Quantity])</f>
        <v>0</v>
      </c>
      <c r="E404" s="50">
        <f t="shared" si="13"/>
        <v>0</v>
      </c>
    </row>
    <row r="405" spans="2:5" x14ac:dyDescent="0.25">
      <c r="B405" s="34" t="e">
        <f>VLOOKUP(A405,Table3[#All],2,FALSE)</f>
        <v>#N/A</v>
      </c>
      <c r="C405" s="50">
        <f>SUMIF(Table4[Filter],INVENTORY!B405,Table4[Quantity])</f>
        <v>0</v>
      </c>
      <c r="D405" s="50">
        <f>SUMIF(Table5[Filter],INVENTORY!B405,Table5[Quantity])</f>
        <v>0</v>
      </c>
      <c r="E405" s="50">
        <f t="shared" si="13"/>
        <v>0</v>
      </c>
    </row>
    <row r="406" spans="2:5" x14ac:dyDescent="0.25">
      <c r="B406" s="34" t="e">
        <f>VLOOKUP(A406,Table3[#All],2,FALSE)</f>
        <v>#N/A</v>
      </c>
      <c r="C406" s="50">
        <f>SUMIF(Table4[Filter],INVENTORY!B406,Table4[Quantity])</f>
        <v>0</v>
      </c>
      <c r="D406" s="50">
        <f>SUMIF(Table5[Filter],INVENTORY!B406,Table5[Quantity])</f>
        <v>0</v>
      </c>
      <c r="E406" s="50">
        <f t="shared" si="13"/>
        <v>0</v>
      </c>
    </row>
    <row r="407" spans="2:5" x14ac:dyDescent="0.25">
      <c r="B407" s="34" t="e">
        <f>VLOOKUP(A407,Table3[#All],2,FALSE)</f>
        <v>#N/A</v>
      </c>
      <c r="C407" s="50">
        <f>SUMIF(Table4[Filter],INVENTORY!B407,Table4[Quantity])</f>
        <v>0</v>
      </c>
      <c r="D407" s="50">
        <f>SUMIF(Table5[Filter],INVENTORY!B407,Table5[Quantity])</f>
        <v>0</v>
      </c>
      <c r="E407" s="50">
        <f t="shared" si="13"/>
        <v>0</v>
      </c>
    </row>
    <row r="408" spans="2:5" x14ac:dyDescent="0.25">
      <c r="B408" s="34" t="e">
        <f>VLOOKUP(A408,Table3[#All],2,FALSE)</f>
        <v>#N/A</v>
      </c>
      <c r="C408" s="50">
        <f>SUMIF(Table4[Filter],INVENTORY!B408,Table4[Quantity])</f>
        <v>0</v>
      </c>
      <c r="D408" s="50">
        <f>SUMIF(Table5[Filter],INVENTORY!B408,Table5[Quantity])</f>
        <v>0</v>
      </c>
      <c r="E408" s="50">
        <f t="shared" ref="E408:E471" si="14">C408-D408</f>
        <v>0</v>
      </c>
    </row>
    <row r="409" spans="2:5" x14ac:dyDescent="0.25">
      <c r="B409" s="34" t="e">
        <f>VLOOKUP(A409,Table3[#All],2,FALSE)</f>
        <v>#N/A</v>
      </c>
      <c r="C409" s="50">
        <f>SUMIF(Table4[Filter],INVENTORY!B409,Table4[Quantity])</f>
        <v>0</v>
      </c>
      <c r="D409" s="50">
        <f>SUMIF(Table5[Filter],INVENTORY!B409,Table5[Quantity])</f>
        <v>0</v>
      </c>
      <c r="E409" s="50">
        <f t="shared" si="14"/>
        <v>0</v>
      </c>
    </row>
    <row r="410" spans="2:5" x14ac:dyDescent="0.25">
      <c r="B410" s="34" t="e">
        <f>VLOOKUP(A410,Table3[#All],2,FALSE)</f>
        <v>#N/A</v>
      </c>
      <c r="C410" s="50">
        <f>SUMIF(Table4[Filter],INVENTORY!B410,Table4[Quantity])</f>
        <v>0</v>
      </c>
      <c r="D410" s="50">
        <f>SUMIF(Table5[Filter],INVENTORY!B410,Table5[Quantity])</f>
        <v>0</v>
      </c>
      <c r="E410" s="50">
        <f t="shared" si="14"/>
        <v>0</v>
      </c>
    </row>
    <row r="411" spans="2:5" x14ac:dyDescent="0.25">
      <c r="B411" s="34" t="e">
        <f>VLOOKUP(A411,Table3[#All],2,FALSE)</f>
        <v>#N/A</v>
      </c>
      <c r="C411" s="50">
        <f>SUMIF(Table4[Filter],INVENTORY!B411,Table4[Quantity])</f>
        <v>0</v>
      </c>
      <c r="D411" s="50">
        <f>SUMIF(Table5[Filter],INVENTORY!B411,Table5[Quantity])</f>
        <v>0</v>
      </c>
      <c r="E411" s="50">
        <f t="shared" si="14"/>
        <v>0</v>
      </c>
    </row>
    <row r="412" spans="2:5" x14ac:dyDescent="0.25">
      <c r="B412" s="34" t="e">
        <f>VLOOKUP(A412,Table3[#All],2,FALSE)</f>
        <v>#N/A</v>
      </c>
      <c r="C412" s="50">
        <f>SUMIF(Table4[Filter],INVENTORY!B412,Table4[Quantity])</f>
        <v>0</v>
      </c>
      <c r="D412" s="50">
        <f>SUMIF(Table5[Filter],INVENTORY!B412,Table5[Quantity])</f>
        <v>0</v>
      </c>
      <c r="E412" s="50">
        <f t="shared" si="14"/>
        <v>0</v>
      </c>
    </row>
    <row r="413" spans="2:5" x14ac:dyDescent="0.25">
      <c r="B413" s="34" t="e">
        <f>VLOOKUP(A413,Table3[#All],2,FALSE)</f>
        <v>#N/A</v>
      </c>
      <c r="C413" s="50">
        <f>SUMIF(Table4[Filter],INVENTORY!B413,Table4[Quantity])</f>
        <v>0</v>
      </c>
      <c r="D413" s="50">
        <f>SUMIF(Table5[Filter],INVENTORY!B413,Table5[Quantity])</f>
        <v>0</v>
      </c>
      <c r="E413" s="50">
        <f t="shared" si="14"/>
        <v>0</v>
      </c>
    </row>
    <row r="414" spans="2:5" x14ac:dyDescent="0.25">
      <c r="B414" s="34" t="e">
        <f>VLOOKUP(A414,Table3[#All],2,FALSE)</f>
        <v>#N/A</v>
      </c>
      <c r="C414" s="50">
        <f>SUMIF(Table4[Filter],INVENTORY!B414,Table4[Quantity])</f>
        <v>0</v>
      </c>
      <c r="D414" s="50">
        <f>SUMIF(Table5[Filter],INVENTORY!B414,Table5[Quantity])</f>
        <v>0</v>
      </c>
      <c r="E414" s="50">
        <f t="shared" si="14"/>
        <v>0</v>
      </c>
    </row>
    <row r="415" spans="2:5" x14ac:dyDescent="0.25">
      <c r="B415" s="34" t="e">
        <f>VLOOKUP(A415,Table3[#All],2,FALSE)</f>
        <v>#N/A</v>
      </c>
      <c r="C415" s="50">
        <f>SUMIF(Table4[Filter],INVENTORY!B415,Table4[Quantity])</f>
        <v>0</v>
      </c>
      <c r="D415" s="50">
        <f>SUMIF(Table5[Filter],INVENTORY!B415,Table5[Quantity])</f>
        <v>0</v>
      </c>
      <c r="E415" s="50">
        <f t="shared" si="14"/>
        <v>0</v>
      </c>
    </row>
    <row r="416" spans="2:5" x14ac:dyDescent="0.25">
      <c r="B416" s="34" t="e">
        <f>VLOOKUP(A416,Table3[#All],2,FALSE)</f>
        <v>#N/A</v>
      </c>
      <c r="C416" s="50">
        <f>SUMIF(Table4[Filter],INVENTORY!B416,Table4[Quantity])</f>
        <v>0</v>
      </c>
      <c r="D416" s="50">
        <f>SUMIF(Table5[Filter],INVENTORY!B416,Table5[Quantity])</f>
        <v>0</v>
      </c>
      <c r="E416" s="50">
        <f t="shared" si="14"/>
        <v>0</v>
      </c>
    </row>
    <row r="417" spans="2:5" x14ac:dyDescent="0.25">
      <c r="B417" s="34" t="e">
        <f>VLOOKUP(A417,Table3[#All],2,FALSE)</f>
        <v>#N/A</v>
      </c>
      <c r="C417" s="50">
        <f>SUMIF(Table4[Filter],INVENTORY!B417,Table4[Quantity])</f>
        <v>0</v>
      </c>
      <c r="D417" s="50">
        <f>SUMIF(Table5[Filter],INVENTORY!B417,Table5[Quantity])</f>
        <v>0</v>
      </c>
      <c r="E417" s="50">
        <f t="shared" si="14"/>
        <v>0</v>
      </c>
    </row>
    <row r="418" spans="2:5" x14ac:dyDescent="0.25">
      <c r="B418" s="34" t="e">
        <f>VLOOKUP(A418,Table3[#All],2,FALSE)</f>
        <v>#N/A</v>
      </c>
      <c r="C418" s="50">
        <f>SUMIF(Table4[Filter],INVENTORY!B418,Table4[Quantity])</f>
        <v>0</v>
      </c>
      <c r="D418" s="50">
        <f>SUMIF(Table5[Filter],INVENTORY!B418,Table5[Quantity])</f>
        <v>0</v>
      </c>
      <c r="E418" s="50">
        <f t="shared" si="14"/>
        <v>0</v>
      </c>
    </row>
    <row r="419" spans="2:5" x14ac:dyDescent="0.25">
      <c r="B419" s="34" t="e">
        <f>VLOOKUP(A419,Table3[#All],2,FALSE)</f>
        <v>#N/A</v>
      </c>
      <c r="C419" s="50">
        <f>SUMIF(Table4[Filter],INVENTORY!B419,Table4[Quantity])</f>
        <v>0</v>
      </c>
      <c r="D419" s="50">
        <f>SUMIF(Table5[Filter],INVENTORY!B419,Table5[Quantity])</f>
        <v>0</v>
      </c>
      <c r="E419" s="50">
        <f t="shared" si="14"/>
        <v>0</v>
      </c>
    </row>
    <row r="420" spans="2:5" x14ac:dyDescent="0.25">
      <c r="B420" s="34" t="e">
        <f>VLOOKUP(A420,Table3[#All],2,FALSE)</f>
        <v>#N/A</v>
      </c>
      <c r="C420" s="50">
        <f>SUMIF(Table4[Filter],INVENTORY!B420,Table4[Quantity])</f>
        <v>0</v>
      </c>
      <c r="D420" s="50">
        <f>SUMIF(Table5[Filter],INVENTORY!B420,Table5[Quantity])</f>
        <v>0</v>
      </c>
      <c r="E420" s="50">
        <f t="shared" si="14"/>
        <v>0</v>
      </c>
    </row>
    <row r="421" spans="2:5" x14ac:dyDescent="0.25">
      <c r="B421" s="34" t="e">
        <f>VLOOKUP(A421,Table3[#All],2,FALSE)</f>
        <v>#N/A</v>
      </c>
      <c r="C421" s="50">
        <f>SUMIF(Table4[Filter],INVENTORY!B421,Table4[Quantity])</f>
        <v>0</v>
      </c>
      <c r="D421" s="50">
        <f>SUMIF(Table5[Filter],INVENTORY!B421,Table5[Quantity])</f>
        <v>0</v>
      </c>
      <c r="E421" s="50">
        <f t="shared" si="14"/>
        <v>0</v>
      </c>
    </row>
    <row r="422" spans="2:5" x14ac:dyDescent="0.25">
      <c r="B422" s="34" t="e">
        <f>VLOOKUP(A422,Table3[#All],2,FALSE)</f>
        <v>#N/A</v>
      </c>
      <c r="C422" s="50">
        <f>SUMIF(Table4[Filter],INVENTORY!B422,Table4[Quantity])</f>
        <v>0</v>
      </c>
      <c r="D422" s="50">
        <f>SUMIF(Table5[Filter],INVENTORY!B422,Table5[Quantity])</f>
        <v>0</v>
      </c>
      <c r="E422" s="50">
        <f t="shared" si="14"/>
        <v>0</v>
      </c>
    </row>
    <row r="423" spans="2:5" x14ac:dyDescent="0.25">
      <c r="B423" s="34" t="e">
        <f>VLOOKUP(A423,Table3[#All],2,FALSE)</f>
        <v>#N/A</v>
      </c>
      <c r="C423" s="50">
        <f>SUMIF(Table4[Filter],INVENTORY!B423,Table4[Quantity])</f>
        <v>0</v>
      </c>
      <c r="D423" s="50">
        <f>SUMIF(Table5[Filter],INVENTORY!B423,Table5[Quantity])</f>
        <v>0</v>
      </c>
      <c r="E423" s="50">
        <f t="shared" si="14"/>
        <v>0</v>
      </c>
    </row>
    <row r="424" spans="2:5" x14ac:dyDescent="0.25">
      <c r="B424" s="34" t="e">
        <f>VLOOKUP(A424,Table3[#All],2,FALSE)</f>
        <v>#N/A</v>
      </c>
      <c r="C424" s="50">
        <f>SUMIF(Table4[Filter],INVENTORY!B424,Table4[Quantity])</f>
        <v>0</v>
      </c>
      <c r="D424" s="50">
        <f>SUMIF(Table5[Filter],INVENTORY!B424,Table5[Quantity])</f>
        <v>0</v>
      </c>
      <c r="E424" s="50">
        <f t="shared" si="14"/>
        <v>0</v>
      </c>
    </row>
    <row r="425" spans="2:5" x14ac:dyDescent="0.25">
      <c r="B425" s="34" t="e">
        <f>VLOOKUP(A425,Table3[#All],2,FALSE)</f>
        <v>#N/A</v>
      </c>
      <c r="C425" s="50">
        <f>SUMIF(Table4[Filter],INVENTORY!B425,Table4[Quantity])</f>
        <v>0</v>
      </c>
      <c r="D425" s="50">
        <f>SUMIF(Table5[Filter],INVENTORY!B425,Table5[Quantity])</f>
        <v>0</v>
      </c>
      <c r="E425" s="50">
        <f t="shared" si="14"/>
        <v>0</v>
      </c>
    </row>
    <row r="426" spans="2:5" x14ac:dyDescent="0.25">
      <c r="B426" s="34" t="e">
        <f>VLOOKUP(A426,Table3[#All],2,FALSE)</f>
        <v>#N/A</v>
      </c>
      <c r="C426" s="50">
        <f>SUMIF(Table4[Filter],INVENTORY!B426,Table4[Quantity])</f>
        <v>0</v>
      </c>
      <c r="D426" s="50">
        <f>SUMIF(Table5[Filter],INVENTORY!B426,Table5[Quantity])</f>
        <v>0</v>
      </c>
      <c r="E426" s="50">
        <f t="shared" si="14"/>
        <v>0</v>
      </c>
    </row>
    <row r="427" spans="2:5" x14ac:dyDescent="0.25">
      <c r="B427" s="34" t="e">
        <f>VLOOKUP(A427,Table3[#All],2,FALSE)</f>
        <v>#N/A</v>
      </c>
      <c r="C427" s="50">
        <f>SUMIF(Table4[Filter],INVENTORY!B427,Table4[Quantity])</f>
        <v>0</v>
      </c>
      <c r="D427" s="50">
        <f>SUMIF(Table5[Filter],INVENTORY!B427,Table5[Quantity])</f>
        <v>0</v>
      </c>
      <c r="E427" s="50">
        <f t="shared" si="14"/>
        <v>0</v>
      </c>
    </row>
    <row r="428" spans="2:5" x14ac:dyDescent="0.25">
      <c r="B428" s="34" t="e">
        <f>VLOOKUP(A428,Table3[#All],2,FALSE)</f>
        <v>#N/A</v>
      </c>
      <c r="C428" s="50">
        <f>SUMIF(Table4[Filter],INVENTORY!B428,Table4[Quantity])</f>
        <v>0</v>
      </c>
      <c r="D428" s="50">
        <f>SUMIF(Table5[Filter],INVENTORY!B428,Table5[Quantity])</f>
        <v>0</v>
      </c>
      <c r="E428" s="50">
        <f t="shared" si="14"/>
        <v>0</v>
      </c>
    </row>
    <row r="429" spans="2:5" x14ac:dyDescent="0.25">
      <c r="B429" s="34" t="e">
        <f>VLOOKUP(A429,Table3[#All],2,FALSE)</f>
        <v>#N/A</v>
      </c>
      <c r="C429" s="50">
        <f>SUMIF(Table4[Filter],INVENTORY!B429,Table4[Quantity])</f>
        <v>0</v>
      </c>
      <c r="D429" s="50">
        <f>SUMIF(Table5[Filter],INVENTORY!B429,Table5[Quantity])</f>
        <v>0</v>
      </c>
      <c r="E429" s="50">
        <f t="shared" si="14"/>
        <v>0</v>
      </c>
    </row>
    <row r="430" spans="2:5" x14ac:dyDescent="0.25">
      <c r="B430" s="34" t="e">
        <f>VLOOKUP(A430,Table3[#All],2,FALSE)</f>
        <v>#N/A</v>
      </c>
      <c r="C430" s="50">
        <f>SUMIF(Table4[Filter],INVENTORY!B430,Table4[Quantity])</f>
        <v>0</v>
      </c>
      <c r="D430" s="50">
        <f>SUMIF(Table5[Filter],INVENTORY!B430,Table5[Quantity])</f>
        <v>0</v>
      </c>
      <c r="E430" s="50">
        <f t="shared" si="14"/>
        <v>0</v>
      </c>
    </row>
    <row r="431" spans="2:5" x14ac:dyDescent="0.25">
      <c r="B431" s="34" t="e">
        <f>VLOOKUP(A431,Table3[#All],2,FALSE)</f>
        <v>#N/A</v>
      </c>
      <c r="C431" s="50">
        <f>SUMIF(Table4[Filter],INVENTORY!B431,Table4[Quantity])</f>
        <v>0</v>
      </c>
      <c r="D431" s="50">
        <f>SUMIF(Table5[Filter],INVENTORY!B431,Table5[Quantity])</f>
        <v>0</v>
      </c>
      <c r="E431" s="50">
        <f t="shared" si="14"/>
        <v>0</v>
      </c>
    </row>
    <row r="432" spans="2:5" x14ac:dyDescent="0.25">
      <c r="B432" s="34" t="e">
        <f>VLOOKUP(A432,Table3[#All],2,FALSE)</f>
        <v>#N/A</v>
      </c>
      <c r="C432" s="50">
        <f>SUMIF(Table4[Filter],INVENTORY!B432,Table4[Quantity])</f>
        <v>0</v>
      </c>
      <c r="D432" s="50">
        <f>SUMIF(Table5[Filter],INVENTORY!B432,Table5[Quantity])</f>
        <v>0</v>
      </c>
      <c r="E432" s="50">
        <f t="shared" si="14"/>
        <v>0</v>
      </c>
    </row>
    <row r="433" spans="2:5" x14ac:dyDescent="0.25">
      <c r="B433" s="34" t="e">
        <f>VLOOKUP(A433,Table3[#All],2,FALSE)</f>
        <v>#N/A</v>
      </c>
      <c r="C433" s="50">
        <f>SUMIF(Table4[Filter],INVENTORY!B433,Table4[Quantity])</f>
        <v>0</v>
      </c>
      <c r="D433" s="50">
        <f>SUMIF(Table5[Filter],INVENTORY!B433,Table5[Quantity])</f>
        <v>0</v>
      </c>
      <c r="E433" s="50">
        <f t="shared" si="14"/>
        <v>0</v>
      </c>
    </row>
    <row r="434" spans="2:5" x14ac:dyDescent="0.25">
      <c r="B434" s="34" t="e">
        <f>VLOOKUP(A434,Table3[#All],2,FALSE)</f>
        <v>#N/A</v>
      </c>
      <c r="C434" s="50">
        <f>SUMIF(Table4[Filter],INVENTORY!B434,Table4[Quantity])</f>
        <v>0</v>
      </c>
      <c r="D434" s="50">
        <f>SUMIF(Table5[Filter],INVENTORY!B434,Table5[Quantity])</f>
        <v>0</v>
      </c>
      <c r="E434" s="50">
        <f t="shared" si="14"/>
        <v>0</v>
      </c>
    </row>
    <row r="435" spans="2:5" x14ac:dyDescent="0.25">
      <c r="B435" s="34" t="e">
        <f>VLOOKUP(A435,Table3[#All],2,FALSE)</f>
        <v>#N/A</v>
      </c>
      <c r="C435" s="50">
        <f>SUMIF(Table4[Filter],INVENTORY!B435,Table4[Quantity])</f>
        <v>0</v>
      </c>
      <c r="D435" s="50">
        <f>SUMIF(Table5[Filter],INVENTORY!B435,Table5[Quantity])</f>
        <v>0</v>
      </c>
      <c r="E435" s="50">
        <f t="shared" si="14"/>
        <v>0</v>
      </c>
    </row>
    <row r="436" spans="2:5" x14ac:dyDescent="0.25">
      <c r="B436" s="34" t="e">
        <f>VLOOKUP(A436,Table3[#All],2,FALSE)</f>
        <v>#N/A</v>
      </c>
      <c r="C436" s="50">
        <f>SUMIF(Table4[Filter],INVENTORY!B436,Table4[Quantity])</f>
        <v>0</v>
      </c>
      <c r="D436" s="50">
        <f>SUMIF(Table5[Filter],INVENTORY!B436,Table5[Quantity])</f>
        <v>0</v>
      </c>
      <c r="E436" s="50">
        <f t="shared" si="14"/>
        <v>0</v>
      </c>
    </row>
    <row r="437" spans="2:5" x14ac:dyDescent="0.25">
      <c r="B437" s="34" t="e">
        <f>VLOOKUP(A437,Table3[#All],2,FALSE)</f>
        <v>#N/A</v>
      </c>
      <c r="C437" s="50">
        <f>SUMIF(Table4[Filter],INVENTORY!B437,Table4[Quantity])</f>
        <v>0</v>
      </c>
      <c r="D437" s="50">
        <f>SUMIF(Table5[Filter],INVENTORY!B437,Table5[Quantity])</f>
        <v>0</v>
      </c>
      <c r="E437" s="50">
        <f t="shared" si="14"/>
        <v>0</v>
      </c>
    </row>
    <row r="438" spans="2:5" x14ac:dyDescent="0.25">
      <c r="B438" s="34" t="e">
        <f>VLOOKUP(A438,Table3[#All],2,FALSE)</f>
        <v>#N/A</v>
      </c>
      <c r="C438" s="50">
        <f>SUMIF(Table4[Filter],INVENTORY!B438,Table4[Quantity])</f>
        <v>0</v>
      </c>
      <c r="D438" s="50">
        <f>SUMIF(Table5[Filter],INVENTORY!B438,Table5[Quantity])</f>
        <v>0</v>
      </c>
      <c r="E438" s="50">
        <f t="shared" si="14"/>
        <v>0</v>
      </c>
    </row>
    <row r="439" spans="2:5" x14ac:dyDescent="0.25">
      <c r="B439" s="34" t="e">
        <f>VLOOKUP(A439,Table3[#All],2,FALSE)</f>
        <v>#N/A</v>
      </c>
      <c r="C439" s="50">
        <f>SUMIF(Table4[Filter],INVENTORY!B439,Table4[Quantity])</f>
        <v>0</v>
      </c>
      <c r="D439" s="50">
        <f>SUMIF(Table5[Filter],INVENTORY!B439,Table5[Quantity])</f>
        <v>0</v>
      </c>
      <c r="E439" s="50">
        <f t="shared" si="14"/>
        <v>0</v>
      </c>
    </row>
    <row r="440" spans="2:5" x14ac:dyDescent="0.25">
      <c r="B440" s="34" t="e">
        <f>VLOOKUP(A440,Table3[#All],2,FALSE)</f>
        <v>#N/A</v>
      </c>
      <c r="C440" s="50">
        <f>SUMIF(Table4[Filter],INVENTORY!B440,Table4[Quantity])</f>
        <v>0</v>
      </c>
      <c r="D440" s="50">
        <f>SUMIF(Table5[Filter],INVENTORY!B440,Table5[Quantity])</f>
        <v>0</v>
      </c>
      <c r="E440" s="50">
        <f t="shared" si="14"/>
        <v>0</v>
      </c>
    </row>
    <row r="441" spans="2:5" x14ac:dyDescent="0.25">
      <c r="B441" s="34" t="e">
        <f>VLOOKUP(A441,Table3[#All],2,FALSE)</f>
        <v>#N/A</v>
      </c>
      <c r="C441" s="50">
        <f>SUMIF(Table4[Filter],INVENTORY!B441,Table4[Quantity])</f>
        <v>0</v>
      </c>
      <c r="D441" s="50">
        <f>SUMIF(Table5[Filter],INVENTORY!B441,Table5[Quantity])</f>
        <v>0</v>
      </c>
      <c r="E441" s="50">
        <f t="shared" si="14"/>
        <v>0</v>
      </c>
    </row>
    <row r="442" spans="2:5" x14ac:dyDescent="0.25">
      <c r="B442" s="34" t="e">
        <f>VLOOKUP(A442,Table3[#All],2,FALSE)</f>
        <v>#N/A</v>
      </c>
      <c r="C442" s="50">
        <f>SUMIF(Table4[Filter],INVENTORY!B442,Table4[Quantity])</f>
        <v>0</v>
      </c>
      <c r="D442" s="50">
        <f>SUMIF(Table5[Filter],INVENTORY!B442,Table5[Quantity])</f>
        <v>0</v>
      </c>
      <c r="E442" s="50">
        <f t="shared" si="14"/>
        <v>0</v>
      </c>
    </row>
    <row r="443" spans="2:5" x14ac:dyDescent="0.25">
      <c r="B443" s="34" t="e">
        <f>VLOOKUP(A443,Table3[#All],2,FALSE)</f>
        <v>#N/A</v>
      </c>
      <c r="C443" s="50">
        <f>SUMIF(Table4[Filter],INVENTORY!B443,Table4[Quantity])</f>
        <v>0</v>
      </c>
      <c r="D443" s="50">
        <f>SUMIF(Table5[Filter],INVENTORY!B443,Table5[Quantity])</f>
        <v>0</v>
      </c>
      <c r="E443" s="50">
        <f t="shared" si="14"/>
        <v>0</v>
      </c>
    </row>
    <row r="444" spans="2:5" x14ac:dyDescent="0.25">
      <c r="B444" s="34" t="e">
        <f>VLOOKUP(A444,Table3[#All],2,FALSE)</f>
        <v>#N/A</v>
      </c>
      <c r="C444" s="50">
        <f>SUMIF(Table4[Filter],INVENTORY!B444,Table4[Quantity])</f>
        <v>0</v>
      </c>
      <c r="D444" s="50">
        <f>SUMIF(Table5[Filter],INVENTORY!B444,Table5[Quantity])</f>
        <v>0</v>
      </c>
      <c r="E444" s="50">
        <f t="shared" si="14"/>
        <v>0</v>
      </c>
    </row>
    <row r="445" spans="2:5" x14ac:dyDescent="0.25">
      <c r="B445" s="34" t="e">
        <f>VLOOKUP(A445,Table3[#All],2,FALSE)</f>
        <v>#N/A</v>
      </c>
      <c r="C445" s="50">
        <f>SUMIF(Table4[Filter],INVENTORY!B445,Table4[Quantity])</f>
        <v>0</v>
      </c>
      <c r="D445" s="50">
        <f>SUMIF(Table5[Filter],INVENTORY!B445,Table5[Quantity])</f>
        <v>0</v>
      </c>
      <c r="E445" s="50">
        <f t="shared" si="14"/>
        <v>0</v>
      </c>
    </row>
    <row r="446" spans="2:5" x14ac:dyDescent="0.25">
      <c r="B446" s="34" t="e">
        <f>VLOOKUP(A446,Table3[#All],2,FALSE)</f>
        <v>#N/A</v>
      </c>
      <c r="C446" s="50">
        <f>SUMIF(Table4[Filter],INVENTORY!B446,Table4[Quantity])</f>
        <v>0</v>
      </c>
      <c r="D446" s="50">
        <f>SUMIF(Table5[Filter],INVENTORY!B446,Table5[Quantity])</f>
        <v>0</v>
      </c>
      <c r="E446" s="50">
        <f t="shared" si="14"/>
        <v>0</v>
      </c>
    </row>
    <row r="447" spans="2:5" x14ac:dyDescent="0.25">
      <c r="B447" s="34" t="e">
        <f>VLOOKUP(A447,Table3[#All],2,FALSE)</f>
        <v>#N/A</v>
      </c>
      <c r="C447" s="50">
        <f>SUMIF(Table4[Filter],INVENTORY!B447,Table4[Quantity])</f>
        <v>0</v>
      </c>
      <c r="D447" s="50">
        <f>SUMIF(Table5[Filter],INVENTORY!B447,Table5[Quantity])</f>
        <v>0</v>
      </c>
      <c r="E447" s="50">
        <f t="shared" si="14"/>
        <v>0</v>
      </c>
    </row>
    <row r="448" spans="2:5" x14ac:dyDescent="0.25">
      <c r="B448" s="34" t="e">
        <f>VLOOKUP(A448,Table3[#All],2,FALSE)</f>
        <v>#N/A</v>
      </c>
      <c r="C448" s="50">
        <f>SUMIF(Table4[Filter],INVENTORY!B448,Table4[Quantity])</f>
        <v>0</v>
      </c>
      <c r="D448" s="50">
        <f>SUMIF(Table5[Filter],INVENTORY!B448,Table5[Quantity])</f>
        <v>0</v>
      </c>
      <c r="E448" s="50">
        <f t="shared" si="14"/>
        <v>0</v>
      </c>
    </row>
    <row r="449" spans="2:5" x14ac:dyDescent="0.25">
      <c r="B449" s="34" t="e">
        <f>VLOOKUP(A449,Table3[#All],2,FALSE)</f>
        <v>#N/A</v>
      </c>
      <c r="C449" s="50">
        <f>SUMIF(Table4[Filter],INVENTORY!B449,Table4[Quantity])</f>
        <v>0</v>
      </c>
      <c r="D449" s="50">
        <f>SUMIF(Table5[Filter],INVENTORY!B449,Table5[Quantity])</f>
        <v>0</v>
      </c>
      <c r="E449" s="50">
        <f t="shared" si="14"/>
        <v>0</v>
      </c>
    </row>
    <row r="450" spans="2:5" x14ac:dyDescent="0.25">
      <c r="B450" s="34" t="e">
        <f>VLOOKUP(A450,Table3[#All],2,FALSE)</f>
        <v>#N/A</v>
      </c>
      <c r="C450" s="50">
        <f>SUMIF(Table4[Filter],INVENTORY!B450,Table4[Quantity])</f>
        <v>0</v>
      </c>
      <c r="D450" s="50">
        <f>SUMIF(Table5[Filter],INVENTORY!B450,Table5[Quantity])</f>
        <v>0</v>
      </c>
      <c r="E450" s="50">
        <f t="shared" si="14"/>
        <v>0</v>
      </c>
    </row>
    <row r="451" spans="2:5" x14ac:dyDescent="0.25">
      <c r="B451" s="34" t="e">
        <f>VLOOKUP(A451,Table3[#All],2,FALSE)</f>
        <v>#N/A</v>
      </c>
      <c r="C451" s="50">
        <f>SUMIF(Table4[Filter],INVENTORY!B451,Table4[Quantity])</f>
        <v>0</v>
      </c>
      <c r="D451" s="50">
        <f>SUMIF(Table5[Filter],INVENTORY!B451,Table5[Quantity])</f>
        <v>0</v>
      </c>
      <c r="E451" s="50">
        <f t="shared" si="14"/>
        <v>0</v>
      </c>
    </row>
    <row r="452" spans="2:5" x14ac:dyDescent="0.25">
      <c r="B452" s="34" t="e">
        <f>VLOOKUP(A452,Table3[#All],2,FALSE)</f>
        <v>#N/A</v>
      </c>
      <c r="C452" s="50">
        <f>SUMIF(Table4[Filter],INVENTORY!B452,Table4[Quantity])</f>
        <v>0</v>
      </c>
      <c r="D452" s="50">
        <f>SUMIF(Table5[Filter],INVENTORY!B452,Table5[Quantity])</f>
        <v>0</v>
      </c>
      <c r="E452" s="50">
        <f t="shared" si="14"/>
        <v>0</v>
      </c>
    </row>
    <row r="453" spans="2:5" x14ac:dyDescent="0.25">
      <c r="B453" s="34" t="e">
        <f>VLOOKUP(A453,Table3[#All],2,FALSE)</f>
        <v>#N/A</v>
      </c>
      <c r="C453" s="50">
        <f>SUMIF(Table4[Filter],INVENTORY!B453,Table4[Quantity])</f>
        <v>0</v>
      </c>
      <c r="D453" s="50">
        <f>SUMIF(Table5[Filter],INVENTORY!B453,Table5[Quantity])</f>
        <v>0</v>
      </c>
      <c r="E453" s="50">
        <f t="shared" si="14"/>
        <v>0</v>
      </c>
    </row>
    <row r="454" spans="2:5" x14ac:dyDescent="0.25">
      <c r="B454" s="34" t="e">
        <f>VLOOKUP(A454,Table3[#All],2,FALSE)</f>
        <v>#N/A</v>
      </c>
      <c r="C454" s="50">
        <f>SUMIF(Table4[Filter],INVENTORY!B454,Table4[Quantity])</f>
        <v>0</v>
      </c>
      <c r="D454" s="50">
        <f>SUMIF(Table5[Filter],INVENTORY!B454,Table5[Quantity])</f>
        <v>0</v>
      </c>
      <c r="E454" s="50">
        <f t="shared" si="14"/>
        <v>0</v>
      </c>
    </row>
    <row r="455" spans="2:5" x14ac:dyDescent="0.25">
      <c r="B455" s="34" t="e">
        <f>VLOOKUP(A455,Table3[#All],2,FALSE)</f>
        <v>#N/A</v>
      </c>
      <c r="C455" s="50">
        <f>SUMIF(Table4[Filter],INVENTORY!B455,Table4[Quantity])</f>
        <v>0</v>
      </c>
      <c r="D455" s="50">
        <f>SUMIF(Table5[Filter],INVENTORY!B455,Table5[Quantity])</f>
        <v>0</v>
      </c>
      <c r="E455" s="50">
        <f t="shared" si="14"/>
        <v>0</v>
      </c>
    </row>
    <row r="456" spans="2:5" x14ac:dyDescent="0.25">
      <c r="B456" s="34" t="e">
        <f>VLOOKUP(A456,Table3[#All],2,FALSE)</f>
        <v>#N/A</v>
      </c>
      <c r="C456" s="50">
        <f>SUMIF(Table4[Filter],INVENTORY!B456,Table4[Quantity])</f>
        <v>0</v>
      </c>
      <c r="D456" s="50">
        <f>SUMIF(Table5[Filter],INVENTORY!B456,Table5[Quantity])</f>
        <v>0</v>
      </c>
      <c r="E456" s="50">
        <f t="shared" si="14"/>
        <v>0</v>
      </c>
    </row>
    <row r="457" spans="2:5" x14ac:dyDescent="0.25">
      <c r="B457" s="34" t="e">
        <f>VLOOKUP(A457,Table3[#All],2,FALSE)</f>
        <v>#N/A</v>
      </c>
      <c r="C457" s="50">
        <f>SUMIF(Table4[Filter],INVENTORY!B457,Table4[Quantity])</f>
        <v>0</v>
      </c>
      <c r="D457" s="50">
        <f>SUMIF(Table5[Filter],INVENTORY!B457,Table5[Quantity])</f>
        <v>0</v>
      </c>
      <c r="E457" s="50">
        <f t="shared" si="14"/>
        <v>0</v>
      </c>
    </row>
    <row r="458" spans="2:5" x14ac:dyDescent="0.25">
      <c r="B458" s="34" t="e">
        <f>VLOOKUP(A458,Table3[#All],2,FALSE)</f>
        <v>#N/A</v>
      </c>
      <c r="C458" s="50">
        <f>SUMIF(Table4[Filter],INVENTORY!B458,Table4[Quantity])</f>
        <v>0</v>
      </c>
      <c r="D458" s="50">
        <f>SUMIF(Table5[Filter],INVENTORY!B458,Table5[Quantity])</f>
        <v>0</v>
      </c>
      <c r="E458" s="50">
        <f t="shared" si="14"/>
        <v>0</v>
      </c>
    </row>
    <row r="459" spans="2:5" x14ac:dyDescent="0.25">
      <c r="B459" s="34" t="e">
        <f>VLOOKUP(A459,Table3[#All],2,FALSE)</f>
        <v>#N/A</v>
      </c>
      <c r="C459" s="50">
        <f>SUMIF(Table4[Filter],INVENTORY!B459,Table4[Quantity])</f>
        <v>0</v>
      </c>
      <c r="D459" s="50">
        <f>SUMIF(Table5[Filter],INVENTORY!B459,Table5[Quantity])</f>
        <v>0</v>
      </c>
      <c r="E459" s="50">
        <f t="shared" si="14"/>
        <v>0</v>
      </c>
    </row>
    <row r="460" spans="2:5" x14ac:dyDescent="0.25">
      <c r="B460" s="34" t="e">
        <f>VLOOKUP(A460,Table3[#All],2,FALSE)</f>
        <v>#N/A</v>
      </c>
      <c r="C460" s="50">
        <f>SUMIF(Table4[Filter],INVENTORY!B460,Table4[Quantity])</f>
        <v>0</v>
      </c>
      <c r="D460" s="50">
        <f>SUMIF(Table5[Filter],INVENTORY!B460,Table5[Quantity])</f>
        <v>0</v>
      </c>
      <c r="E460" s="50">
        <f t="shared" si="14"/>
        <v>0</v>
      </c>
    </row>
    <row r="461" spans="2:5" x14ac:dyDescent="0.25">
      <c r="B461" s="34" t="e">
        <f>VLOOKUP(A461,Table3[#All],2,FALSE)</f>
        <v>#N/A</v>
      </c>
      <c r="C461" s="50">
        <f>SUMIF(Table4[Filter],INVENTORY!B461,Table4[Quantity])</f>
        <v>0</v>
      </c>
      <c r="D461" s="50">
        <f>SUMIF(Table5[Filter],INVENTORY!B461,Table5[Quantity])</f>
        <v>0</v>
      </c>
      <c r="E461" s="50">
        <f t="shared" si="14"/>
        <v>0</v>
      </c>
    </row>
    <row r="462" spans="2:5" x14ac:dyDescent="0.25">
      <c r="B462" s="34" t="e">
        <f>VLOOKUP(A462,Table3[#All],2,FALSE)</f>
        <v>#N/A</v>
      </c>
      <c r="C462" s="50">
        <f>SUMIF(Table4[Filter],INVENTORY!B462,Table4[Quantity])</f>
        <v>0</v>
      </c>
      <c r="D462" s="50">
        <f>SUMIF(Table5[Filter],INVENTORY!B462,Table5[Quantity])</f>
        <v>0</v>
      </c>
      <c r="E462" s="50">
        <f t="shared" si="14"/>
        <v>0</v>
      </c>
    </row>
    <row r="463" spans="2:5" x14ac:dyDescent="0.25">
      <c r="B463" s="34" t="e">
        <f>VLOOKUP(A463,Table3[#All],2,FALSE)</f>
        <v>#N/A</v>
      </c>
      <c r="C463" s="50">
        <f>SUMIF(Table4[Filter],INVENTORY!B463,Table4[Quantity])</f>
        <v>0</v>
      </c>
      <c r="D463" s="50">
        <f>SUMIF(Table5[Filter],INVENTORY!B463,Table5[Quantity])</f>
        <v>0</v>
      </c>
      <c r="E463" s="50">
        <f t="shared" si="14"/>
        <v>0</v>
      </c>
    </row>
    <row r="464" spans="2:5" x14ac:dyDescent="0.25">
      <c r="B464" s="34" t="e">
        <f>VLOOKUP(A464,Table3[#All],2,FALSE)</f>
        <v>#N/A</v>
      </c>
      <c r="C464" s="50">
        <f>SUMIF(Table4[Filter],INVENTORY!B464,Table4[Quantity])</f>
        <v>0</v>
      </c>
      <c r="D464" s="50">
        <f>SUMIF(Table5[Filter],INVENTORY!B464,Table5[Quantity])</f>
        <v>0</v>
      </c>
      <c r="E464" s="50">
        <f t="shared" si="14"/>
        <v>0</v>
      </c>
    </row>
    <row r="465" spans="2:5" x14ac:dyDescent="0.25">
      <c r="B465" s="34" t="e">
        <f>VLOOKUP(A465,Table3[#All],2,FALSE)</f>
        <v>#N/A</v>
      </c>
      <c r="C465" s="50">
        <f>SUMIF(Table4[Filter],INVENTORY!B465,Table4[Quantity])</f>
        <v>0</v>
      </c>
      <c r="D465" s="50">
        <f>SUMIF(Table5[Filter],INVENTORY!B465,Table5[Quantity])</f>
        <v>0</v>
      </c>
      <c r="E465" s="50">
        <f t="shared" si="14"/>
        <v>0</v>
      </c>
    </row>
    <row r="466" spans="2:5" x14ac:dyDescent="0.25">
      <c r="B466" s="34" t="e">
        <f>VLOOKUP(A466,Table3[#All],2,FALSE)</f>
        <v>#N/A</v>
      </c>
      <c r="C466" s="50">
        <f>SUMIF(Table4[Filter],INVENTORY!B466,Table4[Quantity])</f>
        <v>0</v>
      </c>
      <c r="D466" s="50">
        <f>SUMIF(Table5[Filter],INVENTORY!B466,Table5[Quantity])</f>
        <v>0</v>
      </c>
      <c r="E466" s="50">
        <f t="shared" si="14"/>
        <v>0</v>
      </c>
    </row>
    <row r="467" spans="2:5" x14ac:dyDescent="0.25">
      <c r="B467" s="34" t="e">
        <f>VLOOKUP(A467,Table3[#All],2,FALSE)</f>
        <v>#N/A</v>
      </c>
      <c r="C467" s="50">
        <f>SUMIF(Table4[Filter],INVENTORY!B467,Table4[Quantity])</f>
        <v>0</v>
      </c>
      <c r="D467" s="50">
        <f>SUMIF(Table5[Filter],INVENTORY!B467,Table5[Quantity])</f>
        <v>0</v>
      </c>
      <c r="E467" s="50">
        <f t="shared" si="14"/>
        <v>0</v>
      </c>
    </row>
    <row r="468" spans="2:5" x14ac:dyDescent="0.25">
      <c r="B468" s="34" t="e">
        <f>VLOOKUP(A468,Table3[#All],2,FALSE)</f>
        <v>#N/A</v>
      </c>
      <c r="C468" s="50">
        <f>SUMIF(Table4[Filter],INVENTORY!B468,Table4[Quantity])</f>
        <v>0</v>
      </c>
      <c r="D468" s="50">
        <f>SUMIF(Table5[Filter],INVENTORY!B468,Table5[Quantity])</f>
        <v>0</v>
      </c>
      <c r="E468" s="50">
        <f t="shared" si="14"/>
        <v>0</v>
      </c>
    </row>
    <row r="469" spans="2:5" x14ac:dyDescent="0.25">
      <c r="B469" s="34" t="e">
        <f>VLOOKUP(A469,Table3[#All],2,FALSE)</f>
        <v>#N/A</v>
      </c>
      <c r="C469" s="50">
        <f>SUMIF(Table4[Filter],INVENTORY!B469,Table4[Quantity])</f>
        <v>0</v>
      </c>
      <c r="D469" s="50">
        <f>SUMIF(Table5[Filter],INVENTORY!B469,Table5[Quantity])</f>
        <v>0</v>
      </c>
      <c r="E469" s="50">
        <f t="shared" si="14"/>
        <v>0</v>
      </c>
    </row>
    <row r="470" spans="2:5" x14ac:dyDescent="0.25">
      <c r="B470" s="34" t="e">
        <f>VLOOKUP(A470,Table3[#All],2,FALSE)</f>
        <v>#N/A</v>
      </c>
      <c r="C470" s="50">
        <f>SUMIF(Table4[Filter],INVENTORY!B470,Table4[Quantity])</f>
        <v>0</v>
      </c>
      <c r="D470" s="50">
        <f>SUMIF(Table5[Filter],INVENTORY!B470,Table5[Quantity])</f>
        <v>0</v>
      </c>
      <c r="E470" s="50">
        <f t="shared" si="14"/>
        <v>0</v>
      </c>
    </row>
    <row r="471" spans="2:5" x14ac:dyDescent="0.25">
      <c r="B471" s="34" t="e">
        <f>VLOOKUP(A471,Table3[#All],2,FALSE)</f>
        <v>#N/A</v>
      </c>
      <c r="C471" s="50">
        <f>SUMIF(Table4[Filter],INVENTORY!B471,Table4[Quantity])</f>
        <v>0</v>
      </c>
      <c r="D471" s="50">
        <f>SUMIF(Table5[Filter],INVENTORY!B471,Table5[Quantity])</f>
        <v>0</v>
      </c>
      <c r="E471" s="50">
        <f t="shared" si="14"/>
        <v>0</v>
      </c>
    </row>
    <row r="472" spans="2:5" x14ac:dyDescent="0.25">
      <c r="B472" s="34" t="e">
        <f>VLOOKUP(A472,Table3[#All],2,FALSE)</f>
        <v>#N/A</v>
      </c>
      <c r="C472" s="50">
        <f>SUMIF(Table4[Filter],INVENTORY!B472,Table4[Quantity])</f>
        <v>0</v>
      </c>
      <c r="D472" s="50">
        <f>SUMIF(Table5[Filter],INVENTORY!B472,Table5[Quantity])</f>
        <v>0</v>
      </c>
      <c r="E472" s="50">
        <f t="shared" ref="E472:E535" si="15">C472-D472</f>
        <v>0</v>
      </c>
    </row>
    <row r="473" spans="2:5" x14ac:dyDescent="0.25">
      <c r="B473" s="34" t="e">
        <f>VLOOKUP(A473,Table3[#All],2,FALSE)</f>
        <v>#N/A</v>
      </c>
      <c r="C473" s="50">
        <f>SUMIF(Table4[Filter],INVENTORY!B473,Table4[Quantity])</f>
        <v>0</v>
      </c>
      <c r="D473" s="50">
        <f>SUMIF(Table5[Filter],INVENTORY!B473,Table5[Quantity])</f>
        <v>0</v>
      </c>
      <c r="E473" s="50">
        <f t="shared" si="15"/>
        <v>0</v>
      </c>
    </row>
    <row r="474" spans="2:5" x14ac:dyDescent="0.25">
      <c r="B474" s="34" t="e">
        <f>VLOOKUP(A474,Table3[#All],2,FALSE)</f>
        <v>#N/A</v>
      </c>
      <c r="C474" s="50">
        <f>SUMIF(Table4[Filter],INVENTORY!B474,Table4[Quantity])</f>
        <v>0</v>
      </c>
      <c r="D474" s="50">
        <f>SUMIF(Table5[Filter],INVENTORY!B474,Table5[Quantity])</f>
        <v>0</v>
      </c>
      <c r="E474" s="50">
        <f t="shared" si="15"/>
        <v>0</v>
      </c>
    </row>
    <row r="475" spans="2:5" x14ac:dyDescent="0.25">
      <c r="B475" s="34" t="e">
        <f>VLOOKUP(A475,Table3[#All],2,FALSE)</f>
        <v>#N/A</v>
      </c>
      <c r="C475" s="50">
        <f>SUMIF(Table4[Filter],INVENTORY!B475,Table4[Quantity])</f>
        <v>0</v>
      </c>
      <c r="D475" s="50">
        <f>SUMIF(Table5[Filter],INVENTORY!B475,Table5[Quantity])</f>
        <v>0</v>
      </c>
      <c r="E475" s="50">
        <f t="shared" si="15"/>
        <v>0</v>
      </c>
    </row>
    <row r="476" spans="2:5" x14ac:dyDescent="0.25">
      <c r="B476" s="34" t="e">
        <f>VLOOKUP(A476,Table3[#All],2,FALSE)</f>
        <v>#N/A</v>
      </c>
      <c r="C476" s="50">
        <f>SUMIF(Table4[Filter],INVENTORY!B476,Table4[Quantity])</f>
        <v>0</v>
      </c>
      <c r="D476" s="50">
        <f>SUMIF(Table5[Filter],INVENTORY!B476,Table5[Quantity])</f>
        <v>0</v>
      </c>
      <c r="E476" s="50">
        <f t="shared" si="15"/>
        <v>0</v>
      </c>
    </row>
    <row r="477" spans="2:5" x14ac:dyDescent="0.25">
      <c r="B477" s="34" t="e">
        <f>VLOOKUP(A477,Table3[#All],2,FALSE)</f>
        <v>#N/A</v>
      </c>
      <c r="C477" s="50">
        <f>SUMIF(Table4[Filter],INVENTORY!B477,Table4[Quantity])</f>
        <v>0</v>
      </c>
      <c r="D477" s="50">
        <f>SUMIF(Table5[Filter],INVENTORY!B477,Table5[Quantity])</f>
        <v>0</v>
      </c>
      <c r="E477" s="50">
        <f t="shared" si="15"/>
        <v>0</v>
      </c>
    </row>
    <row r="478" spans="2:5" x14ac:dyDescent="0.25">
      <c r="B478" s="34" t="e">
        <f>VLOOKUP(A478,Table3[#All],2,FALSE)</f>
        <v>#N/A</v>
      </c>
      <c r="C478" s="50">
        <f>SUMIF(Table4[Filter],INVENTORY!B478,Table4[Quantity])</f>
        <v>0</v>
      </c>
      <c r="D478" s="50">
        <f>SUMIF(Table5[Filter],INVENTORY!B478,Table5[Quantity])</f>
        <v>0</v>
      </c>
      <c r="E478" s="50">
        <f t="shared" si="15"/>
        <v>0</v>
      </c>
    </row>
    <row r="479" spans="2:5" x14ac:dyDescent="0.25">
      <c r="B479" s="34" t="e">
        <f>VLOOKUP(A479,Table3[#All],2,FALSE)</f>
        <v>#N/A</v>
      </c>
      <c r="C479" s="50">
        <f>SUMIF(Table4[Filter],INVENTORY!B479,Table4[Quantity])</f>
        <v>0</v>
      </c>
      <c r="D479" s="50">
        <f>SUMIF(Table5[Filter],INVENTORY!B479,Table5[Quantity])</f>
        <v>0</v>
      </c>
      <c r="E479" s="50">
        <f t="shared" si="15"/>
        <v>0</v>
      </c>
    </row>
    <row r="480" spans="2:5" x14ac:dyDescent="0.25">
      <c r="B480" s="34" t="e">
        <f>VLOOKUP(A480,Table3[#All],2,FALSE)</f>
        <v>#N/A</v>
      </c>
      <c r="C480" s="50">
        <f>SUMIF(Table4[Filter],INVENTORY!B480,Table4[Quantity])</f>
        <v>0</v>
      </c>
      <c r="D480" s="50">
        <f>SUMIF(Table5[Filter],INVENTORY!B480,Table5[Quantity])</f>
        <v>0</v>
      </c>
      <c r="E480" s="50">
        <f t="shared" si="15"/>
        <v>0</v>
      </c>
    </row>
    <row r="481" spans="2:5" x14ac:dyDescent="0.25">
      <c r="B481" s="34" t="e">
        <f>VLOOKUP(A481,Table3[#All],2,FALSE)</f>
        <v>#N/A</v>
      </c>
      <c r="C481" s="50">
        <f>SUMIF(Table4[Filter],INVENTORY!B481,Table4[Quantity])</f>
        <v>0</v>
      </c>
      <c r="D481" s="50">
        <f>SUMIF(Table5[Filter],INVENTORY!B481,Table5[Quantity])</f>
        <v>0</v>
      </c>
      <c r="E481" s="50">
        <f t="shared" si="15"/>
        <v>0</v>
      </c>
    </row>
    <row r="482" spans="2:5" x14ac:dyDescent="0.25">
      <c r="B482" s="34" t="e">
        <f>VLOOKUP(A482,Table3[#All],2,FALSE)</f>
        <v>#N/A</v>
      </c>
      <c r="C482" s="50">
        <f>SUMIF(Table4[Filter],INVENTORY!B482,Table4[Quantity])</f>
        <v>0</v>
      </c>
      <c r="D482" s="50">
        <f>SUMIF(Table5[Filter],INVENTORY!B482,Table5[Quantity])</f>
        <v>0</v>
      </c>
      <c r="E482" s="50">
        <f t="shared" si="15"/>
        <v>0</v>
      </c>
    </row>
    <row r="483" spans="2:5" x14ac:dyDescent="0.25">
      <c r="B483" s="34" t="e">
        <f>VLOOKUP(A483,Table3[#All],2,FALSE)</f>
        <v>#N/A</v>
      </c>
      <c r="C483" s="50">
        <f>SUMIF(Table4[Filter],INVENTORY!B483,Table4[Quantity])</f>
        <v>0</v>
      </c>
      <c r="D483" s="50">
        <f>SUMIF(Table5[Filter],INVENTORY!B483,Table5[Quantity])</f>
        <v>0</v>
      </c>
      <c r="E483" s="50">
        <f t="shared" si="15"/>
        <v>0</v>
      </c>
    </row>
    <row r="484" spans="2:5" x14ac:dyDescent="0.25">
      <c r="B484" s="34" t="e">
        <f>VLOOKUP(A484,Table3[#All],2,FALSE)</f>
        <v>#N/A</v>
      </c>
      <c r="C484" s="50">
        <f>SUMIF(Table4[Filter],INVENTORY!B484,Table4[Quantity])</f>
        <v>0</v>
      </c>
      <c r="D484" s="50">
        <f>SUMIF(Table5[Filter],INVENTORY!B484,Table5[Quantity])</f>
        <v>0</v>
      </c>
      <c r="E484" s="50">
        <f t="shared" si="15"/>
        <v>0</v>
      </c>
    </row>
    <row r="485" spans="2:5" x14ac:dyDescent="0.25">
      <c r="B485" s="34" t="e">
        <f>VLOOKUP(A485,Table3[#All],2,FALSE)</f>
        <v>#N/A</v>
      </c>
      <c r="C485" s="50">
        <f>SUMIF(Table4[Filter],INVENTORY!B485,Table4[Quantity])</f>
        <v>0</v>
      </c>
      <c r="D485" s="50">
        <f>SUMIF(Table5[Filter],INVENTORY!B485,Table5[Quantity])</f>
        <v>0</v>
      </c>
      <c r="E485" s="50">
        <f t="shared" si="15"/>
        <v>0</v>
      </c>
    </row>
    <row r="486" spans="2:5" x14ac:dyDescent="0.25">
      <c r="B486" s="34" t="e">
        <f>VLOOKUP(A486,Table3[#All],2,FALSE)</f>
        <v>#N/A</v>
      </c>
      <c r="C486" s="50">
        <f>SUMIF(Table4[Filter],INVENTORY!B486,Table4[Quantity])</f>
        <v>0</v>
      </c>
      <c r="D486" s="50">
        <f>SUMIF(Table5[Filter],INVENTORY!B486,Table5[Quantity])</f>
        <v>0</v>
      </c>
      <c r="E486" s="50">
        <f t="shared" si="15"/>
        <v>0</v>
      </c>
    </row>
    <row r="487" spans="2:5" x14ac:dyDescent="0.25">
      <c r="B487" s="34" t="e">
        <f>VLOOKUP(A487,Table3[#All],2,FALSE)</f>
        <v>#N/A</v>
      </c>
      <c r="C487" s="50">
        <f>SUMIF(Table4[Filter],INVENTORY!B487,Table4[Quantity])</f>
        <v>0</v>
      </c>
      <c r="D487" s="50">
        <f>SUMIF(Table5[Filter],INVENTORY!B487,Table5[Quantity])</f>
        <v>0</v>
      </c>
      <c r="E487" s="50">
        <f t="shared" si="15"/>
        <v>0</v>
      </c>
    </row>
    <row r="488" spans="2:5" x14ac:dyDescent="0.25">
      <c r="B488" s="34" t="e">
        <f>VLOOKUP(A488,Table3[#All],2,FALSE)</f>
        <v>#N/A</v>
      </c>
      <c r="C488" s="50">
        <f>SUMIF(Table4[Filter],INVENTORY!B488,Table4[Quantity])</f>
        <v>0</v>
      </c>
      <c r="D488" s="50">
        <f>SUMIF(Table5[Filter],INVENTORY!B488,Table5[Quantity])</f>
        <v>0</v>
      </c>
      <c r="E488" s="50">
        <f t="shared" si="15"/>
        <v>0</v>
      </c>
    </row>
    <row r="489" spans="2:5" x14ac:dyDescent="0.25">
      <c r="B489" s="34" t="e">
        <f>VLOOKUP(A489,Table3[#All],2,FALSE)</f>
        <v>#N/A</v>
      </c>
      <c r="C489" s="50">
        <f>SUMIF(Table4[Filter],INVENTORY!B489,Table4[Quantity])</f>
        <v>0</v>
      </c>
      <c r="D489" s="50">
        <f>SUMIF(Table5[Filter],INVENTORY!B489,Table5[Quantity])</f>
        <v>0</v>
      </c>
      <c r="E489" s="50">
        <f t="shared" si="15"/>
        <v>0</v>
      </c>
    </row>
    <row r="490" spans="2:5" x14ac:dyDescent="0.25">
      <c r="B490" s="34" t="e">
        <f>VLOOKUP(A490,Table3[#All],2,FALSE)</f>
        <v>#N/A</v>
      </c>
      <c r="C490" s="50">
        <f>SUMIF(Table4[Filter],INVENTORY!B490,Table4[Quantity])</f>
        <v>0</v>
      </c>
      <c r="D490" s="50">
        <f>SUMIF(Table5[Filter],INVENTORY!B490,Table5[Quantity])</f>
        <v>0</v>
      </c>
      <c r="E490" s="50">
        <f t="shared" si="15"/>
        <v>0</v>
      </c>
    </row>
    <row r="491" spans="2:5" x14ac:dyDescent="0.25">
      <c r="B491" s="34" t="e">
        <f>VLOOKUP(A491,Table3[#All],2,FALSE)</f>
        <v>#N/A</v>
      </c>
      <c r="C491" s="50">
        <f>SUMIF(Table4[Filter],INVENTORY!B491,Table4[Quantity])</f>
        <v>0</v>
      </c>
      <c r="D491" s="50">
        <f>SUMIF(Table5[Filter],INVENTORY!B491,Table5[Quantity])</f>
        <v>0</v>
      </c>
      <c r="E491" s="50">
        <f t="shared" si="15"/>
        <v>0</v>
      </c>
    </row>
    <row r="492" spans="2:5" x14ac:dyDescent="0.25">
      <c r="B492" s="34" t="e">
        <f>VLOOKUP(A492,Table3[#All],2,FALSE)</f>
        <v>#N/A</v>
      </c>
      <c r="C492" s="50">
        <f>SUMIF(Table4[Filter],INVENTORY!B492,Table4[Quantity])</f>
        <v>0</v>
      </c>
      <c r="D492" s="50">
        <f>SUMIF(Table5[Filter],INVENTORY!B492,Table5[Quantity])</f>
        <v>0</v>
      </c>
      <c r="E492" s="50">
        <f t="shared" si="15"/>
        <v>0</v>
      </c>
    </row>
    <row r="493" spans="2:5" x14ac:dyDescent="0.25">
      <c r="B493" s="34" t="e">
        <f>VLOOKUP(A493,Table3[#All],2,FALSE)</f>
        <v>#N/A</v>
      </c>
      <c r="C493" s="50">
        <f>SUMIF(Table4[Filter],INVENTORY!B493,Table4[Quantity])</f>
        <v>0</v>
      </c>
      <c r="D493" s="50">
        <f>SUMIF(Table5[Filter],INVENTORY!B493,Table5[Quantity])</f>
        <v>0</v>
      </c>
      <c r="E493" s="50">
        <f t="shared" si="15"/>
        <v>0</v>
      </c>
    </row>
    <row r="494" spans="2:5" x14ac:dyDescent="0.25">
      <c r="B494" s="34" t="e">
        <f>VLOOKUP(A494,Table3[#All],2,FALSE)</f>
        <v>#N/A</v>
      </c>
      <c r="C494" s="50">
        <f>SUMIF(Table4[Filter],INVENTORY!B494,Table4[Quantity])</f>
        <v>0</v>
      </c>
      <c r="D494" s="50">
        <f>SUMIF(Table5[Filter],INVENTORY!B494,Table5[Quantity])</f>
        <v>0</v>
      </c>
      <c r="E494" s="50">
        <f t="shared" si="15"/>
        <v>0</v>
      </c>
    </row>
    <row r="495" spans="2:5" x14ac:dyDescent="0.25">
      <c r="B495" s="34" t="e">
        <f>VLOOKUP(A495,Table3[#All],2,FALSE)</f>
        <v>#N/A</v>
      </c>
      <c r="C495" s="50">
        <f>SUMIF(Table4[Filter],INVENTORY!B495,Table4[Quantity])</f>
        <v>0</v>
      </c>
      <c r="D495" s="50">
        <f>SUMIF(Table5[Filter],INVENTORY!B495,Table5[Quantity])</f>
        <v>0</v>
      </c>
      <c r="E495" s="50">
        <f t="shared" si="15"/>
        <v>0</v>
      </c>
    </row>
    <row r="496" spans="2:5" x14ac:dyDescent="0.25">
      <c r="B496" s="34" t="e">
        <f>VLOOKUP(A496,Table3[#All],2,FALSE)</f>
        <v>#N/A</v>
      </c>
      <c r="C496" s="50">
        <f>SUMIF(Table4[Filter],INVENTORY!B496,Table4[Quantity])</f>
        <v>0</v>
      </c>
      <c r="D496" s="50">
        <f>SUMIF(Table5[Filter],INVENTORY!B496,Table5[Quantity])</f>
        <v>0</v>
      </c>
      <c r="E496" s="50">
        <f t="shared" si="15"/>
        <v>0</v>
      </c>
    </row>
    <row r="497" spans="2:5" x14ac:dyDescent="0.25">
      <c r="B497" s="34" t="e">
        <f>VLOOKUP(A497,Table3[#All],2,FALSE)</f>
        <v>#N/A</v>
      </c>
      <c r="C497" s="50">
        <f>SUMIF(Table4[Filter],INVENTORY!B497,Table4[Quantity])</f>
        <v>0</v>
      </c>
      <c r="D497" s="50">
        <f>SUMIF(Table5[Filter],INVENTORY!B497,Table5[Quantity])</f>
        <v>0</v>
      </c>
      <c r="E497" s="50">
        <f t="shared" si="15"/>
        <v>0</v>
      </c>
    </row>
    <row r="498" spans="2:5" x14ac:dyDescent="0.25">
      <c r="B498" s="34" t="e">
        <f>VLOOKUP(A498,Table3[#All],2,FALSE)</f>
        <v>#N/A</v>
      </c>
      <c r="C498" s="50">
        <f>SUMIF(Table4[Filter],INVENTORY!B498,Table4[Quantity])</f>
        <v>0</v>
      </c>
      <c r="D498" s="50">
        <f>SUMIF(Table5[Filter],INVENTORY!B498,Table5[Quantity])</f>
        <v>0</v>
      </c>
      <c r="E498" s="50">
        <f t="shared" si="15"/>
        <v>0</v>
      </c>
    </row>
    <row r="499" spans="2:5" x14ac:dyDescent="0.25">
      <c r="B499" s="34" t="e">
        <f>VLOOKUP(A499,Table3[#All],2,FALSE)</f>
        <v>#N/A</v>
      </c>
      <c r="C499" s="50">
        <f>SUMIF(Table4[Filter],INVENTORY!B499,Table4[Quantity])</f>
        <v>0</v>
      </c>
      <c r="D499" s="50">
        <f>SUMIF(Table5[Filter],INVENTORY!B499,Table5[Quantity])</f>
        <v>0</v>
      </c>
      <c r="E499" s="50">
        <f t="shared" si="15"/>
        <v>0</v>
      </c>
    </row>
    <row r="500" spans="2:5" x14ac:dyDescent="0.25">
      <c r="B500" s="34" t="e">
        <f>VLOOKUP(A500,Table3[#All],2,FALSE)</f>
        <v>#N/A</v>
      </c>
      <c r="C500" s="50">
        <f>SUMIF(Table4[Filter],INVENTORY!B500,Table4[Quantity])</f>
        <v>0</v>
      </c>
      <c r="D500" s="50">
        <f>SUMIF(Table5[Filter],INVENTORY!B500,Table5[Quantity])</f>
        <v>0</v>
      </c>
      <c r="E500" s="50">
        <f t="shared" si="15"/>
        <v>0</v>
      </c>
    </row>
    <row r="501" spans="2:5" x14ac:dyDescent="0.25">
      <c r="B501" s="34" t="e">
        <f>VLOOKUP(A501,Table3[#All],2,FALSE)</f>
        <v>#N/A</v>
      </c>
      <c r="C501" s="50">
        <f>SUMIF(Table4[Filter],INVENTORY!B501,Table4[Quantity])</f>
        <v>0</v>
      </c>
      <c r="D501" s="50">
        <f>SUMIF(Table5[Filter],INVENTORY!B501,Table5[Quantity])</f>
        <v>0</v>
      </c>
      <c r="E501" s="50">
        <f t="shared" si="15"/>
        <v>0</v>
      </c>
    </row>
    <row r="502" spans="2:5" x14ac:dyDescent="0.25">
      <c r="B502" s="34" t="e">
        <f>VLOOKUP(A502,Table3[#All],2,FALSE)</f>
        <v>#N/A</v>
      </c>
      <c r="C502" s="50">
        <f>SUMIF(Table4[Filter],INVENTORY!B502,Table4[Quantity])</f>
        <v>0</v>
      </c>
      <c r="D502" s="50">
        <f>SUMIF(Table5[Filter],INVENTORY!B502,Table5[Quantity])</f>
        <v>0</v>
      </c>
      <c r="E502" s="50">
        <f t="shared" si="15"/>
        <v>0</v>
      </c>
    </row>
    <row r="503" spans="2:5" x14ac:dyDescent="0.25">
      <c r="B503" s="34" t="e">
        <f>VLOOKUP(A503,Table3[#All],2,FALSE)</f>
        <v>#N/A</v>
      </c>
      <c r="C503" s="50">
        <f>SUMIF(Table4[Filter],INVENTORY!B503,Table4[Quantity])</f>
        <v>0</v>
      </c>
      <c r="D503" s="50">
        <f>SUMIF(Table5[Filter],INVENTORY!B503,Table5[Quantity])</f>
        <v>0</v>
      </c>
      <c r="E503" s="50">
        <f t="shared" si="15"/>
        <v>0</v>
      </c>
    </row>
    <row r="504" spans="2:5" x14ac:dyDescent="0.25">
      <c r="B504" s="34" t="e">
        <f>VLOOKUP(A504,Table3[#All],2,FALSE)</f>
        <v>#N/A</v>
      </c>
      <c r="C504" s="50">
        <f>SUMIF(Table4[Filter],INVENTORY!B504,Table4[Quantity])</f>
        <v>0</v>
      </c>
      <c r="D504" s="50">
        <f>SUMIF(Table5[Filter],INVENTORY!B504,Table5[Quantity])</f>
        <v>0</v>
      </c>
      <c r="E504" s="50">
        <f t="shared" si="15"/>
        <v>0</v>
      </c>
    </row>
    <row r="505" spans="2:5" x14ac:dyDescent="0.25">
      <c r="B505" s="34" t="e">
        <f>VLOOKUP(A505,Table3[#All],2,FALSE)</f>
        <v>#N/A</v>
      </c>
      <c r="C505" s="50">
        <f>SUMIF(Table4[Filter],INVENTORY!B505,Table4[Quantity])</f>
        <v>0</v>
      </c>
      <c r="D505" s="50">
        <f>SUMIF(Table5[Filter],INVENTORY!B505,Table5[Quantity])</f>
        <v>0</v>
      </c>
      <c r="E505" s="50">
        <f t="shared" si="15"/>
        <v>0</v>
      </c>
    </row>
    <row r="506" spans="2:5" x14ac:dyDescent="0.25">
      <c r="B506" s="34" t="e">
        <f>VLOOKUP(A506,Table3[#All],2,FALSE)</f>
        <v>#N/A</v>
      </c>
      <c r="C506" s="50">
        <f>SUMIF(Table4[Filter],INVENTORY!B506,Table4[Quantity])</f>
        <v>0</v>
      </c>
      <c r="D506" s="50">
        <f>SUMIF(Table5[Filter],INVENTORY!B506,Table5[Quantity])</f>
        <v>0</v>
      </c>
      <c r="E506" s="50">
        <f t="shared" si="15"/>
        <v>0</v>
      </c>
    </row>
    <row r="507" spans="2:5" x14ac:dyDescent="0.25">
      <c r="B507" s="34" t="e">
        <f>VLOOKUP(A507,Table3[#All],2,FALSE)</f>
        <v>#N/A</v>
      </c>
      <c r="C507" s="50">
        <f>SUMIF(Table4[Filter],INVENTORY!B507,Table4[Quantity])</f>
        <v>0</v>
      </c>
      <c r="D507" s="50">
        <f>SUMIF(Table5[Filter],INVENTORY!B507,Table5[Quantity])</f>
        <v>0</v>
      </c>
      <c r="E507" s="50">
        <f t="shared" si="15"/>
        <v>0</v>
      </c>
    </row>
    <row r="508" spans="2:5" x14ac:dyDescent="0.25">
      <c r="B508" s="34" t="e">
        <f>VLOOKUP(A508,Table3[#All],2,FALSE)</f>
        <v>#N/A</v>
      </c>
      <c r="C508" s="50">
        <f>SUMIF(Table4[Filter],INVENTORY!B508,Table4[Quantity])</f>
        <v>0</v>
      </c>
      <c r="D508" s="50">
        <f>SUMIF(Table5[Filter],INVENTORY!B508,Table5[Quantity])</f>
        <v>0</v>
      </c>
      <c r="E508" s="50">
        <f t="shared" si="15"/>
        <v>0</v>
      </c>
    </row>
    <row r="509" spans="2:5" x14ac:dyDescent="0.25">
      <c r="B509" s="34" t="e">
        <f>VLOOKUP(A509,Table3[#All],2,FALSE)</f>
        <v>#N/A</v>
      </c>
      <c r="C509" s="50">
        <f>SUMIF(Table4[Filter],INVENTORY!B509,Table4[Quantity])</f>
        <v>0</v>
      </c>
      <c r="D509" s="50">
        <f>SUMIF(Table5[Filter],INVENTORY!B509,Table5[Quantity])</f>
        <v>0</v>
      </c>
      <c r="E509" s="50">
        <f t="shared" si="15"/>
        <v>0</v>
      </c>
    </row>
    <row r="510" spans="2:5" x14ac:dyDescent="0.25">
      <c r="B510" s="34" t="e">
        <f>VLOOKUP(A510,Table3[#All],2,FALSE)</f>
        <v>#N/A</v>
      </c>
      <c r="C510" s="50">
        <f>SUMIF(Table4[Filter],INVENTORY!B510,Table4[Quantity])</f>
        <v>0</v>
      </c>
      <c r="D510" s="50">
        <f>SUMIF(Table5[Filter],INVENTORY!B510,Table5[Quantity])</f>
        <v>0</v>
      </c>
      <c r="E510" s="50">
        <f t="shared" si="15"/>
        <v>0</v>
      </c>
    </row>
    <row r="511" spans="2:5" x14ac:dyDescent="0.25">
      <c r="B511" s="34" t="e">
        <f>VLOOKUP(A511,Table3[#All],2,FALSE)</f>
        <v>#N/A</v>
      </c>
      <c r="C511" s="50">
        <f>SUMIF(Table4[Filter],INVENTORY!B511,Table4[Quantity])</f>
        <v>0</v>
      </c>
      <c r="D511" s="50">
        <f>SUMIF(Table5[Filter],INVENTORY!B511,Table5[Quantity])</f>
        <v>0</v>
      </c>
      <c r="E511" s="50">
        <f t="shared" si="15"/>
        <v>0</v>
      </c>
    </row>
    <row r="512" spans="2:5" x14ac:dyDescent="0.25">
      <c r="B512" s="34" t="e">
        <f>VLOOKUP(A512,Table3[#All],2,FALSE)</f>
        <v>#N/A</v>
      </c>
      <c r="C512" s="50">
        <f>SUMIF(Table4[Filter],INVENTORY!B512,Table4[Quantity])</f>
        <v>0</v>
      </c>
      <c r="D512" s="50">
        <f>SUMIF(Table5[Filter],INVENTORY!B512,Table5[Quantity])</f>
        <v>0</v>
      </c>
      <c r="E512" s="50">
        <f t="shared" si="15"/>
        <v>0</v>
      </c>
    </row>
    <row r="513" spans="2:5" x14ac:dyDescent="0.25">
      <c r="B513" s="34" t="e">
        <f>VLOOKUP(A513,Table3[#All],2,FALSE)</f>
        <v>#N/A</v>
      </c>
      <c r="C513" s="50">
        <f>SUMIF(Table4[Filter],INVENTORY!B513,Table4[Quantity])</f>
        <v>0</v>
      </c>
      <c r="D513" s="50">
        <f>SUMIF(Table5[Filter],INVENTORY!B513,Table5[Quantity])</f>
        <v>0</v>
      </c>
      <c r="E513" s="50">
        <f t="shared" si="15"/>
        <v>0</v>
      </c>
    </row>
    <row r="514" spans="2:5" x14ac:dyDescent="0.25">
      <c r="B514" s="34" t="e">
        <f>VLOOKUP(A514,Table3[#All],2,FALSE)</f>
        <v>#N/A</v>
      </c>
      <c r="C514" s="50">
        <f>SUMIF(Table4[Filter],INVENTORY!B514,Table4[Quantity])</f>
        <v>0</v>
      </c>
      <c r="D514" s="50">
        <f>SUMIF(Table5[Filter],INVENTORY!B514,Table5[Quantity])</f>
        <v>0</v>
      </c>
      <c r="E514" s="50">
        <f t="shared" si="15"/>
        <v>0</v>
      </c>
    </row>
    <row r="515" spans="2:5" x14ac:dyDescent="0.25">
      <c r="B515" s="34" t="e">
        <f>VLOOKUP(A515,Table3[#All],2,FALSE)</f>
        <v>#N/A</v>
      </c>
      <c r="C515" s="50">
        <f>SUMIF(Table4[Filter],INVENTORY!B515,Table4[Quantity])</f>
        <v>0</v>
      </c>
      <c r="D515" s="50">
        <f>SUMIF(Table5[Filter],INVENTORY!B515,Table5[Quantity])</f>
        <v>0</v>
      </c>
      <c r="E515" s="50">
        <f t="shared" si="15"/>
        <v>0</v>
      </c>
    </row>
    <row r="516" spans="2:5" x14ac:dyDescent="0.25">
      <c r="B516" s="34" t="e">
        <f>VLOOKUP(A516,Table3[#All],2,FALSE)</f>
        <v>#N/A</v>
      </c>
      <c r="C516" s="50">
        <f>SUMIF(Table4[Filter],INVENTORY!B516,Table4[Quantity])</f>
        <v>0</v>
      </c>
      <c r="D516" s="50">
        <f>SUMIF(Table5[Filter],INVENTORY!B516,Table5[Quantity])</f>
        <v>0</v>
      </c>
      <c r="E516" s="50">
        <f t="shared" si="15"/>
        <v>0</v>
      </c>
    </row>
    <row r="517" spans="2:5" x14ac:dyDescent="0.25">
      <c r="B517" s="34" t="e">
        <f>VLOOKUP(A517,Table3[#All],2,FALSE)</f>
        <v>#N/A</v>
      </c>
      <c r="C517" s="50">
        <f>SUMIF(Table4[Filter],INVENTORY!B517,Table4[Quantity])</f>
        <v>0</v>
      </c>
      <c r="D517" s="50">
        <f>SUMIF(Table5[Filter],INVENTORY!B517,Table5[Quantity])</f>
        <v>0</v>
      </c>
      <c r="E517" s="50">
        <f t="shared" si="15"/>
        <v>0</v>
      </c>
    </row>
    <row r="518" spans="2:5" x14ac:dyDescent="0.25">
      <c r="B518" s="34" t="e">
        <f>VLOOKUP(A518,Table3[#All],2,FALSE)</f>
        <v>#N/A</v>
      </c>
      <c r="C518" s="50">
        <f>SUMIF(Table4[Filter],INVENTORY!B518,Table4[Quantity])</f>
        <v>0</v>
      </c>
      <c r="D518" s="50">
        <f>SUMIF(Table5[Filter],INVENTORY!B518,Table5[Quantity])</f>
        <v>0</v>
      </c>
      <c r="E518" s="50">
        <f t="shared" si="15"/>
        <v>0</v>
      </c>
    </row>
    <row r="519" spans="2:5" x14ac:dyDescent="0.25">
      <c r="B519" s="34" t="e">
        <f>VLOOKUP(A519,Table3[#All],2,FALSE)</f>
        <v>#N/A</v>
      </c>
      <c r="C519" s="50">
        <f>SUMIF(Table4[Filter],INVENTORY!B519,Table4[Quantity])</f>
        <v>0</v>
      </c>
      <c r="D519" s="50">
        <f>SUMIF(Table5[Filter],INVENTORY!B519,Table5[Quantity])</f>
        <v>0</v>
      </c>
      <c r="E519" s="50">
        <f t="shared" si="15"/>
        <v>0</v>
      </c>
    </row>
    <row r="520" spans="2:5" x14ac:dyDescent="0.25">
      <c r="B520" s="34" t="e">
        <f>VLOOKUP(A520,Table3[#All],2,FALSE)</f>
        <v>#N/A</v>
      </c>
      <c r="C520" s="50">
        <f>SUMIF(Table4[Filter],INVENTORY!B520,Table4[Quantity])</f>
        <v>0</v>
      </c>
      <c r="D520" s="50">
        <f>SUMIF(Table5[Filter],INVENTORY!B520,Table5[Quantity])</f>
        <v>0</v>
      </c>
      <c r="E520" s="50">
        <f t="shared" si="15"/>
        <v>0</v>
      </c>
    </row>
    <row r="521" spans="2:5" x14ac:dyDescent="0.25">
      <c r="B521" s="34" t="e">
        <f>VLOOKUP(A521,Table3[#All],2,FALSE)</f>
        <v>#N/A</v>
      </c>
      <c r="C521" s="50">
        <f>SUMIF(Table4[Filter],INVENTORY!B521,Table4[Quantity])</f>
        <v>0</v>
      </c>
      <c r="D521" s="50">
        <f>SUMIF(Table5[Filter],INVENTORY!B521,Table5[Quantity])</f>
        <v>0</v>
      </c>
      <c r="E521" s="50">
        <f t="shared" si="15"/>
        <v>0</v>
      </c>
    </row>
    <row r="522" spans="2:5" x14ac:dyDescent="0.25">
      <c r="B522" s="34" t="e">
        <f>VLOOKUP(A522,Table3[#All],2,FALSE)</f>
        <v>#N/A</v>
      </c>
      <c r="C522" s="50">
        <f>SUMIF(Table4[Filter],INVENTORY!B522,Table4[Quantity])</f>
        <v>0</v>
      </c>
      <c r="D522" s="50">
        <f>SUMIF(Table5[Filter],INVENTORY!B522,Table5[Quantity])</f>
        <v>0</v>
      </c>
      <c r="E522" s="50">
        <f t="shared" si="15"/>
        <v>0</v>
      </c>
    </row>
    <row r="523" spans="2:5" x14ac:dyDescent="0.25">
      <c r="B523" s="34" t="e">
        <f>VLOOKUP(A523,Table3[#All],2,FALSE)</f>
        <v>#N/A</v>
      </c>
      <c r="C523" s="50">
        <f>SUMIF(Table4[Filter],INVENTORY!B523,Table4[Quantity])</f>
        <v>0</v>
      </c>
      <c r="D523" s="50">
        <f>SUMIF(Table5[Filter],INVENTORY!B523,Table5[Quantity])</f>
        <v>0</v>
      </c>
      <c r="E523" s="50">
        <f t="shared" si="15"/>
        <v>0</v>
      </c>
    </row>
    <row r="524" spans="2:5" x14ac:dyDescent="0.25">
      <c r="B524" s="34" t="e">
        <f>VLOOKUP(A524,Table3[#All],2,FALSE)</f>
        <v>#N/A</v>
      </c>
      <c r="C524" s="50">
        <f>SUMIF(Table4[Filter],INVENTORY!B524,Table4[Quantity])</f>
        <v>0</v>
      </c>
      <c r="D524" s="50">
        <f>SUMIF(Table5[Filter],INVENTORY!B524,Table5[Quantity])</f>
        <v>0</v>
      </c>
      <c r="E524" s="50">
        <f t="shared" si="15"/>
        <v>0</v>
      </c>
    </row>
    <row r="525" spans="2:5" x14ac:dyDescent="0.25">
      <c r="B525" s="34" t="e">
        <f>VLOOKUP(A525,Table3[#All],2,FALSE)</f>
        <v>#N/A</v>
      </c>
      <c r="C525" s="50">
        <f>SUMIF(Table4[Filter],INVENTORY!B525,Table4[Quantity])</f>
        <v>0</v>
      </c>
      <c r="D525" s="50">
        <f>SUMIF(Table5[Filter],INVENTORY!B525,Table5[Quantity])</f>
        <v>0</v>
      </c>
      <c r="E525" s="50">
        <f t="shared" si="15"/>
        <v>0</v>
      </c>
    </row>
    <row r="526" spans="2:5" x14ac:dyDescent="0.25">
      <c r="B526" s="34" t="e">
        <f>VLOOKUP(A526,Table3[#All],2,FALSE)</f>
        <v>#N/A</v>
      </c>
      <c r="C526" s="50">
        <f>SUMIF(Table4[Filter],INVENTORY!B526,Table4[Quantity])</f>
        <v>0</v>
      </c>
      <c r="D526" s="50">
        <f>SUMIF(Table5[Filter],INVENTORY!B526,Table5[Quantity])</f>
        <v>0</v>
      </c>
      <c r="E526" s="50">
        <f t="shared" si="15"/>
        <v>0</v>
      </c>
    </row>
    <row r="527" spans="2:5" x14ac:dyDescent="0.25">
      <c r="B527" s="34" t="e">
        <f>VLOOKUP(A527,Table3[#All],2,FALSE)</f>
        <v>#N/A</v>
      </c>
      <c r="C527" s="50">
        <f>SUMIF(Table4[Filter],INVENTORY!B527,Table4[Quantity])</f>
        <v>0</v>
      </c>
      <c r="D527" s="50">
        <f>SUMIF(Table5[Filter],INVENTORY!B527,Table5[Quantity])</f>
        <v>0</v>
      </c>
      <c r="E527" s="50">
        <f t="shared" si="15"/>
        <v>0</v>
      </c>
    </row>
    <row r="528" spans="2:5" x14ac:dyDescent="0.25">
      <c r="B528" s="34" t="e">
        <f>VLOOKUP(A528,Table3[#All],2,FALSE)</f>
        <v>#N/A</v>
      </c>
      <c r="C528" s="50">
        <f>SUMIF(Table4[Filter],INVENTORY!B528,Table4[Quantity])</f>
        <v>0</v>
      </c>
      <c r="D528" s="50">
        <f>SUMIF(Table5[Filter],INVENTORY!B528,Table5[Quantity])</f>
        <v>0</v>
      </c>
      <c r="E528" s="50">
        <f t="shared" si="15"/>
        <v>0</v>
      </c>
    </row>
    <row r="529" spans="2:5" x14ac:dyDescent="0.25">
      <c r="B529" s="34" t="e">
        <f>VLOOKUP(A529,Table3[#All],2,FALSE)</f>
        <v>#N/A</v>
      </c>
      <c r="C529" s="50">
        <f>SUMIF(Table4[Filter],INVENTORY!B529,Table4[Quantity])</f>
        <v>0</v>
      </c>
      <c r="D529" s="50">
        <f>SUMIF(Table5[Filter],INVENTORY!B529,Table5[Quantity])</f>
        <v>0</v>
      </c>
      <c r="E529" s="50">
        <f t="shared" si="15"/>
        <v>0</v>
      </c>
    </row>
    <row r="530" spans="2:5" x14ac:dyDescent="0.25">
      <c r="B530" s="34" t="e">
        <f>VLOOKUP(A530,Table3[#All],2,FALSE)</f>
        <v>#N/A</v>
      </c>
      <c r="C530" s="50">
        <f>SUMIF(Table4[Filter],INVENTORY!B530,Table4[Quantity])</f>
        <v>0</v>
      </c>
      <c r="D530" s="50">
        <f>SUMIF(Table5[Filter],INVENTORY!B530,Table5[Quantity])</f>
        <v>0</v>
      </c>
      <c r="E530" s="50">
        <f t="shared" si="15"/>
        <v>0</v>
      </c>
    </row>
    <row r="531" spans="2:5" x14ac:dyDescent="0.25">
      <c r="B531" s="34" t="e">
        <f>VLOOKUP(A531,Table3[#All],2,FALSE)</f>
        <v>#N/A</v>
      </c>
      <c r="C531" s="50">
        <f>SUMIF(Table4[Filter],INVENTORY!B531,Table4[Quantity])</f>
        <v>0</v>
      </c>
      <c r="D531" s="50">
        <f>SUMIF(Table5[Filter],INVENTORY!B531,Table5[Quantity])</f>
        <v>0</v>
      </c>
      <c r="E531" s="50">
        <f t="shared" si="15"/>
        <v>0</v>
      </c>
    </row>
    <row r="532" spans="2:5" x14ac:dyDescent="0.25">
      <c r="B532" s="34" t="e">
        <f>VLOOKUP(A532,Table3[#All],2,FALSE)</f>
        <v>#N/A</v>
      </c>
      <c r="C532" s="50">
        <f>SUMIF(Table4[Filter],INVENTORY!B532,Table4[Quantity])</f>
        <v>0</v>
      </c>
      <c r="D532" s="50">
        <f>SUMIF(Table5[Filter],INVENTORY!B532,Table5[Quantity])</f>
        <v>0</v>
      </c>
      <c r="E532" s="50">
        <f t="shared" si="15"/>
        <v>0</v>
      </c>
    </row>
    <row r="533" spans="2:5" x14ac:dyDescent="0.25">
      <c r="B533" s="34" t="e">
        <f>VLOOKUP(A533,Table3[#All],2,FALSE)</f>
        <v>#N/A</v>
      </c>
      <c r="C533" s="50">
        <f>SUMIF(Table4[Filter],INVENTORY!B533,Table4[Quantity])</f>
        <v>0</v>
      </c>
      <c r="D533" s="50">
        <f>SUMIF(Table5[Filter],INVENTORY!B533,Table5[Quantity])</f>
        <v>0</v>
      </c>
      <c r="E533" s="50">
        <f t="shared" si="15"/>
        <v>0</v>
      </c>
    </row>
    <row r="534" spans="2:5" x14ac:dyDescent="0.25">
      <c r="B534" s="34" t="e">
        <f>VLOOKUP(A534,Table3[#All],2,FALSE)</f>
        <v>#N/A</v>
      </c>
      <c r="C534" s="50">
        <f>SUMIF(Table4[Filter],INVENTORY!B534,Table4[Quantity])</f>
        <v>0</v>
      </c>
      <c r="D534" s="50">
        <f>SUMIF(Table5[Filter],INVENTORY!B534,Table5[Quantity])</f>
        <v>0</v>
      </c>
      <c r="E534" s="50">
        <f t="shared" si="15"/>
        <v>0</v>
      </c>
    </row>
    <row r="535" spans="2:5" x14ac:dyDescent="0.25">
      <c r="B535" s="34" t="e">
        <f>VLOOKUP(A535,Table3[#All],2,FALSE)</f>
        <v>#N/A</v>
      </c>
      <c r="C535" s="50">
        <f>SUMIF(Table4[Filter],INVENTORY!B535,Table4[Quantity])</f>
        <v>0</v>
      </c>
      <c r="D535" s="50">
        <f>SUMIF(Table5[Filter],INVENTORY!B535,Table5[Quantity])</f>
        <v>0</v>
      </c>
      <c r="E535" s="50">
        <f t="shared" si="15"/>
        <v>0</v>
      </c>
    </row>
    <row r="536" spans="2:5" x14ac:dyDescent="0.25">
      <c r="B536" s="34" t="e">
        <f>VLOOKUP(A536,Table3[#All],2,FALSE)</f>
        <v>#N/A</v>
      </c>
      <c r="C536" s="50">
        <f>SUMIF(Table4[Filter],INVENTORY!B536,Table4[Quantity])</f>
        <v>0</v>
      </c>
      <c r="D536" s="50">
        <f>SUMIF(Table5[Filter],INVENTORY!B536,Table5[Quantity])</f>
        <v>0</v>
      </c>
      <c r="E536" s="50">
        <f t="shared" ref="E536:E599" si="16">C536-D536</f>
        <v>0</v>
      </c>
    </row>
    <row r="537" spans="2:5" x14ac:dyDescent="0.25">
      <c r="B537" s="34" t="e">
        <f>VLOOKUP(A537,Table3[#All],2,FALSE)</f>
        <v>#N/A</v>
      </c>
      <c r="C537" s="50">
        <f>SUMIF(Table4[Filter],INVENTORY!B537,Table4[Quantity])</f>
        <v>0</v>
      </c>
      <c r="D537" s="50">
        <f>SUMIF(Table5[Filter],INVENTORY!B537,Table5[Quantity])</f>
        <v>0</v>
      </c>
      <c r="E537" s="50">
        <f t="shared" si="16"/>
        <v>0</v>
      </c>
    </row>
    <row r="538" spans="2:5" x14ac:dyDescent="0.25">
      <c r="B538" s="34" t="e">
        <f>VLOOKUP(A538,Table3[#All],2,FALSE)</f>
        <v>#N/A</v>
      </c>
      <c r="C538" s="50">
        <f>SUMIF(Table4[Filter],INVENTORY!B538,Table4[Quantity])</f>
        <v>0</v>
      </c>
      <c r="D538" s="50">
        <f>SUMIF(Table5[Filter],INVENTORY!B538,Table5[Quantity])</f>
        <v>0</v>
      </c>
      <c r="E538" s="50">
        <f t="shared" si="16"/>
        <v>0</v>
      </c>
    </row>
    <row r="539" spans="2:5" x14ac:dyDescent="0.25">
      <c r="B539" s="34" t="e">
        <f>VLOOKUP(A539,Table3[#All],2,FALSE)</f>
        <v>#N/A</v>
      </c>
      <c r="C539" s="50">
        <f>SUMIF(Table4[Filter],INVENTORY!B539,Table4[Quantity])</f>
        <v>0</v>
      </c>
      <c r="D539" s="50">
        <f>SUMIF(Table5[Filter],INVENTORY!B539,Table5[Quantity])</f>
        <v>0</v>
      </c>
      <c r="E539" s="50">
        <f t="shared" si="16"/>
        <v>0</v>
      </c>
    </row>
    <row r="540" spans="2:5" x14ac:dyDescent="0.25">
      <c r="B540" s="34" t="e">
        <f>VLOOKUP(A540,Table3[#All],2,FALSE)</f>
        <v>#N/A</v>
      </c>
      <c r="C540" s="50">
        <f>SUMIF(Table4[Filter],INVENTORY!B540,Table4[Quantity])</f>
        <v>0</v>
      </c>
      <c r="D540" s="50">
        <f>SUMIF(Table5[Filter],INVENTORY!B540,Table5[Quantity])</f>
        <v>0</v>
      </c>
      <c r="E540" s="50">
        <f t="shared" si="16"/>
        <v>0</v>
      </c>
    </row>
    <row r="541" spans="2:5" x14ac:dyDescent="0.25">
      <c r="B541" s="34" t="e">
        <f>VLOOKUP(A541,Table3[#All],2,FALSE)</f>
        <v>#N/A</v>
      </c>
      <c r="C541" s="50">
        <f>SUMIF(Table4[Filter],INVENTORY!B541,Table4[Quantity])</f>
        <v>0</v>
      </c>
      <c r="D541" s="50">
        <f>SUMIF(Table5[Filter],INVENTORY!B541,Table5[Quantity])</f>
        <v>0</v>
      </c>
      <c r="E541" s="50">
        <f t="shared" si="16"/>
        <v>0</v>
      </c>
    </row>
    <row r="542" spans="2:5" x14ac:dyDescent="0.25">
      <c r="B542" s="34" t="e">
        <f>VLOOKUP(A542,Table3[#All],2,FALSE)</f>
        <v>#N/A</v>
      </c>
      <c r="C542" s="50">
        <f>SUMIF(Table4[Filter],INVENTORY!B542,Table4[Quantity])</f>
        <v>0</v>
      </c>
      <c r="D542" s="50">
        <f>SUMIF(Table5[Filter],INVENTORY!B542,Table5[Quantity])</f>
        <v>0</v>
      </c>
      <c r="E542" s="50">
        <f t="shared" si="16"/>
        <v>0</v>
      </c>
    </row>
    <row r="543" spans="2:5" x14ac:dyDescent="0.25">
      <c r="B543" s="34" t="e">
        <f>VLOOKUP(A543,Table3[#All],2,FALSE)</f>
        <v>#N/A</v>
      </c>
      <c r="C543" s="50">
        <f>SUMIF(Table4[Filter],INVENTORY!B543,Table4[Quantity])</f>
        <v>0</v>
      </c>
      <c r="D543" s="50">
        <f>SUMIF(Table5[Filter],INVENTORY!B543,Table5[Quantity])</f>
        <v>0</v>
      </c>
      <c r="E543" s="50">
        <f t="shared" si="16"/>
        <v>0</v>
      </c>
    </row>
    <row r="544" spans="2:5" x14ac:dyDescent="0.25">
      <c r="B544" s="34" t="e">
        <f>VLOOKUP(A544,Table3[#All],2,FALSE)</f>
        <v>#N/A</v>
      </c>
      <c r="C544" s="50">
        <f>SUMIF(Table4[Filter],INVENTORY!B544,Table4[Quantity])</f>
        <v>0</v>
      </c>
      <c r="D544" s="50">
        <f>SUMIF(Table5[Filter],INVENTORY!B544,Table5[Quantity])</f>
        <v>0</v>
      </c>
      <c r="E544" s="50">
        <f t="shared" si="16"/>
        <v>0</v>
      </c>
    </row>
    <row r="545" spans="2:5" x14ac:dyDescent="0.25">
      <c r="B545" s="34" t="e">
        <f>VLOOKUP(A545,Table3[#All],2,FALSE)</f>
        <v>#N/A</v>
      </c>
      <c r="C545" s="50">
        <f>SUMIF(Table4[Filter],INVENTORY!B545,Table4[Quantity])</f>
        <v>0</v>
      </c>
      <c r="D545" s="50">
        <f>SUMIF(Table5[Filter],INVENTORY!B545,Table5[Quantity])</f>
        <v>0</v>
      </c>
      <c r="E545" s="50">
        <f t="shared" si="16"/>
        <v>0</v>
      </c>
    </row>
    <row r="546" spans="2:5" x14ac:dyDescent="0.25">
      <c r="B546" s="34" t="e">
        <f>VLOOKUP(A546,Table3[#All],2,FALSE)</f>
        <v>#N/A</v>
      </c>
      <c r="C546" s="50">
        <f>SUMIF(Table4[Filter],INVENTORY!B546,Table4[Quantity])</f>
        <v>0</v>
      </c>
      <c r="D546" s="50">
        <f>SUMIF(Table5[Filter],INVENTORY!B546,Table5[Quantity])</f>
        <v>0</v>
      </c>
      <c r="E546" s="50">
        <f t="shared" si="16"/>
        <v>0</v>
      </c>
    </row>
    <row r="547" spans="2:5" x14ac:dyDescent="0.25">
      <c r="B547" s="34" t="e">
        <f>VLOOKUP(A547,Table3[#All],2,FALSE)</f>
        <v>#N/A</v>
      </c>
      <c r="C547" s="50">
        <f>SUMIF(Table4[Filter],INVENTORY!B547,Table4[Quantity])</f>
        <v>0</v>
      </c>
      <c r="D547" s="50">
        <f>SUMIF(Table5[Filter],INVENTORY!B547,Table5[Quantity])</f>
        <v>0</v>
      </c>
      <c r="E547" s="50">
        <f t="shared" si="16"/>
        <v>0</v>
      </c>
    </row>
    <row r="548" spans="2:5" x14ac:dyDescent="0.25">
      <c r="B548" s="34" t="e">
        <f>VLOOKUP(A548,Table3[#All],2,FALSE)</f>
        <v>#N/A</v>
      </c>
      <c r="C548" s="50">
        <f>SUMIF(Table4[Filter],INVENTORY!B548,Table4[Quantity])</f>
        <v>0</v>
      </c>
      <c r="D548" s="50">
        <f>SUMIF(Table5[Filter],INVENTORY!B548,Table5[Quantity])</f>
        <v>0</v>
      </c>
      <c r="E548" s="50">
        <f t="shared" si="16"/>
        <v>0</v>
      </c>
    </row>
    <row r="549" spans="2:5" x14ac:dyDescent="0.25">
      <c r="B549" s="34" t="e">
        <f>VLOOKUP(A549,Table3[#All],2,FALSE)</f>
        <v>#N/A</v>
      </c>
      <c r="C549" s="50">
        <f>SUMIF(Table4[Filter],INVENTORY!B549,Table4[Quantity])</f>
        <v>0</v>
      </c>
      <c r="D549" s="50">
        <f>SUMIF(Table5[Filter],INVENTORY!B549,Table5[Quantity])</f>
        <v>0</v>
      </c>
      <c r="E549" s="50">
        <f t="shared" si="16"/>
        <v>0</v>
      </c>
    </row>
    <row r="550" spans="2:5" x14ac:dyDescent="0.25">
      <c r="B550" s="34" t="e">
        <f>VLOOKUP(A550,Table3[#All],2,FALSE)</f>
        <v>#N/A</v>
      </c>
      <c r="C550" s="50">
        <f>SUMIF(Table4[Filter],INVENTORY!B550,Table4[Quantity])</f>
        <v>0</v>
      </c>
      <c r="D550" s="50">
        <f>SUMIF(Table5[Filter],INVENTORY!B550,Table5[Quantity])</f>
        <v>0</v>
      </c>
      <c r="E550" s="50">
        <f t="shared" si="16"/>
        <v>0</v>
      </c>
    </row>
    <row r="551" spans="2:5" x14ac:dyDescent="0.25">
      <c r="B551" s="34" t="e">
        <f>VLOOKUP(A551,Table3[#All],2,FALSE)</f>
        <v>#N/A</v>
      </c>
      <c r="C551" s="50">
        <f>SUMIF(Table4[Filter],INVENTORY!B551,Table4[Quantity])</f>
        <v>0</v>
      </c>
      <c r="D551" s="50">
        <f>SUMIF(Table5[Filter],INVENTORY!B551,Table5[Quantity])</f>
        <v>0</v>
      </c>
      <c r="E551" s="50">
        <f t="shared" si="16"/>
        <v>0</v>
      </c>
    </row>
    <row r="552" spans="2:5" x14ac:dyDescent="0.25">
      <c r="B552" s="34" t="e">
        <f>VLOOKUP(A552,Table3[#All],2,FALSE)</f>
        <v>#N/A</v>
      </c>
      <c r="C552" s="50">
        <f>SUMIF(Table4[Filter],INVENTORY!B552,Table4[Quantity])</f>
        <v>0</v>
      </c>
      <c r="D552" s="50">
        <f>SUMIF(Table5[Filter],INVENTORY!B552,Table5[Quantity])</f>
        <v>0</v>
      </c>
      <c r="E552" s="50">
        <f t="shared" si="16"/>
        <v>0</v>
      </c>
    </row>
    <row r="553" spans="2:5" x14ac:dyDescent="0.25">
      <c r="B553" s="34" t="e">
        <f>VLOOKUP(A553,Table3[#All],2,FALSE)</f>
        <v>#N/A</v>
      </c>
      <c r="C553" s="50">
        <f>SUMIF(Table4[Filter],INVENTORY!B553,Table4[Quantity])</f>
        <v>0</v>
      </c>
      <c r="D553" s="50">
        <f>SUMIF(Table5[Filter],INVENTORY!B553,Table5[Quantity])</f>
        <v>0</v>
      </c>
      <c r="E553" s="50">
        <f t="shared" si="16"/>
        <v>0</v>
      </c>
    </row>
    <row r="554" spans="2:5" x14ac:dyDescent="0.25">
      <c r="B554" s="34" t="e">
        <f>VLOOKUP(A554,Table3[#All],2,FALSE)</f>
        <v>#N/A</v>
      </c>
      <c r="C554" s="50">
        <f>SUMIF(Table4[Filter],INVENTORY!B554,Table4[Quantity])</f>
        <v>0</v>
      </c>
      <c r="D554" s="50">
        <f>SUMIF(Table5[Filter],INVENTORY!B554,Table5[Quantity])</f>
        <v>0</v>
      </c>
      <c r="E554" s="50">
        <f t="shared" si="16"/>
        <v>0</v>
      </c>
    </row>
    <row r="555" spans="2:5" x14ac:dyDescent="0.25">
      <c r="B555" s="34" t="e">
        <f>VLOOKUP(A555,Table3[#All],2,FALSE)</f>
        <v>#N/A</v>
      </c>
      <c r="C555" s="50">
        <f>SUMIF(Table4[Filter],INVENTORY!B555,Table4[Quantity])</f>
        <v>0</v>
      </c>
      <c r="D555" s="50">
        <f>SUMIF(Table5[Filter],INVENTORY!B555,Table5[Quantity])</f>
        <v>0</v>
      </c>
      <c r="E555" s="50">
        <f t="shared" si="16"/>
        <v>0</v>
      </c>
    </row>
    <row r="556" spans="2:5" x14ac:dyDescent="0.25">
      <c r="B556" s="34" t="e">
        <f>VLOOKUP(A556,Table3[#All],2,FALSE)</f>
        <v>#N/A</v>
      </c>
      <c r="C556" s="50">
        <f>SUMIF(Table4[Filter],INVENTORY!B556,Table4[Quantity])</f>
        <v>0</v>
      </c>
      <c r="D556" s="50">
        <f>SUMIF(Table5[Filter],INVENTORY!B556,Table5[Quantity])</f>
        <v>0</v>
      </c>
      <c r="E556" s="50">
        <f t="shared" si="16"/>
        <v>0</v>
      </c>
    </row>
    <row r="557" spans="2:5" x14ac:dyDescent="0.25">
      <c r="B557" s="34" t="e">
        <f>VLOOKUP(A557,Table3[#All],2,FALSE)</f>
        <v>#N/A</v>
      </c>
      <c r="C557" s="50">
        <f>SUMIF(Table4[Filter],INVENTORY!B557,Table4[Quantity])</f>
        <v>0</v>
      </c>
      <c r="D557" s="50">
        <f>SUMIF(Table5[Filter],INVENTORY!B557,Table5[Quantity])</f>
        <v>0</v>
      </c>
      <c r="E557" s="50">
        <f t="shared" si="16"/>
        <v>0</v>
      </c>
    </row>
    <row r="558" spans="2:5" x14ac:dyDescent="0.25">
      <c r="B558" s="34" t="e">
        <f>VLOOKUP(A558,Table3[#All],2,FALSE)</f>
        <v>#N/A</v>
      </c>
      <c r="C558" s="50">
        <f>SUMIF(Table4[Filter],INVENTORY!B558,Table4[Quantity])</f>
        <v>0</v>
      </c>
      <c r="D558" s="50">
        <f>SUMIF(Table5[Filter],INVENTORY!B558,Table5[Quantity])</f>
        <v>0</v>
      </c>
      <c r="E558" s="50">
        <f t="shared" si="16"/>
        <v>0</v>
      </c>
    </row>
    <row r="559" spans="2:5" x14ac:dyDescent="0.25">
      <c r="B559" s="34" t="e">
        <f>VLOOKUP(A559,Table3[#All],2,FALSE)</f>
        <v>#N/A</v>
      </c>
      <c r="C559" s="50">
        <f>SUMIF(Table4[Filter],INVENTORY!B559,Table4[Quantity])</f>
        <v>0</v>
      </c>
      <c r="D559" s="50">
        <f>SUMIF(Table5[Filter],INVENTORY!B559,Table5[Quantity])</f>
        <v>0</v>
      </c>
      <c r="E559" s="50">
        <f t="shared" si="16"/>
        <v>0</v>
      </c>
    </row>
    <row r="560" spans="2:5" x14ac:dyDescent="0.25">
      <c r="B560" s="34" t="e">
        <f>VLOOKUP(A560,Table3[#All],2,FALSE)</f>
        <v>#N/A</v>
      </c>
      <c r="C560" s="50">
        <f>SUMIF(Table4[Filter],INVENTORY!B560,Table4[Quantity])</f>
        <v>0</v>
      </c>
      <c r="D560" s="50">
        <f>SUMIF(Table5[Filter],INVENTORY!B560,Table5[Quantity])</f>
        <v>0</v>
      </c>
      <c r="E560" s="50">
        <f t="shared" si="16"/>
        <v>0</v>
      </c>
    </row>
    <row r="561" spans="2:5" x14ac:dyDescent="0.25">
      <c r="B561" s="34" t="e">
        <f>VLOOKUP(A561,Table3[#All],2,FALSE)</f>
        <v>#N/A</v>
      </c>
      <c r="C561" s="50">
        <f>SUMIF(Table4[Filter],INVENTORY!B561,Table4[Quantity])</f>
        <v>0</v>
      </c>
      <c r="D561" s="50">
        <f>SUMIF(Table5[Filter],INVENTORY!B561,Table5[Quantity])</f>
        <v>0</v>
      </c>
      <c r="E561" s="50">
        <f t="shared" si="16"/>
        <v>0</v>
      </c>
    </row>
    <row r="562" spans="2:5" x14ac:dyDescent="0.25">
      <c r="B562" s="34" t="e">
        <f>VLOOKUP(A562,Table3[#All],2,FALSE)</f>
        <v>#N/A</v>
      </c>
      <c r="C562" s="50">
        <f>SUMIF(Table4[Filter],INVENTORY!B562,Table4[Quantity])</f>
        <v>0</v>
      </c>
      <c r="D562" s="50">
        <f>SUMIF(Table5[Filter],INVENTORY!B562,Table5[Quantity])</f>
        <v>0</v>
      </c>
      <c r="E562" s="50">
        <f t="shared" si="16"/>
        <v>0</v>
      </c>
    </row>
    <row r="563" spans="2:5" x14ac:dyDescent="0.25">
      <c r="B563" s="34" t="e">
        <f>VLOOKUP(A563,Table3[#All],2,FALSE)</f>
        <v>#N/A</v>
      </c>
      <c r="C563" s="50">
        <f>SUMIF(Table4[Filter],INVENTORY!B563,Table4[Quantity])</f>
        <v>0</v>
      </c>
      <c r="D563" s="50">
        <f>SUMIF(Table5[Filter],INVENTORY!B563,Table5[Quantity])</f>
        <v>0</v>
      </c>
      <c r="E563" s="50">
        <f t="shared" si="16"/>
        <v>0</v>
      </c>
    </row>
    <row r="564" spans="2:5" x14ac:dyDescent="0.25">
      <c r="B564" s="34" t="e">
        <f>VLOOKUP(A564,Table3[#All],2,FALSE)</f>
        <v>#N/A</v>
      </c>
      <c r="C564" s="50">
        <f>SUMIF(Table4[Filter],INVENTORY!B564,Table4[Quantity])</f>
        <v>0</v>
      </c>
      <c r="D564" s="50">
        <f>SUMIF(Table5[Filter],INVENTORY!B564,Table5[Quantity])</f>
        <v>0</v>
      </c>
      <c r="E564" s="50">
        <f t="shared" si="16"/>
        <v>0</v>
      </c>
    </row>
    <row r="565" spans="2:5" x14ac:dyDescent="0.25">
      <c r="B565" s="34" t="e">
        <f>VLOOKUP(A565,Table3[#All],2,FALSE)</f>
        <v>#N/A</v>
      </c>
      <c r="C565" s="50">
        <f>SUMIF(Table4[Filter],INVENTORY!B565,Table4[Quantity])</f>
        <v>0</v>
      </c>
      <c r="D565" s="50">
        <f>SUMIF(Table5[Filter],INVENTORY!B565,Table5[Quantity])</f>
        <v>0</v>
      </c>
      <c r="E565" s="50">
        <f t="shared" si="16"/>
        <v>0</v>
      </c>
    </row>
    <row r="566" spans="2:5" x14ac:dyDescent="0.25">
      <c r="B566" s="34" t="e">
        <f>VLOOKUP(A566,Table3[#All],2,FALSE)</f>
        <v>#N/A</v>
      </c>
      <c r="C566" s="50">
        <f>SUMIF(Table4[Filter],INVENTORY!B566,Table4[Quantity])</f>
        <v>0</v>
      </c>
      <c r="D566" s="50">
        <f>SUMIF(Table5[Filter],INVENTORY!B566,Table5[Quantity])</f>
        <v>0</v>
      </c>
      <c r="E566" s="50">
        <f t="shared" si="16"/>
        <v>0</v>
      </c>
    </row>
    <row r="567" spans="2:5" x14ac:dyDescent="0.25">
      <c r="B567" s="34" t="e">
        <f>VLOOKUP(A567,Table3[#All],2,FALSE)</f>
        <v>#N/A</v>
      </c>
      <c r="C567" s="50">
        <f>SUMIF(Table4[Filter],INVENTORY!B567,Table4[Quantity])</f>
        <v>0</v>
      </c>
      <c r="D567" s="50">
        <f>SUMIF(Table5[Filter],INVENTORY!B567,Table5[Quantity])</f>
        <v>0</v>
      </c>
      <c r="E567" s="50">
        <f t="shared" si="16"/>
        <v>0</v>
      </c>
    </row>
    <row r="568" spans="2:5" x14ac:dyDescent="0.25">
      <c r="B568" s="34" t="e">
        <f>VLOOKUP(A568,Table3[#All],2,FALSE)</f>
        <v>#N/A</v>
      </c>
      <c r="C568" s="50">
        <f>SUMIF(Table4[Filter],INVENTORY!B568,Table4[Quantity])</f>
        <v>0</v>
      </c>
      <c r="D568" s="50">
        <f>SUMIF(Table5[Filter],INVENTORY!B568,Table5[Quantity])</f>
        <v>0</v>
      </c>
      <c r="E568" s="50">
        <f t="shared" si="16"/>
        <v>0</v>
      </c>
    </row>
    <row r="569" spans="2:5" x14ac:dyDescent="0.25">
      <c r="B569" s="34" t="e">
        <f>VLOOKUP(A569,Table3[#All],2,FALSE)</f>
        <v>#N/A</v>
      </c>
      <c r="C569" s="50">
        <f>SUMIF(Table4[Filter],INVENTORY!B569,Table4[Quantity])</f>
        <v>0</v>
      </c>
      <c r="D569" s="50">
        <f>SUMIF(Table5[Filter],INVENTORY!B569,Table5[Quantity])</f>
        <v>0</v>
      </c>
      <c r="E569" s="50">
        <f t="shared" si="16"/>
        <v>0</v>
      </c>
    </row>
    <row r="570" spans="2:5" x14ac:dyDescent="0.25">
      <c r="B570" s="34" t="e">
        <f>VLOOKUP(A570,Table3[#All],2,FALSE)</f>
        <v>#N/A</v>
      </c>
      <c r="C570" s="50">
        <f>SUMIF(Table4[Filter],INVENTORY!B570,Table4[Quantity])</f>
        <v>0</v>
      </c>
      <c r="D570" s="50">
        <f>SUMIF(Table5[Filter],INVENTORY!B570,Table5[Quantity])</f>
        <v>0</v>
      </c>
      <c r="E570" s="50">
        <f t="shared" si="16"/>
        <v>0</v>
      </c>
    </row>
    <row r="571" spans="2:5" x14ac:dyDescent="0.25">
      <c r="B571" s="34" t="e">
        <f>VLOOKUP(A571,Table3[#All],2,FALSE)</f>
        <v>#N/A</v>
      </c>
      <c r="C571" s="50">
        <f>SUMIF(Table4[Filter],INVENTORY!B571,Table4[Quantity])</f>
        <v>0</v>
      </c>
      <c r="D571" s="50">
        <f>SUMIF(Table5[Filter],INVENTORY!B571,Table5[Quantity])</f>
        <v>0</v>
      </c>
      <c r="E571" s="50">
        <f t="shared" si="16"/>
        <v>0</v>
      </c>
    </row>
    <row r="572" spans="2:5" x14ac:dyDescent="0.25">
      <c r="B572" s="34" t="e">
        <f>VLOOKUP(A572,Table3[#All],2,FALSE)</f>
        <v>#N/A</v>
      </c>
      <c r="C572" s="50">
        <f>SUMIF(Table4[Filter],INVENTORY!B572,Table4[Quantity])</f>
        <v>0</v>
      </c>
      <c r="D572" s="50">
        <f>SUMIF(Table5[Filter],INVENTORY!B572,Table5[Quantity])</f>
        <v>0</v>
      </c>
      <c r="E572" s="50">
        <f t="shared" si="16"/>
        <v>0</v>
      </c>
    </row>
    <row r="573" spans="2:5" x14ac:dyDescent="0.25">
      <c r="B573" s="34" t="e">
        <f>VLOOKUP(A573,Table3[#All],2,FALSE)</f>
        <v>#N/A</v>
      </c>
      <c r="C573" s="50">
        <f>SUMIF(Table4[Filter],INVENTORY!B573,Table4[Quantity])</f>
        <v>0</v>
      </c>
      <c r="D573" s="50">
        <f>SUMIF(Table5[Filter],INVENTORY!B573,Table5[Quantity])</f>
        <v>0</v>
      </c>
      <c r="E573" s="50">
        <f t="shared" si="16"/>
        <v>0</v>
      </c>
    </row>
    <row r="574" spans="2:5" x14ac:dyDescent="0.25">
      <c r="B574" s="34" t="e">
        <f>VLOOKUP(A574,Table3[#All],2,FALSE)</f>
        <v>#N/A</v>
      </c>
      <c r="C574" s="50">
        <f>SUMIF(Table4[Filter],INVENTORY!B574,Table4[Quantity])</f>
        <v>0</v>
      </c>
      <c r="D574" s="50">
        <f>SUMIF(Table5[Filter],INVENTORY!B574,Table5[Quantity])</f>
        <v>0</v>
      </c>
      <c r="E574" s="50">
        <f t="shared" si="16"/>
        <v>0</v>
      </c>
    </row>
    <row r="575" spans="2:5" x14ac:dyDescent="0.25">
      <c r="B575" s="34" t="e">
        <f>VLOOKUP(A575,Table3[#All],2,FALSE)</f>
        <v>#N/A</v>
      </c>
      <c r="C575" s="50">
        <f>SUMIF(Table4[Filter],INVENTORY!B575,Table4[Quantity])</f>
        <v>0</v>
      </c>
      <c r="D575" s="50">
        <f>SUMIF(Table5[Filter],INVENTORY!B575,Table5[Quantity])</f>
        <v>0</v>
      </c>
      <c r="E575" s="50">
        <f t="shared" si="16"/>
        <v>0</v>
      </c>
    </row>
    <row r="576" spans="2:5" x14ac:dyDescent="0.25">
      <c r="B576" s="34" t="e">
        <f>VLOOKUP(A576,Table3[#All],2,FALSE)</f>
        <v>#N/A</v>
      </c>
      <c r="C576" s="50">
        <f>SUMIF(Table4[Filter],INVENTORY!B576,Table4[Quantity])</f>
        <v>0</v>
      </c>
      <c r="D576" s="50">
        <f>SUMIF(Table5[Filter],INVENTORY!B576,Table5[Quantity])</f>
        <v>0</v>
      </c>
      <c r="E576" s="50">
        <f t="shared" si="16"/>
        <v>0</v>
      </c>
    </row>
    <row r="577" spans="2:5" x14ac:dyDescent="0.25">
      <c r="B577" s="34" t="e">
        <f>VLOOKUP(A577,Table3[#All],2,FALSE)</f>
        <v>#N/A</v>
      </c>
      <c r="C577" s="50">
        <f>SUMIF(Table4[Filter],INVENTORY!B577,Table4[Quantity])</f>
        <v>0</v>
      </c>
      <c r="D577" s="50">
        <f>SUMIF(Table5[Filter],INVENTORY!B577,Table5[Quantity])</f>
        <v>0</v>
      </c>
      <c r="E577" s="50">
        <f t="shared" si="16"/>
        <v>0</v>
      </c>
    </row>
    <row r="578" spans="2:5" x14ac:dyDescent="0.25">
      <c r="B578" s="34" t="e">
        <f>VLOOKUP(A578,Table3[#All],2,FALSE)</f>
        <v>#N/A</v>
      </c>
      <c r="C578" s="50">
        <f>SUMIF(Table4[Filter],INVENTORY!B578,Table4[Quantity])</f>
        <v>0</v>
      </c>
      <c r="D578" s="50">
        <f>SUMIF(Table5[Filter],INVENTORY!B578,Table5[Quantity])</f>
        <v>0</v>
      </c>
      <c r="E578" s="50">
        <f t="shared" si="16"/>
        <v>0</v>
      </c>
    </row>
    <row r="579" spans="2:5" x14ac:dyDescent="0.25">
      <c r="B579" s="34" t="e">
        <f>VLOOKUP(A579,Table3[#All],2,FALSE)</f>
        <v>#N/A</v>
      </c>
      <c r="C579" s="50">
        <f>SUMIF(Table4[Filter],INVENTORY!B579,Table4[Quantity])</f>
        <v>0</v>
      </c>
      <c r="D579" s="50">
        <f>SUMIF(Table5[Filter],INVENTORY!B579,Table5[Quantity])</f>
        <v>0</v>
      </c>
      <c r="E579" s="50">
        <f t="shared" si="16"/>
        <v>0</v>
      </c>
    </row>
    <row r="580" spans="2:5" x14ac:dyDescent="0.25">
      <c r="B580" s="34" t="e">
        <f>VLOOKUP(A580,Table3[#All],2,FALSE)</f>
        <v>#N/A</v>
      </c>
      <c r="C580" s="50">
        <f>SUMIF(Table4[Filter],INVENTORY!B580,Table4[Quantity])</f>
        <v>0</v>
      </c>
      <c r="D580" s="50">
        <f>SUMIF(Table5[Filter],INVENTORY!B580,Table5[Quantity])</f>
        <v>0</v>
      </c>
      <c r="E580" s="50">
        <f t="shared" si="16"/>
        <v>0</v>
      </c>
    </row>
    <row r="581" spans="2:5" x14ac:dyDescent="0.25">
      <c r="B581" s="34" t="e">
        <f>VLOOKUP(A581,Table3[#All],2,FALSE)</f>
        <v>#N/A</v>
      </c>
      <c r="C581" s="50">
        <f>SUMIF(Table4[Filter],INVENTORY!B581,Table4[Quantity])</f>
        <v>0</v>
      </c>
      <c r="D581" s="50">
        <f>SUMIF(Table5[Filter],INVENTORY!B581,Table5[Quantity])</f>
        <v>0</v>
      </c>
      <c r="E581" s="50">
        <f t="shared" si="16"/>
        <v>0</v>
      </c>
    </row>
    <row r="582" spans="2:5" x14ac:dyDescent="0.25">
      <c r="B582" s="34" t="e">
        <f>VLOOKUP(A582,Table3[#All],2,FALSE)</f>
        <v>#N/A</v>
      </c>
      <c r="C582" s="50">
        <f>SUMIF(Table4[Filter],INVENTORY!B582,Table4[Quantity])</f>
        <v>0</v>
      </c>
      <c r="D582" s="50">
        <f>SUMIF(Table5[Filter],INVENTORY!B582,Table5[Quantity])</f>
        <v>0</v>
      </c>
      <c r="E582" s="50">
        <f t="shared" si="16"/>
        <v>0</v>
      </c>
    </row>
    <row r="583" spans="2:5" x14ac:dyDescent="0.25">
      <c r="B583" s="34" t="e">
        <f>VLOOKUP(A583,Table3[#All],2,FALSE)</f>
        <v>#N/A</v>
      </c>
      <c r="C583" s="50">
        <f>SUMIF(Table4[Filter],INVENTORY!B583,Table4[Quantity])</f>
        <v>0</v>
      </c>
      <c r="D583" s="50">
        <f>SUMIF(Table5[Filter],INVENTORY!B583,Table5[Quantity])</f>
        <v>0</v>
      </c>
      <c r="E583" s="50">
        <f t="shared" si="16"/>
        <v>0</v>
      </c>
    </row>
    <row r="584" spans="2:5" x14ac:dyDescent="0.25">
      <c r="B584" s="34" t="e">
        <f>VLOOKUP(A584,Table3[#All],2,FALSE)</f>
        <v>#N/A</v>
      </c>
      <c r="C584" s="50">
        <f>SUMIF(Table4[Filter],INVENTORY!B584,Table4[Quantity])</f>
        <v>0</v>
      </c>
      <c r="D584" s="50">
        <f>SUMIF(Table5[Filter],INVENTORY!B584,Table5[Quantity])</f>
        <v>0</v>
      </c>
      <c r="E584" s="50">
        <f t="shared" si="16"/>
        <v>0</v>
      </c>
    </row>
    <row r="585" spans="2:5" x14ac:dyDescent="0.25">
      <c r="B585" s="34" t="e">
        <f>VLOOKUP(A585,Table3[#All],2,FALSE)</f>
        <v>#N/A</v>
      </c>
      <c r="C585" s="50">
        <f>SUMIF(Table4[Filter],INVENTORY!B585,Table4[Quantity])</f>
        <v>0</v>
      </c>
      <c r="D585" s="50">
        <f>SUMIF(Table5[Filter],INVENTORY!B585,Table5[Quantity])</f>
        <v>0</v>
      </c>
      <c r="E585" s="50">
        <f t="shared" si="16"/>
        <v>0</v>
      </c>
    </row>
    <row r="586" spans="2:5" x14ac:dyDescent="0.25">
      <c r="B586" s="34" t="e">
        <f>VLOOKUP(A586,Table3[#All],2,FALSE)</f>
        <v>#N/A</v>
      </c>
      <c r="C586" s="50">
        <f>SUMIF(Table4[Filter],INVENTORY!B586,Table4[Quantity])</f>
        <v>0</v>
      </c>
      <c r="D586" s="50">
        <f>SUMIF(Table5[Filter],INVENTORY!B586,Table5[Quantity])</f>
        <v>0</v>
      </c>
      <c r="E586" s="50">
        <f t="shared" si="16"/>
        <v>0</v>
      </c>
    </row>
    <row r="587" spans="2:5" x14ac:dyDescent="0.25">
      <c r="B587" s="34" t="e">
        <f>VLOOKUP(A587,Table3[#All],2,FALSE)</f>
        <v>#N/A</v>
      </c>
      <c r="C587" s="50">
        <f>SUMIF(Table4[Filter],INVENTORY!B587,Table4[Quantity])</f>
        <v>0</v>
      </c>
      <c r="D587" s="50">
        <f>SUMIF(Table5[Filter],INVENTORY!B587,Table5[Quantity])</f>
        <v>0</v>
      </c>
      <c r="E587" s="50">
        <f t="shared" si="16"/>
        <v>0</v>
      </c>
    </row>
    <row r="588" spans="2:5" x14ac:dyDescent="0.25">
      <c r="B588" s="34" t="e">
        <f>VLOOKUP(A588,Table3[#All],2,FALSE)</f>
        <v>#N/A</v>
      </c>
      <c r="C588" s="50">
        <f>SUMIF(Table4[Filter],INVENTORY!B588,Table4[Quantity])</f>
        <v>0</v>
      </c>
      <c r="D588" s="50">
        <f>SUMIF(Table5[Filter],INVENTORY!B588,Table5[Quantity])</f>
        <v>0</v>
      </c>
      <c r="E588" s="50">
        <f t="shared" si="16"/>
        <v>0</v>
      </c>
    </row>
    <row r="589" spans="2:5" x14ac:dyDescent="0.25">
      <c r="B589" s="34" t="e">
        <f>VLOOKUP(A589,Table3[#All],2,FALSE)</f>
        <v>#N/A</v>
      </c>
      <c r="C589" s="50">
        <f>SUMIF(Table4[Filter],INVENTORY!B589,Table4[Quantity])</f>
        <v>0</v>
      </c>
      <c r="D589" s="50">
        <f>SUMIF(Table5[Filter],INVENTORY!B589,Table5[Quantity])</f>
        <v>0</v>
      </c>
      <c r="E589" s="50">
        <f t="shared" si="16"/>
        <v>0</v>
      </c>
    </row>
    <row r="590" spans="2:5" x14ac:dyDescent="0.25">
      <c r="B590" s="34" t="e">
        <f>VLOOKUP(A590,Table3[#All],2,FALSE)</f>
        <v>#N/A</v>
      </c>
      <c r="C590" s="50">
        <f>SUMIF(Table4[Filter],INVENTORY!B590,Table4[Quantity])</f>
        <v>0</v>
      </c>
      <c r="D590" s="50">
        <f>SUMIF(Table5[Filter],INVENTORY!B590,Table5[Quantity])</f>
        <v>0</v>
      </c>
      <c r="E590" s="50">
        <f t="shared" si="16"/>
        <v>0</v>
      </c>
    </row>
    <row r="591" spans="2:5" x14ac:dyDescent="0.25">
      <c r="B591" s="34" t="e">
        <f>VLOOKUP(A591,Table3[#All],2,FALSE)</f>
        <v>#N/A</v>
      </c>
      <c r="C591" s="50">
        <f>SUMIF(Table4[Filter],INVENTORY!B591,Table4[Quantity])</f>
        <v>0</v>
      </c>
      <c r="D591" s="50">
        <f>SUMIF(Table5[Filter],INVENTORY!B591,Table5[Quantity])</f>
        <v>0</v>
      </c>
      <c r="E591" s="50">
        <f t="shared" si="16"/>
        <v>0</v>
      </c>
    </row>
    <row r="592" spans="2:5" x14ac:dyDescent="0.25">
      <c r="B592" s="34" t="e">
        <f>VLOOKUP(A592,Table3[#All],2,FALSE)</f>
        <v>#N/A</v>
      </c>
      <c r="C592" s="50">
        <f>SUMIF(Table4[Filter],INVENTORY!B592,Table4[Quantity])</f>
        <v>0</v>
      </c>
      <c r="D592" s="50">
        <f>SUMIF(Table5[Filter],INVENTORY!B592,Table5[Quantity])</f>
        <v>0</v>
      </c>
      <c r="E592" s="50">
        <f t="shared" si="16"/>
        <v>0</v>
      </c>
    </row>
    <row r="593" spans="2:5" x14ac:dyDescent="0.25">
      <c r="B593" s="34" t="e">
        <f>VLOOKUP(A593,Table3[#All],2,FALSE)</f>
        <v>#N/A</v>
      </c>
      <c r="C593" s="50">
        <f>SUMIF(Table4[Filter],INVENTORY!B593,Table4[Quantity])</f>
        <v>0</v>
      </c>
      <c r="D593" s="50">
        <f>SUMIF(Table5[Filter],INVENTORY!B593,Table5[Quantity])</f>
        <v>0</v>
      </c>
      <c r="E593" s="50">
        <f t="shared" si="16"/>
        <v>0</v>
      </c>
    </row>
    <row r="594" spans="2:5" x14ac:dyDescent="0.25">
      <c r="B594" s="34" t="e">
        <f>VLOOKUP(A594,Table3[#All],2,FALSE)</f>
        <v>#N/A</v>
      </c>
      <c r="C594" s="50">
        <f>SUMIF(Table4[Filter],INVENTORY!B594,Table4[Quantity])</f>
        <v>0</v>
      </c>
      <c r="D594" s="50">
        <f>SUMIF(Table5[Filter],INVENTORY!B594,Table5[Quantity])</f>
        <v>0</v>
      </c>
      <c r="E594" s="50">
        <f t="shared" si="16"/>
        <v>0</v>
      </c>
    </row>
    <row r="595" spans="2:5" x14ac:dyDescent="0.25">
      <c r="B595" s="34" t="e">
        <f>VLOOKUP(A595,Table3[#All],2,FALSE)</f>
        <v>#N/A</v>
      </c>
      <c r="C595" s="50">
        <f>SUMIF(Table4[Filter],INVENTORY!B595,Table4[Quantity])</f>
        <v>0</v>
      </c>
      <c r="D595" s="50">
        <f>SUMIF(Table5[Filter],INVENTORY!B595,Table5[Quantity])</f>
        <v>0</v>
      </c>
      <c r="E595" s="50">
        <f t="shared" si="16"/>
        <v>0</v>
      </c>
    </row>
    <row r="596" spans="2:5" x14ac:dyDescent="0.25">
      <c r="B596" s="34" t="e">
        <f>VLOOKUP(A596,Table3[#All],2,FALSE)</f>
        <v>#N/A</v>
      </c>
      <c r="C596" s="50">
        <f>SUMIF(Table4[Filter],INVENTORY!B596,Table4[Quantity])</f>
        <v>0</v>
      </c>
      <c r="D596" s="50">
        <f>SUMIF(Table5[Filter],INVENTORY!B596,Table5[Quantity])</f>
        <v>0</v>
      </c>
      <c r="E596" s="50">
        <f t="shared" si="16"/>
        <v>0</v>
      </c>
    </row>
    <row r="597" spans="2:5" x14ac:dyDescent="0.25">
      <c r="B597" s="34" t="e">
        <f>VLOOKUP(A597,Table3[#All],2,FALSE)</f>
        <v>#N/A</v>
      </c>
      <c r="C597" s="50">
        <f>SUMIF(Table4[Filter],INVENTORY!B597,Table4[Quantity])</f>
        <v>0</v>
      </c>
      <c r="D597" s="50">
        <f>SUMIF(Table5[Filter],INVENTORY!B597,Table5[Quantity])</f>
        <v>0</v>
      </c>
      <c r="E597" s="50">
        <f t="shared" si="16"/>
        <v>0</v>
      </c>
    </row>
    <row r="598" spans="2:5" x14ac:dyDescent="0.25">
      <c r="B598" s="34" t="e">
        <f>VLOOKUP(A598,Table3[#All],2,FALSE)</f>
        <v>#N/A</v>
      </c>
      <c r="C598" s="50">
        <f>SUMIF(Table4[Filter],INVENTORY!B598,Table4[Quantity])</f>
        <v>0</v>
      </c>
      <c r="D598" s="50">
        <f>SUMIF(Table5[Filter],INVENTORY!B598,Table5[Quantity])</f>
        <v>0</v>
      </c>
      <c r="E598" s="50">
        <f t="shared" si="16"/>
        <v>0</v>
      </c>
    </row>
    <row r="599" spans="2:5" x14ac:dyDescent="0.25">
      <c r="B599" s="34" t="e">
        <f>VLOOKUP(A599,Table3[#All],2,FALSE)</f>
        <v>#N/A</v>
      </c>
      <c r="C599" s="50">
        <f>SUMIF(Table4[Filter],INVENTORY!B599,Table4[Quantity])</f>
        <v>0</v>
      </c>
      <c r="D599" s="50">
        <f>SUMIF(Table5[Filter],INVENTORY!B599,Table5[Quantity])</f>
        <v>0</v>
      </c>
      <c r="E599" s="50">
        <f t="shared" si="16"/>
        <v>0</v>
      </c>
    </row>
    <row r="600" spans="2:5" x14ac:dyDescent="0.25">
      <c r="B600" s="34" t="e">
        <f>VLOOKUP(A600,Table3[#All],2,FALSE)</f>
        <v>#N/A</v>
      </c>
      <c r="C600" s="50">
        <f>SUMIF(Table4[Filter],INVENTORY!B600,Table4[Quantity])</f>
        <v>0</v>
      </c>
      <c r="D600" s="50">
        <f>SUMIF(Table5[Filter],INVENTORY!B600,Table5[Quantity])</f>
        <v>0</v>
      </c>
      <c r="E600" s="50">
        <f t="shared" ref="E600:E663" si="17">C600-D600</f>
        <v>0</v>
      </c>
    </row>
    <row r="601" spans="2:5" x14ac:dyDescent="0.25">
      <c r="B601" s="34" t="e">
        <f>VLOOKUP(A601,Table3[#All],2,FALSE)</f>
        <v>#N/A</v>
      </c>
      <c r="C601" s="50">
        <f>SUMIF(Table4[Filter],INVENTORY!B601,Table4[Quantity])</f>
        <v>0</v>
      </c>
      <c r="D601" s="50">
        <f>SUMIF(Table5[Filter],INVENTORY!B601,Table5[Quantity])</f>
        <v>0</v>
      </c>
      <c r="E601" s="50">
        <f t="shared" si="17"/>
        <v>0</v>
      </c>
    </row>
    <row r="602" spans="2:5" x14ac:dyDescent="0.25">
      <c r="B602" s="34" t="e">
        <f>VLOOKUP(A602,Table3[#All],2,FALSE)</f>
        <v>#N/A</v>
      </c>
      <c r="C602" s="50">
        <f>SUMIF(Table4[Filter],INVENTORY!B602,Table4[Quantity])</f>
        <v>0</v>
      </c>
      <c r="D602" s="50">
        <f>SUMIF(Table5[Filter],INVENTORY!B602,Table5[Quantity])</f>
        <v>0</v>
      </c>
      <c r="E602" s="50">
        <f t="shared" si="17"/>
        <v>0</v>
      </c>
    </row>
    <row r="603" spans="2:5" x14ac:dyDescent="0.25">
      <c r="B603" s="34" t="e">
        <f>VLOOKUP(A603,Table3[#All],2,FALSE)</f>
        <v>#N/A</v>
      </c>
      <c r="C603" s="50">
        <f>SUMIF(Table4[Filter],INVENTORY!B603,Table4[Quantity])</f>
        <v>0</v>
      </c>
      <c r="D603" s="50">
        <f>SUMIF(Table5[Filter],INVENTORY!B603,Table5[Quantity])</f>
        <v>0</v>
      </c>
      <c r="E603" s="50">
        <f t="shared" si="17"/>
        <v>0</v>
      </c>
    </row>
    <row r="604" spans="2:5" x14ac:dyDescent="0.25">
      <c r="B604" s="34" t="e">
        <f>VLOOKUP(A604,Table3[#All],2,FALSE)</f>
        <v>#N/A</v>
      </c>
      <c r="C604" s="50">
        <f>SUMIF(Table4[Filter],INVENTORY!B604,Table4[Quantity])</f>
        <v>0</v>
      </c>
      <c r="D604" s="50">
        <f>SUMIF(Table5[Filter],INVENTORY!B604,Table5[Quantity])</f>
        <v>0</v>
      </c>
      <c r="E604" s="50">
        <f t="shared" si="17"/>
        <v>0</v>
      </c>
    </row>
    <row r="605" spans="2:5" x14ac:dyDescent="0.25">
      <c r="B605" s="34" t="e">
        <f>VLOOKUP(A605,Table3[#All],2,FALSE)</f>
        <v>#N/A</v>
      </c>
      <c r="C605" s="50">
        <f>SUMIF(Table4[Filter],INVENTORY!B605,Table4[Quantity])</f>
        <v>0</v>
      </c>
      <c r="D605" s="50">
        <f>SUMIF(Table5[Filter],INVENTORY!B605,Table5[Quantity])</f>
        <v>0</v>
      </c>
      <c r="E605" s="50">
        <f t="shared" si="17"/>
        <v>0</v>
      </c>
    </row>
    <row r="606" spans="2:5" x14ac:dyDescent="0.25">
      <c r="B606" s="34" t="e">
        <f>VLOOKUP(A606,Table3[#All],2,FALSE)</f>
        <v>#N/A</v>
      </c>
      <c r="C606" s="50">
        <f>SUMIF(Table4[Filter],INVENTORY!B606,Table4[Quantity])</f>
        <v>0</v>
      </c>
      <c r="D606" s="50">
        <f>SUMIF(Table5[Filter],INVENTORY!B606,Table5[Quantity])</f>
        <v>0</v>
      </c>
      <c r="E606" s="50">
        <f t="shared" si="17"/>
        <v>0</v>
      </c>
    </row>
    <row r="607" spans="2:5" x14ac:dyDescent="0.25">
      <c r="B607" s="34" t="e">
        <f>VLOOKUP(A607,Table3[#All],2,FALSE)</f>
        <v>#N/A</v>
      </c>
      <c r="C607" s="50">
        <f>SUMIF(Table4[Filter],INVENTORY!B607,Table4[Quantity])</f>
        <v>0</v>
      </c>
      <c r="D607" s="50">
        <f>SUMIF(Table5[Filter],INVENTORY!B607,Table5[Quantity])</f>
        <v>0</v>
      </c>
      <c r="E607" s="50">
        <f t="shared" si="17"/>
        <v>0</v>
      </c>
    </row>
    <row r="608" spans="2:5" x14ac:dyDescent="0.25">
      <c r="B608" s="34" t="e">
        <f>VLOOKUP(A608,Table3[#All],2,FALSE)</f>
        <v>#N/A</v>
      </c>
      <c r="C608" s="50">
        <f>SUMIF(Table4[Filter],INVENTORY!B608,Table4[Quantity])</f>
        <v>0</v>
      </c>
      <c r="D608" s="50">
        <f>SUMIF(Table5[Filter],INVENTORY!B608,Table5[Quantity])</f>
        <v>0</v>
      </c>
      <c r="E608" s="50">
        <f t="shared" si="17"/>
        <v>0</v>
      </c>
    </row>
    <row r="609" spans="2:5" x14ac:dyDescent="0.25">
      <c r="B609" s="34" t="e">
        <f>VLOOKUP(A609,Table3[#All],2,FALSE)</f>
        <v>#N/A</v>
      </c>
      <c r="C609" s="50">
        <f>SUMIF(Table4[Filter],INVENTORY!B609,Table4[Quantity])</f>
        <v>0</v>
      </c>
      <c r="D609" s="50">
        <f>SUMIF(Table5[Filter],INVENTORY!B609,Table5[Quantity])</f>
        <v>0</v>
      </c>
      <c r="E609" s="50">
        <f t="shared" si="17"/>
        <v>0</v>
      </c>
    </row>
    <row r="610" spans="2:5" x14ac:dyDescent="0.25">
      <c r="B610" s="34" t="e">
        <f>VLOOKUP(A610,Table3[#All],2,FALSE)</f>
        <v>#N/A</v>
      </c>
      <c r="C610" s="50">
        <f>SUMIF(Table4[Filter],INVENTORY!B610,Table4[Quantity])</f>
        <v>0</v>
      </c>
      <c r="D610" s="50">
        <f>SUMIF(Table5[Filter],INVENTORY!B610,Table5[Quantity])</f>
        <v>0</v>
      </c>
      <c r="E610" s="50">
        <f t="shared" si="17"/>
        <v>0</v>
      </c>
    </row>
    <row r="611" spans="2:5" x14ac:dyDescent="0.25">
      <c r="B611" s="34" t="e">
        <f>VLOOKUP(A611,Table3[#All],2,FALSE)</f>
        <v>#N/A</v>
      </c>
      <c r="C611" s="50">
        <f>SUMIF(Table4[Filter],INVENTORY!B611,Table4[Quantity])</f>
        <v>0</v>
      </c>
      <c r="D611" s="50">
        <f>SUMIF(Table5[Filter],INVENTORY!B611,Table5[Quantity])</f>
        <v>0</v>
      </c>
      <c r="E611" s="50">
        <f t="shared" si="17"/>
        <v>0</v>
      </c>
    </row>
    <row r="612" spans="2:5" x14ac:dyDescent="0.25">
      <c r="B612" s="34" t="e">
        <f>VLOOKUP(A612,Table3[#All],2,FALSE)</f>
        <v>#N/A</v>
      </c>
      <c r="C612" s="50">
        <f>SUMIF(Table4[Filter],INVENTORY!B612,Table4[Quantity])</f>
        <v>0</v>
      </c>
      <c r="D612" s="50">
        <f>SUMIF(Table5[Filter],INVENTORY!B612,Table5[Quantity])</f>
        <v>0</v>
      </c>
      <c r="E612" s="50">
        <f t="shared" si="17"/>
        <v>0</v>
      </c>
    </row>
    <row r="613" spans="2:5" x14ac:dyDescent="0.25">
      <c r="B613" s="34" t="e">
        <f>VLOOKUP(A613,Table3[#All],2,FALSE)</f>
        <v>#N/A</v>
      </c>
      <c r="C613" s="50">
        <f>SUMIF(Table4[Filter],INVENTORY!B613,Table4[Quantity])</f>
        <v>0</v>
      </c>
      <c r="D613" s="50">
        <f>SUMIF(Table5[Filter],INVENTORY!B613,Table5[Quantity])</f>
        <v>0</v>
      </c>
      <c r="E613" s="50">
        <f t="shared" si="17"/>
        <v>0</v>
      </c>
    </row>
    <row r="614" spans="2:5" x14ac:dyDescent="0.25">
      <c r="B614" s="34" t="e">
        <f>VLOOKUP(A614,Table3[#All],2,FALSE)</f>
        <v>#N/A</v>
      </c>
      <c r="C614" s="50">
        <f>SUMIF(Table4[Filter],INVENTORY!B614,Table4[Quantity])</f>
        <v>0</v>
      </c>
      <c r="D614" s="50">
        <f>SUMIF(Table5[Filter],INVENTORY!B614,Table5[Quantity])</f>
        <v>0</v>
      </c>
      <c r="E614" s="50">
        <f t="shared" si="17"/>
        <v>0</v>
      </c>
    </row>
    <row r="615" spans="2:5" x14ac:dyDescent="0.25">
      <c r="B615" s="34" t="e">
        <f>VLOOKUP(A615,Table3[#All],2,FALSE)</f>
        <v>#N/A</v>
      </c>
      <c r="C615" s="50">
        <f>SUMIF(Table4[Filter],INVENTORY!B615,Table4[Quantity])</f>
        <v>0</v>
      </c>
      <c r="D615" s="50">
        <f>SUMIF(Table5[Filter],INVENTORY!B615,Table5[Quantity])</f>
        <v>0</v>
      </c>
      <c r="E615" s="50">
        <f t="shared" si="17"/>
        <v>0</v>
      </c>
    </row>
    <row r="616" spans="2:5" x14ac:dyDescent="0.25">
      <c r="B616" s="34" t="e">
        <f>VLOOKUP(A616,Table3[#All],2,FALSE)</f>
        <v>#N/A</v>
      </c>
      <c r="C616" s="50">
        <f>SUMIF(Table4[Filter],INVENTORY!B616,Table4[Quantity])</f>
        <v>0</v>
      </c>
      <c r="D616" s="50">
        <f>SUMIF(Table5[Filter],INVENTORY!B616,Table5[Quantity])</f>
        <v>0</v>
      </c>
      <c r="E616" s="50">
        <f t="shared" si="17"/>
        <v>0</v>
      </c>
    </row>
    <row r="617" spans="2:5" x14ac:dyDescent="0.25">
      <c r="B617" s="34" t="e">
        <f>VLOOKUP(A617,Table3[#All],2,FALSE)</f>
        <v>#N/A</v>
      </c>
      <c r="C617" s="50">
        <f>SUMIF(Table4[Filter],INVENTORY!B617,Table4[Quantity])</f>
        <v>0</v>
      </c>
      <c r="D617" s="50">
        <f>SUMIF(Table5[Filter],INVENTORY!B617,Table5[Quantity])</f>
        <v>0</v>
      </c>
      <c r="E617" s="50">
        <f t="shared" si="17"/>
        <v>0</v>
      </c>
    </row>
    <row r="618" spans="2:5" x14ac:dyDescent="0.25">
      <c r="B618" s="34" t="e">
        <f>VLOOKUP(A618,Table3[#All],2,FALSE)</f>
        <v>#N/A</v>
      </c>
      <c r="C618" s="50">
        <f>SUMIF(Table4[Filter],INVENTORY!B618,Table4[Quantity])</f>
        <v>0</v>
      </c>
      <c r="D618" s="50">
        <f>SUMIF(Table5[Filter],INVENTORY!B618,Table5[Quantity])</f>
        <v>0</v>
      </c>
      <c r="E618" s="50">
        <f t="shared" si="17"/>
        <v>0</v>
      </c>
    </row>
    <row r="619" spans="2:5" x14ac:dyDescent="0.25">
      <c r="B619" s="34" t="e">
        <f>VLOOKUP(A619,Table3[#All],2,FALSE)</f>
        <v>#N/A</v>
      </c>
      <c r="C619" s="50">
        <f>SUMIF(Table4[Filter],INVENTORY!B619,Table4[Quantity])</f>
        <v>0</v>
      </c>
      <c r="D619" s="50">
        <f>SUMIF(Table5[Filter],INVENTORY!B619,Table5[Quantity])</f>
        <v>0</v>
      </c>
      <c r="E619" s="50">
        <f t="shared" si="17"/>
        <v>0</v>
      </c>
    </row>
    <row r="620" spans="2:5" x14ac:dyDescent="0.25">
      <c r="B620" s="34" t="e">
        <f>VLOOKUP(A620,Table3[#All],2,FALSE)</f>
        <v>#N/A</v>
      </c>
      <c r="C620" s="50">
        <f>SUMIF(Table4[Filter],INVENTORY!B620,Table4[Quantity])</f>
        <v>0</v>
      </c>
      <c r="D620" s="50">
        <f>SUMIF(Table5[Filter],INVENTORY!B620,Table5[Quantity])</f>
        <v>0</v>
      </c>
      <c r="E620" s="50">
        <f t="shared" si="17"/>
        <v>0</v>
      </c>
    </row>
    <row r="621" spans="2:5" x14ac:dyDescent="0.25">
      <c r="B621" s="34" t="e">
        <f>VLOOKUP(A621,Table3[#All],2,FALSE)</f>
        <v>#N/A</v>
      </c>
      <c r="C621" s="50">
        <f>SUMIF(Table4[Filter],INVENTORY!B621,Table4[Quantity])</f>
        <v>0</v>
      </c>
      <c r="D621" s="50">
        <f>SUMIF(Table5[Filter],INVENTORY!B621,Table5[Quantity])</f>
        <v>0</v>
      </c>
      <c r="E621" s="50">
        <f t="shared" si="17"/>
        <v>0</v>
      </c>
    </row>
    <row r="622" spans="2:5" x14ac:dyDescent="0.25">
      <c r="B622" s="34" t="e">
        <f>VLOOKUP(A622,Table3[#All],2,FALSE)</f>
        <v>#N/A</v>
      </c>
      <c r="C622" s="50">
        <f>SUMIF(Table4[Filter],INVENTORY!B622,Table4[Quantity])</f>
        <v>0</v>
      </c>
      <c r="D622" s="50">
        <f>SUMIF(Table5[Filter],INVENTORY!B622,Table5[Quantity])</f>
        <v>0</v>
      </c>
      <c r="E622" s="50">
        <f t="shared" si="17"/>
        <v>0</v>
      </c>
    </row>
    <row r="623" spans="2:5" x14ac:dyDescent="0.25">
      <c r="B623" s="34" t="e">
        <f>VLOOKUP(A623,Table3[#All],2,FALSE)</f>
        <v>#N/A</v>
      </c>
      <c r="C623" s="50">
        <f>SUMIF(Table4[Filter],INVENTORY!B623,Table4[Quantity])</f>
        <v>0</v>
      </c>
      <c r="D623" s="50">
        <f>SUMIF(Table5[Filter],INVENTORY!B623,Table5[Quantity])</f>
        <v>0</v>
      </c>
      <c r="E623" s="50">
        <f t="shared" si="17"/>
        <v>0</v>
      </c>
    </row>
    <row r="624" spans="2:5" x14ac:dyDescent="0.25">
      <c r="B624" s="34" t="e">
        <f>VLOOKUP(A624,Table3[#All],2,FALSE)</f>
        <v>#N/A</v>
      </c>
      <c r="C624" s="50">
        <f>SUMIF(Table4[Filter],INVENTORY!B624,Table4[Quantity])</f>
        <v>0</v>
      </c>
      <c r="D624" s="50">
        <f>SUMIF(Table5[Filter],INVENTORY!B624,Table5[Quantity])</f>
        <v>0</v>
      </c>
      <c r="E624" s="50">
        <f t="shared" si="17"/>
        <v>0</v>
      </c>
    </row>
    <row r="625" spans="2:5" x14ac:dyDescent="0.25">
      <c r="B625" s="34" t="e">
        <f>VLOOKUP(A625,Table3[#All],2,FALSE)</f>
        <v>#N/A</v>
      </c>
      <c r="C625" s="50">
        <f>SUMIF(Table4[Filter],INVENTORY!B625,Table4[Quantity])</f>
        <v>0</v>
      </c>
      <c r="D625" s="50">
        <f>SUMIF(Table5[Filter],INVENTORY!B625,Table5[Quantity])</f>
        <v>0</v>
      </c>
      <c r="E625" s="50">
        <f t="shared" si="17"/>
        <v>0</v>
      </c>
    </row>
    <row r="626" spans="2:5" x14ac:dyDescent="0.25">
      <c r="B626" s="34" t="e">
        <f>VLOOKUP(A626,Table3[#All],2,FALSE)</f>
        <v>#N/A</v>
      </c>
      <c r="C626" s="50">
        <f>SUMIF(Table4[Filter],INVENTORY!B626,Table4[Quantity])</f>
        <v>0</v>
      </c>
      <c r="D626" s="50">
        <f>SUMIF(Table5[Filter],INVENTORY!B626,Table5[Quantity])</f>
        <v>0</v>
      </c>
      <c r="E626" s="50">
        <f t="shared" si="17"/>
        <v>0</v>
      </c>
    </row>
    <row r="627" spans="2:5" x14ac:dyDescent="0.25">
      <c r="B627" s="34" t="e">
        <f>VLOOKUP(A627,Table3[#All],2,FALSE)</f>
        <v>#N/A</v>
      </c>
      <c r="C627" s="50">
        <f>SUMIF(Table4[Filter],INVENTORY!B627,Table4[Quantity])</f>
        <v>0</v>
      </c>
      <c r="D627" s="50">
        <f>SUMIF(Table5[Filter],INVENTORY!B627,Table5[Quantity])</f>
        <v>0</v>
      </c>
      <c r="E627" s="50">
        <f t="shared" si="17"/>
        <v>0</v>
      </c>
    </row>
    <row r="628" spans="2:5" x14ac:dyDescent="0.25">
      <c r="B628" s="34" t="e">
        <f>VLOOKUP(A628,Table3[#All],2,FALSE)</f>
        <v>#N/A</v>
      </c>
      <c r="C628" s="50">
        <f>SUMIF(Table4[Filter],INVENTORY!B628,Table4[Quantity])</f>
        <v>0</v>
      </c>
      <c r="D628" s="50">
        <f>SUMIF(Table5[Filter],INVENTORY!B628,Table5[Quantity])</f>
        <v>0</v>
      </c>
      <c r="E628" s="50">
        <f t="shared" si="17"/>
        <v>0</v>
      </c>
    </row>
    <row r="629" spans="2:5" x14ac:dyDescent="0.25">
      <c r="B629" s="34" t="e">
        <f>VLOOKUP(A629,Table3[#All],2,FALSE)</f>
        <v>#N/A</v>
      </c>
      <c r="C629" s="50">
        <f>SUMIF(Table4[Filter],INVENTORY!B629,Table4[Quantity])</f>
        <v>0</v>
      </c>
      <c r="D629" s="50">
        <f>SUMIF(Table5[Filter],INVENTORY!B629,Table5[Quantity])</f>
        <v>0</v>
      </c>
      <c r="E629" s="50">
        <f t="shared" si="17"/>
        <v>0</v>
      </c>
    </row>
    <row r="630" spans="2:5" x14ac:dyDescent="0.25">
      <c r="B630" s="34" t="e">
        <f>VLOOKUP(A630,Table3[#All],2,FALSE)</f>
        <v>#N/A</v>
      </c>
      <c r="C630" s="50">
        <f>SUMIF(Table4[Filter],INVENTORY!B630,Table4[Quantity])</f>
        <v>0</v>
      </c>
      <c r="D630" s="50">
        <f>SUMIF(Table5[Filter],INVENTORY!B630,Table5[Quantity])</f>
        <v>0</v>
      </c>
      <c r="E630" s="50">
        <f t="shared" si="17"/>
        <v>0</v>
      </c>
    </row>
    <row r="631" spans="2:5" x14ac:dyDescent="0.25">
      <c r="B631" s="34" t="e">
        <f>VLOOKUP(A631,Table3[#All],2,FALSE)</f>
        <v>#N/A</v>
      </c>
      <c r="C631" s="50">
        <f>SUMIF(Table4[Filter],INVENTORY!B631,Table4[Quantity])</f>
        <v>0</v>
      </c>
      <c r="D631" s="50">
        <f>SUMIF(Table5[Filter],INVENTORY!B631,Table5[Quantity])</f>
        <v>0</v>
      </c>
      <c r="E631" s="50">
        <f t="shared" si="17"/>
        <v>0</v>
      </c>
    </row>
    <row r="632" spans="2:5" x14ac:dyDescent="0.25">
      <c r="B632" s="34" t="e">
        <f>VLOOKUP(A632,Table3[#All],2,FALSE)</f>
        <v>#N/A</v>
      </c>
      <c r="C632" s="50">
        <f>SUMIF(Table4[Filter],INVENTORY!B632,Table4[Quantity])</f>
        <v>0</v>
      </c>
      <c r="D632" s="50">
        <f>SUMIF(Table5[Filter],INVENTORY!B632,Table5[Quantity])</f>
        <v>0</v>
      </c>
      <c r="E632" s="50">
        <f t="shared" si="17"/>
        <v>0</v>
      </c>
    </row>
    <row r="633" spans="2:5" x14ac:dyDescent="0.25">
      <c r="B633" s="34" t="e">
        <f>VLOOKUP(A633,Table3[#All],2,FALSE)</f>
        <v>#N/A</v>
      </c>
      <c r="C633" s="50">
        <f>SUMIF(Table4[Filter],INVENTORY!B633,Table4[Quantity])</f>
        <v>0</v>
      </c>
      <c r="D633" s="50">
        <f>SUMIF(Table5[Filter],INVENTORY!B633,Table5[Quantity])</f>
        <v>0</v>
      </c>
      <c r="E633" s="50">
        <f t="shared" si="17"/>
        <v>0</v>
      </c>
    </row>
    <row r="634" spans="2:5" x14ac:dyDescent="0.25">
      <c r="B634" s="34" t="e">
        <f>VLOOKUP(A634,Table3[#All],2,FALSE)</f>
        <v>#N/A</v>
      </c>
      <c r="C634" s="50">
        <f>SUMIF(Table4[Filter],INVENTORY!B634,Table4[Quantity])</f>
        <v>0</v>
      </c>
      <c r="D634" s="50">
        <f>SUMIF(Table5[Filter],INVENTORY!B634,Table5[Quantity])</f>
        <v>0</v>
      </c>
      <c r="E634" s="50">
        <f t="shared" si="17"/>
        <v>0</v>
      </c>
    </row>
    <row r="635" spans="2:5" x14ac:dyDescent="0.25">
      <c r="B635" s="34" t="e">
        <f>VLOOKUP(A635,Table3[#All],2,FALSE)</f>
        <v>#N/A</v>
      </c>
      <c r="C635" s="50">
        <f>SUMIF(Table4[Filter],INVENTORY!B635,Table4[Quantity])</f>
        <v>0</v>
      </c>
      <c r="D635" s="50">
        <f>SUMIF(Table5[Filter],INVENTORY!B635,Table5[Quantity])</f>
        <v>0</v>
      </c>
      <c r="E635" s="50">
        <f t="shared" si="17"/>
        <v>0</v>
      </c>
    </row>
    <row r="636" spans="2:5" x14ac:dyDescent="0.25">
      <c r="B636" s="34" t="e">
        <f>VLOOKUP(A636,Table3[#All],2,FALSE)</f>
        <v>#N/A</v>
      </c>
      <c r="C636" s="50">
        <f>SUMIF(Table4[Filter],INVENTORY!B636,Table4[Quantity])</f>
        <v>0</v>
      </c>
      <c r="D636" s="50">
        <f>SUMIF(Table5[Filter],INVENTORY!B636,Table5[Quantity])</f>
        <v>0</v>
      </c>
      <c r="E636" s="50">
        <f t="shared" si="17"/>
        <v>0</v>
      </c>
    </row>
    <row r="637" spans="2:5" x14ac:dyDescent="0.25">
      <c r="B637" s="34" t="e">
        <f>VLOOKUP(A637,Table3[#All],2,FALSE)</f>
        <v>#N/A</v>
      </c>
      <c r="C637" s="50">
        <f>SUMIF(Table4[Filter],INVENTORY!B637,Table4[Quantity])</f>
        <v>0</v>
      </c>
      <c r="D637" s="50">
        <f>SUMIF(Table5[Filter],INVENTORY!B637,Table5[Quantity])</f>
        <v>0</v>
      </c>
      <c r="E637" s="50">
        <f t="shared" si="17"/>
        <v>0</v>
      </c>
    </row>
    <row r="638" spans="2:5" x14ac:dyDescent="0.25">
      <c r="B638" s="34" t="e">
        <f>VLOOKUP(A638,Table3[#All],2,FALSE)</f>
        <v>#N/A</v>
      </c>
      <c r="C638" s="50">
        <f>SUMIF(Table4[Filter],INVENTORY!B638,Table4[Quantity])</f>
        <v>0</v>
      </c>
      <c r="D638" s="50">
        <f>SUMIF(Table5[Filter],INVENTORY!B638,Table5[Quantity])</f>
        <v>0</v>
      </c>
      <c r="E638" s="50">
        <f t="shared" si="17"/>
        <v>0</v>
      </c>
    </row>
    <row r="639" spans="2:5" x14ac:dyDescent="0.25">
      <c r="B639" s="34" t="e">
        <f>VLOOKUP(A639,Table3[#All],2,FALSE)</f>
        <v>#N/A</v>
      </c>
      <c r="C639" s="50">
        <f>SUMIF(Table4[Filter],INVENTORY!B639,Table4[Quantity])</f>
        <v>0</v>
      </c>
      <c r="D639" s="50">
        <f>SUMIF(Table5[Filter],INVENTORY!B639,Table5[Quantity])</f>
        <v>0</v>
      </c>
      <c r="E639" s="50">
        <f t="shared" si="17"/>
        <v>0</v>
      </c>
    </row>
    <row r="640" spans="2:5" x14ac:dyDescent="0.25">
      <c r="B640" s="34" t="e">
        <f>VLOOKUP(A640,Table3[#All],2,FALSE)</f>
        <v>#N/A</v>
      </c>
      <c r="C640" s="50">
        <f>SUMIF(Table4[Filter],INVENTORY!B640,Table4[Quantity])</f>
        <v>0</v>
      </c>
      <c r="D640" s="50">
        <f>SUMIF(Table5[Filter],INVENTORY!B640,Table5[Quantity])</f>
        <v>0</v>
      </c>
      <c r="E640" s="50">
        <f t="shared" si="17"/>
        <v>0</v>
      </c>
    </row>
    <row r="641" spans="2:5" x14ac:dyDescent="0.25">
      <c r="B641" s="34" t="e">
        <f>VLOOKUP(A641,Table3[#All],2,FALSE)</f>
        <v>#N/A</v>
      </c>
      <c r="C641" s="50">
        <f>SUMIF(Table4[Filter],INVENTORY!B641,Table4[Quantity])</f>
        <v>0</v>
      </c>
      <c r="D641" s="50">
        <f>SUMIF(Table5[Filter],INVENTORY!B641,Table5[Quantity])</f>
        <v>0</v>
      </c>
      <c r="E641" s="50">
        <f t="shared" si="17"/>
        <v>0</v>
      </c>
    </row>
    <row r="642" spans="2:5" x14ac:dyDescent="0.25">
      <c r="B642" s="34" t="e">
        <f>VLOOKUP(A642,Table3[#All],2,FALSE)</f>
        <v>#N/A</v>
      </c>
      <c r="C642" s="50">
        <f>SUMIF(Table4[Filter],INVENTORY!B642,Table4[Quantity])</f>
        <v>0</v>
      </c>
      <c r="D642" s="50">
        <f>SUMIF(Table5[Filter],INVENTORY!B642,Table5[Quantity])</f>
        <v>0</v>
      </c>
      <c r="E642" s="50">
        <f t="shared" si="17"/>
        <v>0</v>
      </c>
    </row>
    <row r="643" spans="2:5" x14ac:dyDescent="0.25">
      <c r="B643" s="34" t="e">
        <f>VLOOKUP(A643,Table3[#All],2,FALSE)</f>
        <v>#N/A</v>
      </c>
      <c r="C643" s="50">
        <f>SUMIF(Table4[Filter],INVENTORY!B643,Table4[Quantity])</f>
        <v>0</v>
      </c>
      <c r="D643" s="50">
        <f>SUMIF(Table5[Filter],INVENTORY!B643,Table5[Quantity])</f>
        <v>0</v>
      </c>
      <c r="E643" s="50">
        <f t="shared" si="17"/>
        <v>0</v>
      </c>
    </row>
    <row r="644" spans="2:5" x14ac:dyDescent="0.25">
      <c r="B644" s="34" t="e">
        <f>VLOOKUP(A644,Table3[#All],2,FALSE)</f>
        <v>#N/A</v>
      </c>
      <c r="C644" s="50">
        <f>SUMIF(Table4[Filter],INVENTORY!B644,Table4[Quantity])</f>
        <v>0</v>
      </c>
      <c r="D644" s="50">
        <f>SUMIF(Table5[Filter],INVENTORY!B644,Table5[Quantity])</f>
        <v>0</v>
      </c>
      <c r="E644" s="50">
        <f t="shared" si="17"/>
        <v>0</v>
      </c>
    </row>
    <row r="645" spans="2:5" x14ac:dyDescent="0.25">
      <c r="B645" s="34" t="e">
        <f>VLOOKUP(A645,Table3[#All],2,FALSE)</f>
        <v>#N/A</v>
      </c>
      <c r="C645" s="50">
        <f>SUMIF(Table4[Filter],INVENTORY!B645,Table4[Quantity])</f>
        <v>0</v>
      </c>
      <c r="D645" s="50">
        <f>SUMIF(Table5[Filter],INVENTORY!B645,Table5[Quantity])</f>
        <v>0</v>
      </c>
      <c r="E645" s="50">
        <f t="shared" si="17"/>
        <v>0</v>
      </c>
    </row>
    <row r="646" spans="2:5" x14ac:dyDescent="0.25">
      <c r="B646" s="34" t="e">
        <f>VLOOKUP(A646,Table3[#All],2,FALSE)</f>
        <v>#N/A</v>
      </c>
      <c r="C646" s="50">
        <f>SUMIF(Table4[Filter],INVENTORY!B646,Table4[Quantity])</f>
        <v>0</v>
      </c>
      <c r="D646" s="50">
        <f>SUMIF(Table5[Filter],INVENTORY!B646,Table5[Quantity])</f>
        <v>0</v>
      </c>
      <c r="E646" s="50">
        <f t="shared" si="17"/>
        <v>0</v>
      </c>
    </row>
    <row r="647" spans="2:5" x14ac:dyDescent="0.25">
      <c r="B647" s="34" t="e">
        <f>VLOOKUP(A647,Table3[#All],2,FALSE)</f>
        <v>#N/A</v>
      </c>
      <c r="C647" s="50">
        <f>SUMIF(Table4[Filter],INVENTORY!B647,Table4[Quantity])</f>
        <v>0</v>
      </c>
      <c r="D647" s="50">
        <f>SUMIF(Table5[Filter],INVENTORY!B647,Table5[Quantity])</f>
        <v>0</v>
      </c>
      <c r="E647" s="50">
        <f t="shared" si="17"/>
        <v>0</v>
      </c>
    </row>
    <row r="648" spans="2:5" x14ac:dyDescent="0.25">
      <c r="B648" s="34" t="e">
        <f>VLOOKUP(A648,Table3[#All],2,FALSE)</f>
        <v>#N/A</v>
      </c>
      <c r="C648" s="50">
        <f>SUMIF(Table4[Filter],INVENTORY!B648,Table4[Quantity])</f>
        <v>0</v>
      </c>
      <c r="D648" s="50">
        <f>SUMIF(Table5[Filter],INVENTORY!B648,Table5[Quantity])</f>
        <v>0</v>
      </c>
      <c r="E648" s="50">
        <f t="shared" si="17"/>
        <v>0</v>
      </c>
    </row>
    <row r="649" spans="2:5" x14ac:dyDescent="0.25">
      <c r="B649" s="34" t="e">
        <f>VLOOKUP(A649,Table3[#All],2,FALSE)</f>
        <v>#N/A</v>
      </c>
      <c r="C649" s="50">
        <f>SUMIF(Table4[Filter],INVENTORY!B649,Table4[Quantity])</f>
        <v>0</v>
      </c>
      <c r="D649" s="50">
        <f>SUMIF(Table5[Filter],INVENTORY!B649,Table5[Quantity])</f>
        <v>0</v>
      </c>
      <c r="E649" s="50">
        <f t="shared" si="17"/>
        <v>0</v>
      </c>
    </row>
    <row r="650" spans="2:5" x14ac:dyDescent="0.25">
      <c r="B650" s="34" t="e">
        <f>VLOOKUP(A650,Table3[#All],2,FALSE)</f>
        <v>#N/A</v>
      </c>
      <c r="C650" s="50">
        <f>SUMIF(Table4[Filter],INVENTORY!B650,Table4[Quantity])</f>
        <v>0</v>
      </c>
      <c r="D650" s="50">
        <f>SUMIF(Table5[Filter],INVENTORY!B650,Table5[Quantity])</f>
        <v>0</v>
      </c>
      <c r="E650" s="50">
        <f t="shared" si="17"/>
        <v>0</v>
      </c>
    </row>
    <row r="651" spans="2:5" x14ac:dyDescent="0.25">
      <c r="B651" s="34" t="e">
        <f>VLOOKUP(A651,Table3[#All],2,FALSE)</f>
        <v>#N/A</v>
      </c>
      <c r="C651" s="50">
        <f>SUMIF(Table4[Filter],INVENTORY!B651,Table4[Quantity])</f>
        <v>0</v>
      </c>
      <c r="D651" s="50">
        <f>SUMIF(Table5[Filter],INVENTORY!B651,Table5[Quantity])</f>
        <v>0</v>
      </c>
      <c r="E651" s="50">
        <f t="shared" si="17"/>
        <v>0</v>
      </c>
    </row>
    <row r="652" spans="2:5" x14ac:dyDescent="0.25">
      <c r="B652" s="34" t="e">
        <f>VLOOKUP(A652,Table3[#All],2,FALSE)</f>
        <v>#N/A</v>
      </c>
      <c r="C652" s="50">
        <f>SUMIF(Table4[Filter],INVENTORY!B652,Table4[Quantity])</f>
        <v>0</v>
      </c>
      <c r="D652" s="50">
        <f>SUMIF(Table5[Filter],INVENTORY!B652,Table5[Quantity])</f>
        <v>0</v>
      </c>
      <c r="E652" s="50">
        <f t="shared" si="17"/>
        <v>0</v>
      </c>
    </row>
    <row r="653" spans="2:5" x14ac:dyDescent="0.25">
      <c r="B653" s="34" t="e">
        <f>VLOOKUP(A653,Table3[#All],2,FALSE)</f>
        <v>#N/A</v>
      </c>
      <c r="C653" s="50">
        <f>SUMIF(Table4[Filter],INVENTORY!B653,Table4[Quantity])</f>
        <v>0</v>
      </c>
      <c r="D653" s="50">
        <f>SUMIF(Table5[Filter],INVENTORY!B653,Table5[Quantity])</f>
        <v>0</v>
      </c>
      <c r="E653" s="50">
        <f t="shared" si="17"/>
        <v>0</v>
      </c>
    </row>
    <row r="654" spans="2:5" x14ac:dyDescent="0.25">
      <c r="B654" s="34" t="e">
        <f>VLOOKUP(A654,Table3[#All],2,FALSE)</f>
        <v>#N/A</v>
      </c>
      <c r="C654" s="50">
        <f>SUMIF(Table4[Filter],INVENTORY!B654,Table4[Quantity])</f>
        <v>0</v>
      </c>
      <c r="D654" s="50">
        <f>SUMIF(Table5[Filter],INVENTORY!B654,Table5[Quantity])</f>
        <v>0</v>
      </c>
      <c r="E654" s="50">
        <f t="shared" si="17"/>
        <v>0</v>
      </c>
    </row>
    <row r="655" spans="2:5" x14ac:dyDescent="0.25">
      <c r="B655" s="34" t="e">
        <f>VLOOKUP(A655,Table3[#All],2,FALSE)</f>
        <v>#N/A</v>
      </c>
      <c r="C655" s="50">
        <f>SUMIF(Table4[Filter],INVENTORY!B655,Table4[Quantity])</f>
        <v>0</v>
      </c>
      <c r="D655" s="50">
        <f>SUMIF(Table5[Filter],INVENTORY!B655,Table5[Quantity])</f>
        <v>0</v>
      </c>
      <c r="E655" s="50">
        <f t="shared" si="17"/>
        <v>0</v>
      </c>
    </row>
    <row r="656" spans="2:5" x14ac:dyDescent="0.25">
      <c r="B656" s="34" t="e">
        <f>VLOOKUP(A656,Table3[#All],2,FALSE)</f>
        <v>#N/A</v>
      </c>
      <c r="C656" s="50">
        <f>SUMIF(Table4[Filter],INVENTORY!B656,Table4[Quantity])</f>
        <v>0</v>
      </c>
      <c r="D656" s="50">
        <f>SUMIF(Table5[Filter],INVENTORY!B656,Table5[Quantity])</f>
        <v>0</v>
      </c>
      <c r="E656" s="50">
        <f t="shared" si="17"/>
        <v>0</v>
      </c>
    </row>
    <row r="657" spans="2:5" x14ac:dyDescent="0.25">
      <c r="B657" s="34" t="e">
        <f>VLOOKUP(A657,Table3[#All],2,FALSE)</f>
        <v>#N/A</v>
      </c>
      <c r="C657" s="50">
        <f>SUMIF(Table4[Filter],INVENTORY!B657,Table4[Quantity])</f>
        <v>0</v>
      </c>
      <c r="D657" s="50">
        <f>SUMIF(Table5[Filter],INVENTORY!B657,Table5[Quantity])</f>
        <v>0</v>
      </c>
      <c r="E657" s="50">
        <f t="shared" si="17"/>
        <v>0</v>
      </c>
    </row>
    <row r="658" spans="2:5" x14ac:dyDescent="0.25">
      <c r="B658" s="34" t="e">
        <f>VLOOKUP(A658,Table3[#All],2,FALSE)</f>
        <v>#N/A</v>
      </c>
      <c r="C658" s="50">
        <f>SUMIF(Table4[Filter],INVENTORY!B658,Table4[Quantity])</f>
        <v>0</v>
      </c>
      <c r="D658" s="50">
        <f>SUMIF(Table5[Filter],INVENTORY!B658,Table5[Quantity])</f>
        <v>0</v>
      </c>
      <c r="E658" s="50">
        <f t="shared" si="17"/>
        <v>0</v>
      </c>
    </row>
    <row r="659" spans="2:5" x14ac:dyDescent="0.25">
      <c r="B659" s="34" t="e">
        <f>VLOOKUP(A659,Table3[#All],2,FALSE)</f>
        <v>#N/A</v>
      </c>
      <c r="C659" s="50">
        <f>SUMIF(Table4[Filter],INVENTORY!B659,Table4[Quantity])</f>
        <v>0</v>
      </c>
      <c r="D659" s="50">
        <f>SUMIF(Table5[Filter],INVENTORY!B659,Table5[Quantity])</f>
        <v>0</v>
      </c>
      <c r="E659" s="50">
        <f t="shared" si="17"/>
        <v>0</v>
      </c>
    </row>
    <row r="660" spans="2:5" x14ac:dyDescent="0.25">
      <c r="B660" s="34" t="e">
        <f>VLOOKUP(A660,Table3[#All],2,FALSE)</f>
        <v>#N/A</v>
      </c>
      <c r="C660" s="50">
        <f>SUMIF(Table4[Filter],INVENTORY!B660,Table4[Quantity])</f>
        <v>0</v>
      </c>
      <c r="D660" s="50">
        <f>SUMIF(Table5[Filter],INVENTORY!B660,Table5[Quantity])</f>
        <v>0</v>
      </c>
      <c r="E660" s="50">
        <f t="shared" si="17"/>
        <v>0</v>
      </c>
    </row>
    <row r="661" spans="2:5" x14ac:dyDescent="0.25">
      <c r="B661" s="34" t="e">
        <f>VLOOKUP(A661,Table3[#All],2,FALSE)</f>
        <v>#N/A</v>
      </c>
      <c r="C661" s="50">
        <f>SUMIF(Table4[Filter],INVENTORY!B661,Table4[Quantity])</f>
        <v>0</v>
      </c>
      <c r="D661" s="50">
        <f>SUMIF(Table5[Filter],INVENTORY!B661,Table5[Quantity])</f>
        <v>0</v>
      </c>
      <c r="E661" s="50">
        <f t="shared" si="17"/>
        <v>0</v>
      </c>
    </row>
    <row r="662" spans="2:5" x14ac:dyDescent="0.25">
      <c r="B662" s="34" t="e">
        <f>VLOOKUP(A662,Table3[#All],2,FALSE)</f>
        <v>#N/A</v>
      </c>
      <c r="C662" s="50">
        <f>SUMIF(Table4[Filter],INVENTORY!B662,Table4[Quantity])</f>
        <v>0</v>
      </c>
      <c r="D662" s="50">
        <f>SUMIF(Table5[Filter],INVENTORY!B662,Table5[Quantity])</f>
        <v>0</v>
      </c>
      <c r="E662" s="50">
        <f t="shared" si="17"/>
        <v>0</v>
      </c>
    </row>
    <row r="663" spans="2:5" x14ac:dyDescent="0.25">
      <c r="B663" s="34" t="e">
        <f>VLOOKUP(A663,Table3[#All],2,FALSE)</f>
        <v>#N/A</v>
      </c>
      <c r="C663" s="50">
        <f>SUMIF(Table4[Filter],INVENTORY!B663,Table4[Quantity])</f>
        <v>0</v>
      </c>
      <c r="D663" s="50">
        <f>SUMIF(Table5[Filter],INVENTORY!B663,Table5[Quantity])</f>
        <v>0</v>
      </c>
      <c r="E663" s="50">
        <f t="shared" si="17"/>
        <v>0</v>
      </c>
    </row>
    <row r="664" spans="2:5" x14ac:dyDescent="0.25">
      <c r="B664" s="34" t="e">
        <f>VLOOKUP(A664,Table3[#All],2,FALSE)</f>
        <v>#N/A</v>
      </c>
      <c r="C664" s="50">
        <f>SUMIF(Table4[Filter],INVENTORY!B664,Table4[Quantity])</f>
        <v>0</v>
      </c>
      <c r="D664" s="50">
        <f>SUMIF(Table5[Filter],INVENTORY!B664,Table5[Quantity])</f>
        <v>0</v>
      </c>
      <c r="E664" s="50">
        <f t="shared" ref="E664:E727" si="18">C664-D664</f>
        <v>0</v>
      </c>
    </row>
    <row r="665" spans="2:5" x14ac:dyDescent="0.25">
      <c r="B665" s="34" t="e">
        <f>VLOOKUP(A665,Table3[#All],2,FALSE)</f>
        <v>#N/A</v>
      </c>
      <c r="C665" s="50">
        <f>SUMIF(Table4[Filter],INVENTORY!B665,Table4[Quantity])</f>
        <v>0</v>
      </c>
      <c r="D665" s="50">
        <f>SUMIF(Table5[Filter],INVENTORY!B665,Table5[Quantity])</f>
        <v>0</v>
      </c>
      <c r="E665" s="50">
        <f t="shared" si="18"/>
        <v>0</v>
      </c>
    </row>
    <row r="666" spans="2:5" x14ac:dyDescent="0.25">
      <c r="B666" s="34" t="e">
        <f>VLOOKUP(A666,Table3[#All],2,FALSE)</f>
        <v>#N/A</v>
      </c>
      <c r="C666" s="50">
        <f>SUMIF(Table4[Filter],INVENTORY!B666,Table4[Quantity])</f>
        <v>0</v>
      </c>
      <c r="D666" s="50">
        <f>SUMIF(Table5[Filter],INVENTORY!B666,Table5[Quantity])</f>
        <v>0</v>
      </c>
      <c r="E666" s="50">
        <f t="shared" si="18"/>
        <v>0</v>
      </c>
    </row>
    <row r="667" spans="2:5" x14ac:dyDescent="0.25">
      <c r="B667" s="34" t="e">
        <f>VLOOKUP(A667,Table3[#All],2,FALSE)</f>
        <v>#N/A</v>
      </c>
      <c r="C667" s="50">
        <f>SUMIF(Table4[Filter],INVENTORY!B667,Table4[Quantity])</f>
        <v>0</v>
      </c>
      <c r="D667" s="50">
        <f>SUMIF(Table5[Filter],INVENTORY!B667,Table5[Quantity])</f>
        <v>0</v>
      </c>
      <c r="E667" s="50">
        <f t="shared" si="18"/>
        <v>0</v>
      </c>
    </row>
    <row r="668" spans="2:5" x14ac:dyDescent="0.25">
      <c r="B668" s="34" t="e">
        <f>VLOOKUP(A668,Table3[#All],2,FALSE)</f>
        <v>#N/A</v>
      </c>
      <c r="C668" s="50">
        <f>SUMIF(Table4[Filter],INVENTORY!B668,Table4[Quantity])</f>
        <v>0</v>
      </c>
      <c r="D668" s="50">
        <f>SUMIF(Table5[Filter],INVENTORY!B668,Table5[Quantity])</f>
        <v>0</v>
      </c>
      <c r="E668" s="50">
        <f t="shared" si="18"/>
        <v>0</v>
      </c>
    </row>
    <row r="669" spans="2:5" x14ac:dyDescent="0.25">
      <c r="B669" s="34" t="e">
        <f>VLOOKUP(A669,Table3[#All],2,FALSE)</f>
        <v>#N/A</v>
      </c>
      <c r="C669" s="50">
        <f>SUMIF(Table4[Filter],INVENTORY!B669,Table4[Quantity])</f>
        <v>0</v>
      </c>
      <c r="D669" s="50">
        <f>SUMIF(Table5[Filter],INVENTORY!B669,Table5[Quantity])</f>
        <v>0</v>
      </c>
      <c r="E669" s="50">
        <f t="shared" si="18"/>
        <v>0</v>
      </c>
    </row>
    <row r="670" spans="2:5" x14ac:dyDescent="0.25">
      <c r="B670" s="34" t="e">
        <f>VLOOKUP(A670,Table3[#All],2,FALSE)</f>
        <v>#N/A</v>
      </c>
      <c r="C670" s="50">
        <f>SUMIF(Table4[Filter],INVENTORY!B670,Table4[Quantity])</f>
        <v>0</v>
      </c>
      <c r="D670" s="50">
        <f>SUMIF(Table5[Filter],INVENTORY!B670,Table5[Quantity])</f>
        <v>0</v>
      </c>
      <c r="E670" s="50">
        <f t="shared" si="18"/>
        <v>0</v>
      </c>
    </row>
    <row r="671" spans="2:5" x14ac:dyDescent="0.25">
      <c r="B671" s="34" t="e">
        <f>VLOOKUP(A671,Table3[#All],2,FALSE)</f>
        <v>#N/A</v>
      </c>
      <c r="C671" s="50">
        <f>SUMIF(Table4[Filter],INVENTORY!B671,Table4[Quantity])</f>
        <v>0</v>
      </c>
      <c r="D671" s="50">
        <f>SUMIF(Table5[Filter],INVENTORY!B671,Table5[Quantity])</f>
        <v>0</v>
      </c>
      <c r="E671" s="50">
        <f t="shared" si="18"/>
        <v>0</v>
      </c>
    </row>
    <row r="672" spans="2:5" x14ac:dyDescent="0.25">
      <c r="B672" s="34" t="e">
        <f>VLOOKUP(A672,Table3[#All],2,FALSE)</f>
        <v>#N/A</v>
      </c>
      <c r="C672" s="50">
        <f>SUMIF(Table4[Filter],INVENTORY!B672,Table4[Quantity])</f>
        <v>0</v>
      </c>
      <c r="D672" s="50">
        <f>SUMIF(Table5[Filter],INVENTORY!B672,Table5[Quantity])</f>
        <v>0</v>
      </c>
      <c r="E672" s="50">
        <f t="shared" si="18"/>
        <v>0</v>
      </c>
    </row>
    <row r="673" spans="2:5" x14ac:dyDescent="0.25">
      <c r="B673" s="34" t="e">
        <f>VLOOKUP(A673,Table3[#All],2,FALSE)</f>
        <v>#N/A</v>
      </c>
      <c r="C673" s="50">
        <f>SUMIF(Table4[Filter],INVENTORY!B673,Table4[Quantity])</f>
        <v>0</v>
      </c>
      <c r="D673" s="50">
        <f>SUMIF(Table5[Filter],INVENTORY!B673,Table5[Quantity])</f>
        <v>0</v>
      </c>
      <c r="E673" s="50">
        <f t="shared" si="18"/>
        <v>0</v>
      </c>
    </row>
    <row r="674" spans="2:5" x14ac:dyDescent="0.25">
      <c r="B674" s="34" t="e">
        <f>VLOOKUP(A674,Table3[#All],2,FALSE)</f>
        <v>#N/A</v>
      </c>
      <c r="C674" s="50">
        <f>SUMIF(Table4[Filter],INVENTORY!B674,Table4[Quantity])</f>
        <v>0</v>
      </c>
      <c r="D674" s="50">
        <f>SUMIF(Table5[Filter],INVENTORY!B674,Table5[Quantity])</f>
        <v>0</v>
      </c>
      <c r="E674" s="50">
        <f t="shared" si="18"/>
        <v>0</v>
      </c>
    </row>
    <row r="675" spans="2:5" x14ac:dyDescent="0.25">
      <c r="B675" s="34" t="e">
        <f>VLOOKUP(A675,Table3[#All],2,FALSE)</f>
        <v>#N/A</v>
      </c>
      <c r="C675" s="50">
        <f>SUMIF(Table4[Filter],INVENTORY!B675,Table4[Quantity])</f>
        <v>0</v>
      </c>
      <c r="D675" s="50">
        <f>SUMIF(Table5[Filter],INVENTORY!B675,Table5[Quantity])</f>
        <v>0</v>
      </c>
      <c r="E675" s="50">
        <f t="shared" si="18"/>
        <v>0</v>
      </c>
    </row>
    <row r="676" spans="2:5" x14ac:dyDescent="0.25">
      <c r="B676" s="34" t="e">
        <f>VLOOKUP(A676,Table3[#All],2,FALSE)</f>
        <v>#N/A</v>
      </c>
      <c r="C676" s="50">
        <f>SUMIF(Table4[Filter],INVENTORY!B676,Table4[Quantity])</f>
        <v>0</v>
      </c>
      <c r="D676" s="50">
        <f>SUMIF(Table5[Filter],INVENTORY!B676,Table5[Quantity])</f>
        <v>0</v>
      </c>
      <c r="E676" s="50">
        <f t="shared" si="18"/>
        <v>0</v>
      </c>
    </row>
    <row r="677" spans="2:5" x14ac:dyDescent="0.25">
      <c r="B677" s="34" t="e">
        <f>VLOOKUP(A677,Table3[#All],2,FALSE)</f>
        <v>#N/A</v>
      </c>
      <c r="C677" s="50">
        <f>SUMIF(Table4[Filter],INVENTORY!B677,Table4[Quantity])</f>
        <v>0</v>
      </c>
      <c r="D677" s="50">
        <f>SUMIF(Table5[Filter],INVENTORY!B677,Table5[Quantity])</f>
        <v>0</v>
      </c>
      <c r="E677" s="50">
        <f t="shared" si="18"/>
        <v>0</v>
      </c>
    </row>
    <row r="678" spans="2:5" x14ac:dyDescent="0.25">
      <c r="B678" s="34" t="e">
        <f>VLOOKUP(A678,Table3[#All],2,FALSE)</f>
        <v>#N/A</v>
      </c>
      <c r="C678" s="50">
        <f>SUMIF(Table4[Filter],INVENTORY!B678,Table4[Quantity])</f>
        <v>0</v>
      </c>
      <c r="D678" s="50">
        <f>SUMIF(Table5[Filter],INVENTORY!B678,Table5[Quantity])</f>
        <v>0</v>
      </c>
      <c r="E678" s="50">
        <f t="shared" si="18"/>
        <v>0</v>
      </c>
    </row>
    <row r="679" spans="2:5" x14ac:dyDescent="0.25">
      <c r="B679" s="34" t="e">
        <f>VLOOKUP(A679,Table3[#All],2,FALSE)</f>
        <v>#N/A</v>
      </c>
      <c r="C679" s="50">
        <f>SUMIF(Table4[Filter],INVENTORY!B679,Table4[Quantity])</f>
        <v>0</v>
      </c>
      <c r="D679" s="50">
        <f>SUMIF(Table5[Filter],INVENTORY!B679,Table5[Quantity])</f>
        <v>0</v>
      </c>
      <c r="E679" s="50">
        <f t="shared" si="18"/>
        <v>0</v>
      </c>
    </row>
    <row r="680" spans="2:5" x14ac:dyDescent="0.25">
      <c r="B680" s="34" t="e">
        <f>VLOOKUP(A680,Table3[#All],2,FALSE)</f>
        <v>#N/A</v>
      </c>
      <c r="C680" s="50">
        <f>SUMIF(Table4[Filter],INVENTORY!B680,Table4[Quantity])</f>
        <v>0</v>
      </c>
      <c r="D680" s="50">
        <f>SUMIF(Table5[Filter],INVENTORY!B680,Table5[Quantity])</f>
        <v>0</v>
      </c>
      <c r="E680" s="50">
        <f t="shared" si="18"/>
        <v>0</v>
      </c>
    </row>
    <row r="681" spans="2:5" x14ac:dyDescent="0.25">
      <c r="B681" s="34" t="e">
        <f>VLOOKUP(A681,Table3[#All],2,FALSE)</f>
        <v>#N/A</v>
      </c>
      <c r="C681" s="50">
        <f>SUMIF(Table4[Filter],INVENTORY!B681,Table4[Quantity])</f>
        <v>0</v>
      </c>
      <c r="D681" s="50">
        <f>SUMIF(Table5[Filter],INVENTORY!B681,Table5[Quantity])</f>
        <v>0</v>
      </c>
      <c r="E681" s="50">
        <f t="shared" si="18"/>
        <v>0</v>
      </c>
    </row>
    <row r="682" spans="2:5" x14ac:dyDescent="0.25">
      <c r="B682" s="34" t="e">
        <f>VLOOKUP(A682,Table3[#All],2,FALSE)</f>
        <v>#N/A</v>
      </c>
      <c r="C682" s="50">
        <f>SUMIF(Table4[Filter],INVENTORY!B682,Table4[Quantity])</f>
        <v>0</v>
      </c>
      <c r="D682" s="50">
        <f>SUMIF(Table5[Filter],INVENTORY!B682,Table5[Quantity])</f>
        <v>0</v>
      </c>
      <c r="E682" s="50">
        <f t="shared" si="18"/>
        <v>0</v>
      </c>
    </row>
    <row r="683" spans="2:5" x14ac:dyDescent="0.25">
      <c r="B683" s="34" t="e">
        <f>VLOOKUP(A683,Table3[#All],2,FALSE)</f>
        <v>#N/A</v>
      </c>
      <c r="C683" s="50">
        <f>SUMIF(Table4[Filter],INVENTORY!B683,Table4[Quantity])</f>
        <v>0</v>
      </c>
      <c r="D683" s="50">
        <f>SUMIF(Table5[Filter],INVENTORY!B683,Table5[Quantity])</f>
        <v>0</v>
      </c>
      <c r="E683" s="50">
        <f t="shared" si="18"/>
        <v>0</v>
      </c>
    </row>
    <row r="684" spans="2:5" x14ac:dyDescent="0.25">
      <c r="B684" s="34" t="e">
        <f>VLOOKUP(A684,Table3[#All],2,FALSE)</f>
        <v>#N/A</v>
      </c>
      <c r="C684" s="50">
        <f>SUMIF(Table4[Filter],INVENTORY!B684,Table4[Quantity])</f>
        <v>0</v>
      </c>
      <c r="D684" s="50">
        <f>SUMIF(Table5[Filter],INVENTORY!B684,Table5[Quantity])</f>
        <v>0</v>
      </c>
      <c r="E684" s="50">
        <f t="shared" si="18"/>
        <v>0</v>
      </c>
    </row>
    <row r="685" spans="2:5" x14ac:dyDescent="0.25">
      <c r="B685" s="34" t="e">
        <f>VLOOKUP(A685,Table3[#All],2,FALSE)</f>
        <v>#N/A</v>
      </c>
      <c r="C685" s="50">
        <f>SUMIF(Table4[Filter],INVENTORY!B685,Table4[Quantity])</f>
        <v>0</v>
      </c>
      <c r="D685" s="50">
        <f>SUMIF(Table5[Filter],INVENTORY!B685,Table5[Quantity])</f>
        <v>0</v>
      </c>
      <c r="E685" s="50">
        <f t="shared" si="18"/>
        <v>0</v>
      </c>
    </row>
    <row r="686" spans="2:5" x14ac:dyDescent="0.25">
      <c r="B686" s="34" t="e">
        <f>VLOOKUP(A686,Table3[#All],2,FALSE)</f>
        <v>#N/A</v>
      </c>
      <c r="C686" s="50">
        <f>SUMIF(Table4[Filter],INVENTORY!B686,Table4[Quantity])</f>
        <v>0</v>
      </c>
      <c r="D686" s="50">
        <f>SUMIF(Table5[Filter],INVENTORY!B686,Table5[Quantity])</f>
        <v>0</v>
      </c>
      <c r="E686" s="50">
        <f t="shared" si="18"/>
        <v>0</v>
      </c>
    </row>
    <row r="687" spans="2:5" x14ac:dyDescent="0.25">
      <c r="B687" s="34" t="e">
        <f>VLOOKUP(A687,Table3[#All],2,FALSE)</f>
        <v>#N/A</v>
      </c>
      <c r="C687" s="50">
        <f>SUMIF(Table4[Filter],INVENTORY!B687,Table4[Quantity])</f>
        <v>0</v>
      </c>
      <c r="D687" s="50">
        <f>SUMIF(Table5[Filter],INVENTORY!B687,Table5[Quantity])</f>
        <v>0</v>
      </c>
      <c r="E687" s="50">
        <f t="shared" si="18"/>
        <v>0</v>
      </c>
    </row>
    <row r="688" spans="2:5" x14ac:dyDescent="0.25">
      <c r="B688" s="34" t="e">
        <f>VLOOKUP(A688,Table3[#All],2,FALSE)</f>
        <v>#N/A</v>
      </c>
      <c r="C688" s="50">
        <f>SUMIF(Table4[Filter],INVENTORY!B688,Table4[Quantity])</f>
        <v>0</v>
      </c>
      <c r="D688" s="50">
        <f>SUMIF(Table5[Filter],INVENTORY!B688,Table5[Quantity])</f>
        <v>0</v>
      </c>
      <c r="E688" s="50">
        <f t="shared" si="18"/>
        <v>0</v>
      </c>
    </row>
    <row r="689" spans="2:5" x14ac:dyDescent="0.25">
      <c r="B689" s="34" t="e">
        <f>VLOOKUP(A689,Table3[#All],2,FALSE)</f>
        <v>#N/A</v>
      </c>
      <c r="C689" s="50">
        <f>SUMIF(Table4[Filter],INVENTORY!B689,Table4[Quantity])</f>
        <v>0</v>
      </c>
      <c r="D689" s="50">
        <f>SUMIF(Table5[Filter],INVENTORY!B689,Table5[Quantity])</f>
        <v>0</v>
      </c>
      <c r="E689" s="50">
        <f t="shared" si="18"/>
        <v>0</v>
      </c>
    </row>
    <row r="690" spans="2:5" x14ac:dyDescent="0.25">
      <c r="B690" s="34" t="e">
        <f>VLOOKUP(A690,Table3[#All],2,FALSE)</f>
        <v>#N/A</v>
      </c>
      <c r="C690" s="50">
        <f>SUMIF(Table4[Filter],INVENTORY!B690,Table4[Quantity])</f>
        <v>0</v>
      </c>
      <c r="D690" s="50">
        <f>SUMIF(Table5[Filter],INVENTORY!B690,Table5[Quantity])</f>
        <v>0</v>
      </c>
      <c r="E690" s="50">
        <f t="shared" si="18"/>
        <v>0</v>
      </c>
    </row>
    <row r="691" spans="2:5" x14ac:dyDescent="0.25">
      <c r="B691" s="34" t="e">
        <f>VLOOKUP(A691,Table3[#All],2,FALSE)</f>
        <v>#N/A</v>
      </c>
      <c r="C691" s="50">
        <f>SUMIF(Table4[Filter],INVENTORY!B691,Table4[Quantity])</f>
        <v>0</v>
      </c>
      <c r="D691" s="50">
        <f>SUMIF(Table5[Filter],INVENTORY!B691,Table5[Quantity])</f>
        <v>0</v>
      </c>
      <c r="E691" s="50">
        <f t="shared" si="18"/>
        <v>0</v>
      </c>
    </row>
    <row r="692" spans="2:5" x14ac:dyDescent="0.25">
      <c r="B692" s="34" t="e">
        <f>VLOOKUP(A692,Table3[#All],2,FALSE)</f>
        <v>#N/A</v>
      </c>
      <c r="C692" s="50">
        <f>SUMIF(Table4[Filter],INVENTORY!B692,Table4[Quantity])</f>
        <v>0</v>
      </c>
      <c r="D692" s="50">
        <f>SUMIF(Table5[Filter],INVENTORY!B692,Table5[Quantity])</f>
        <v>0</v>
      </c>
      <c r="E692" s="50">
        <f t="shared" si="18"/>
        <v>0</v>
      </c>
    </row>
    <row r="693" spans="2:5" x14ac:dyDescent="0.25">
      <c r="B693" s="34" t="e">
        <f>VLOOKUP(A693,Table3[#All],2,FALSE)</f>
        <v>#N/A</v>
      </c>
      <c r="C693" s="50">
        <f>SUMIF(Table4[Filter],INVENTORY!B693,Table4[Quantity])</f>
        <v>0</v>
      </c>
      <c r="D693" s="50">
        <f>SUMIF(Table5[Filter],INVENTORY!B693,Table5[Quantity])</f>
        <v>0</v>
      </c>
      <c r="E693" s="50">
        <f t="shared" si="18"/>
        <v>0</v>
      </c>
    </row>
    <row r="694" spans="2:5" x14ac:dyDescent="0.25">
      <c r="B694" s="34" t="e">
        <f>VLOOKUP(A694,Table3[#All],2,FALSE)</f>
        <v>#N/A</v>
      </c>
      <c r="C694" s="50">
        <f>SUMIF(Table4[Filter],INVENTORY!B694,Table4[Quantity])</f>
        <v>0</v>
      </c>
      <c r="D694" s="50">
        <f>SUMIF(Table5[Filter],INVENTORY!B694,Table5[Quantity])</f>
        <v>0</v>
      </c>
      <c r="E694" s="50">
        <f t="shared" si="18"/>
        <v>0</v>
      </c>
    </row>
    <row r="695" spans="2:5" x14ac:dyDescent="0.25">
      <c r="B695" s="34" t="e">
        <f>VLOOKUP(A695,Table3[#All],2,FALSE)</f>
        <v>#N/A</v>
      </c>
      <c r="C695" s="50">
        <f>SUMIF(Table4[Filter],INVENTORY!B695,Table4[Quantity])</f>
        <v>0</v>
      </c>
      <c r="D695" s="50">
        <f>SUMIF(Table5[Filter],INVENTORY!B695,Table5[Quantity])</f>
        <v>0</v>
      </c>
      <c r="E695" s="50">
        <f t="shared" si="18"/>
        <v>0</v>
      </c>
    </row>
    <row r="696" spans="2:5" x14ac:dyDescent="0.25">
      <c r="B696" s="34" t="e">
        <f>VLOOKUP(A696,Table3[#All],2,FALSE)</f>
        <v>#N/A</v>
      </c>
      <c r="C696" s="50">
        <f>SUMIF(Table4[Filter],INVENTORY!B696,Table4[Quantity])</f>
        <v>0</v>
      </c>
      <c r="D696" s="50">
        <f>SUMIF(Table5[Filter],INVENTORY!B696,Table5[Quantity])</f>
        <v>0</v>
      </c>
      <c r="E696" s="50">
        <f t="shared" si="18"/>
        <v>0</v>
      </c>
    </row>
    <row r="697" spans="2:5" x14ac:dyDescent="0.25">
      <c r="B697" s="34" t="e">
        <f>VLOOKUP(A697,Table3[#All],2,FALSE)</f>
        <v>#N/A</v>
      </c>
      <c r="C697" s="50">
        <f>SUMIF(Table4[Filter],INVENTORY!B697,Table4[Quantity])</f>
        <v>0</v>
      </c>
      <c r="D697" s="50">
        <f>SUMIF(Table5[Filter],INVENTORY!B697,Table5[Quantity])</f>
        <v>0</v>
      </c>
      <c r="E697" s="50">
        <f t="shared" si="18"/>
        <v>0</v>
      </c>
    </row>
    <row r="698" spans="2:5" x14ac:dyDescent="0.25">
      <c r="B698" s="34" t="e">
        <f>VLOOKUP(A698,Table3[#All],2,FALSE)</f>
        <v>#N/A</v>
      </c>
      <c r="C698" s="50">
        <f>SUMIF(Table4[Filter],INVENTORY!B698,Table4[Quantity])</f>
        <v>0</v>
      </c>
      <c r="D698" s="50">
        <f>SUMIF(Table5[Filter],INVENTORY!B698,Table5[Quantity])</f>
        <v>0</v>
      </c>
      <c r="E698" s="50">
        <f t="shared" si="18"/>
        <v>0</v>
      </c>
    </row>
    <row r="699" spans="2:5" x14ac:dyDescent="0.25">
      <c r="B699" s="34" t="e">
        <f>VLOOKUP(A699,Table3[#All],2,FALSE)</f>
        <v>#N/A</v>
      </c>
      <c r="C699" s="50">
        <f>SUMIF(Table4[Filter],INVENTORY!B699,Table4[Quantity])</f>
        <v>0</v>
      </c>
      <c r="D699" s="50">
        <f>SUMIF(Table5[Filter],INVENTORY!B699,Table5[Quantity])</f>
        <v>0</v>
      </c>
      <c r="E699" s="50">
        <f t="shared" si="18"/>
        <v>0</v>
      </c>
    </row>
    <row r="700" spans="2:5" x14ac:dyDescent="0.25">
      <c r="B700" s="34" t="e">
        <f>VLOOKUP(A700,Table3[#All],2,FALSE)</f>
        <v>#N/A</v>
      </c>
      <c r="C700" s="50">
        <f>SUMIF(Table4[Filter],INVENTORY!B700,Table4[Quantity])</f>
        <v>0</v>
      </c>
      <c r="D700" s="50">
        <f>SUMIF(Table5[Filter],INVENTORY!B700,Table5[Quantity])</f>
        <v>0</v>
      </c>
      <c r="E700" s="50">
        <f t="shared" si="18"/>
        <v>0</v>
      </c>
    </row>
    <row r="701" spans="2:5" x14ac:dyDescent="0.25">
      <c r="B701" s="34" t="e">
        <f>VLOOKUP(A701,Table3[#All],2,FALSE)</f>
        <v>#N/A</v>
      </c>
      <c r="C701" s="50">
        <f>SUMIF(Table4[Filter],INVENTORY!B701,Table4[Quantity])</f>
        <v>0</v>
      </c>
      <c r="D701" s="50">
        <f>SUMIF(Table5[Filter],INVENTORY!B701,Table5[Quantity])</f>
        <v>0</v>
      </c>
      <c r="E701" s="50">
        <f t="shared" si="18"/>
        <v>0</v>
      </c>
    </row>
    <row r="702" spans="2:5" x14ac:dyDescent="0.25">
      <c r="B702" s="34" t="e">
        <f>VLOOKUP(A702,Table3[#All],2,FALSE)</f>
        <v>#N/A</v>
      </c>
      <c r="C702" s="50">
        <f>SUMIF(Table4[Filter],INVENTORY!B702,Table4[Quantity])</f>
        <v>0</v>
      </c>
      <c r="D702" s="50">
        <f>SUMIF(Table5[Filter],INVENTORY!B702,Table5[Quantity])</f>
        <v>0</v>
      </c>
      <c r="E702" s="50">
        <f t="shared" si="18"/>
        <v>0</v>
      </c>
    </row>
    <row r="703" spans="2:5" x14ac:dyDescent="0.25">
      <c r="B703" s="34" t="e">
        <f>VLOOKUP(A703,Table3[#All],2,FALSE)</f>
        <v>#N/A</v>
      </c>
      <c r="C703" s="50">
        <f>SUMIF(Table4[Filter],INVENTORY!B703,Table4[Quantity])</f>
        <v>0</v>
      </c>
      <c r="D703" s="50">
        <f>SUMIF(Table5[Filter],INVENTORY!B703,Table5[Quantity])</f>
        <v>0</v>
      </c>
      <c r="E703" s="50">
        <f t="shared" si="18"/>
        <v>0</v>
      </c>
    </row>
    <row r="704" spans="2:5" x14ac:dyDescent="0.25">
      <c r="B704" s="34" t="e">
        <f>VLOOKUP(A704,Table3[#All],2,FALSE)</f>
        <v>#N/A</v>
      </c>
      <c r="C704" s="50">
        <f>SUMIF(Table4[Filter],INVENTORY!B704,Table4[Quantity])</f>
        <v>0</v>
      </c>
      <c r="D704" s="50">
        <f>SUMIF(Table5[Filter],INVENTORY!B704,Table5[Quantity])</f>
        <v>0</v>
      </c>
      <c r="E704" s="50">
        <f t="shared" si="18"/>
        <v>0</v>
      </c>
    </row>
    <row r="705" spans="2:5" x14ac:dyDescent="0.25">
      <c r="B705" s="34" t="e">
        <f>VLOOKUP(A705,Table3[#All],2,FALSE)</f>
        <v>#N/A</v>
      </c>
      <c r="C705" s="50">
        <f>SUMIF(Table4[Filter],INVENTORY!B705,Table4[Quantity])</f>
        <v>0</v>
      </c>
      <c r="D705" s="50">
        <f>SUMIF(Table5[Filter],INVENTORY!B705,Table5[Quantity])</f>
        <v>0</v>
      </c>
      <c r="E705" s="50">
        <f t="shared" si="18"/>
        <v>0</v>
      </c>
    </row>
    <row r="706" spans="2:5" x14ac:dyDescent="0.25">
      <c r="B706" s="34" t="e">
        <f>VLOOKUP(A706,Table3[#All],2,FALSE)</f>
        <v>#N/A</v>
      </c>
      <c r="C706" s="50">
        <f>SUMIF(Table4[Filter],INVENTORY!B706,Table4[Quantity])</f>
        <v>0</v>
      </c>
      <c r="D706" s="50">
        <f>SUMIF(Table5[Filter],INVENTORY!B706,Table5[Quantity])</f>
        <v>0</v>
      </c>
      <c r="E706" s="50">
        <f t="shared" si="18"/>
        <v>0</v>
      </c>
    </row>
    <row r="707" spans="2:5" x14ac:dyDescent="0.25">
      <c r="B707" s="34" t="e">
        <f>VLOOKUP(A707,Table3[#All],2,FALSE)</f>
        <v>#N/A</v>
      </c>
      <c r="C707" s="50">
        <f>SUMIF(Table4[Filter],INVENTORY!B707,Table4[Quantity])</f>
        <v>0</v>
      </c>
      <c r="D707" s="50">
        <f>SUMIF(Table5[Filter],INVENTORY!B707,Table5[Quantity])</f>
        <v>0</v>
      </c>
      <c r="E707" s="50">
        <f t="shared" si="18"/>
        <v>0</v>
      </c>
    </row>
    <row r="708" spans="2:5" x14ac:dyDescent="0.25">
      <c r="B708" s="34" t="e">
        <f>VLOOKUP(A708,Table3[#All],2,FALSE)</f>
        <v>#N/A</v>
      </c>
      <c r="C708" s="50">
        <f>SUMIF(Table4[Filter],INVENTORY!B708,Table4[Quantity])</f>
        <v>0</v>
      </c>
      <c r="D708" s="50">
        <f>SUMIF(Table5[Filter],INVENTORY!B708,Table5[Quantity])</f>
        <v>0</v>
      </c>
      <c r="E708" s="50">
        <f t="shared" si="18"/>
        <v>0</v>
      </c>
    </row>
    <row r="709" spans="2:5" x14ac:dyDescent="0.25">
      <c r="B709" s="34" t="e">
        <f>VLOOKUP(A709,Table3[#All],2,FALSE)</f>
        <v>#N/A</v>
      </c>
      <c r="C709" s="50">
        <f>SUMIF(Table4[Filter],INVENTORY!B709,Table4[Quantity])</f>
        <v>0</v>
      </c>
      <c r="D709" s="50">
        <f>SUMIF(Table5[Filter],INVENTORY!B709,Table5[Quantity])</f>
        <v>0</v>
      </c>
      <c r="E709" s="50">
        <f t="shared" si="18"/>
        <v>0</v>
      </c>
    </row>
    <row r="710" spans="2:5" x14ac:dyDescent="0.25">
      <c r="B710" s="34" t="e">
        <f>VLOOKUP(A710,Table3[#All],2,FALSE)</f>
        <v>#N/A</v>
      </c>
      <c r="C710" s="50">
        <f>SUMIF(Table4[Filter],INVENTORY!B710,Table4[Quantity])</f>
        <v>0</v>
      </c>
      <c r="D710" s="50">
        <f>SUMIF(Table5[Filter],INVENTORY!B710,Table5[Quantity])</f>
        <v>0</v>
      </c>
      <c r="E710" s="50">
        <f t="shared" si="18"/>
        <v>0</v>
      </c>
    </row>
    <row r="711" spans="2:5" x14ac:dyDescent="0.25">
      <c r="B711" s="34" t="e">
        <f>VLOOKUP(A711,Table3[#All],2,FALSE)</f>
        <v>#N/A</v>
      </c>
      <c r="C711" s="50">
        <f>SUMIF(Table4[Filter],INVENTORY!B711,Table4[Quantity])</f>
        <v>0</v>
      </c>
      <c r="D711" s="50">
        <f>SUMIF(Table5[Filter],INVENTORY!B711,Table5[Quantity])</f>
        <v>0</v>
      </c>
      <c r="E711" s="50">
        <f t="shared" si="18"/>
        <v>0</v>
      </c>
    </row>
    <row r="712" spans="2:5" x14ac:dyDescent="0.25">
      <c r="B712" s="34" t="e">
        <f>VLOOKUP(A712,Table3[#All],2,FALSE)</f>
        <v>#N/A</v>
      </c>
      <c r="C712" s="50">
        <f>SUMIF(Table4[Filter],INVENTORY!B712,Table4[Quantity])</f>
        <v>0</v>
      </c>
      <c r="D712" s="50">
        <f>SUMIF(Table5[Filter],INVENTORY!B712,Table5[Quantity])</f>
        <v>0</v>
      </c>
      <c r="E712" s="50">
        <f t="shared" si="18"/>
        <v>0</v>
      </c>
    </row>
    <row r="713" spans="2:5" x14ac:dyDescent="0.25">
      <c r="B713" s="34" t="e">
        <f>VLOOKUP(A713,Table3[#All],2,FALSE)</f>
        <v>#N/A</v>
      </c>
      <c r="C713" s="50">
        <f>SUMIF(Table4[Filter],INVENTORY!B713,Table4[Quantity])</f>
        <v>0</v>
      </c>
      <c r="D713" s="50">
        <f>SUMIF(Table5[Filter],INVENTORY!B713,Table5[Quantity])</f>
        <v>0</v>
      </c>
      <c r="E713" s="50">
        <f t="shared" si="18"/>
        <v>0</v>
      </c>
    </row>
    <row r="714" spans="2:5" x14ac:dyDescent="0.25">
      <c r="B714" s="34" t="e">
        <f>VLOOKUP(A714,Table3[#All],2,FALSE)</f>
        <v>#N/A</v>
      </c>
      <c r="C714" s="50">
        <f>SUMIF(Table4[Filter],INVENTORY!B714,Table4[Quantity])</f>
        <v>0</v>
      </c>
      <c r="D714" s="50">
        <f>SUMIF(Table5[Filter],INVENTORY!B714,Table5[Quantity])</f>
        <v>0</v>
      </c>
      <c r="E714" s="50">
        <f t="shared" si="18"/>
        <v>0</v>
      </c>
    </row>
    <row r="715" spans="2:5" x14ac:dyDescent="0.25">
      <c r="B715" s="34" t="e">
        <f>VLOOKUP(A715,Table3[#All],2,FALSE)</f>
        <v>#N/A</v>
      </c>
      <c r="C715" s="50">
        <f>SUMIF(Table4[Filter],INVENTORY!B715,Table4[Quantity])</f>
        <v>0</v>
      </c>
      <c r="D715" s="50">
        <f>SUMIF(Table5[Filter],INVENTORY!B715,Table5[Quantity])</f>
        <v>0</v>
      </c>
      <c r="E715" s="50">
        <f t="shared" si="18"/>
        <v>0</v>
      </c>
    </row>
    <row r="716" spans="2:5" x14ac:dyDescent="0.25">
      <c r="B716" s="34" t="e">
        <f>VLOOKUP(A716,Table3[#All],2,FALSE)</f>
        <v>#N/A</v>
      </c>
      <c r="C716" s="50">
        <f>SUMIF(Table4[Filter],INVENTORY!B716,Table4[Quantity])</f>
        <v>0</v>
      </c>
      <c r="D716" s="50">
        <f>SUMIF(Table5[Filter],INVENTORY!B716,Table5[Quantity])</f>
        <v>0</v>
      </c>
      <c r="E716" s="50">
        <f t="shared" si="18"/>
        <v>0</v>
      </c>
    </row>
    <row r="717" spans="2:5" x14ac:dyDescent="0.25">
      <c r="B717" s="34" t="e">
        <f>VLOOKUP(A717,Table3[#All],2,FALSE)</f>
        <v>#N/A</v>
      </c>
      <c r="C717" s="50">
        <f>SUMIF(Table4[Filter],INVENTORY!B717,Table4[Quantity])</f>
        <v>0</v>
      </c>
      <c r="D717" s="50">
        <f>SUMIF(Table5[Filter],INVENTORY!B717,Table5[Quantity])</f>
        <v>0</v>
      </c>
      <c r="E717" s="50">
        <f t="shared" si="18"/>
        <v>0</v>
      </c>
    </row>
    <row r="718" spans="2:5" x14ac:dyDescent="0.25">
      <c r="B718" s="34" t="e">
        <f>VLOOKUP(A718,Table3[#All],2,FALSE)</f>
        <v>#N/A</v>
      </c>
      <c r="C718" s="50">
        <f>SUMIF(Table4[Filter],INVENTORY!B718,Table4[Quantity])</f>
        <v>0</v>
      </c>
      <c r="D718" s="50">
        <f>SUMIF(Table5[Filter],INVENTORY!B718,Table5[Quantity])</f>
        <v>0</v>
      </c>
      <c r="E718" s="50">
        <f t="shared" si="18"/>
        <v>0</v>
      </c>
    </row>
    <row r="719" spans="2:5" x14ac:dyDescent="0.25">
      <c r="B719" s="34" t="e">
        <f>VLOOKUP(A719,Table3[#All],2,FALSE)</f>
        <v>#N/A</v>
      </c>
      <c r="C719" s="50">
        <f>SUMIF(Table4[Filter],INVENTORY!B719,Table4[Quantity])</f>
        <v>0</v>
      </c>
      <c r="D719" s="50">
        <f>SUMIF(Table5[Filter],INVENTORY!B719,Table5[Quantity])</f>
        <v>0</v>
      </c>
      <c r="E719" s="50">
        <f t="shared" si="18"/>
        <v>0</v>
      </c>
    </row>
    <row r="720" spans="2:5" x14ac:dyDescent="0.25">
      <c r="B720" s="34" t="e">
        <f>VLOOKUP(A720,Table3[#All],2,FALSE)</f>
        <v>#N/A</v>
      </c>
      <c r="C720" s="50">
        <f>SUMIF(Table4[Filter],INVENTORY!B720,Table4[Quantity])</f>
        <v>0</v>
      </c>
      <c r="D720" s="50">
        <f>SUMIF(Table5[Filter],INVENTORY!B720,Table5[Quantity])</f>
        <v>0</v>
      </c>
      <c r="E720" s="50">
        <f t="shared" si="18"/>
        <v>0</v>
      </c>
    </row>
    <row r="721" spans="2:5" x14ac:dyDescent="0.25">
      <c r="B721" s="34" t="e">
        <f>VLOOKUP(A721,Table3[#All],2,FALSE)</f>
        <v>#N/A</v>
      </c>
      <c r="C721" s="50">
        <f>SUMIF(Table4[Filter],INVENTORY!B721,Table4[Quantity])</f>
        <v>0</v>
      </c>
      <c r="D721" s="50">
        <f>SUMIF(Table5[Filter],INVENTORY!B721,Table5[Quantity])</f>
        <v>0</v>
      </c>
      <c r="E721" s="50">
        <f t="shared" si="18"/>
        <v>0</v>
      </c>
    </row>
    <row r="722" spans="2:5" x14ac:dyDescent="0.25">
      <c r="B722" s="34" t="e">
        <f>VLOOKUP(A722,Table3[#All],2,FALSE)</f>
        <v>#N/A</v>
      </c>
      <c r="C722" s="50">
        <f>SUMIF(Table4[Filter],INVENTORY!B722,Table4[Quantity])</f>
        <v>0</v>
      </c>
      <c r="D722" s="50">
        <f>SUMIF(Table5[Filter],INVENTORY!B722,Table5[Quantity])</f>
        <v>0</v>
      </c>
      <c r="E722" s="50">
        <f t="shared" si="18"/>
        <v>0</v>
      </c>
    </row>
    <row r="723" spans="2:5" x14ac:dyDescent="0.25">
      <c r="B723" s="34" t="e">
        <f>VLOOKUP(A723,Table3[#All],2,FALSE)</f>
        <v>#N/A</v>
      </c>
      <c r="C723" s="50">
        <f>SUMIF(Table4[Filter],INVENTORY!B723,Table4[Quantity])</f>
        <v>0</v>
      </c>
      <c r="D723" s="50">
        <f>SUMIF(Table5[Filter],INVENTORY!B723,Table5[Quantity])</f>
        <v>0</v>
      </c>
      <c r="E723" s="50">
        <f t="shared" si="18"/>
        <v>0</v>
      </c>
    </row>
    <row r="724" spans="2:5" x14ac:dyDescent="0.25">
      <c r="B724" s="34" t="e">
        <f>VLOOKUP(A724,Table3[#All],2,FALSE)</f>
        <v>#N/A</v>
      </c>
      <c r="C724" s="50">
        <f>SUMIF(Table4[Filter],INVENTORY!B724,Table4[Quantity])</f>
        <v>0</v>
      </c>
      <c r="D724" s="50">
        <f>SUMIF(Table5[Filter],INVENTORY!B724,Table5[Quantity])</f>
        <v>0</v>
      </c>
      <c r="E724" s="50">
        <f t="shared" si="18"/>
        <v>0</v>
      </c>
    </row>
    <row r="725" spans="2:5" x14ac:dyDescent="0.25">
      <c r="B725" s="34" t="e">
        <f>VLOOKUP(A725,Table3[#All],2,FALSE)</f>
        <v>#N/A</v>
      </c>
      <c r="C725" s="50">
        <f>SUMIF(Table4[Filter],INVENTORY!B725,Table4[Quantity])</f>
        <v>0</v>
      </c>
      <c r="D725" s="50">
        <f>SUMIF(Table5[Filter],INVENTORY!B725,Table5[Quantity])</f>
        <v>0</v>
      </c>
      <c r="E725" s="50">
        <f t="shared" si="18"/>
        <v>0</v>
      </c>
    </row>
    <row r="726" spans="2:5" x14ac:dyDescent="0.25">
      <c r="B726" s="34" t="e">
        <f>VLOOKUP(A726,Table3[#All],2,FALSE)</f>
        <v>#N/A</v>
      </c>
      <c r="C726" s="50">
        <f>SUMIF(Table4[Filter],INVENTORY!B726,Table4[Quantity])</f>
        <v>0</v>
      </c>
      <c r="D726" s="50">
        <f>SUMIF(Table5[Filter],INVENTORY!B726,Table5[Quantity])</f>
        <v>0</v>
      </c>
      <c r="E726" s="50">
        <f t="shared" si="18"/>
        <v>0</v>
      </c>
    </row>
    <row r="727" spans="2:5" x14ac:dyDescent="0.25">
      <c r="B727" s="34" t="e">
        <f>VLOOKUP(A727,Table3[#All],2,FALSE)</f>
        <v>#N/A</v>
      </c>
      <c r="C727" s="50">
        <f>SUMIF(Table4[Filter],INVENTORY!B727,Table4[Quantity])</f>
        <v>0</v>
      </c>
      <c r="D727" s="50">
        <f>SUMIF(Table5[Filter],INVENTORY!B727,Table5[Quantity])</f>
        <v>0</v>
      </c>
      <c r="E727" s="50">
        <f t="shared" si="18"/>
        <v>0</v>
      </c>
    </row>
    <row r="728" spans="2:5" x14ac:dyDescent="0.25">
      <c r="B728" s="34" t="e">
        <f>VLOOKUP(A728,Table3[#All],2,FALSE)</f>
        <v>#N/A</v>
      </c>
      <c r="C728" s="50">
        <f>SUMIF(Table4[Filter],INVENTORY!B728,Table4[Quantity])</f>
        <v>0</v>
      </c>
      <c r="D728" s="50">
        <f>SUMIF(Table5[Filter],INVENTORY!B728,Table5[Quantity])</f>
        <v>0</v>
      </c>
      <c r="E728" s="50">
        <f t="shared" ref="E728:E791" si="19">C728-D728</f>
        <v>0</v>
      </c>
    </row>
    <row r="729" spans="2:5" x14ac:dyDescent="0.25">
      <c r="B729" s="34" t="e">
        <f>VLOOKUP(A729,Table3[#All],2,FALSE)</f>
        <v>#N/A</v>
      </c>
      <c r="C729" s="50">
        <f>SUMIF(Table4[Filter],INVENTORY!B729,Table4[Quantity])</f>
        <v>0</v>
      </c>
      <c r="D729" s="50">
        <f>SUMIF(Table5[Filter],INVENTORY!B729,Table5[Quantity])</f>
        <v>0</v>
      </c>
      <c r="E729" s="50">
        <f t="shared" si="19"/>
        <v>0</v>
      </c>
    </row>
    <row r="730" spans="2:5" x14ac:dyDescent="0.25">
      <c r="B730" s="34" t="e">
        <f>VLOOKUP(A730,Table3[#All],2,FALSE)</f>
        <v>#N/A</v>
      </c>
      <c r="C730" s="50">
        <f>SUMIF(Table4[Filter],INVENTORY!B730,Table4[Quantity])</f>
        <v>0</v>
      </c>
      <c r="D730" s="50">
        <f>SUMIF(Table5[Filter],INVENTORY!B730,Table5[Quantity])</f>
        <v>0</v>
      </c>
      <c r="E730" s="50">
        <f t="shared" si="19"/>
        <v>0</v>
      </c>
    </row>
    <row r="731" spans="2:5" x14ac:dyDescent="0.25">
      <c r="B731" s="34" t="e">
        <f>VLOOKUP(A731,Table3[#All],2,FALSE)</f>
        <v>#N/A</v>
      </c>
      <c r="C731" s="50">
        <f>SUMIF(Table4[Filter],INVENTORY!B731,Table4[Quantity])</f>
        <v>0</v>
      </c>
      <c r="D731" s="50">
        <f>SUMIF(Table5[Filter],INVENTORY!B731,Table5[Quantity])</f>
        <v>0</v>
      </c>
      <c r="E731" s="50">
        <f t="shared" si="19"/>
        <v>0</v>
      </c>
    </row>
    <row r="732" spans="2:5" x14ac:dyDescent="0.25">
      <c r="B732" s="34" t="e">
        <f>VLOOKUP(A732,Table3[#All],2,FALSE)</f>
        <v>#N/A</v>
      </c>
      <c r="C732" s="50">
        <f>SUMIF(Table4[Filter],INVENTORY!B732,Table4[Quantity])</f>
        <v>0</v>
      </c>
      <c r="D732" s="50">
        <f>SUMIF(Table5[Filter],INVENTORY!B732,Table5[Quantity])</f>
        <v>0</v>
      </c>
      <c r="E732" s="50">
        <f t="shared" si="19"/>
        <v>0</v>
      </c>
    </row>
    <row r="733" spans="2:5" x14ac:dyDescent="0.25">
      <c r="B733" s="34" t="e">
        <f>VLOOKUP(A733,Table3[#All],2,FALSE)</f>
        <v>#N/A</v>
      </c>
      <c r="C733" s="50">
        <f>SUMIF(Table4[Filter],INVENTORY!B733,Table4[Quantity])</f>
        <v>0</v>
      </c>
      <c r="D733" s="50">
        <f>SUMIF(Table5[Filter],INVENTORY!B733,Table5[Quantity])</f>
        <v>0</v>
      </c>
      <c r="E733" s="50">
        <f t="shared" si="19"/>
        <v>0</v>
      </c>
    </row>
    <row r="734" spans="2:5" x14ac:dyDescent="0.25">
      <c r="B734" s="34" t="e">
        <f>VLOOKUP(A734,Table3[#All],2,FALSE)</f>
        <v>#N/A</v>
      </c>
      <c r="C734" s="50">
        <f>SUMIF(Table4[Filter],INVENTORY!B734,Table4[Quantity])</f>
        <v>0</v>
      </c>
      <c r="D734" s="50">
        <f>SUMIF(Table5[Filter],INVENTORY!B734,Table5[Quantity])</f>
        <v>0</v>
      </c>
      <c r="E734" s="50">
        <f t="shared" si="19"/>
        <v>0</v>
      </c>
    </row>
    <row r="735" spans="2:5" x14ac:dyDescent="0.25">
      <c r="B735" s="34" t="e">
        <f>VLOOKUP(A735,Table3[#All],2,FALSE)</f>
        <v>#N/A</v>
      </c>
      <c r="C735" s="50">
        <f>SUMIF(Table4[Filter],INVENTORY!B735,Table4[Quantity])</f>
        <v>0</v>
      </c>
      <c r="D735" s="50">
        <f>SUMIF(Table5[Filter],INVENTORY!B735,Table5[Quantity])</f>
        <v>0</v>
      </c>
      <c r="E735" s="50">
        <f t="shared" si="19"/>
        <v>0</v>
      </c>
    </row>
    <row r="736" spans="2:5" x14ac:dyDescent="0.25">
      <c r="B736" s="34" t="e">
        <f>VLOOKUP(A736,Table3[#All],2,FALSE)</f>
        <v>#N/A</v>
      </c>
      <c r="C736" s="50">
        <f>SUMIF(Table4[Filter],INVENTORY!B736,Table4[Quantity])</f>
        <v>0</v>
      </c>
      <c r="D736" s="50">
        <f>SUMIF(Table5[Filter],INVENTORY!B736,Table5[Quantity])</f>
        <v>0</v>
      </c>
      <c r="E736" s="50">
        <f t="shared" si="19"/>
        <v>0</v>
      </c>
    </row>
    <row r="737" spans="2:5" x14ac:dyDescent="0.25">
      <c r="B737" s="34" t="e">
        <f>VLOOKUP(A737,Table3[#All],2,FALSE)</f>
        <v>#N/A</v>
      </c>
      <c r="C737" s="50">
        <f>SUMIF(Table4[Filter],INVENTORY!B737,Table4[Quantity])</f>
        <v>0</v>
      </c>
      <c r="D737" s="50">
        <f>SUMIF(Table5[Filter],INVENTORY!B737,Table5[Quantity])</f>
        <v>0</v>
      </c>
      <c r="E737" s="50">
        <f t="shared" si="19"/>
        <v>0</v>
      </c>
    </row>
    <row r="738" spans="2:5" x14ac:dyDescent="0.25">
      <c r="B738" s="34" t="e">
        <f>VLOOKUP(A738,Table3[#All],2,FALSE)</f>
        <v>#N/A</v>
      </c>
      <c r="C738" s="50">
        <f>SUMIF(Table4[Filter],INVENTORY!B738,Table4[Quantity])</f>
        <v>0</v>
      </c>
      <c r="D738" s="50">
        <f>SUMIF(Table5[Filter],INVENTORY!B738,Table5[Quantity])</f>
        <v>0</v>
      </c>
      <c r="E738" s="50">
        <f t="shared" si="19"/>
        <v>0</v>
      </c>
    </row>
    <row r="739" spans="2:5" x14ac:dyDescent="0.25">
      <c r="B739" s="34" t="e">
        <f>VLOOKUP(A739,Table3[#All],2,FALSE)</f>
        <v>#N/A</v>
      </c>
      <c r="C739" s="50">
        <f>SUMIF(Table4[Filter],INVENTORY!B739,Table4[Quantity])</f>
        <v>0</v>
      </c>
      <c r="D739" s="50">
        <f>SUMIF(Table5[Filter],INVENTORY!B739,Table5[Quantity])</f>
        <v>0</v>
      </c>
      <c r="E739" s="50">
        <f t="shared" si="19"/>
        <v>0</v>
      </c>
    </row>
    <row r="740" spans="2:5" x14ac:dyDescent="0.25">
      <c r="B740" s="34" t="e">
        <f>VLOOKUP(A740,Table3[#All],2,FALSE)</f>
        <v>#N/A</v>
      </c>
      <c r="C740" s="50">
        <f>SUMIF(Table4[Filter],INVENTORY!B740,Table4[Quantity])</f>
        <v>0</v>
      </c>
      <c r="D740" s="50">
        <f>SUMIF(Table5[Filter],INVENTORY!B740,Table5[Quantity])</f>
        <v>0</v>
      </c>
      <c r="E740" s="50">
        <f t="shared" si="19"/>
        <v>0</v>
      </c>
    </row>
    <row r="741" spans="2:5" x14ac:dyDescent="0.25">
      <c r="B741" s="34" t="e">
        <f>VLOOKUP(A741,Table3[#All],2,FALSE)</f>
        <v>#N/A</v>
      </c>
      <c r="C741" s="50">
        <f>SUMIF(Table4[Filter],INVENTORY!B741,Table4[Quantity])</f>
        <v>0</v>
      </c>
      <c r="D741" s="50">
        <f>SUMIF(Table5[Filter],INVENTORY!B741,Table5[Quantity])</f>
        <v>0</v>
      </c>
      <c r="E741" s="50">
        <f t="shared" si="19"/>
        <v>0</v>
      </c>
    </row>
    <row r="742" spans="2:5" x14ac:dyDescent="0.25">
      <c r="B742" s="34" t="e">
        <f>VLOOKUP(A742,Table3[#All],2,FALSE)</f>
        <v>#N/A</v>
      </c>
      <c r="C742" s="50">
        <f>SUMIF(Table4[Filter],INVENTORY!B742,Table4[Quantity])</f>
        <v>0</v>
      </c>
      <c r="D742" s="50">
        <f>SUMIF(Table5[Filter],INVENTORY!B742,Table5[Quantity])</f>
        <v>0</v>
      </c>
      <c r="E742" s="50">
        <f t="shared" si="19"/>
        <v>0</v>
      </c>
    </row>
    <row r="743" spans="2:5" x14ac:dyDescent="0.25">
      <c r="B743" s="34" t="e">
        <f>VLOOKUP(A743,Table3[#All],2,FALSE)</f>
        <v>#N/A</v>
      </c>
      <c r="C743" s="50">
        <f>SUMIF(Table4[Filter],INVENTORY!B743,Table4[Quantity])</f>
        <v>0</v>
      </c>
      <c r="D743" s="50">
        <f>SUMIF(Table5[Filter],INVENTORY!B743,Table5[Quantity])</f>
        <v>0</v>
      </c>
      <c r="E743" s="50">
        <f t="shared" si="19"/>
        <v>0</v>
      </c>
    </row>
    <row r="744" spans="2:5" x14ac:dyDescent="0.25">
      <c r="B744" s="34" t="e">
        <f>VLOOKUP(A744,Table3[#All],2,FALSE)</f>
        <v>#N/A</v>
      </c>
      <c r="C744" s="50">
        <f>SUMIF(Table4[Filter],INVENTORY!B744,Table4[Quantity])</f>
        <v>0</v>
      </c>
      <c r="D744" s="50">
        <f>SUMIF(Table5[Filter],INVENTORY!B744,Table5[Quantity])</f>
        <v>0</v>
      </c>
      <c r="E744" s="50">
        <f t="shared" si="19"/>
        <v>0</v>
      </c>
    </row>
    <row r="745" spans="2:5" x14ac:dyDescent="0.25">
      <c r="B745" s="34" t="e">
        <f>VLOOKUP(A745,Table3[#All],2,FALSE)</f>
        <v>#N/A</v>
      </c>
      <c r="C745" s="50">
        <f>SUMIF(Table4[Filter],INVENTORY!B745,Table4[Quantity])</f>
        <v>0</v>
      </c>
      <c r="D745" s="50">
        <f>SUMIF(Table5[Filter],INVENTORY!B745,Table5[Quantity])</f>
        <v>0</v>
      </c>
      <c r="E745" s="50">
        <f t="shared" si="19"/>
        <v>0</v>
      </c>
    </row>
    <row r="746" spans="2:5" x14ac:dyDescent="0.25">
      <c r="B746" s="34" t="e">
        <f>VLOOKUP(A746,Table3[#All],2,FALSE)</f>
        <v>#N/A</v>
      </c>
      <c r="C746" s="50">
        <f>SUMIF(Table4[Filter],INVENTORY!B746,Table4[Quantity])</f>
        <v>0</v>
      </c>
      <c r="D746" s="50">
        <f>SUMIF(Table5[Filter],INVENTORY!B746,Table5[Quantity])</f>
        <v>0</v>
      </c>
      <c r="E746" s="50">
        <f t="shared" si="19"/>
        <v>0</v>
      </c>
    </row>
    <row r="747" spans="2:5" x14ac:dyDescent="0.25">
      <c r="B747" s="34" t="e">
        <f>VLOOKUP(A747,Table3[#All],2,FALSE)</f>
        <v>#N/A</v>
      </c>
      <c r="C747" s="50">
        <f>SUMIF(Table4[Filter],INVENTORY!B747,Table4[Quantity])</f>
        <v>0</v>
      </c>
      <c r="D747" s="50">
        <f>SUMIF(Table5[Filter],INVENTORY!B747,Table5[Quantity])</f>
        <v>0</v>
      </c>
      <c r="E747" s="50">
        <f t="shared" si="19"/>
        <v>0</v>
      </c>
    </row>
    <row r="748" spans="2:5" x14ac:dyDescent="0.25">
      <c r="B748" s="34" t="e">
        <f>VLOOKUP(A748,Table3[#All],2,FALSE)</f>
        <v>#N/A</v>
      </c>
      <c r="C748" s="50">
        <f>SUMIF(Table4[Filter],INVENTORY!B748,Table4[Quantity])</f>
        <v>0</v>
      </c>
      <c r="D748" s="50">
        <f>SUMIF(Table5[Filter],INVENTORY!B748,Table5[Quantity])</f>
        <v>0</v>
      </c>
      <c r="E748" s="50">
        <f t="shared" si="19"/>
        <v>0</v>
      </c>
    </row>
    <row r="749" spans="2:5" x14ac:dyDescent="0.25">
      <c r="B749" s="34" t="e">
        <f>VLOOKUP(A749,Table3[#All],2,FALSE)</f>
        <v>#N/A</v>
      </c>
      <c r="C749" s="50">
        <f>SUMIF(Table4[Filter],INVENTORY!B749,Table4[Quantity])</f>
        <v>0</v>
      </c>
      <c r="D749" s="50">
        <f>SUMIF(Table5[Filter],INVENTORY!B749,Table5[Quantity])</f>
        <v>0</v>
      </c>
      <c r="E749" s="50">
        <f t="shared" si="19"/>
        <v>0</v>
      </c>
    </row>
    <row r="750" spans="2:5" x14ac:dyDescent="0.25">
      <c r="B750" s="34" t="e">
        <f>VLOOKUP(A750,Table3[#All],2,FALSE)</f>
        <v>#N/A</v>
      </c>
      <c r="C750" s="50">
        <f>SUMIF(Table4[Filter],INVENTORY!B750,Table4[Quantity])</f>
        <v>0</v>
      </c>
      <c r="D750" s="50">
        <f>SUMIF(Table5[Filter],INVENTORY!B750,Table5[Quantity])</f>
        <v>0</v>
      </c>
      <c r="E750" s="50">
        <f t="shared" si="19"/>
        <v>0</v>
      </c>
    </row>
    <row r="751" spans="2:5" x14ac:dyDescent="0.25">
      <c r="B751" s="34" t="e">
        <f>VLOOKUP(A751,Table3[#All],2,FALSE)</f>
        <v>#N/A</v>
      </c>
      <c r="C751" s="50">
        <f>SUMIF(Table4[Filter],INVENTORY!B751,Table4[Quantity])</f>
        <v>0</v>
      </c>
      <c r="D751" s="50">
        <f>SUMIF(Table5[Filter],INVENTORY!B751,Table5[Quantity])</f>
        <v>0</v>
      </c>
      <c r="E751" s="50">
        <f t="shared" si="19"/>
        <v>0</v>
      </c>
    </row>
    <row r="752" spans="2:5" x14ac:dyDescent="0.25">
      <c r="B752" s="34" t="e">
        <f>VLOOKUP(A752,Table3[#All],2,FALSE)</f>
        <v>#N/A</v>
      </c>
      <c r="C752" s="50">
        <f>SUMIF(Table4[Filter],INVENTORY!B752,Table4[Quantity])</f>
        <v>0</v>
      </c>
      <c r="D752" s="50">
        <f>SUMIF(Table5[Filter],INVENTORY!B752,Table5[Quantity])</f>
        <v>0</v>
      </c>
      <c r="E752" s="50">
        <f t="shared" si="19"/>
        <v>0</v>
      </c>
    </row>
    <row r="753" spans="2:5" x14ac:dyDescent="0.25">
      <c r="B753" s="34" t="e">
        <f>VLOOKUP(A753,Table3[#All],2,FALSE)</f>
        <v>#N/A</v>
      </c>
      <c r="C753" s="50">
        <f>SUMIF(Table4[Filter],INVENTORY!B753,Table4[Quantity])</f>
        <v>0</v>
      </c>
      <c r="D753" s="50">
        <f>SUMIF(Table5[Filter],INVENTORY!B753,Table5[Quantity])</f>
        <v>0</v>
      </c>
      <c r="E753" s="50">
        <f t="shared" si="19"/>
        <v>0</v>
      </c>
    </row>
    <row r="754" spans="2:5" x14ac:dyDescent="0.25">
      <c r="B754" s="34" t="e">
        <f>VLOOKUP(A754,Table3[#All],2,FALSE)</f>
        <v>#N/A</v>
      </c>
      <c r="C754" s="50">
        <f>SUMIF(Table4[Filter],INVENTORY!B754,Table4[Quantity])</f>
        <v>0</v>
      </c>
      <c r="D754" s="50">
        <f>SUMIF(Table5[Filter],INVENTORY!B754,Table5[Quantity])</f>
        <v>0</v>
      </c>
      <c r="E754" s="50">
        <f t="shared" si="19"/>
        <v>0</v>
      </c>
    </row>
    <row r="755" spans="2:5" x14ac:dyDescent="0.25">
      <c r="B755" s="34" t="e">
        <f>VLOOKUP(A755,Table3[#All],2,FALSE)</f>
        <v>#N/A</v>
      </c>
      <c r="C755" s="50">
        <f>SUMIF(Table4[Filter],INVENTORY!B755,Table4[Quantity])</f>
        <v>0</v>
      </c>
      <c r="D755" s="50">
        <f>SUMIF(Table5[Filter],INVENTORY!B755,Table5[Quantity])</f>
        <v>0</v>
      </c>
      <c r="E755" s="50">
        <f t="shared" si="19"/>
        <v>0</v>
      </c>
    </row>
    <row r="756" spans="2:5" x14ac:dyDescent="0.25">
      <c r="B756" s="34" t="e">
        <f>VLOOKUP(A756,Table3[#All],2,FALSE)</f>
        <v>#N/A</v>
      </c>
      <c r="C756" s="50">
        <f>SUMIF(Table4[Filter],INVENTORY!B756,Table4[Quantity])</f>
        <v>0</v>
      </c>
      <c r="D756" s="50">
        <f>SUMIF(Table5[Filter],INVENTORY!B756,Table5[Quantity])</f>
        <v>0</v>
      </c>
      <c r="E756" s="50">
        <f t="shared" si="19"/>
        <v>0</v>
      </c>
    </row>
    <row r="757" spans="2:5" x14ac:dyDescent="0.25">
      <c r="B757" s="34" t="e">
        <f>VLOOKUP(A757,Table3[#All],2,FALSE)</f>
        <v>#N/A</v>
      </c>
      <c r="C757" s="50">
        <f>SUMIF(Table4[Filter],INVENTORY!B757,Table4[Quantity])</f>
        <v>0</v>
      </c>
      <c r="D757" s="50">
        <f>SUMIF(Table5[Filter],INVENTORY!B757,Table5[Quantity])</f>
        <v>0</v>
      </c>
      <c r="E757" s="50">
        <f t="shared" si="19"/>
        <v>0</v>
      </c>
    </row>
    <row r="758" spans="2:5" x14ac:dyDescent="0.25">
      <c r="B758" s="34" t="e">
        <f>VLOOKUP(A758,Table3[#All],2,FALSE)</f>
        <v>#N/A</v>
      </c>
      <c r="C758" s="50">
        <f>SUMIF(Table4[Filter],INVENTORY!B758,Table4[Quantity])</f>
        <v>0</v>
      </c>
      <c r="D758" s="50">
        <f>SUMIF(Table5[Filter],INVENTORY!B758,Table5[Quantity])</f>
        <v>0</v>
      </c>
      <c r="E758" s="50">
        <f t="shared" si="19"/>
        <v>0</v>
      </c>
    </row>
    <row r="759" spans="2:5" x14ac:dyDescent="0.25">
      <c r="B759" s="34" t="e">
        <f>VLOOKUP(A759,Table3[#All],2,FALSE)</f>
        <v>#N/A</v>
      </c>
      <c r="C759" s="50">
        <f>SUMIF(Table4[Filter],INVENTORY!B759,Table4[Quantity])</f>
        <v>0</v>
      </c>
      <c r="D759" s="50">
        <f>SUMIF(Table5[Filter],INVENTORY!B759,Table5[Quantity])</f>
        <v>0</v>
      </c>
      <c r="E759" s="50">
        <f t="shared" si="19"/>
        <v>0</v>
      </c>
    </row>
    <row r="760" spans="2:5" x14ac:dyDescent="0.25">
      <c r="B760" s="34" t="e">
        <f>VLOOKUP(A760,Table3[#All],2,FALSE)</f>
        <v>#N/A</v>
      </c>
      <c r="C760" s="50">
        <f>SUMIF(Table4[Filter],INVENTORY!B760,Table4[Quantity])</f>
        <v>0</v>
      </c>
      <c r="D760" s="50">
        <f>SUMIF(Table5[Filter],INVENTORY!B760,Table5[Quantity])</f>
        <v>0</v>
      </c>
      <c r="E760" s="50">
        <f t="shared" si="19"/>
        <v>0</v>
      </c>
    </row>
    <row r="761" spans="2:5" x14ac:dyDescent="0.25">
      <c r="B761" s="34" t="e">
        <f>VLOOKUP(A761,Table3[#All],2,FALSE)</f>
        <v>#N/A</v>
      </c>
      <c r="C761" s="50">
        <f>SUMIF(Table4[Filter],INVENTORY!B761,Table4[Quantity])</f>
        <v>0</v>
      </c>
      <c r="D761" s="50">
        <f>SUMIF(Table5[Filter],INVENTORY!B761,Table5[Quantity])</f>
        <v>0</v>
      </c>
      <c r="E761" s="50">
        <f t="shared" si="19"/>
        <v>0</v>
      </c>
    </row>
    <row r="762" spans="2:5" x14ac:dyDescent="0.25">
      <c r="B762" s="34" t="e">
        <f>VLOOKUP(A762,Table3[#All],2,FALSE)</f>
        <v>#N/A</v>
      </c>
      <c r="C762" s="50">
        <f>SUMIF(Table4[Filter],INVENTORY!B762,Table4[Quantity])</f>
        <v>0</v>
      </c>
      <c r="D762" s="50">
        <f>SUMIF(Table5[Filter],INVENTORY!B762,Table5[Quantity])</f>
        <v>0</v>
      </c>
      <c r="E762" s="50">
        <f t="shared" si="19"/>
        <v>0</v>
      </c>
    </row>
    <row r="763" spans="2:5" x14ac:dyDescent="0.25">
      <c r="B763" s="34" t="e">
        <f>VLOOKUP(A763,Table3[#All],2,FALSE)</f>
        <v>#N/A</v>
      </c>
      <c r="C763" s="50">
        <f>SUMIF(Table4[Filter],INVENTORY!B763,Table4[Quantity])</f>
        <v>0</v>
      </c>
      <c r="D763" s="50">
        <f>SUMIF(Table5[Filter],INVENTORY!B763,Table5[Quantity])</f>
        <v>0</v>
      </c>
      <c r="E763" s="50">
        <f t="shared" si="19"/>
        <v>0</v>
      </c>
    </row>
    <row r="764" spans="2:5" x14ac:dyDescent="0.25">
      <c r="B764" s="34" t="e">
        <f>VLOOKUP(A764,Table3[#All],2,FALSE)</f>
        <v>#N/A</v>
      </c>
      <c r="C764" s="50">
        <f>SUMIF(Table4[Filter],INVENTORY!B764,Table4[Quantity])</f>
        <v>0</v>
      </c>
      <c r="D764" s="50">
        <f>SUMIF(Table5[Filter],INVENTORY!B764,Table5[Quantity])</f>
        <v>0</v>
      </c>
      <c r="E764" s="50">
        <f t="shared" si="19"/>
        <v>0</v>
      </c>
    </row>
    <row r="765" spans="2:5" x14ac:dyDescent="0.25">
      <c r="B765" s="34" t="e">
        <f>VLOOKUP(A765,Table3[#All],2,FALSE)</f>
        <v>#N/A</v>
      </c>
      <c r="C765" s="50">
        <f>SUMIF(Table4[Filter],INVENTORY!B765,Table4[Quantity])</f>
        <v>0</v>
      </c>
      <c r="D765" s="50">
        <f>SUMIF(Table5[Filter],INVENTORY!B765,Table5[Quantity])</f>
        <v>0</v>
      </c>
      <c r="E765" s="50">
        <f t="shared" si="19"/>
        <v>0</v>
      </c>
    </row>
    <row r="766" spans="2:5" x14ac:dyDescent="0.25">
      <c r="B766" s="34" t="e">
        <f>VLOOKUP(A766,Table3[#All],2,FALSE)</f>
        <v>#N/A</v>
      </c>
      <c r="C766" s="50">
        <f>SUMIF(Table4[Filter],INVENTORY!B766,Table4[Quantity])</f>
        <v>0</v>
      </c>
      <c r="D766" s="50">
        <f>SUMIF(Table5[Filter],INVENTORY!B766,Table5[Quantity])</f>
        <v>0</v>
      </c>
      <c r="E766" s="50">
        <f t="shared" si="19"/>
        <v>0</v>
      </c>
    </row>
    <row r="767" spans="2:5" x14ac:dyDescent="0.25">
      <c r="B767" s="34" t="e">
        <f>VLOOKUP(A767,Table3[#All],2,FALSE)</f>
        <v>#N/A</v>
      </c>
      <c r="C767" s="50">
        <f>SUMIF(Table4[Filter],INVENTORY!B767,Table4[Quantity])</f>
        <v>0</v>
      </c>
      <c r="D767" s="50">
        <f>SUMIF(Table5[Filter],INVENTORY!B767,Table5[Quantity])</f>
        <v>0</v>
      </c>
      <c r="E767" s="50">
        <f t="shared" si="19"/>
        <v>0</v>
      </c>
    </row>
    <row r="768" spans="2:5" x14ac:dyDescent="0.25">
      <c r="B768" s="34" t="e">
        <f>VLOOKUP(A768,Table3[#All],2,FALSE)</f>
        <v>#N/A</v>
      </c>
      <c r="C768" s="50">
        <f>SUMIF(Table4[Filter],INVENTORY!B768,Table4[Quantity])</f>
        <v>0</v>
      </c>
      <c r="D768" s="50">
        <f>SUMIF(Table5[Filter],INVENTORY!B768,Table5[Quantity])</f>
        <v>0</v>
      </c>
      <c r="E768" s="50">
        <f t="shared" si="19"/>
        <v>0</v>
      </c>
    </row>
    <row r="769" spans="2:5" x14ac:dyDescent="0.25">
      <c r="B769" s="34" t="e">
        <f>VLOOKUP(A769,Table3[#All],2,FALSE)</f>
        <v>#N/A</v>
      </c>
      <c r="C769" s="50">
        <f>SUMIF(Table4[Filter],INVENTORY!B769,Table4[Quantity])</f>
        <v>0</v>
      </c>
      <c r="D769" s="50">
        <f>SUMIF(Table5[Filter],INVENTORY!B769,Table5[Quantity])</f>
        <v>0</v>
      </c>
      <c r="E769" s="50">
        <f t="shared" si="19"/>
        <v>0</v>
      </c>
    </row>
    <row r="770" spans="2:5" x14ac:dyDescent="0.25">
      <c r="B770" s="34" t="e">
        <f>VLOOKUP(A770,Table3[#All],2,FALSE)</f>
        <v>#N/A</v>
      </c>
      <c r="C770" s="50">
        <f>SUMIF(Table4[Filter],INVENTORY!B770,Table4[Quantity])</f>
        <v>0</v>
      </c>
      <c r="D770" s="50">
        <f>SUMIF(Table5[Filter],INVENTORY!B770,Table5[Quantity])</f>
        <v>0</v>
      </c>
      <c r="E770" s="50">
        <f t="shared" si="19"/>
        <v>0</v>
      </c>
    </row>
    <row r="771" spans="2:5" x14ac:dyDescent="0.25">
      <c r="B771" s="34" t="e">
        <f>VLOOKUP(A771,Table3[#All],2,FALSE)</f>
        <v>#N/A</v>
      </c>
      <c r="C771" s="50">
        <f>SUMIF(Table4[Filter],INVENTORY!B771,Table4[Quantity])</f>
        <v>0</v>
      </c>
      <c r="D771" s="50">
        <f>SUMIF(Table5[Filter],INVENTORY!B771,Table5[Quantity])</f>
        <v>0</v>
      </c>
      <c r="E771" s="50">
        <f t="shared" si="19"/>
        <v>0</v>
      </c>
    </row>
    <row r="772" spans="2:5" x14ac:dyDescent="0.25">
      <c r="B772" s="34" t="e">
        <f>VLOOKUP(A772,Table3[#All],2,FALSE)</f>
        <v>#N/A</v>
      </c>
      <c r="C772" s="50">
        <f>SUMIF(Table4[Filter],INVENTORY!B772,Table4[Quantity])</f>
        <v>0</v>
      </c>
      <c r="D772" s="50">
        <f>SUMIF(Table5[Filter],INVENTORY!B772,Table5[Quantity])</f>
        <v>0</v>
      </c>
      <c r="E772" s="50">
        <f t="shared" si="19"/>
        <v>0</v>
      </c>
    </row>
    <row r="773" spans="2:5" x14ac:dyDescent="0.25">
      <c r="B773" s="34" t="e">
        <f>VLOOKUP(A773,Table3[#All],2,FALSE)</f>
        <v>#N/A</v>
      </c>
      <c r="C773" s="50">
        <f>SUMIF(Table4[Filter],INVENTORY!B773,Table4[Quantity])</f>
        <v>0</v>
      </c>
      <c r="D773" s="50">
        <f>SUMIF(Table5[Filter],INVENTORY!B773,Table5[Quantity])</f>
        <v>0</v>
      </c>
      <c r="E773" s="50">
        <f t="shared" si="19"/>
        <v>0</v>
      </c>
    </row>
    <row r="774" spans="2:5" x14ac:dyDescent="0.25">
      <c r="B774" s="34" t="e">
        <f>VLOOKUP(A774,Table3[#All],2,FALSE)</f>
        <v>#N/A</v>
      </c>
      <c r="C774" s="50">
        <f>SUMIF(Table4[Filter],INVENTORY!B774,Table4[Quantity])</f>
        <v>0</v>
      </c>
      <c r="D774" s="50">
        <f>SUMIF(Table5[Filter],INVENTORY!B774,Table5[Quantity])</f>
        <v>0</v>
      </c>
      <c r="E774" s="50">
        <f t="shared" si="19"/>
        <v>0</v>
      </c>
    </row>
    <row r="775" spans="2:5" x14ac:dyDescent="0.25">
      <c r="B775" s="34" t="e">
        <f>VLOOKUP(A775,Table3[#All],2,FALSE)</f>
        <v>#N/A</v>
      </c>
      <c r="C775" s="50">
        <f>SUMIF(Table4[Filter],INVENTORY!B775,Table4[Quantity])</f>
        <v>0</v>
      </c>
      <c r="D775" s="50">
        <f>SUMIF(Table5[Filter],INVENTORY!B775,Table5[Quantity])</f>
        <v>0</v>
      </c>
      <c r="E775" s="50">
        <f t="shared" si="19"/>
        <v>0</v>
      </c>
    </row>
    <row r="776" spans="2:5" x14ac:dyDescent="0.25">
      <c r="B776" s="34" t="e">
        <f>VLOOKUP(A776,Table3[#All],2,FALSE)</f>
        <v>#N/A</v>
      </c>
      <c r="C776" s="50">
        <f>SUMIF(Table4[Filter],INVENTORY!B776,Table4[Quantity])</f>
        <v>0</v>
      </c>
      <c r="D776" s="50">
        <f>SUMIF(Table5[Filter],INVENTORY!B776,Table5[Quantity])</f>
        <v>0</v>
      </c>
      <c r="E776" s="50">
        <f t="shared" si="19"/>
        <v>0</v>
      </c>
    </row>
    <row r="777" spans="2:5" x14ac:dyDescent="0.25">
      <c r="B777" s="34" t="e">
        <f>VLOOKUP(A777,Table3[#All],2,FALSE)</f>
        <v>#N/A</v>
      </c>
      <c r="C777" s="50">
        <f>SUMIF(Table4[Filter],INVENTORY!B777,Table4[Quantity])</f>
        <v>0</v>
      </c>
      <c r="D777" s="50">
        <f>SUMIF(Table5[Filter],INVENTORY!B777,Table5[Quantity])</f>
        <v>0</v>
      </c>
      <c r="E777" s="50">
        <f t="shared" si="19"/>
        <v>0</v>
      </c>
    </row>
    <row r="778" spans="2:5" x14ac:dyDescent="0.25">
      <c r="B778" s="34" t="e">
        <f>VLOOKUP(A778,Table3[#All],2,FALSE)</f>
        <v>#N/A</v>
      </c>
      <c r="C778" s="50">
        <f>SUMIF(Table4[Filter],INVENTORY!B778,Table4[Quantity])</f>
        <v>0</v>
      </c>
      <c r="D778" s="50">
        <f>SUMIF(Table5[Filter],INVENTORY!B778,Table5[Quantity])</f>
        <v>0</v>
      </c>
      <c r="E778" s="50">
        <f t="shared" si="19"/>
        <v>0</v>
      </c>
    </row>
    <row r="779" spans="2:5" x14ac:dyDescent="0.25">
      <c r="B779" s="34" t="e">
        <f>VLOOKUP(A779,Table3[#All],2,FALSE)</f>
        <v>#N/A</v>
      </c>
      <c r="C779" s="50">
        <f>SUMIF(Table4[Filter],INVENTORY!B779,Table4[Quantity])</f>
        <v>0</v>
      </c>
      <c r="D779" s="50">
        <f>SUMIF(Table5[Filter],INVENTORY!B779,Table5[Quantity])</f>
        <v>0</v>
      </c>
      <c r="E779" s="50">
        <f t="shared" si="19"/>
        <v>0</v>
      </c>
    </row>
    <row r="780" spans="2:5" x14ac:dyDescent="0.25">
      <c r="B780" s="34" t="e">
        <f>VLOOKUP(A780,Table3[#All],2,FALSE)</f>
        <v>#N/A</v>
      </c>
      <c r="C780" s="50">
        <f>SUMIF(Table4[Filter],INVENTORY!B780,Table4[Quantity])</f>
        <v>0</v>
      </c>
      <c r="D780" s="50">
        <f>SUMIF(Table5[Filter],INVENTORY!B780,Table5[Quantity])</f>
        <v>0</v>
      </c>
      <c r="E780" s="50">
        <f t="shared" si="19"/>
        <v>0</v>
      </c>
    </row>
    <row r="781" spans="2:5" x14ac:dyDescent="0.25">
      <c r="B781" s="34" t="e">
        <f>VLOOKUP(A781,Table3[#All],2,FALSE)</f>
        <v>#N/A</v>
      </c>
      <c r="C781" s="50">
        <f>SUMIF(Table4[Filter],INVENTORY!B781,Table4[Quantity])</f>
        <v>0</v>
      </c>
      <c r="D781" s="50">
        <f>SUMIF(Table5[Filter],INVENTORY!B781,Table5[Quantity])</f>
        <v>0</v>
      </c>
      <c r="E781" s="50">
        <f t="shared" si="19"/>
        <v>0</v>
      </c>
    </row>
    <row r="782" spans="2:5" x14ac:dyDescent="0.25">
      <c r="B782" s="34" t="e">
        <f>VLOOKUP(A782,Table3[#All],2,FALSE)</f>
        <v>#N/A</v>
      </c>
      <c r="C782" s="50">
        <f>SUMIF(Table4[Filter],INVENTORY!B782,Table4[Quantity])</f>
        <v>0</v>
      </c>
      <c r="D782" s="50">
        <f>SUMIF(Table5[Filter],INVENTORY!B782,Table5[Quantity])</f>
        <v>0</v>
      </c>
      <c r="E782" s="50">
        <f t="shared" si="19"/>
        <v>0</v>
      </c>
    </row>
    <row r="783" spans="2:5" x14ac:dyDescent="0.25">
      <c r="B783" s="34" t="e">
        <f>VLOOKUP(A783,Table3[#All],2,FALSE)</f>
        <v>#N/A</v>
      </c>
      <c r="C783" s="50">
        <f>SUMIF(Table4[Filter],INVENTORY!B783,Table4[Quantity])</f>
        <v>0</v>
      </c>
      <c r="D783" s="50">
        <f>SUMIF(Table5[Filter],INVENTORY!B783,Table5[Quantity])</f>
        <v>0</v>
      </c>
      <c r="E783" s="50">
        <f t="shared" si="19"/>
        <v>0</v>
      </c>
    </row>
    <row r="784" spans="2:5" x14ac:dyDescent="0.25">
      <c r="B784" s="34" t="e">
        <f>VLOOKUP(A784,Table3[#All],2,FALSE)</f>
        <v>#N/A</v>
      </c>
      <c r="C784" s="50">
        <f>SUMIF(Table4[Filter],INVENTORY!B784,Table4[Quantity])</f>
        <v>0</v>
      </c>
      <c r="D784" s="50">
        <f>SUMIF(Table5[Filter],INVENTORY!B784,Table5[Quantity])</f>
        <v>0</v>
      </c>
      <c r="E784" s="50">
        <f t="shared" si="19"/>
        <v>0</v>
      </c>
    </row>
    <row r="785" spans="2:5" x14ac:dyDescent="0.25">
      <c r="B785" s="34" t="e">
        <f>VLOOKUP(A785,Table3[#All],2,FALSE)</f>
        <v>#N/A</v>
      </c>
      <c r="C785" s="50">
        <f>SUMIF(Table4[Filter],INVENTORY!B785,Table4[Quantity])</f>
        <v>0</v>
      </c>
      <c r="D785" s="50">
        <f>SUMIF(Table5[Filter],INVENTORY!B785,Table5[Quantity])</f>
        <v>0</v>
      </c>
      <c r="E785" s="50">
        <f t="shared" si="19"/>
        <v>0</v>
      </c>
    </row>
    <row r="786" spans="2:5" x14ac:dyDescent="0.25">
      <c r="B786" s="34" t="e">
        <f>VLOOKUP(A786,Table3[#All],2,FALSE)</f>
        <v>#N/A</v>
      </c>
      <c r="C786" s="50">
        <f>SUMIF(Table4[Filter],INVENTORY!B786,Table4[Quantity])</f>
        <v>0</v>
      </c>
      <c r="D786" s="50">
        <f>SUMIF(Table5[Filter],INVENTORY!B786,Table5[Quantity])</f>
        <v>0</v>
      </c>
      <c r="E786" s="50">
        <f t="shared" si="19"/>
        <v>0</v>
      </c>
    </row>
    <row r="787" spans="2:5" x14ac:dyDescent="0.25">
      <c r="B787" s="34" t="e">
        <f>VLOOKUP(A787,Table3[#All],2,FALSE)</f>
        <v>#N/A</v>
      </c>
      <c r="C787" s="50">
        <f>SUMIF(Table4[Filter],INVENTORY!B787,Table4[Quantity])</f>
        <v>0</v>
      </c>
      <c r="D787" s="50">
        <f>SUMIF(Table5[Filter],INVENTORY!B787,Table5[Quantity])</f>
        <v>0</v>
      </c>
      <c r="E787" s="50">
        <f t="shared" si="19"/>
        <v>0</v>
      </c>
    </row>
    <row r="788" spans="2:5" x14ac:dyDescent="0.25">
      <c r="B788" s="34" t="e">
        <f>VLOOKUP(A788,Table3[#All],2,FALSE)</f>
        <v>#N/A</v>
      </c>
      <c r="C788" s="50">
        <f>SUMIF(Table4[Filter],INVENTORY!B788,Table4[Quantity])</f>
        <v>0</v>
      </c>
      <c r="D788" s="50">
        <f>SUMIF(Table5[Filter],INVENTORY!B788,Table5[Quantity])</f>
        <v>0</v>
      </c>
      <c r="E788" s="50">
        <f t="shared" si="19"/>
        <v>0</v>
      </c>
    </row>
    <row r="789" spans="2:5" x14ac:dyDescent="0.25">
      <c r="B789" s="34" t="e">
        <f>VLOOKUP(A789,Table3[#All],2,FALSE)</f>
        <v>#N/A</v>
      </c>
      <c r="C789" s="50">
        <f>SUMIF(Table4[Filter],INVENTORY!B789,Table4[Quantity])</f>
        <v>0</v>
      </c>
      <c r="D789" s="50">
        <f>SUMIF(Table5[Filter],INVENTORY!B789,Table5[Quantity])</f>
        <v>0</v>
      </c>
      <c r="E789" s="50">
        <f t="shared" si="19"/>
        <v>0</v>
      </c>
    </row>
    <row r="790" spans="2:5" x14ac:dyDescent="0.25">
      <c r="B790" s="34" t="e">
        <f>VLOOKUP(A790,Table3[#All],2,FALSE)</f>
        <v>#N/A</v>
      </c>
      <c r="C790" s="50">
        <f>SUMIF(Table4[Filter],INVENTORY!B790,Table4[Quantity])</f>
        <v>0</v>
      </c>
      <c r="D790" s="50">
        <f>SUMIF(Table5[Filter],INVENTORY!B790,Table5[Quantity])</f>
        <v>0</v>
      </c>
      <c r="E790" s="50">
        <f t="shared" si="19"/>
        <v>0</v>
      </c>
    </row>
    <row r="791" spans="2:5" x14ac:dyDescent="0.25">
      <c r="B791" s="34" t="e">
        <f>VLOOKUP(A791,Table3[#All],2,FALSE)</f>
        <v>#N/A</v>
      </c>
      <c r="C791" s="50">
        <f>SUMIF(Table4[Filter],INVENTORY!B791,Table4[Quantity])</f>
        <v>0</v>
      </c>
      <c r="D791" s="50">
        <f>SUMIF(Table5[Filter],INVENTORY!B791,Table5[Quantity])</f>
        <v>0</v>
      </c>
      <c r="E791" s="50">
        <f t="shared" si="19"/>
        <v>0</v>
      </c>
    </row>
    <row r="792" spans="2:5" x14ac:dyDescent="0.25">
      <c r="B792" s="34" t="e">
        <f>VLOOKUP(A792,Table3[#All],2,FALSE)</f>
        <v>#N/A</v>
      </c>
      <c r="C792" s="50">
        <f>SUMIF(Table4[Filter],INVENTORY!B792,Table4[Quantity])</f>
        <v>0</v>
      </c>
      <c r="D792" s="50">
        <f>SUMIF(Table5[Filter],INVENTORY!B792,Table5[Quantity])</f>
        <v>0</v>
      </c>
      <c r="E792" s="50">
        <f t="shared" ref="E792:E855" si="20">C792-D792</f>
        <v>0</v>
      </c>
    </row>
    <row r="793" spans="2:5" x14ac:dyDescent="0.25">
      <c r="B793" s="34" t="e">
        <f>VLOOKUP(A793,Table3[#All],2,FALSE)</f>
        <v>#N/A</v>
      </c>
      <c r="C793" s="50">
        <f>SUMIF(Table4[Filter],INVENTORY!B793,Table4[Quantity])</f>
        <v>0</v>
      </c>
      <c r="D793" s="50">
        <f>SUMIF(Table5[Filter],INVENTORY!B793,Table5[Quantity])</f>
        <v>0</v>
      </c>
      <c r="E793" s="50">
        <f t="shared" si="20"/>
        <v>0</v>
      </c>
    </row>
    <row r="794" spans="2:5" x14ac:dyDescent="0.25">
      <c r="B794" s="34" t="e">
        <f>VLOOKUP(A794,Table3[#All],2,FALSE)</f>
        <v>#N/A</v>
      </c>
      <c r="C794" s="50">
        <f>SUMIF(Table4[Filter],INVENTORY!B794,Table4[Quantity])</f>
        <v>0</v>
      </c>
      <c r="D794" s="50">
        <f>SUMIF(Table5[Filter],INVENTORY!B794,Table5[Quantity])</f>
        <v>0</v>
      </c>
      <c r="E794" s="50">
        <f t="shared" si="20"/>
        <v>0</v>
      </c>
    </row>
    <row r="795" spans="2:5" x14ac:dyDescent="0.25">
      <c r="B795" s="34" t="e">
        <f>VLOOKUP(A795,Table3[#All],2,FALSE)</f>
        <v>#N/A</v>
      </c>
      <c r="C795" s="50">
        <f>SUMIF(Table4[Filter],INVENTORY!B795,Table4[Quantity])</f>
        <v>0</v>
      </c>
      <c r="D795" s="50">
        <f>SUMIF(Table5[Filter],INVENTORY!B795,Table5[Quantity])</f>
        <v>0</v>
      </c>
      <c r="E795" s="50">
        <f t="shared" si="20"/>
        <v>0</v>
      </c>
    </row>
    <row r="796" spans="2:5" x14ac:dyDescent="0.25">
      <c r="B796" s="34" t="e">
        <f>VLOOKUP(A796,Table3[#All],2,FALSE)</f>
        <v>#N/A</v>
      </c>
      <c r="C796" s="50">
        <f>SUMIF(Table4[Filter],INVENTORY!B796,Table4[Quantity])</f>
        <v>0</v>
      </c>
      <c r="D796" s="50">
        <f>SUMIF(Table5[Filter],INVENTORY!B796,Table5[Quantity])</f>
        <v>0</v>
      </c>
      <c r="E796" s="50">
        <f t="shared" si="20"/>
        <v>0</v>
      </c>
    </row>
    <row r="797" spans="2:5" x14ac:dyDescent="0.25">
      <c r="B797" s="34" t="e">
        <f>VLOOKUP(A797,Table3[#All],2,FALSE)</f>
        <v>#N/A</v>
      </c>
      <c r="C797" s="50">
        <f>SUMIF(Table4[Filter],INVENTORY!B797,Table4[Quantity])</f>
        <v>0</v>
      </c>
      <c r="D797" s="50">
        <f>SUMIF(Table5[Filter],INVENTORY!B797,Table5[Quantity])</f>
        <v>0</v>
      </c>
      <c r="E797" s="50">
        <f t="shared" si="20"/>
        <v>0</v>
      </c>
    </row>
    <row r="798" spans="2:5" x14ac:dyDescent="0.25">
      <c r="B798" s="34" t="e">
        <f>VLOOKUP(A798,Table3[#All],2,FALSE)</f>
        <v>#N/A</v>
      </c>
      <c r="C798" s="50">
        <f>SUMIF(Table4[Filter],INVENTORY!B798,Table4[Quantity])</f>
        <v>0</v>
      </c>
      <c r="D798" s="50">
        <f>SUMIF(Table5[Filter],INVENTORY!B798,Table5[Quantity])</f>
        <v>0</v>
      </c>
      <c r="E798" s="50">
        <f t="shared" si="20"/>
        <v>0</v>
      </c>
    </row>
    <row r="799" spans="2:5" x14ac:dyDescent="0.25">
      <c r="B799" s="34" t="e">
        <f>VLOOKUP(A799,Table3[#All],2,FALSE)</f>
        <v>#N/A</v>
      </c>
      <c r="C799" s="50">
        <f>SUMIF(Table4[Filter],INVENTORY!B799,Table4[Quantity])</f>
        <v>0</v>
      </c>
      <c r="D799" s="50">
        <f>SUMIF(Table5[Filter],INVENTORY!B799,Table5[Quantity])</f>
        <v>0</v>
      </c>
      <c r="E799" s="50">
        <f t="shared" si="20"/>
        <v>0</v>
      </c>
    </row>
    <row r="800" spans="2:5" x14ac:dyDescent="0.25">
      <c r="B800" s="34" t="e">
        <f>VLOOKUP(A800,Table3[#All],2,FALSE)</f>
        <v>#N/A</v>
      </c>
      <c r="C800" s="50">
        <f>SUMIF(Table4[Filter],INVENTORY!B800,Table4[Quantity])</f>
        <v>0</v>
      </c>
      <c r="D800" s="50">
        <f>SUMIF(Table5[Filter],INVENTORY!B800,Table5[Quantity])</f>
        <v>0</v>
      </c>
      <c r="E800" s="50">
        <f t="shared" si="20"/>
        <v>0</v>
      </c>
    </row>
    <row r="801" spans="2:5" x14ac:dyDescent="0.25">
      <c r="B801" s="34" t="e">
        <f>VLOOKUP(A801,Table3[#All],2,FALSE)</f>
        <v>#N/A</v>
      </c>
      <c r="C801" s="50">
        <f>SUMIF(Table4[Filter],INVENTORY!B801,Table4[Quantity])</f>
        <v>0</v>
      </c>
      <c r="D801" s="50">
        <f>SUMIF(Table5[Filter],INVENTORY!B801,Table5[Quantity])</f>
        <v>0</v>
      </c>
      <c r="E801" s="50">
        <f t="shared" si="20"/>
        <v>0</v>
      </c>
    </row>
    <row r="802" spans="2:5" x14ac:dyDescent="0.25">
      <c r="B802" s="34" t="e">
        <f>VLOOKUP(A802,Table3[#All],2,FALSE)</f>
        <v>#N/A</v>
      </c>
      <c r="C802" s="50">
        <f>SUMIF(Table4[Filter],INVENTORY!B802,Table4[Quantity])</f>
        <v>0</v>
      </c>
      <c r="D802" s="50">
        <f>SUMIF(Table5[Filter],INVENTORY!B802,Table5[Quantity])</f>
        <v>0</v>
      </c>
      <c r="E802" s="50">
        <f t="shared" si="20"/>
        <v>0</v>
      </c>
    </row>
    <row r="803" spans="2:5" x14ac:dyDescent="0.25">
      <c r="B803" s="34" t="e">
        <f>VLOOKUP(A803,Table3[#All],2,FALSE)</f>
        <v>#N/A</v>
      </c>
      <c r="C803" s="50">
        <f>SUMIF(Table4[Filter],INVENTORY!B803,Table4[Quantity])</f>
        <v>0</v>
      </c>
      <c r="D803" s="50">
        <f>SUMIF(Table5[Filter],INVENTORY!B803,Table5[Quantity])</f>
        <v>0</v>
      </c>
      <c r="E803" s="50">
        <f t="shared" si="20"/>
        <v>0</v>
      </c>
    </row>
    <row r="804" spans="2:5" x14ac:dyDescent="0.25">
      <c r="B804" s="34" t="e">
        <f>VLOOKUP(A804,Table3[#All],2,FALSE)</f>
        <v>#N/A</v>
      </c>
      <c r="C804" s="50">
        <f>SUMIF(Table4[Filter],INVENTORY!B804,Table4[Quantity])</f>
        <v>0</v>
      </c>
      <c r="D804" s="50">
        <f>SUMIF(Table5[Filter],INVENTORY!B804,Table5[Quantity])</f>
        <v>0</v>
      </c>
      <c r="E804" s="50">
        <f t="shared" si="20"/>
        <v>0</v>
      </c>
    </row>
    <row r="805" spans="2:5" x14ac:dyDescent="0.25">
      <c r="B805" s="34" t="e">
        <f>VLOOKUP(A805,Table3[#All],2,FALSE)</f>
        <v>#N/A</v>
      </c>
      <c r="C805" s="50">
        <f>SUMIF(Table4[Filter],INVENTORY!B805,Table4[Quantity])</f>
        <v>0</v>
      </c>
      <c r="D805" s="50">
        <f>SUMIF(Table5[Filter],INVENTORY!B805,Table5[Quantity])</f>
        <v>0</v>
      </c>
      <c r="E805" s="50">
        <f t="shared" si="20"/>
        <v>0</v>
      </c>
    </row>
    <row r="806" spans="2:5" x14ac:dyDescent="0.25">
      <c r="B806" s="34" t="e">
        <f>VLOOKUP(A806,Table3[#All],2,FALSE)</f>
        <v>#N/A</v>
      </c>
      <c r="C806" s="50">
        <f>SUMIF(Table4[Filter],INVENTORY!B806,Table4[Quantity])</f>
        <v>0</v>
      </c>
      <c r="D806" s="50">
        <f>SUMIF(Table5[Filter],INVENTORY!B806,Table5[Quantity])</f>
        <v>0</v>
      </c>
      <c r="E806" s="50">
        <f t="shared" si="20"/>
        <v>0</v>
      </c>
    </row>
    <row r="807" spans="2:5" x14ac:dyDescent="0.25">
      <c r="B807" s="34" t="e">
        <f>VLOOKUP(A807,Table3[#All],2,FALSE)</f>
        <v>#N/A</v>
      </c>
      <c r="C807" s="50">
        <f>SUMIF(Table4[Filter],INVENTORY!B807,Table4[Quantity])</f>
        <v>0</v>
      </c>
      <c r="D807" s="50">
        <f>SUMIF(Table5[Filter],INVENTORY!B807,Table5[Quantity])</f>
        <v>0</v>
      </c>
      <c r="E807" s="50">
        <f t="shared" si="20"/>
        <v>0</v>
      </c>
    </row>
    <row r="808" spans="2:5" x14ac:dyDescent="0.25">
      <c r="B808" s="34" t="e">
        <f>VLOOKUP(A808,Table3[#All],2,FALSE)</f>
        <v>#N/A</v>
      </c>
      <c r="C808" s="50">
        <f>SUMIF(Table4[Filter],INVENTORY!B808,Table4[Quantity])</f>
        <v>0</v>
      </c>
      <c r="D808" s="50">
        <f>SUMIF(Table5[Filter],INVENTORY!B808,Table5[Quantity])</f>
        <v>0</v>
      </c>
      <c r="E808" s="50">
        <f t="shared" si="20"/>
        <v>0</v>
      </c>
    </row>
    <row r="809" spans="2:5" x14ac:dyDescent="0.25">
      <c r="B809" s="34" t="e">
        <f>VLOOKUP(A809,Table3[#All],2,FALSE)</f>
        <v>#N/A</v>
      </c>
      <c r="C809" s="50">
        <f>SUMIF(Table4[Filter],INVENTORY!B809,Table4[Quantity])</f>
        <v>0</v>
      </c>
      <c r="D809" s="50">
        <f>SUMIF(Table5[Filter],INVENTORY!B809,Table5[Quantity])</f>
        <v>0</v>
      </c>
      <c r="E809" s="50">
        <f t="shared" si="20"/>
        <v>0</v>
      </c>
    </row>
    <row r="810" spans="2:5" x14ac:dyDescent="0.25">
      <c r="B810" s="34" t="e">
        <f>VLOOKUP(A810,Table3[#All],2,FALSE)</f>
        <v>#N/A</v>
      </c>
      <c r="C810" s="50">
        <f>SUMIF(Table4[Filter],INVENTORY!B810,Table4[Quantity])</f>
        <v>0</v>
      </c>
      <c r="D810" s="50">
        <f>SUMIF(Table5[Filter],INVENTORY!B810,Table5[Quantity])</f>
        <v>0</v>
      </c>
      <c r="E810" s="50">
        <f t="shared" si="20"/>
        <v>0</v>
      </c>
    </row>
    <row r="811" spans="2:5" x14ac:dyDescent="0.25">
      <c r="B811" s="34" t="e">
        <f>VLOOKUP(A811,Table3[#All],2,FALSE)</f>
        <v>#N/A</v>
      </c>
      <c r="C811" s="50">
        <f>SUMIF(Table4[Filter],INVENTORY!B811,Table4[Quantity])</f>
        <v>0</v>
      </c>
      <c r="D811" s="50">
        <f>SUMIF(Table5[Filter],INVENTORY!B811,Table5[Quantity])</f>
        <v>0</v>
      </c>
      <c r="E811" s="50">
        <f t="shared" si="20"/>
        <v>0</v>
      </c>
    </row>
    <row r="812" spans="2:5" x14ac:dyDescent="0.25">
      <c r="B812" s="34" t="e">
        <f>VLOOKUP(A812,Table3[#All],2,FALSE)</f>
        <v>#N/A</v>
      </c>
      <c r="C812" s="50">
        <f>SUMIF(Table4[Filter],INVENTORY!B812,Table4[Quantity])</f>
        <v>0</v>
      </c>
      <c r="D812" s="50">
        <f>SUMIF(Table5[Filter],INVENTORY!B812,Table5[Quantity])</f>
        <v>0</v>
      </c>
      <c r="E812" s="50">
        <f t="shared" si="20"/>
        <v>0</v>
      </c>
    </row>
    <row r="813" spans="2:5" x14ac:dyDescent="0.25">
      <c r="B813" s="34" t="e">
        <f>VLOOKUP(A813,Table3[#All],2,FALSE)</f>
        <v>#N/A</v>
      </c>
      <c r="C813" s="50">
        <f>SUMIF(Table4[Filter],INVENTORY!B813,Table4[Quantity])</f>
        <v>0</v>
      </c>
      <c r="D813" s="50">
        <f>SUMIF(Table5[Filter],INVENTORY!B813,Table5[Quantity])</f>
        <v>0</v>
      </c>
      <c r="E813" s="50">
        <f t="shared" si="20"/>
        <v>0</v>
      </c>
    </row>
    <row r="814" spans="2:5" x14ac:dyDescent="0.25">
      <c r="B814" s="34" t="e">
        <f>VLOOKUP(A814,Table3[#All],2,FALSE)</f>
        <v>#N/A</v>
      </c>
      <c r="C814" s="50">
        <f>SUMIF(Table4[Filter],INVENTORY!B814,Table4[Quantity])</f>
        <v>0</v>
      </c>
      <c r="D814" s="50">
        <f>SUMIF(Table5[Filter],INVENTORY!B814,Table5[Quantity])</f>
        <v>0</v>
      </c>
      <c r="E814" s="50">
        <f t="shared" si="20"/>
        <v>0</v>
      </c>
    </row>
    <row r="815" spans="2:5" x14ac:dyDescent="0.25">
      <c r="B815" s="34" t="e">
        <f>VLOOKUP(A815,Table3[#All],2,FALSE)</f>
        <v>#N/A</v>
      </c>
      <c r="C815" s="50">
        <f>SUMIF(Table4[Filter],INVENTORY!B815,Table4[Quantity])</f>
        <v>0</v>
      </c>
      <c r="D815" s="50">
        <f>SUMIF(Table5[Filter],INVENTORY!B815,Table5[Quantity])</f>
        <v>0</v>
      </c>
      <c r="E815" s="50">
        <f t="shared" si="20"/>
        <v>0</v>
      </c>
    </row>
    <row r="816" spans="2:5" x14ac:dyDescent="0.25">
      <c r="B816" s="34" t="e">
        <f>VLOOKUP(A816,Table3[#All],2,FALSE)</f>
        <v>#N/A</v>
      </c>
      <c r="C816" s="50">
        <f>SUMIF(Table4[Filter],INVENTORY!B816,Table4[Quantity])</f>
        <v>0</v>
      </c>
      <c r="D816" s="50">
        <f>SUMIF(Table5[Filter],INVENTORY!B816,Table5[Quantity])</f>
        <v>0</v>
      </c>
      <c r="E816" s="50">
        <f t="shared" si="20"/>
        <v>0</v>
      </c>
    </row>
    <row r="817" spans="2:5" x14ac:dyDescent="0.25">
      <c r="B817" s="34" t="e">
        <f>VLOOKUP(A817,Table3[#All],2,FALSE)</f>
        <v>#N/A</v>
      </c>
      <c r="C817" s="50">
        <f>SUMIF(Table4[Filter],INVENTORY!B817,Table4[Quantity])</f>
        <v>0</v>
      </c>
      <c r="D817" s="50">
        <f>SUMIF(Table5[Filter],INVENTORY!B817,Table5[Quantity])</f>
        <v>0</v>
      </c>
      <c r="E817" s="50">
        <f t="shared" si="20"/>
        <v>0</v>
      </c>
    </row>
    <row r="818" spans="2:5" x14ac:dyDescent="0.25">
      <c r="B818" s="34" t="e">
        <f>VLOOKUP(A818,Table3[#All],2,FALSE)</f>
        <v>#N/A</v>
      </c>
      <c r="C818" s="50">
        <f>SUMIF(Table4[Filter],INVENTORY!B818,Table4[Quantity])</f>
        <v>0</v>
      </c>
      <c r="D818" s="50">
        <f>SUMIF(Table5[Filter],INVENTORY!B818,Table5[Quantity])</f>
        <v>0</v>
      </c>
      <c r="E818" s="50">
        <f t="shared" si="20"/>
        <v>0</v>
      </c>
    </row>
    <row r="819" spans="2:5" x14ac:dyDescent="0.25">
      <c r="B819" s="34" t="e">
        <f>VLOOKUP(A819,Table3[#All],2,FALSE)</f>
        <v>#N/A</v>
      </c>
      <c r="C819" s="50">
        <f>SUMIF(Table4[Filter],INVENTORY!B819,Table4[Quantity])</f>
        <v>0</v>
      </c>
      <c r="D819" s="50">
        <f>SUMIF(Table5[Filter],INVENTORY!B819,Table5[Quantity])</f>
        <v>0</v>
      </c>
      <c r="E819" s="50">
        <f t="shared" si="20"/>
        <v>0</v>
      </c>
    </row>
    <row r="820" spans="2:5" x14ac:dyDescent="0.25">
      <c r="B820" s="34" t="e">
        <f>VLOOKUP(A820,Table3[#All],2,FALSE)</f>
        <v>#N/A</v>
      </c>
      <c r="C820" s="50">
        <f>SUMIF(Table4[Filter],INVENTORY!B820,Table4[Quantity])</f>
        <v>0</v>
      </c>
      <c r="D820" s="50">
        <f>SUMIF(Table5[Filter],INVENTORY!B820,Table5[Quantity])</f>
        <v>0</v>
      </c>
      <c r="E820" s="50">
        <f t="shared" si="20"/>
        <v>0</v>
      </c>
    </row>
    <row r="821" spans="2:5" x14ac:dyDescent="0.25">
      <c r="B821" s="34" t="e">
        <f>VLOOKUP(A821,Table3[#All],2,FALSE)</f>
        <v>#N/A</v>
      </c>
      <c r="C821" s="50">
        <f>SUMIF(Table4[Filter],INVENTORY!B821,Table4[Quantity])</f>
        <v>0</v>
      </c>
      <c r="D821" s="50">
        <f>SUMIF(Table5[Filter],INVENTORY!B821,Table5[Quantity])</f>
        <v>0</v>
      </c>
      <c r="E821" s="50">
        <f t="shared" si="20"/>
        <v>0</v>
      </c>
    </row>
    <row r="822" spans="2:5" x14ac:dyDescent="0.25">
      <c r="B822" s="34" t="e">
        <f>VLOOKUP(A822,Table3[#All],2,FALSE)</f>
        <v>#N/A</v>
      </c>
      <c r="C822" s="50">
        <f>SUMIF(Table4[Filter],INVENTORY!B822,Table4[Quantity])</f>
        <v>0</v>
      </c>
      <c r="D822" s="50">
        <f>SUMIF(Table5[Filter],INVENTORY!B822,Table5[Quantity])</f>
        <v>0</v>
      </c>
      <c r="E822" s="50">
        <f t="shared" si="20"/>
        <v>0</v>
      </c>
    </row>
    <row r="823" spans="2:5" x14ac:dyDescent="0.25">
      <c r="B823" s="34" t="e">
        <f>VLOOKUP(A823,Table3[#All],2,FALSE)</f>
        <v>#N/A</v>
      </c>
      <c r="C823" s="50">
        <f>SUMIF(Table4[Filter],INVENTORY!B823,Table4[Quantity])</f>
        <v>0</v>
      </c>
      <c r="D823" s="50">
        <f>SUMIF(Table5[Filter],INVENTORY!B823,Table5[Quantity])</f>
        <v>0</v>
      </c>
      <c r="E823" s="50">
        <f t="shared" si="20"/>
        <v>0</v>
      </c>
    </row>
    <row r="824" spans="2:5" x14ac:dyDescent="0.25">
      <c r="B824" s="34" t="e">
        <f>VLOOKUP(A824,Table3[#All],2,FALSE)</f>
        <v>#N/A</v>
      </c>
      <c r="C824" s="50">
        <f>SUMIF(Table4[Filter],INVENTORY!B824,Table4[Quantity])</f>
        <v>0</v>
      </c>
      <c r="D824" s="50">
        <f>SUMIF(Table5[Filter],INVENTORY!B824,Table5[Quantity])</f>
        <v>0</v>
      </c>
      <c r="E824" s="50">
        <f t="shared" si="20"/>
        <v>0</v>
      </c>
    </row>
    <row r="825" spans="2:5" x14ac:dyDescent="0.25">
      <c r="B825" s="34" t="e">
        <f>VLOOKUP(A825,Table3[#All],2,FALSE)</f>
        <v>#N/A</v>
      </c>
      <c r="C825" s="50">
        <f>SUMIF(Table4[Filter],INVENTORY!B825,Table4[Quantity])</f>
        <v>0</v>
      </c>
      <c r="D825" s="50">
        <f>SUMIF(Table5[Filter],INVENTORY!B825,Table5[Quantity])</f>
        <v>0</v>
      </c>
      <c r="E825" s="50">
        <f t="shared" si="20"/>
        <v>0</v>
      </c>
    </row>
    <row r="826" spans="2:5" x14ac:dyDescent="0.25">
      <c r="B826" s="34" t="e">
        <f>VLOOKUP(A826,Table3[#All],2,FALSE)</f>
        <v>#N/A</v>
      </c>
      <c r="C826" s="50">
        <f>SUMIF(Table4[Filter],INVENTORY!B826,Table4[Quantity])</f>
        <v>0</v>
      </c>
      <c r="D826" s="50">
        <f>SUMIF(Table5[Filter],INVENTORY!B826,Table5[Quantity])</f>
        <v>0</v>
      </c>
      <c r="E826" s="50">
        <f t="shared" si="20"/>
        <v>0</v>
      </c>
    </row>
    <row r="827" spans="2:5" x14ac:dyDescent="0.25">
      <c r="B827" s="34" t="e">
        <f>VLOOKUP(A827,Table3[#All],2,FALSE)</f>
        <v>#N/A</v>
      </c>
      <c r="C827" s="50">
        <f>SUMIF(Table4[Filter],INVENTORY!B827,Table4[Quantity])</f>
        <v>0</v>
      </c>
      <c r="D827" s="50">
        <f>SUMIF(Table5[Filter],INVENTORY!B827,Table5[Quantity])</f>
        <v>0</v>
      </c>
      <c r="E827" s="50">
        <f t="shared" si="20"/>
        <v>0</v>
      </c>
    </row>
    <row r="828" spans="2:5" x14ac:dyDescent="0.25">
      <c r="B828" s="34" t="e">
        <f>VLOOKUP(A828,Table3[#All],2,FALSE)</f>
        <v>#N/A</v>
      </c>
      <c r="C828" s="50">
        <f>SUMIF(Table4[Filter],INVENTORY!B828,Table4[Quantity])</f>
        <v>0</v>
      </c>
      <c r="D828" s="50">
        <f>SUMIF(Table5[Filter],INVENTORY!B828,Table5[Quantity])</f>
        <v>0</v>
      </c>
      <c r="E828" s="50">
        <f t="shared" si="20"/>
        <v>0</v>
      </c>
    </row>
    <row r="829" spans="2:5" x14ac:dyDescent="0.25">
      <c r="B829" s="34" t="e">
        <f>VLOOKUP(A829,Table3[#All],2,FALSE)</f>
        <v>#N/A</v>
      </c>
      <c r="C829" s="50">
        <f>SUMIF(Table4[Filter],INVENTORY!B829,Table4[Quantity])</f>
        <v>0</v>
      </c>
      <c r="D829" s="50">
        <f>SUMIF(Table5[Filter],INVENTORY!B829,Table5[Quantity])</f>
        <v>0</v>
      </c>
      <c r="E829" s="50">
        <f t="shared" si="20"/>
        <v>0</v>
      </c>
    </row>
    <row r="830" spans="2:5" x14ac:dyDescent="0.25">
      <c r="B830" s="34" t="e">
        <f>VLOOKUP(A830,Table3[#All],2,FALSE)</f>
        <v>#N/A</v>
      </c>
      <c r="C830" s="50">
        <f>SUMIF(Table4[Filter],INVENTORY!B830,Table4[Quantity])</f>
        <v>0</v>
      </c>
      <c r="D830" s="50">
        <f>SUMIF(Table5[Filter],INVENTORY!B830,Table5[Quantity])</f>
        <v>0</v>
      </c>
      <c r="E830" s="50">
        <f t="shared" si="20"/>
        <v>0</v>
      </c>
    </row>
    <row r="831" spans="2:5" x14ac:dyDescent="0.25">
      <c r="B831" s="34" t="e">
        <f>VLOOKUP(A831,Table3[#All],2,FALSE)</f>
        <v>#N/A</v>
      </c>
      <c r="C831" s="50">
        <f>SUMIF(Table4[Filter],INVENTORY!B831,Table4[Quantity])</f>
        <v>0</v>
      </c>
      <c r="D831" s="50">
        <f>SUMIF(Table5[Filter],INVENTORY!B831,Table5[Quantity])</f>
        <v>0</v>
      </c>
      <c r="E831" s="50">
        <f t="shared" si="20"/>
        <v>0</v>
      </c>
    </row>
    <row r="832" spans="2:5" x14ac:dyDescent="0.25">
      <c r="B832" s="34" t="e">
        <f>VLOOKUP(A832,Table3[#All],2,FALSE)</f>
        <v>#N/A</v>
      </c>
      <c r="C832" s="50">
        <f>SUMIF(Table4[Filter],INVENTORY!B832,Table4[Quantity])</f>
        <v>0</v>
      </c>
      <c r="D832" s="50">
        <f>SUMIF(Table5[Filter],INVENTORY!B832,Table5[Quantity])</f>
        <v>0</v>
      </c>
      <c r="E832" s="50">
        <f t="shared" si="20"/>
        <v>0</v>
      </c>
    </row>
    <row r="833" spans="2:5" x14ac:dyDescent="0.25">
      <c r="B833" s="34" t="e">
        <f>VLOOKUP(A833,Table3[#All],2,FALSE)</f>
        <v>#N/A</v>
      </c>
      <c r="C833" s="50">
        <f>SUMIF(Table4[Filter],INVENTORY!B833,Table4[Quantity])</f>
        <v>0</v>
      </c>
      <c r="D833" s="50">
        <f>SUMIF(Table5[Filter],INVENTORY!B833,Table5[Quantity])</f>
        <v>0</v>
      </c>
      <c r="E833" s="50">
        <f t="shared" si="20"/>
        <v>0</v>
      </c>
    </row>
    <row r="834" spans="2:5" x14ac:dyDescent="0.25">
      <c r="B834" s="34" t="e">
        <f>VLOOKUP(A834,Table3[#All],2,FALSE)</f>
        <v>#N/A</v>
      </c>
      <c r="C834" s="50">
        <f>SUMIF(Table4[Filter],INVENTORY!B834,Table4[Quantity])</f>
        <v>0</v>
      </c>
      <c r="D834" s="50">
        <f>SUMIF(Table5[Filter],INVENTORY!B834,Table5[Quantity])</f>
        <v>0</v>
      </c>
      <c r="E834" s="50">
        <f t="shared" si="20"/>
        <v>0</v>
      </c>
    </row>
    <row r="835" spans="2:5" x14ac:dyDescent="0.25">
      <c r="B835" s="34" t="e">
        <f>VLOOKUP(A835,Table3[#All],2,FALSE)</f>
        <v>#N/A</v>
      </c>
      <c r="C835" s="50">
        <f>SUMIF(Table4[Filter],INVENTORY!B835,Table4[Quantity])</f>
        <v>0</v>
      </c>
      <c r="D835" s="50">
        <f>SUMIF(Table5[Filter],INVENTORY!B835,Table5[Quantity])</f>
        <v>0</v>
      </c>
      <c r="E835" s="50">
        <f t="shared" si="20"/>
        <v>0</v>
      </c>
    </row>
    <row r="836" spans="2:5" x14ac:dyDescent="0.25">
      <c r="B836" s="34" t="e">
        <f>VLOOKUP(A836,Table3[#All],2,FALSE)</f>
        <v>#N/A</v>
      </c>
      <c r="C836" s="50">
        <f>SUMIF(Table4[Filter],INVENTORY!B836,Table4[Quantity])</f>
        <v>0</v>
      </c>
      <c r="D836" s="50">
        <f>SUMIF(Table5[Filter],INVENTORY!B836,Table5[Quantity])</f>
        <v>0</v>
      </c>
      <c r="E836" s="50">
        <f t="shared" si="20"/>
        <v>0</v>
      </c>
    </row>
    <row r="837" spans="2:5" x14ac:dyDescent="0.25">
      <c r="B837" s="34" t="e">
        <f>VLOOKUP(A837,Table3[#All],2,FALSE)</f>
        <v>#N/A</v>
      </c>
      <c r="C837" s="50">
        <f>SUMIF(Table4[Filter],INVENTORY!B837,Table4[Quantity])</f>
        <v>0</v>
      </c>
      <c r="D837" s="50">
        <f>SUMIF(Table5[Filter],INVENTORY!B837,Table5[Quantity])</f>
        <v>0</v>
      </c>
      <c r="E837" s="50">
        <f t="shared" si="20"/>
        <v>0</v>
      </c>
    </row>
    <row r="838" spans="2:5" x14ac:dyDescent="0.25">
      <c r="B838" s="34" t="e">
        <f>VLOOKUP(A838,Table3[#All],2,FALSE)</f>
        <v>#N/A</v>
      </c>
      <c r="C838" s="50">
        <f>SUMIF(Table4[Filter],INVENTORY!B838,Table4[Quantity])</f>
        <v>0</v>
      </c>
      <c r="D838" s="50">
        <f>SUMIF(Table5[Filter],INVENTORY!B838,Table5[Quantity])</f>
        <v>0</v>
      </c>
      <c r="E838" s="50">
        <f t="shared" si="20"/>
        <v>0</v>
      </c>
    </row>
    <row r="839" spans="2:5" x14ac:dyDescent="0.25">
      <c r="B839" s="34" t="e">
        <f>VLOOKUP(A839,Table3[#All],2,FALSE)</f>
        <v>#N/A</v>
      </c>
      <c r="C839" s="50">
        <f>SUMIF(Table4[Filter],INVENTORY!B839,Table4[Quantity])</f>
        <v>0</v>
      </c>
      <c r="D839" s="50">
        <f>SUMIF(Table5[Filter],INVENTORY!B839,Table5[Quantity])</f>
        <v>0</v>
      </c>
      <c r="E839" s="50">
        <f t="shared" si="20"/>
        <v>0</v>
      </c>
    </row>
    <row r="840" spans="2:5" x14ac:dyDescent="0.25">
      <c r="B840" s="34" t="e">
        <f>VLOOKUP(A840,Table3[#All],2,FALSE)</f>
        <v>#N/A</v>
      </c>
      <c r="C840" s="50">
        <f>SUMIF(Table4[Filter],INVENTORY!B840,Table4[Quantity])</f>
        <v>0</v>
      </c>
      <c r="D840" s="50">
        <f>SUMIF(Table5[Filter],INVENTORY!B840,Table5[Quantity])</f>
        <v>0</v>
      </c>
      <c r="E840" s="50">
        <f t="shared" si="20"/>
        <v>0</v>
      </c>
    </row>
    <row r="841" spans="2:5" x14ac:dyDescent="0.25">
      <c r="B841" s="34" t="e">
        <f>VLOOKUP(A841,Table3[#All],2,FALSE)</f>
        <v>#N/A</v>
      </c>
      <c r="C841" s="50">
        <f>SUMIF(Table4[Filter],INVENTORY!B841,Table4[Quantity])</f>
        <v>0</v>
      </c>
      <c r="D841" s="50">
        <f>SUMIF(Table5[Filter],INVENTORY!B841,Table5[Quantity])</f>
        <v>0</v>
      </c>
      <c r="E841" s="50">
        <f t="shared" si="20"/>
        <v>0</v>
      </c>
    </row>
    <row r="842" spans="2:5" x14ac:dyDescent="0.25">
      <c r="B842" s="34" t="e">
        <f>VLOOKUP(A842,Table3[#All],2,FALSE)</f>
        <v>#N/A</v>
      </c>
      <c r="C842" s="50">
        <f>SUMIF(Table4[Filter],INVENTORY!B842,Table4[Quantity])</f>
        <v>0</v>
      </c>
      <c r="D842" s="50">
        <f>SUMIF(Table5[Filter],INVENTORY!B842,Table5[Quantity])</f>
        <v>0</v>
      </c>
      <c r="E842" s="50">
        <f t="shared" si="20"/>
        <v>0</v>
      </c>
    </row>
    <row r="843" spans="2:5" x14ac:dyDescent="0.25">
      <c r="B843" s="34" t="e">
        <f>VLOOKUP(A843,Table3[#All],2,FALSE)</f>
        <v>#N/A</v>
      </c>
      <c r="C843" s="50">
        <f>SUMIF(Table4[Filter],INVENTORY!B843,Table4[Quantity])</f>
        <v>0</v>
      </c>
      <c r="D843" s="50">
        <f>SUMIF(Table5[Filter],INVENTORY!B843,Table5[Quantity])</f>
        <v>0</v>
      </c>
      <c r="E843" s="50">
        <f t="shared" si="20"/>
        <v>0</v>
      </c>
    </row>
    <row r="844" spans="2:5" x14ac:dyDescent="0.25">
      <c r="B844" s="34" t="e">
        <f>VLOOKUP(A844,Table3[#All],2,FALSE)</f>
        <v>#N/A</v>
      </c>
      <c r="C844" s="50">
        <f>SUMIF(Table4[Filter],INVENTORY!B844,Table4[Quantity])</f>
        <v>0</v>
      </c>
      <c r="D844" s="50">
        <f>SUMIF(Table5[Filter],INVENTORY!B844,Table5[Quantity])</f>
        <v>0</v>
      </c>
      <c r="E844" s="50">
        <f t="shared" si="20"/>
        <v>0</v>
      </c>
    </row>
    <row r="845" spans="2:5" x14ac:dyDescent="0.25">
      <c r="B845" s="34" t="e">
        <f>VLOOKUP(A845,Table3[#All],2,FALSE)</f>
        <v>#N/A</v>
      </c>
      <c r="C845" s="50">
        <f>SUMIF(Table4[Filter],INVENTORY!B845,Table4[Quantity])</f>
        <v>0</v>
      </c>
      <c r="D845" s="50">
        <f>SUMIF(Table5[Filter],INVENTORY!B845,Table5[Quantity])</f>
        <v>0</v>
      </c>
      <c r="E845" s="50">
        <f t="shared" si="20"/>
        <v>0</v>
      </c>
    </row>
    <row r="846" spans="2:5" x14ac:dyDescent="0.25">
      <c r="B846" s="34" t="e">
        <f>VLOOKUP(A846,Table3[#All],2,FALSE)</f>
        <v>#N/A</v>
      </c>
      <c r="C846" s="50">
        <f>SUMIF(Table4[Filter],INVENTORY!B846,Table4[Quantity])</f>
        <v>0</v>
      </c>
      <c r="D846" s="50">
        <f>SUMIF(Table5[Filter],INVENTORY!B846,Table5[Quantity])</f>
        <v>0</v>
      </c>
      <c r="E846" s="50">
        <f t="shared" si="20"/>
        <v>0</v>
      </c>
    </row>
    <row r="847" spans="2:5" x14ac:dyDescent="0.25">
      <c r="B847" s="34" t="e">
        <f>VLOOKUP(A847,Table3[#All],2,FALSE)</f>
        <v>#N/A</v>
      </c>
      <c r="C847" s="50">
        <f>SUMIF(Table4[Filter],INVENTORY!B847,Table4[Quantity])</f>
        <v>0</v>
      </c>
      <c r="D847" s="50">
        <f>SUMIF(Table5[Filter],INVENTORY!B847,Table5[Quantity])</f>
        <v>0</v>
      </c>
      <c r="E847" s="50">
        <f t="shared" si="20"/>
        <v>0</v>
      </c>
    </row>
    <row r="848" spans="2:5" x14ac:dyDescent="0.25">
      <c r="B848" s="34" t="e">
        <f>VLOOKUP(A848,Table3[#All],2,FALSE)</f>
        <v>#N/A</v>
      </c>
      <c r="C848" s="50">
        <f>SUMIF(Table4[Filter],INVENTORY!B848,Table4[Quantity])</f>
        <v>0</v>
      </c>
      <c r="D848" s="50">
        <f>SUMIF(Table5[Filter],INVENTORY!B848,Table5[Quantity])</f>
        <v>0</v>
      </c>
      <c r="E848" s="50">
        <f t="shared" si="20"/>
        <v>0</v>
      </c>
    </row>
    <row r="849" spans="2:5" x14ac:dyDescent="0.25">
      <c r="B849" s="34" t="e">
        <f>VLOOKUP(A849,Table3[#All],2,FALSE)</f>
        <v>#N/A</v>
      </c>
      <c r="C849" s="50">
        <f>SUMIF(Table4[Filter],INVENTORY!B849,Table4[Quantity])</f>
        <v>0</v>
      </c>
      <c r="D849" s="50">
        <f>SUMIF(Table5[Filter],INVENTORY!B849,Table5[Quantity])</f>
        <v>0</v>
      </c>
      <c r="E849" s="50">
        <f t="shared" si="20"/>
        <v>0</v>
      </c>
    </row>
    <row r="850" spans="2:5" x14ac:dyDescent="0.25">
      <c r="B850" s="34" t="e">
        <f>VLOOKUP(A850,Table3[#All],2,FALSE)</f>
        <v>#N/A</v>
      </c>
      <c r="C850" s="50">
        <f>SUMIF(Table4[Filter],INVENTORY!B850,Table4[Quantity])</f>
        <v>0</v>
      </c>
      <c r="D850" s="50">
        <f>SUMIF(Table5[Filter],INVENTORY!B850,Table5[Quantity])</f>
        <v>0</v>
      </c>
      <c r="E850" s="50">
        <f t="shared" si="20"/>
        <v>0</v>
      </c>
    </row>
    <row r="851" spans="2:5" x14ac:dyDescent="0.25">
      <c r="B851" s="34" t="e">
        <f>VLOOKUP(A851,Table3[#All],2,FALSE)</f>
        <v>#N/A</v>
      </c>
      <c r="C851" s="50">
        <f>SUMIF(Table4[Filter],INVENTORY!B851,Table4[Quantity])</f>
        <v>0</v>
      </c>
      <c r="D851" s="50">
        <f>SUMIF(Table5[Filter],INVENTORY!B851,Table5[Quantity])</f>
        <v>0</v>
      </c>
      <c r="E851" s="50">
        <f t="shared" si="20"/>
        <v>0</v>
      </c>
    </row>
    <row r="852" spans="2:5" x14ac:dyDescent="0.25">
      <c r="B852" s="34" t="e">
        <f>VLOOKUP(A852,Table3[#All],2,FALSE)</f>
        <v>#N/A</v>
      </c>
      <c r="C852" s="50">
        <f>SUMIF(Table4[Filter],INVENTORY!B852,Table4[Quantity])</f>
        <v>0</v>
      </c>
      <c r="D852" s="50">
        <f>SUMIF(Table5[Filter],INVENTORY!B852,Table5[Quantity])</f>
        <v>0</v>
      </c>
      <c r="E852" s="50">
        <f t="shared" si="20"/>
        <v>0</v>
      </c>
    </row>
    <row r="853" spans="2:5" x14ac:dyDescent="0.25">
      <c r="B853" s="34" t="e">
        <f>VLOOKUP(A853,Table3[#All],2,FALSE)</f>
        <v>#N/A</v>
      </c>
      <c r="C853" s="50">
        <f>SUMIF(Table4[Filter],INVENTORY!B853,Table4[Quantity])</f>
        <v>0</v>
      </c>
      <c r="D853" s="50">
        <f>SUMIF(Table5[Filter],INVENTORY!B853,Table5[Quantity])</f>
        <v>0</v>
      </c>
      <c r="E853" s="50">
        <f t="shared" si="20"/>
        <v>0</v>
      </c>
    </row>
    <row r="854" spans="2:5" x14ac:dyDescent="0.25">
      <c r="B854" s="34" t="e">
        <f>VLOOKUP(A854,Table3[#All],2,FALSE)</f>
        <v>#N/A</v>
      </c>
      <c r="C854" s="50">
        <f>SUMIF(Table4[Filter],INVENTORY!B854,Table4[Quantity])</f>
        <v>0</v>
      </c>
      <c r="D854" s="50">
        <f>SUMIF(Table5[Filter],INVENTORY!B854,Table5[Quantity])</f>
        <v>0</v>
      </c>
      <c r="E854" s="50">
        <f t="shared" si="20"/>
        <v>0</v>
      </c>
    </row>
    <row r="855" spans="2:5" x14ac:dyDescent="0.25">
      <c r="B855" s="34" t="e">
        <f>VLOOKUP(A855,Table3[#All],2,FALSE)</f>
        <v>#N/A</v>
      </c>
      <c r="C855" s="50">
        <f>SUMIF(Table4[Filter],INVENTORY!B855,Table4[Quantity])</f>
        <v>0</v>
      </c>
      <c r="D855" s="50">
        <f>SUMIF(Table5[Filter],INVENTORY!B855,Table5[Quantity])</f>
        <v>0</v>
      </c>
      <c r="E855" s="50">
        <f t="shared" si="20"/>
        <v>0</v>
      </c>
    </row>
    <row r="856" spans="2:5" x14ac:dyDescent="0.25">
      <c r="B856" s="34" t="e">
        <f>VLOOKUP(A856,Table3[#All],2,FALSE)</f>
        <v>#N/A</v>
      </c>
      <c r="C856" s="50">
        <f>SUMIF(Table4[Filter],INVENTORY!B856,Table4[Quantity])</f>
        <v>0</v>
      </c>
      <c r="D856" s="50">
        <f>SUMIF(Table5[Filter],INVENTORY!B856,Table5[Quantity])</f>
        <v>0</v>
      </c>
      <c r="E856" s="50">
        <f t="shared" ref="E856:E919" si="21">C856-D856</f>
        <v>0</v>
      </c>
    </row>
    <row r="857" spans="2:5" x14ac:dyDescent="0.25">
      <c r="B857" s="34" t="e">
        <f>VLOOKUP(A857,Table3[#All],2,FALSE)</f>
        <v>#N/A</v>
      </c>
      <c r="C857" s="50">
        <f>SUMIF(Table4[Filter],INVENTORY!B857,Table4[Quantity])</f>
        <v>0</v>
      </c>
      <c r="D857" s="50">
        <f>SUMIF(Table5[Filter],INVENTORY!B857,Table5[Quantity])</f>
        <v>0</v>
      </c>
      <c r="E857" s="50">
        <f t="shared" si="21"/>
        <v>0</v>
      </c>
    </row>
    <row r="858" spans="2:5" x14ac:dyDescent="0.25">
      <c r="B858" s="34" t="e">
        <f>VLOOKUP(A858,Table3[#All],2,FALSE)</f>
        <v>#N/A</v>
      </c>
      <c r="C858" s="50">
        <f>SUMIF(Table4[Filter],INVENTORY!B858,Table4[Quantity])</f>
        <v>0</v>
      </c>
      <c r="D858" s="50">
        <f>SUMIF(Table5[Filter],INVENTORY!B858,Table5[Quantity])</f>
        <v>0</v>
      </c>
      <c r="E858" s="50">
        <f t="shared" si="21"/>
        <v>0</v>
      </c>
    </row>
    <row r="859" spans="2:5" x14ac:dyDescent="0.25">
      <c r="B859" s="34" t="e">
        <f>VLOOKUP(A859,Table3[#All],2,FALSE)</f>
        <v>#N/A</v>
      </c>
      <c r="C859" s="50">
        <f>SUMIF(Table4[Filter],INVENTORY!B859,Table4[Quantity])</f>
        <v>0</v>
      </c>
      <c r="D859" s="50">
        <f>SUMIF(Table5[Filter],INVENTORY!B859,Table5[Quantity])</f>
        <v>0</v>
      </c>
      <c r="E859" s="50">
        <f t="shared" si="21"/>
        <v>0</v>
      </c>
    </row>
    <row r="860" spans="2:5" x14ac:dyDescent="0.25">
      <c r="B860" s="34" t="e">
        <f>VLOOKUP(A860,Table3[#All],2,FALSE)</f>
        <v>#N/A</v>
      </c>
      <c r="C860" s="50">
        <f>SUMIF(Table4[Filter],INVENTORY!B860,Table4[Quantity])</f>
        <v>0</v>
      </c>
      <c r="D860" s="50">
        <f>SUMIF(Table5[Filter],INVENTORY!B860,Table5[Quantity])</f>
        <v>0</v>
      </c>
      <c r="E860" s="50">
        <f t="shared" si="21"/>
        <v>0</v>
      </c>
    </row>
    <row r="861" spans="2:5" x14ac:dyDescent="0.25">
      <c r="B861" s="34" t="e">
        <f>VLOOKUP(A861,Table3[#All],2,FALSE)</f>
        <v>#N/A</v>
      </c>
      <c r="C861" s="50">
        <f>SUMIF(Table4[Filter],INVENTORY!B861,Table4[Quantity])</f>
        <v>0</v>
      </c>
      <c r="D861" s="50">
        <f>SUMIF(Table5[Filter],INVENTORY!B861,Table5[Quantity])</f>
        <v>0</v>
      </c>
      <c r="E861" s="50">
        <f t="shared" si="21"/>
        <v>0</v>
      </c>
    </row>
    <row r="862" spans="2:5" x14ac:dyDescent="0.25">
      <c r="B862" s="34" t="e">
        <f>VLOOKUP(A862,Table3[#All],2,FALSE)</f>
        <v>#N/A</v>
      </c>
      <c r="C862" s="50">
        <f>SUMIF(Table4[Filter],INVENTORY!B862,Table4[Quantity])</f>
        <v>0</v>
      </c>
      <c r="D862" s="50">
        <f>SUMIF(Table5[Filter],INVENTORY!B862,Table5[Quantity])</f>
        <v>0</v>
      </c>
      <c r="E862" s="50">
        <f t="shared" si="21"/>
        <v>0</v>
      </c>
    </row>
    <row r="863" spans="2:5" x14ac:dyDescent="0.25">
      <c r="B863" s="34" t="e">
        <f>VLOOKUP(A863,Table3[#All],2,FALSE)</f>
        <v>#N/A</v>
      </c>
      <c r="C863" s="50">
        <f>SUMIF(Table4[Filter],INVENTORY!B863,Table4[Quantity])</f>
        <v>0</v>
      </c>
      <c r="D863" s="50">
        <f>SUMIF(Table5[Filter],INVENTORY!B863,Table5[Quantity])</f>
        <v>0</v>
      </c>
      <c r="E863" s="50">
        <f t="shared" si="21"/>
        <v>0</v>
      </c>
    </row>
    <row r="864" spans="2:5" x14ac:dyDescent="0.25">
      <c r="B864" s="34" t="e">
        <f>VLOOKUP(A864,Table3[#All],2,FALSE)</f>
        <v>#N/A</v>
      </c>
      <c r="C864" s="50">
        <f>SUMIF(Table4[Filter],INVENTORY!B864,Table4[Quantity])</f>
        <v>0</v>
      </c>
      <c r="D864" s="50">
        <f>SUMIF(Table5[Filter],INVENTORY!B864,Table5[Quantity])</f>
        <v>0</v>
      </c>
      <c r="E864" s="50">
        <f t="shared" si="21"/>
        <v>0</v>
      </c>
    </row>
    <row r="865" spans="2:5" x14ac:dyDescent="0.25">
      <c r="B865" s="34" t="e">
        <f>VLOOKUP(A865,Table3[#All],2,FALSE)</f>
        <v>#N/A</v>
      </c>
      <c r="C865" s="50">
        <f>SUMIF(Table4[Filter],INVENTORY!B865,Table4[Quantity])</f>
        <v>0</v>
      </c>
      <c r="D865" s="50">
        <f>SUMIF(Table5[Filter],INVENTORY!B865,Table5[Quantity])</f>
        <v>0</v>
      </c>
      <c r="E865" s="50">
        <f t="shared" si="21"/>
        <v>0</v>
      </c>
    </row>
    <row r="866" spans="2:5" x14ac:dyDescent="0.25">
      <c r="B866" s="34" t="e">
        <f>VLOOKUP(A866,Table3[#All],2,FALSE)</f>
        <v>#N/A</v>
      </c>
      <c r="C866" s="50">
        <f>SUMIF(Table4[Filter],INVENTORY!B866,Table4[Quantity])</f>
        <v>0</v>
      </c>
      <c r="D866" s="50">
        <f>SUMIF(Table5[Filter],INVENTORY!B866,Table5[Quantity])</f>
        <v>0</v>
      </c>
      <c r="E866" s="50">
        <f t="shared" si="21"/>
        <v>0</v>
      </c>
    </row>
    <row r="867" spans="2:5" x14ac:dyDescent="0.25">
      <c r="B867" s="34" t="e">
        <f>VLOOKUP(A867,Table3[#All],2,FALSE)</f>
        <v>#N/A</v>
      </c>
      <c r="C867" s="50">
        <f>SUMIF(Table4[Filter],INVENTORY!B867,Table4[Quantity])</f>
        <v>0</v>
      </c>
      <c r="D867" s="50">
        <f>SUMIF(Table5[Filter],INVENTORY!B867,Table5[Quantity])</f>
        <v>0</v>
      </c>
      <c r="E867" s="50">
        <f t="shared" si="21"/>
        <v>0</v>
      </c>
    </row>
    <row r="868" spans="2:5" x14ac:dyDescent="0.25">
      <c r="B868" s="34" t="e">
        <f>VLOOKUP(A868,Table3[#All],2,FALSE)</f>
        <v>#N/A</v>
      </c>
      <c r="C868" s="50">
        <f>SUMIF(Table4[Filter],INVENTORY!B868,Table4[Quantity])</f>
        <v>0</v>
      </c>
      <c r="D868" s="50">
        <f>SUMIF(Table5[Filter],INVENTORY!B868,Table5[Quantity])</f>
        <v>0</v>
      </c>
      <c r="E868" s="50">
        <f t="shared" si="21"/>
        <v>0</v>
      </c>
    </row>
    <row r="869" spans="2:5" x14ac:dyDescent="0.25">
      <c r="B869" s="34" t="e">
        <f>VLOOKUP(A869,Table3[#All],2,FALSE)</f>
        <v>#N/A</v>
      </c>
      <c r="C869" s="50">
        <f>SUMIF(Table4[Filter],INVENTORY!B869,Table4[Quantity])</f>
        <v>0</v>
      </c>
      <c r="D869" s="50">
        <f>SUMIF(Table5[Filter],INVENTORY!B869,Table5[Quantity])</f>
        <v>0</v>
      </c>
      <c r="E869" s="50">
        <f t="shared" si="21"/>
        <v>0</v>
      </c>
    </row>
    <row r="870" spans="2:5" x14ac:dyDescent="0.25">
      <c r="B870" s="34" t="e">
        <f>VLOOKUP(A870,Table3[#All],2,FALSE)</f>
        <v>#N/A</v>
      </c>
      <c r="C870" s="50">
        <f>SUMIF(Table4[Filter],INVENTORY!B870,Table4[Quantity])</f>
        <v>0</v>
      </c>
      <c r="D870" s="50">
        <f>SUMIF(Table5[Filter],INVENTORY!B870,Table5[Quantity])</f>
        <v>0</v>
      </c>
      <c r="E870" s="50">
        <f t="shared" si="21"/>
        <v>0</v>
      </c>
    </row>
    <row r="871" spans="2:5" x14ac:dyDescent="0.25">
      <c r="B871" s="34" t="e">
        <f>VLOOKUP(A871,Table3[#All],2,FALSE)</f>
        <v>#N/A</v>
      </c>
      <c r="C871" s="50">
        <f>SUMIF(Table4[Filter],INVENTORY!B871,Table4[Quantity])</f>
        <v>0</v>
      </c>
      <c r="D871" s="50">
        <f>SUMIF(Table5[Filter],INVENTORY!B871,Table5[Quantity])</f>
        <v>0</v>
      </c>
      <c r="E871" s="50">
        <f t="shared" si="21"/>
        <v>0</v>
      </c>
    </row>
    <row r="872" spans="2:5" x14ac:dyDescent="0.25">
      <c r="B872" s="34" t="e">
        <f>VLOOKUP(A872,Table3[#All],2,FALSE)</f>
        <v>#N/A</v>
      </c>
      <c r="C872" s="50">
        <f>SUMIF(Table4[Filter],INVENTORY!B872,Table4[Quantity])</f>
        <v>0</v>
      </c>
      <c r="D872" s="50">
        <f>SUMIF(Table5[Filter],INVENTORY!B872,Table5[Quantity])</f>
        <v>0</v>
      </c>
      <c r="E872" s="50">
        <f t="shared" si="21"/>
        <v>0</v>
      </c>
    </row>
    <row r="873" spans="2:5" x14ac:dyDescent="0.25">
      <c r="B873" s="34" t="e">
        <f>VLOOKUP(A873,Table3[#All],2,FALSE)</f>
        <v>#N/A</v>
      </c>
      <c r="C873" s="50">
        <f>SUMIF(Table4[Filter],INVENTORY!B873,Table4[Quantity])</f>
        <v>0</v>
      </c>
      <c r="D873" s="50">
        <f>SUMIF(Table5[Filter],INVENTORY!B873,Table5[Quantity])</f>
        <v>0</v>
      </c>
      <c r="E873" s="50">
        <f t="shared" si="21"/>
        <v>0</v>
      </c>
    </row>
    <row r="874" spans="2:5" x14ac:dyDescent="0.25">
      <c r="B874" s="34" t="e">
        <f>VLOOKUP(A874,Table3[#All],2,FALSE)</f>
        <v>#N/A</v>
      </c>
      <c r="C874" s="50">
        <f>SUMIF(Table4[Filter],INVENTORY!B874,Table4[Quantity])</f>
        <v>0</v>
      </c>
      <c r="D874" s="50">
        <f>SUMIF(Table5[Filter],INVENTORY!B874,Table5[Quantity])</f>
        <v>0</v>
      </c>
      <c r="E874" s="50">
        <f t="shared" si="21"/>
        <v>0</v>
      </c>
    </row>
    <row r="875" spans="2:5" x14ac:dyDescent="0.25">
      <c r="B875" s="34" t="e">
        <f>VLOOKUP(A875,Table3[#All],2,FALSE)</f>
        <v>#N/A</v>
      </c>
      <c r="C875" s="50">
        <f>SUMIF(Table4[Filter],INVENTORY!B875,Table4[Quantity])</f>
        <v>0</v>
      </c>
      <c r="D875" s="50">
        <f>SUMIF(Table5[Filter],INVENTORY!B875,Table5[Quantity])</f>
        <v>0</v>
      </c>
      <c r="E875" s="50">
        <f t="shared" si="21"/>
        <v>0</v>
      </c>
    </row>
    <row r="876" spans="2:5" x14ac:dyDescent="0.25">
      <c r="B876" s="34" t="e">
        <f>VLOOKUP(A876,Table3[#All],2,FALSE)</f>
        <v>#N/A</v>
      </c>
      <c r="C876" s="50">
        <f>SUMIF(Table4[Filter],INVENTORY!B876,Table4[Quantity])</f>
        <v>0</v>
      </c>
      <c r="D876" s="50">
        <f>SUMIF(Table5[Filter],INVENTORY!B876,Table5[Quantity])</f>
        <v>0</v>
      </c>
      <c r="E876" s="50">
        <f t="shared" si="21"/>
        <v>0</v>
      </c>
    </row>
    <row r="877" spans="2:5" x14ac:dyDescent="0.25">
      <c r="B877" s="34" t="e">
        <f>VLOOKUP(A877,Table3[#All],2,FALSE)</f>
        <v>#N/A</v>
      </c>
      <c r="C877" s="50">
        <f>SUMIF(Table4[Filter],INVENTORY!B877,Table4[Quantity])</f>
        <v>0</v>
      </c>
      <c r="D877" s="50">
        <f>SUMIF(Table5[Filter],INVENTORY!B877,Table5[Quantity])</f>
        <v>0</v>
      </c>
      <c r="E877" s="50">
        <f t="shared" si="21"/>
        <v>0</v>
      </c>
    </row>
    <row r="878" spans="2:5" x14ac:dyDescent="0.25">
      <c r="B878" s="34" t="e">
        <f>VLOOKUP(A878,Table3[#All],2,FALSE)</f>
        <v>#N/A</v>
      </c>
      <c r="C878" s="50">
        <f>SUMIF(Table4[Filter],INVENTORY!B878,Table4[Quantity])</f>
        <v>0</v>
      </c>
      <c r="D878" s="50">
        <f>SUMIF(Table5[Filter],INVENTORY!B878,Table5[Quantity])</f>
        <v>0</v>
      </c>
      <c r="E878" s="50">
        <f t="shared" si="21"/>
        <v>0</v>
      </c>
    </row>
    <row r="879" spans="2:5" x14ac:dyDescent="0.25">
      <c r="B879" s="34" t="e">
        <f>VLOOKUP(A879,Table3[#All],2,FALSE)</f>
        <v>#N/A</v>
      </c>
      <c r="C879" s="50">
        <f>SUMIF(Table4[Filter],INVENTORY!B879,Table4[Quantity])</f>
        <v>0</v>
      </c>
      <c r="D879" s="50">
        <f>SUMIF(Table5[Filter],INVENTORY!B879,Table5[Quantity])</f>
        <v>0</v>
      </c>
      <c r="E879" s="50">
        <f t="shared" si="21"/>
        <v>0</v>
      </c>
    </row>
    <row r="880" spans="2:5" x14ac:dyDescent="0.25">
      <c r="B880" s="34" t="e">
        <f>VLOOKUP(A880,Table3[#All],2,FALSE)</f>
        <v>#N/A</v>
      </c>
      <c r="C880" s="50">
        <f>SUMIF(Table4[Filter],INVENTORY!B880,Table4[Quantity])</f>
        <v>0</v>
      </c>
      <c r="D880" s="50">
        <f>SUMIF(Table5[Filter],INVENTORY!B880,Table5[Quantity])</f>
        <v>0</v>
      </c>
      <c r="E880" s="50">
        <f t="shared" si="21"/>
        <v>0</v>
      </c>
    </row>
    <row r="881" spans="2:5" x14ac:dyDescent="0.25">
      <c r="B881" s="34" t="e">
        <f>VLOOKUP(A881,Table3[#All],2,FALSE)</f>
        <v>#N/A</v>
      </c>
      <c r="C881" s="50">
        <f>SUMIF(Table4[Filter],INVENTORY!B881,Table4[Quantity])</f>
        <v>0</v>
      </c>
      <c r="D881" s="50">
        <f>SUMIF(Table5[Filter],INVENTORY!B881,Table5[Quantity])</f>
        <v>0</v>
      </c>
      <c r="E881" s="50">
        <f t="shared" si="21"/>
        <v>0</v>
      </c>
    </row>
    <row r="882" spans="2:5" x14ac:dyDescent="0.25">
      <c r="B882" s="34" t="e">
        <f>VLOOKUP(A882,Table3[#All],2,FALSE)</f>
        <v>#N/A</v>
      </c>
      <c r="C882" s="50">
        <f>SUMIF(Table4[Filter],INVENTORY!B882,Table4[Quantity])</f>
        <v>0</v>
      </c>
      <c r="D882" s="50">
        <f>SUMIF(Table5[Filter],INVENTORY!B882,Table5[Quantity])</f>
        <v>0</v>
      </c>
      <c r="E882" s="50">
        <f t="shared" si="21"/>
        <v>0</v>
      </c>
    </row>
    <row r="883" spans="2:5" x14ac:dyDescent="0.25">
      <c r="B883" s="34" t="e">
        <f>VLOOKUP(A883,Table3[#All],2,FALSE)</f>
        <v>#N/A</v>
      </c>
      <c r="C883" s="50">
        <f>SUMIF(Table4[Filter],INVENTORY!B883,Table4[Quantity])</f>
        <v>0</v>
      </c>
      <c r="D883" s="50">
        <f>SUMIF(Table5[Filter],INVENTORY!B883,Table5[Quantity])</f>
        <v>0</v>
      </c>
      <c r="E883" s="50">
        <f t="shared" si="21"/>
        <v>0</v>
      </c>
    </row>
    <row r="884" spans="2:5" x14ac:dyDescent="0.25">
      <c r="B884" s="34" t="e">
        <f>VLOOKUP(A884,Table3[#All],2,FALSE)</f>
        <v>#N/A</v>
      </c>
      <c r="C884" s="50">
        <f>SUMIF(Table4[Filter],INVENTORY!B884,Table4[Quantity])</f>
        <v>0</v>
      </c>
      <c r="D884" s="50">
        <f>SUMIF(Table5[Filter],INVENTORY!B884,Table5[Quantity])</f>
        <v>0</v>
      </c>
      <c r="E884" s="50">
        <f t="shared" si="21"/>
        <v>0</v>
      </c>
    </row>
    <row r="885" spans="2:5" x14ac:dyDescent="0.25">
      <c r="B885" s="34" t="e">
        <f>VLOOKUP(A885,Table3[#All],2,FALSE)</f>
        <v>#N/A</v>
      </c>
      <c r="C885" s="50">
        <f>SUMIF(Table4[Filter],INVENTORY!B885,Table4[Quantity])</f>
        <v>0</v>
      </c>
      <c r="D885" s="50">
        <f>SUMIF(Table5[Filter],INVENTORY!B885,Table5[Quantity])</f>
        <v>0</v>
      </c>
      <c r="E885" s="50">
        <f t="shared" si="21"/>
        <v>0</v>
      </c>
    </row>
    <row r="886" spans="2:5" x14ac:dyDescent="0.25">
      <c r="B886" s="34" t="e">
        <f>VLOOKUP(A886,Table3[#All],2,FALSE)</f>
        <v>#N/A</v>
      </c>
      <c r="C886" s="50">
        <f>SUMIF(Table4[Filter],INVENTORY!B886,Table4[Quantity])</f>
        <v>0</v>
      </c>
      <c r="D886" s="50">
        <f>SUMIF(Table5[Filter],INVENTORY!B886,Table5[Quantity])</f>
        <v>0</v>
      </c>
      <c r="E886" s="50">
        <f t="shared" si="21"/>
        <v>0</v>
      </c>
    </row>
    <row r="887" spans="2:5" x14ac:dyDescent="0.25">
      <c r="B887" s="34" t="e">
        <f>VLOOKUP(A887,Table3[#All],2,FALSE)</f>
        <v>#N/A</v>
      </c>
      <c r="C887" s="50">
        <f>SUMIF(Table4[Filter],INVENTORY!B887,Table4[Quantity])</f>
        <v>0</v>
      </c>
      <c r="D887" s="50">
        <f>SUMIF(Table5[Filter],INVENTORY!B887,Table5[Quantity])</f>
        <v>0</v>
      </c>
      <c r="E887" s="50">
        <f t="shared" si="21"/>
        <v>0</v>
      </c>
    </row>
    <row r="888" spans="2:5" x14ac:dyDescent="0.25">
      <c r="B888" s="34" t="e">
        <f>VLOOKUP(A888,Table3[#All],2,FALSE)</f>
        <v>#N/A</v>
      </c>
      <c r="C888" s="50">
        <f>SUMIF(Table4[Filter],INVENTORY!B888,Table4[Quantity])</f>
        <v>0</v>
      </c>
      <c r="D888" s="50">
        <f>SUMIF(Table5[Filter],INVENTORY!B888,Table5[Quantity])</f>
        <v>0</v>
      </c>
      <c r="E888" s="50">
        <f t="shared" si="21"/>
        <v>0</v>
      </c>
    </row>
    <row r="889" spans="2:5" x14ac:dyDescent="0.25">
      <c r="B889" s="34" t="e">
        <f>VLOOKUP(A889,Table3[#All],2,FALSE)</f>
        <v>#N/A</v>
      </c>
      <c r="C889" s="50">
        <f>SUMIF(Table4[Filter],INVENTORY!B889,Table4[Quantity])</f>
        <v>0</v>
      </c>
      <c r="D889" s="50">
        <f>SUMIF(Table5[Filter],INVENTORY!B889,Table5[Quantity])</f>
        <v>0</v>
      </c>
      <c r="E889" s="50">
        <f t="shared" si="21"/>
        <v>0</v>
      </c>
    </row>
    <row r="890" spans="2:5" x14ac:dyDescent="0.25">
      <c r="B890" s="34" t="e">
        <f>VLOOKUP(A890,Table3[#All],2,FALSE)</f>
        <v>#N/A</v>
      </c>
      <c r="C890" s="50">
        <f>SUMIF(Table4[Filter],INVENTORY!B890,Table4[Quantity])</f>
        <v>0</v>
      </c>
      <c r="D890" s="50">
        <f>SUMIF(Table5[Filter],INVENTORY!B890,Table5[Quantity])</f>
        <v>0</v>
      </c>
      <c r="E890" s="50">
        <f t="shared" si="21"/>
        <v>0</v>
      </c>
    </row>
    <row r="891" spans="2:5" x14ac:dyDescent="0.25">
      <c r="B891" s="34" t="e">
        <f>VLOOKUP(A891,Table3[#All],2,FALSE)</f>
        <v>#N/A</v>
      </c>
      <c r="C891" s="50">
        <f>SUMIF(Table4[Filter],INVENTORY!B891,Table4[Quantity])</f>
        <v>0</v>
      </c>
      <c r="D891" s="50">
        <f>SUMIF(Table5[Filter],INVENTORY!B891,Table5[Quantity])</f>
        <v>0</v>
      </c>
      <c r="E891" s="50">
        <f t="shared" si="21"/>
        <v>0</v>
      </c>
    </row>
    <row r="892" spans="2:5" x14ac:dyDescent="0.25">
      <c r="B892" s="34" t="e">
        <f>VLOOKUP(A892,Table3[#All],2,FALSE)</f>
        <v>#N/A</v>
      </c>
      <c r="C892" s="50">
        <f>SUMIF(Table4[Filter],INVENTORY!B892,Table4[Quantity])</f>
        <v>0</v>
      </c>
      <c r="D892" s="50">
        <f>SUMIF(Table5[Filter],INVENTORY!B892,Table5[Quantity])</f>
        <v>0</v>
      </c>
      <c r="E892" s="50">
        <f t="shared" si="21"/>
        <v>0</v>
      </c>
    </row>
    <row r="893" spans="2:5" x14ac:dyDescent="0.25">
      <c r="B893" s="34" t="e">
        <f>VLOOKUP(A893,Table3[#All],2,FALSE)</f>
        <v>#N/A</v>
      </c>
      <c r="C893" s="50">
        <f>SUMIF(Table4[Filter],INVENTORY!B893,Table4[Quantity])</f>
        <v>0</v>
      </c>
      <c r="D893" s="50">
        <f>SUMIF(Table5[Filter],INVENTORY!B893,Table5[Quantity])</f>
        <v>0</v>
      </c>
      <c r="E893" s="50">
        <f t="shared" si="21"/>
        <v>0</v>
      </c>
    </row>
    <row r="894" spans="2:5" x14ac:dyDescent="0.25">
      <c r="B894" s="34" t="e">
        <f>VLOOKUP(A894,Table3[#All],2,FALSE)</f>
        <v>#N/A</v>
      </c>
      <c r="C894" s="50">
        <f>SUMIF(Table4[Filter],INVENTORY!B894,Table4[Quantity])</f>
        <v>0</v>
      </c>
      <c r="D894" s="50">
        <f>SUMIF(Table5[Filter],INVENTORY!B894,Table5[Quantity])</f>
        <v>0</v>
      </c>
      <c r="E894" s="50">
        <f t="shared" si="21"/>
        <v>0</v>
      </c>
    </row>
    <row r="895" spans="2:5" x14ac:dyDescent="0.25">
      <c r="B895" s="34" t="e">
        <f>VLOOKUP(A895,Table3[#All],2,FALSE)</f>
        <v>#N/A</v>
      </c>
      <c r="C895" s="50">
        <f>SUMIF(Table4[Filter],INVENTORY!B895,Table4[Quantity])</f>
        <v>0</v>
      </c>
      <c r="D895" s="50">
        <f>SUMIF(Table5[Filter],INVENTORY!B895,Table5[Quantity])</f>
        <v>0</v>
      </c>
      <c r="E895" s="50">
        <f t="shared" si="21"/>
        <v>0</v>
      </c>
    </row>
    <row r="896" spans="2:5" x14ac:dyDescent="0.25">
      <c r="B896" s="34" t="e">
        <f>VLOOKUP(A896,Table3[#All],2,FALSE)</f>
        <v>#N/A</v>
      </c>
      <c r="C896" s="50">
        <f>SUMIF(Table4[Filter],INVENTORY!B896,Table4[Quantity])</f>
        <v>0</v>
      </c>
      <c r="D896" s="50">
        <f>SUMIF(Table5[Filter],INVENTORY!B896,Table5[Quantity])</f>
        <v>0</v>
      </c>
      <c r="E896" s="50">
        <f t="shared" si="21"/>
        <v>0</v>
      </c>
    </row>
    <row r="897" spans="2:5" x14ac:dyDescent="0.25">
      <c r="B897" s="34" t="e">
        <f>VLOOKUP(A897,Table3[#All],2,FALSE)</f>
        <v>#N/A</v>
      </c>
      <c r="C897" s="50">
        <f>SUMIF(Table4[Filter],INVENTORY!B897,Table4[Quantity])</f>
        <v>0</v>
      </c>
      <c r="D897" s="50">
        <f>SUMIF(Table5[Filter],INVENTORY!B897,Table5[Quantity])</f>
        <v>0</v>
      </c>
      <c r="E897" s="50">
        <f t="shared" si="21"/>
        <v>0</v>
      </c>
    </row>
    <row r="898" spans="2:5" x14ac:dyDescent="0.25">
      <c r="B898" s="34" t="e">
        <f>VLOOKUP(A898,Table3[#All],2,FALSE)</f>
        <v>#N/A</v>
      </c>
      <c r="C898" s="50">
        <f>SUMIF(Table4[Filter],INVENTORY!B898,Table4[Quantity])</f>
        <v>0</v>
      </c>
      <c r="D898" s="50">
        <f>SUMIF(Table5[Filter],INVENTORY!B898,Table5[Quantity])</f>
        <v>0</v>
      </c>
      <c r="E898" s="50">
        <f t="shared" si="21"/>
        <v>0</v>
      </c>
    </row>
    <row r="899" spans="2:5" x14ac:dyDescent="0.25">
      <c r="B899" s="34" t="e">
        <f>VLOOKUP(A899,Table3[#All],2,FALSE)</f>
        <v>#N/A</v>
      </c>
      <c r="C899" s="50">
        <f>SUMIF(Table4[Filter],INVENTORY!B899,Table4[Quantity])</f>
        <v>0</v>
      </c>
      <c r="D899" s="50">
        <f>SUMIF(Table5[Filter],INVENTORY!B899,Table5[Quantity])</f>
        <v>0</v>
      </c>
      <c r="E899" s="50">
        <f t="shared" si="21"/>
        <v>0</v>
      </c>
    </row>
    <row r="900" spans="2:5" x14ac:dyDescent="0.25">
      <c r="B900" s="34" t="e">
        <f>VLOOKUP(A900,Table3[#All],2,FALSE)</f>
        <v>#N/A</v>
      </c>
      <c r="C900" s="50">
        <f>SUMIF(Table4[Filter],INVENTORY!B900,Table4[Quantity])</f>
        <v>0</v>
      </c>
      <c r="D900" s="50">
        <f>SUMIF(Table5[Filter],INVENTORY!B900,Table5[Quantity])</f>
        <v>0</v>
      </c>
      <c r="E900" s="50">
        <f t="shared" si="21"/>
        <v>0</v>
      </c>
    </row>
    <row r="901" spans="2:5" x14ac:dyDescent="0.25">
      <c r="B901" s="34" t="e">
        <f>VLOOKUP(A901,Table3[#All],2,FALSE)</f>
        <v>#N/A</v>
      </c>
      <c r="C901" s="50">
        <f>SUMIF(Table4[Filter],INVENTORY!B901,Table4[Quantity])</f>
        <v>0</v>
      </c>
      <c r="D901" s="50">
        <f>SUMIF(Table5[Filter],INVENTORY!B901,Table5[Quantity])</f>
        <v>0</v>
      </c>
      <c r="E901" s="50">
        <f t="shared" si="21"/>
        <v>0</v>
      </c>
    </row>
    <row r="902" spans="2:5" x14ac:dyDescent="0.25">
      <c r="B902" s="34" t="e">
        <f>VLOOKUP(A902,Table3[#All],2,FALSE)</f>
        <v>#N/A</v>
      </c>
      <c r="C902" s="50">
        <f>SUMIF(Table4[Filter],INVENTORY!B902,Table4[Quantity])</f>
        <v>0</v>
      </c>
      <c r="D902" s="50">
        <f>SUMIF(Table5[Filter],INVENTORY!B902,Table5[Quantity])</f>
        <v>0</v>
      </c>
      <c r="E902" s="50">
        <f t="shared" si="21"/>
        <v>0</v>
      </c>
    </row>
    <row r="903" spans="2:5" x14ac:dyDescent="0.25">
      <c r="B903" s="34" t="e">
        <f>VLOOKUP(A903,Table3[#All],2,FALSE)</f>
        <v>#N/A</v>
      </c>
      <c r="C903" s="50">
        <f>SUMIF(Table4[Filter],INVENTORY!B903,Table4[Quantity])</f>
        <v>0</v>
      </c>
      <c r="D903" s="50">
        <f>SUMIF(Table5[Filter],INVENTORY!B903,Table5[Quantity])</f>
        <v>0</v>
      </c>
      <c r="E903" s="50">
        <f t="shared" si="21"/>
        <v>0</v>
      </c>
    </row>
    <row r="904" spans="2:5" x14ac:dyDescent="0.25">
      <c r="B904" s="34" t="e">
        <f>VLOOKUP(A904,Table3[#All],2,FALSE)</f>
        <v>#N/A</v>
      </c>
      <c r="C904" s="50">
        <f>SUMIF(Table4[Filter],INVENTORY!B904,Table4[Quantity])</f>
        <v>0</v>
      </c>
      <c r="D904" s="50">
        <f>SUMIF(Table5[Filter],INVENTORY!B904,Table5[Quantity])</f>
        <v>0</v>
      </c>
      <c r="E904" s="50">
        <f t="shared" si="21"/>
        <v>0</v>
      </c>
    </row>
    <row r="905" spans="2:5" x14ac:dyDescent="0.25">
      <c r="B905" s="34" t="e">
        <f>VLOOKUP(A905,Table3[#All],2,FALSE)</f>
        <v>#N/A</v>
      </c>
      <c r="C905" s="50">
        <f>SUMIF(Table4[Filter],INVENTORY!B905,Table4[Quantity])</f>
        <v>0</v>
      </c>
      <c r="D905" s="50">
        <f>SUMIF(Table5[Filter],INVENTORY!B905,Table5[Quantity])</f>
        <v>0</v>
      </c>
      <c r="E905" s="50">
        <f t="shared" si="21"/>
        <v>0</v>
      </c>
    </row>
    <row r="906" spans="2:5" x14ac:dyDescent="0.25">
      <c r="B906" s="34" t="e">
        <f>VLOOKUP(A906,Table3[#All],2,FALSE)</f>
        <v>#N/A</v>
      </c>
      <c r="C906" s="50">
        <f>SUMIF(Table4[Filter],INVENTORY!B906,Table4[Quantity])</f>
        <v>0</v>
      </c>
      <c r="D906" s="50">
        <f>SUMIF(Table5[Filter],INVENTORY!B906,Table5[Quantity])</f>
        <v>0</v>
      </c>
      <c r="E906" s="50">
        <f t="shared" si="21"/>
        <v>0</v>
      </c>
    </row>
    <row r="907" spans="2:5" x14ac:dyDescent="0.25">
      <c r="B907" s="34" t="e">
        <f>VLOOKUP(A907,Table3[#All],2,FALSE)</f>
        <v>#N/A</v>
      </c>
      <c r="C907" s="50">
        <f>SUMIF(Table4[Filter],INVENTORY!B907,Table4[Quantity])</f>
        <v>0</v>
      </c>
      <c r="D907" s="50">
        <f>SUMIF(Table5[Filter],INVENTORY!B907,Table5[Quantity])</f>
        <v>0</v>
      </c>
      <c r="E907" s="50">
        <f t="shared" si="21"/>
        <v>0</v>
      </c>
    </row>
    <row r="908" spans="2:5" x14ac:dyDescent="0.25">
      <c r="B908" s="34" t="e">
        <f>VLOOKUP(A908,Table3[#All],2,FALSE)</f>
        <v>#N/A</v>
      </c>
      <c r="C908" s="50">
        <f>SUMIF(Table4[Filter],INVENTORY!B908,Table4[Quantity])</f>
        <v>0</v>
      </c>
      <c r="D908" s="50">
        <f>SUMIF(Table5[Filter],INVENTORY!B908,Table5[Quantity])</f>
        <v>0</v>
      </c>
      <c r="E908" s="50">
        <f t="shared" si="21"/>
        <v>0</v>
      </c>
    </row>
    <row r="909" spans="2:5" x14ac:dyDescent="0.25">
      <c r="B909" s="34" t="e">
        <f>VLOOKUP(A909,Table3[#All],2,FALSE)</f>
        <v>#N/A</v>
      </c>
      <c r="C909" s="50">
        <f>SUMIF(Table4[Filter],INVENTORY!B909,Table4[Quantity])</f>
        <v>0</v>
      </c>
      <c r="D909" s="50">
        <f>SUMIF(Table5[Filter],INVENTORY!B909,Table5[Quantity])</f>
        <v>0</v>
      </c>
      <c r="E909" s="50">
        <f t="shared" si="21"/>
        <v>0</v>
      </c>
    </row>
    <row r="910" spans="2:5" x14ac:dyDescent="0.25">
      <c r="B910" s="34" t="e">
        <f>VLOOKUP(A910,Table3[#All],2,FALSE)</f>
        <v>#N/A</v>
      </c>
      <c r="C910" s="50">
        <f>SUMIF(Table4[Filter],INVENTORY!B910,Table4[Quantity])</f>
        <v>0</v>
      </c>
      <c r="D910" s="50">
        <f>SUMIF(Table5[Filter],INVENTORY!B910,Table5[Quantity])</f>
        <v>0</v>
      </c>
      <c r="E910" s="50">
        <f t="shared" si="21"/>
        <v>0</v>
      </c>
    </row>
    <row r="911" spans="2:5" x14ac:dyDescent="0.25">
      <c r="B911" s="34" t="e">
        <f>VLOOKUP(A911,Table3[#All],2,FALSE)</f>
        <v>#N/A</v>
      </c>
      <c r="C911" s="50">
        <f>SUMIF(Table4[Filter],INVENTORY!B911,Table4[Quantity])</f>
        <v>0</v>
      </c>
      <c r="D911" s="50">
        <f>SUMIF(Table5[Filter],INVENTORY!B911,Table5[Quantity])</f>
        <v>0</v>
      </c>
      <c r="E911" s="50">
        <f t="shared" si="21"/>
        <v>0</v>
      </c>
    </row>
    <row r="912" spans="2:5" x14ac:dyDescent="0.25">
      <c r="B912" s="34" t="e">
        <f>VLOOKUP(A912,Table3[#All],2,FALSE)</f>
        <v>#N/A</v>
      </c>
      <c r="C912" s="50">
        <f>SUMIF(Table4[Filter],INVENTORY!B912,Table4[Quantity])</f>
        <v>0</v>
      </c>
      <c r="D912" s="50">
        <f>SUMIF(Table5[Filter],INVENTORY!B912,Table5[Quantity])</f>
        <v>0</v>
      </c>
      <c r="E912" s="50">
        <f t="shared" si="21"/>
        <v>0</v>
      </c>
    </row>
    <row r="913" spans="2:5" x14ac:dyDescent="0.25">
      <c r="B913" s="34" t="e">
        <f>VLOOKUP(A913,Table3[#All],2,FALSE)</f>
        <v>#N/A</v>
      </c>
      <c r="C913" s="50">
        <f>SUMIF(Table4[Filter],INVENTORY!B913,Table4[Quantity])</f>
        <v>0</v>
      </c>
      <c r="D913" s="50">
        <f>SUMIF(Table5[Filter],INVENTORY!B913,Table5[Quantity])</f>
        <v>0</v>
      </c>
      <c r="E913" s="50">
        <f t="shared" si="21"/>
        <v>0</v>
      </c>
    </row>
    <row r="914" spans="2:5" x14ac:dyDescent="0.25">
      <c r="B914" s="34" t="e">
        <f>VLOOKUP(A914,Table3[#All],2,FALSE)</f>
        <v>#N/A</v>
      </c>
      <c r="C914" s="50">
        <f>SUMIF(Table4[Filter],INVENTORY!B914,Table4[Quantity])</f>
        <v>0</v>
      </c>
      <c r="D914" s="50">
        <f>SUMIF(Table5[Filter],INVENTORY!B914,Table5[Quantity])</f>
        <v>0</v>
      </c>
      <c r="E914" s="50">
        <f t="shared" si="21"/>
        <v>0</v>
      </c>
    </row>
    <row r="915" spans="2:5" x14ac:dyDescent="0.25">
      <c r="B915" s="34" t="e">
        <f>VLOOKUP(A915,Table3[#All],2,FALSE)</f>
        <v>#N/A</v>
      </c>
      <c r="C915" s="50">
        <f>SUMIF(Table4[Filter],INVENTORY!B915,Table4[Quantity])</f>
        <v>0</v>
      </c>
      <c r="D915" s="50">
        <f>SUMIF(Table5[Filter],INVENTORY!B915,Table5[Quantity])</f>
        <v>0</v>
      </c>
      <c r="E915" s="50">
        <f t="shared" si="21"/>
        <v>0</v>
      </c>
    </row>
    <row r="916" spans="2:5" x14ac:dyDescent="0.25">
      <c r="B916" s="34" t="e">
        <f>VLOOKUP(A916,Table3[#All],2,FALSE)</f>
        <v>#N/A</v>
      </c>
      <c r="C916" s="50">
        <f>SUMIF(Table4[Filter],INVENTORY!B916,Table4[Quantity])</f>
        <v>0</v>
      </c>
      <c r="D916" s="50">
        <f>SUMIF(Table5[Filter],INVENTORY!B916,Table5[Quantity])</f>
        <v>0</v>
      </c>
      <c r="E916" s="50">
        <f t="shared" si="21"/>
        <v>0</v>
      </c>
    </row>
    <row r="917" spans="2:5" x14ac:dyDescent="0.25">
      <c r="B917" s="34" t="e">
        <f>VLOOKUP(A917,Table3[#All],2,FALSE)</f>
        <v>#N/A</v>
      </c>
      <c r="C917" s="50">
        <f>SUMIF(Table4[Filter],INVENTORY!B917,Table4[Quantity])</f>
        <v>0</v>
      </c>
      <c r="D917" s="50">
        <f>SUMIF(Table5[Filter],INVENTORY!B917,Table5[Quantity])</f>
        <v>0</v>
      </c>
      <c r="E917" s="50">
        <f t="shared" si="21"/>
        <v>0</v>
      </c>
    </row>
    <row r="918" spans="2:5" x14ac:dyDescent="0.25">
      <c r="B918" s="34" t="e">
        <f>VLOOKUP(A918,Table3[#All],2,FALSE)</f>
        <v>#N/A</v>
      </c>
      <c r="C918" s="50">
        <f>SUMIF(Table4[Filter],INVENTORY!B918,Table4[Quantity])</f>
        <v>0</v>
      </c>
      <c r="D918" s="50">
        <f>SUMIF(Table5[Filter],INVENTORY!B918,Table5[Quantity])</f>
        <v>0</v>
      </c>
      <c r="E918" s="50">
        <f t="shared" si="21"/>
        <v>0</v>
      </c>
    </row>
    <row r="919" spans="2:5" x14ac:dyDescent="0.25">
      <c r="B919" s="34" t="e">
        <f>VLOOKUP(A919,Table3[#All],2,FALSE)</f>
        <v>#N/A</v>
      </c>
      <c r="C919" s="50">
        <f>SUMIF(Table4[Filter],INVENTORY!B919,Table4[Quantity])</f>
        <v>0</v>
      </c>
      <c r="D919" s="50">
        <f>SUMIF(Table5[Filter],INVENTORY!B919,Table5[Quantity])</f>
        <v>0</v>
      </c>
      <c r="E919" s="50">
        <f t="shared" si="21"/>
        <v>0</v>
      </c>
    </row>
    <row r="920" spans="2:5" x14ac:dyDescent="0.25">
      <c r="B920" s="34" t="e">
        <f>VLOOKUP(A920,Table3[#All],2,FALSE)</f>
        <v>#N/A</v>
      </c>
      <c r="C920" s="50">
        <f>SUMIF(Table4[Filter],INVENTORY!B920,Table4[Quantity])</f>
        <v>0</v>
      </c>
      <c r="D920" s="50">
        <f>SUMIF(Table5[Filter],INVENTORY!B920,Table5[Quantity])</f>
        <v>0</v>
      </c>
      <c r="E920" s="50">
        <f t="shared" ref="E920:E983" si="22">C920-D920</f>
        <v>0</v>
      </c>
    </row>
    <row r="921" spans="2:5" x14ac:dyDescent="0.25">
      <c r="B921" s="34" t="e">
        <f>VLOOKUP(A921,Table3[#All],2,FALSE)</f>
        <v>#N/A</v>
      </c>
      <c r="C921" s="50">
        <f>SUMIF(Table4[Filter],INVENTORY!B921,Table4[Quantity])</f>
        <v>0</v>
      </c>
      <c r="D921" s="50">
        <f>SUMIF(Table5[Filter],INVENTORY!B921,Table5[Quantity])</f>
        <v>0</v>
      </c>
      <c r="E921" s="50">
        <f t="shared" si="22"/>
        <v>0</v>
      </c>
    </row>
    <row r="922" spans="2:5" x14ac:dyDescent="0.25">
      <c r="B922" s="34" t="e">
        <f>VLOOKUP(A922,Table3[#All],2,FALSE)</f>
        <v>#N/A</v>
      </c>
      <c r="C922" s="50">
        <f>SUMIF(Table4[Filter],INVENTORY!B922,Table4[Quantity])</f>
        <v>0</v>
      </c>
      <c r="D922" s="50">
        <f>SUMIF(Table5[Filter],INVENTORY!B922,Table5[Quantity])</f>
        <v>0</v>
      </c>
      <c r="E922" s="50">
        <f t="shared" si="22"/>
        <v>0</v>
      </c>
    </row>
    <row r="923" spans="2:5" x14ac:dyDescent="0.25">
      <c r="B923" s="34" t="e">
        <f>VLOOKUP(A923,Table3[#All],2,FALSE)</f>
        <v>#N/A</v>
      </c>
      <c r="C923" s="50">
        <f>SUMIF(Table4[Filter],INVENTORY!B923,Table4[Quantity])</f>
        <v>0</v>
      </c>
      <c r="D923" s="50">
        <f>SUMIF(Table5[Filter],INVENTORY!B923,Table5[Quantity])</f>
        <v>0</v>
      </c>
      <c r="E923" s="50">
        <f t="shared" si="22"/>
        <v>0</v>
      </c>
    </row>
    <row r="924" spans="2:5" x14ac:dyDescent="0.25">
      <c r="B924" s="34" t="e">
        <f>VLOOKUP(A924,Table3[#All],2,FALSE)</f>
        <v>#N/A</v>
      </c>
      <c r="C924" s="50">
        <f>SUMIF(Table4[Filter],INVENTORY!B924,Table4[Quantity])</f>
        <v>0</v>
      </c>
      <c r="D924" s="50">
        <f>SUMIF(Table5[Filter],INVENTORY!B924,Table5[Quantity])</f>
        <v>0</v>
      </c>
      <c r="E924" s="50">
        <f t="shared" si="22"/>
        <v>0</v>
      </c>
    </row>
    <row r="925" spans="2:5" x14ac:dyDescent="0.25">
      <c r="B925" s="34" t="e">
        <f>VLOOKUP(A925,Table3[#All],2,FALSE)</f>
        <v>#N/A</v>
      </c>
      <c r="C925" s="50">
        <f>SUMIF(Table4[Filter],INVENTORY!B925,Table4[Quantity])</f>
        <v>0</v>
      </c>
      <c r="D925" s="50">
        <f>SUMIF(Table5[Filter],INVENTORY!B925,Table5[Quantity])</f>
        <v>0</v>
      </c>
      <c r="E925" s="50">
        <f t="shared" si="22"/>
        <v>0</v>
      </c>
    </row>
    <row r="926" spans="2:5" x14ac:dyDescent="0.25">
      <c r="B926" s="34" t="e">
        <f>VLOOKUP(A926,Table3[#All],2,FALSE)</f>
        <v>#N/A</v>
      </c>
      <c r="C926" s="50">
        <f>SUMIF(Table4[Filter],INVENTORY!B926,Table4[Quantity])</f>
        <v>0</v>
      </c>
      <c r="D926" s="50">
        <f>SUMIF(Table5[Filter],INVENTORY!B926,Table5[Quantity])</f>
        <v>0</v>
      </c>
      <c r="E926" s="50">
        <f t="shared" si="22"/>
        <v>0</v>
      </c>
    </row>
    <row r="927" spans="2:5" x14ac:dyDescent="0.25">
      <c r="B927" s="34" t="e">
        <f>VLOOKUP(A927,Table3[#All],2,FALSE)</f>
        <v>#N/A</v>
      </c>
      <c r="C927" s="50">
        <f>SUMIF(Table4[Filter],INVENTORY!B927,Table4[Quantity])</f>
        <v>0</v>
      </c>
      <c r="D927" s="50">
        <f>SUMIF(Table5[Filter],INVENTORY!B927,Table5[Quantity])</f>
        <v>0</v>
      </c>
      <c r="E927" s="50">
        <f t="shared" si="22"/>
        <v>0</v>
      </c>
    </row>
    <row r="928" spans="2:5" x14ac:dyDescent="0.25">
      <c r="B928" s="34" t="e">
        <f>VLOOKUP(A928,Table3[#All],2,FALSE)</f>
        <v>#N/A</v>
      </c>
      <c r="C928" s="50">
        <f>SUMIF(Table4[Filter],INVENTORY!B928,Table4[Quantity])</f>
        <v>0</v>
      </c>
      <c r="D928" s="50">
        <f>SUMIF(Table5[Filter],INVENTORY!B928,Table5[Quantity])</f>
        <v>0</v>
      </c>
      <c r="E928" s="50">
        <f t="shared" si="22"/>
        <v>0</v>
      </c>
    </row>
    <row r="929" spans="2:5" x14ac:dyDescent="0.25">
      <c r="B929" s="34" t="e">
        <f>VLOOKUP(A929,Table3[#All],2,FALSE)</f>
        <v>#N/A</v>
      </c>
      <c r="C929" s="50">
        <f>SUMIF(Table4[Filter],INVENTORY!B929,Table4[Quantity])</f>
        <v>0</v>
      </c>
      <c r="D929" s="50">
        <f>SUMIF(Table5[Filter],INVENTORY!B929,Table5[Quantity])</f>
        <v>0</v>
      </c>
      <c r="E929" s="50">
        <f t="shared" si="22"/>
        <v>0</v>
      </c>
    </row>
    <row r="930" spans="2:5" x14ac:dyDescent="0.25">
      <c r="B930" s="34" t="e">
        <f>VLOOKUP(A930,Table3[#All],2,FALSE)</f>
        <v>#N/A</v>
      </c>
      <c r="C930" s="50">
        <f>SUMIF(Table4[Filter],INVENTORY!B930,Table4[Quantity])</f>
        <v>0</v>
      </c>
      <c r="D930" s="50">
        <f>SUMIF(Table5[Filter],INVENTORY!B930,Table5[Quantity])</f>
        <v>0</v>
      </c>
      <c r="E930" s="50">
        <f t="shared" si="22"/>
        <v>0</v>
      </c>
    </row>
    <row r="931" spans="2:5" x14ac:dyDescent="0.25">
      <c r="B931" s="34" t="e">
        <f>VLOOKUP(A931,Table3[#All],2,FALSE)</f>
        <v>#N/A</v>
      </c>
      <c r="C931" s="50">
        <f>SUMIF(Table4[Filter],INVENTORY!B931,Table4[Quantity])</f>
        <v>0</v>
      </c>
      <c r="D931" s="50">
        <f>SUMIF(Table5[Filter],INVENTORY!B931,Table5[Quantity])</f>
        <v>0</v>
      </c>
      <c r="E931" s="50">
        <f t="shared" si="22"/>
        <v>0</v>
      </c>
    </row>
    <row r="932" spans="2:5" x14ac:dyDescent="0.25">
      <c r="B932" s="34" t="e">
        <f>VLOOKUP(A932,Table3[#All],2,FALSE)</f>
        <v>#N/A</v>
      </c>
      <c r="C932" s="50">
        <f>SUMIF(Table4[Filter],INVENTORY!B932,Table4[Quantity])</f>
        <v>0</v>
      </c>
      <c r="D932" s="50">
        <f>SUMIF(Table5[Filter],INVENTORY!B932,Table5[Quantity])</f>
        <v>0</v>
      </c>
      <c r="E932" s="50">
        <f t="shared" si="22"/>
        <v>0</v>
      </c>
    </row>
    <row r="933" spans="2:5" x14ac:dyDescent="0.25">
      <c r="B933" s="34" t="e">
        <f>VLOOKUP(A933,Table3[#All],2,FALSE)</f>
        <v>#N/A</v>
      </c>
      <c r="C933" s="50">
        <f>SUMIF(Table4[Filter],INVENTORY!B933,Table4[Quantity])</f>
        <v>0</v>
      </c>
      <c r="D933" s="50">
        <f>SUMIF(Table5[Filter],INVENTORY!B933,Table5[Quantity])</f>
        <v>0</v>
      </c>
      <c r="E933" s="50">
        <f t="shared" si="22"/>
        <v>0</v>
      </c>
    </row>
    <row r="934" spans="2:5" x14ac:dyDescent="0.25">
      <c r="B934" s="34" t="e">
        <f>VLOOKUP(A934,Table3[#All],2,FALSE)</f>
        <v>#N/A</v>
      </c>
      <c r="C934" s="50">
        <f>SUMIF(Table4[Filter],INVENTORY!B934,Table4[Quantity])</f>
        <v>0</v>
      </c>
      <c r="D934" s="50">
        <f>SUMIF(Table5[Filter],INVENTORY!B934,Table5[Quantity])</f>
        <v>0</v>
      </c>
      <c r="E934" s="50">
        <f t="shared" si="22"/>
        <v>0</v>
      </c>
    </row>
    <row r="935" spans="2:5" x14ac:dyDescent="0.25">
      <c r="B935" s="34" t="e">
        <f>VLOOKUP(A935,Table3[#All],2,FALSE)</f>
        <v>#N/A</v>
      </c>
      <c r="C935" s="50">
        <f>SUMIF(Table4[Filter],INVENTORY!B935,Table4[Quantity])</f>
        <v>0</v>
      </c>
      <c r="D935" s="50">
        <f>SUMIF(Table5[Filter],INVENTORY!B935,Table5[Quantity])</f>
        <v>0</v>
      </c>
      <c r="E935" s="50">
        <f t="shared" si="22"/>
        <v>0</v>
      </c>
    </row>
    <row r="936" spans="2:5" x14ac:dyDescent="0.25">
      <c r="B936" s="34" t="e">
        <f>VLOOKUP(A936,Table3[#All],2,FALSE)</f>
        <v>#N/A</v>
      </c>
      <c r="C936" s="50">
        <f>SUMIF(Table4[Filter],INVENTORY!B936,Table4[Quantity])</f>
        <v>0</v>
      </c>
      <c r="D936" s="50">
        <f>SUMIF(Table5[Filter],INVENTORY!B936,Table5[Quantity])</f>
        <v>0</v>
      </c>
      <c r="E936" s="50">
        <f t="shared" si="22"/>
        <v>0</v>
      </c>
    </row>
    <row r="937" spans="2:5" x14ac:dyDescent="0.25">
      <c r="B937" s="34" t="e">
        <f>VLOOKUP(A937,Table3[#All],2,FALSE)</f>
        <v>#N/A</v>
      </c>
      <c r="C937" s="50">
        <f>SUMIF(Table4[Filter],INVENTORY!B937,Table4[Quantity])</f>
        <v>0</v>
      </c>
      <c r="D937" s="50">
        <f>SUMIF(Table5[Filter],INVENTORY!B937,Table5[Quantity])</f>
        <v>0</v>
      </c>
      <c r="E937" s="50">
        <f t="shared" si="22"/>
        <v>0</v>
      </c>
    </row>
    <row r="938" spans="2:5" x14ac:dyDescent="0.25">
      <c r="B938" s="34" t="e">
        <f>VLOOKUP(A938,Table3[#All],2,FALSE)</f>
        <v>#N/A</v>
      </c>
      <c r="C938" s="50">
        <f>SUMIF(Table4[Filter],INVENTORY!B938,Table4[Quantity])</f>
        <v>0</v>
      </c>
      <c r="D938" s="50">
        <f>SUMIF(Table5[Filter],INVENTORY!B938,Table5[Quantity])</f>
        <v>0</v>
      </c>
      <c r="E938" s="50">
        <f t="shared" si="22"/>
        <v>0</v>
      </c>
    </row>
    <row r="939" spans="2:5" x14ac:dyDescent="0.25">
      <c r="B939" s="34" t="e">
        <f>VLOOKUP(A939,Table3[#All],2,FALSE)</f>
        <v>#N/A</v>
      </c>
      <c r="C939" s="50">
        <f>SUMIF(Table4[Filter],INVENTORY!B939,Table4[Quantity])</f>
        <v>0</v>
      </c>
      <c r="D939" s="50">
        <f>SUMIF(Table5[Filter],INVENTORY!B939,Table5[Quantity])</f>
        <v>0</v>
      </c>
      <c r="E939" s="50">
        <f t="shared" si="22"/>
        <v>0</v>
      </c>
    </row>
    <row r="940" spans="2:5" x14ac:dyDescent="0.25">
      <c r="B940" s="34" t="e">
        <f>VLOOKUP(A940,Table3[#All],2,FALSE)</f>
        <v>#N/A</v>
      </c>
      <c r="C940" s="50">
        <f>SUMIF(Table4[Filter],INVENTORY!B940,Table4[Quantity])</f>
        <v>0</v>
      </c>
      <c r="D940" s="50">
        <f>SUMIF(Table5[Filter],INVENTORY!B940,Table5[Quantity])</f>
        <v>0</v>
      </c>
      <c r="E940" s="50">
        <f t="shared" si="22"/>
        <v>0</v>
      </c>
    </row>
    <row r="941" spans="2:5" x14ac:dyDescent="0.25">
      <c r="B941" s="34" t="e">
        <f>VLOOKUP(A941,Table3[#All],2,FALSE)</f>
        <v>#N/A</v>
      </c>
      <c r="C941" s="50">
        <f>SUMIF(Table4[Filter],INVENTORY!B941,Table4[Quantity])</f>
        <v>0</v>
      </c>
      <c r="D941" s="50">
        <f>SUMIF(Table5[Filter],INVENTORY!B941,Table5[Quantity])</f>
        <v>0</v>
      </c>
      <c r="E941" s="50">
        <f t="shared" si="22"/>
        <v>0</v>
      </c>
    </row>
    <row r="942" spans="2:5" x14ac:dyDescent="0.25">
      <c r="B942" s="34" t="e">
        <f>VLOOKUP(A942,Table3[#All],2,FALSE)</f>
        <v>#N/A</v>
      </c>
      <c r="C942" s="50">
        <f>SUMIF(Table4[Filter],INVENTORY!B942,Table4[Quantity])</f>
        <v>0</v>
      </c>
      <c r="D942" s="50">
        <f>SUMIF(Table5[Filter],INVENTORY!B942,Table5[Quantity])</f>
        <v>0</v>
      </c>
      <c r="E942" s="50">
        <f t="shared" si="22"/>
        <v>0</v>
      </c>
    </row>
    <row r="943" spans="2:5" x14ac:dyDescent="0.25">
      <c r="B943" s="34" t="e">
        <f>VLOOKUP(A943,Table3[#All],2,FALSE)</f>
        <v>#N/A</v>
      </c>
      <c r="C943" s="50">
        <f>SUMIF(Table4[Filter],INVENTORY!B943,Table4[Quantity])</f>
        <v>0</v>
      </c>
      <c r="D943" s="50">
        <f>SUMIF(Table5[Filter],INVENTORY!B943,Table5[Quantity])</f>
        <v>0</v>
      </c>
      <c r="E943" s="50">
        <f t="shared" si="22"/>
        <v>0</v>
      </c>
    </row>
    <row r="944" spans="2:5" x14ac:dyDescent="0.25">
      <c r="B944" s="34" t="e">
        <f>VLOOKUP(A944,Table3[#All],2,FALSE)</f>
        <v>#N/A</v>
      </c>
      <c r="C944" s="50">
        <f>SUMIF(Table4[Filter],INVENTORY!B944,Table4[Quantity])</f>
        <v>0</v>
      </c>
      <c r="D944" s="50">
        <f>SUMIF(Table5[Filter],INVENTORY!B944,Table5[Quantity])</f>
        <v>0</v>
      </c>
      <c r="E944" s="50">
        <f t="shared" si="22"/>
        <v>0</v>
      </c>
    </row>
    <row r="945" spans="2:5" x14ac:dyDescent="0.25">
      <c r="B945" s="34" t="e">
        <f>VLOOKUP(A945,Table3[#All],2,FALSE)</f>
        <v>#N/A</v>
      </c>
      <c r="C945" s="50">
        <f>SUMIF(Table4[Filter],INVENTORY!B945,Table4[Quantity])</f>
        <v>0</v>
      </c>
      <c r="D945" s="50">
        <f>SUMIF(Table5[Filter],INVENTORY!B945,Table5[Quantity])</f>
        <v>0</v>
      </c>
      <c r="E945" s="50">
        <f t="shared" si="22"/>
        <v>0</v>
      </c>
    </row>
    <row r="946" spans="2:5" x14ac:dyDescent="0.25">
      <c r="B946" s="34" t="e">
        <f>VLOOKUP(A946,Table3[#All],2,FALSE)</f>
        <v>#N/A</v>
      </c>
      <c r="C946" s="50">
        <f>SUMIF(Table4[Filter],INVENTORY!B946,Table4[Quantity])</f>
        <v>0</v>
      </c>
      <c r="D946" s="50">
        <f>SUMIF(Table5[Filter],INVENTORY!B946,Table5[Quantity])</f>
        <v>0</v>
      </c>
      <c r="E946" s="50">
        <f t="shared" si="22"/>
        <v>0</v>
      </c>
    </row>
    <row r="947" spans="2:5" x14ac:dyDescent="0.25">
      <c r="B947" s="34" t="e">
        <f>VLOOKUP(A947,Table3[#All],2,FALSE)</f>
        <v>#N/A</v>
      </c>
      <c r="C947" s="50">
        <f>SUMIF(Table4[Filter],INVENTORY!B947,Table4[Quantity])</f>
        <v>0</v>
      </c>
      <c r="D947" s="50">
        <f>SUMIF(Table5[Filter],INVENTORY!B947,Table5[Quantity])</f>
        <v>0</v>
      </c>
      <c r="E947" s="50">
        <f t="shared" si="22"/>
        <v>0</v>
      </c>
    </row>
    <row r="948" spans="2:5" x14ac:dyDescent="0.25">
      <c r="B948" s="34" t="e">
        <f>VLOOKUP(A948,Table3[#All],2,FALSE)</f>
        <v>#N/A</v>
      </c>
      <c r="C948" s="50">
        <f>SUMIF(Table4[Filter],INVENTORY!B948,Table4[Quantity])</f>
        <v>0</v>
      </c>
      <c r="D948" s="50">
        <f>SUMIF(Table5[Filter],INVENTORY!B948,Table5[Quantity])</f>
        <v>0</v>
      </c>
      <c r="E948" s="50">
        <f t="shared" si="22"/>
        <v>0</v>
      </c>
    </row>
    <row r="949" spans="2:5" x14ac:dyDescent="0.25">
      <c r="B949" s="34" t="e">
        <f>VLOOKUP(A949,Table3[#All],2,FALSE)</f>
        <v>#N/A</v>
      </c>
      <c r="C949" s="50">
        <f>SUMIF(Table4[Filter],INVENTORY!B949,Table4[Quantity])</f>
        <v>0</v>
      </c>
      <c r="D949" s="50">
        <f>SUMIF(Table5[Filter],INVENTORY!B949,Table5[Quantity])</f>
        <v>0</v>
      </c>
      <c r="E949" s="50">
        <f t="shared" si="22"/>
        <v>0</v>
      </c>
    </row>
    <row r="950" spans="2:5" x14ac:dyDescent="0.25">
      <c r="B950" s="34" t="e">
        <f>VLOOKUP(A950,Table3[#All],2,FALSE)</f>
        <v>#N/A</v>
      </c>
      <c r="C950" s="50">
        <f>SUMIF(Table4[Filter],INVENTORY!B950,Table4[Quantity])</f>
        <v>0</v>
      </c>
      <c r="D950" s="50">
        <f>SUMIF(Table5[Filter],INVENTORY!B950,Table5[Quantity])</f>
        <v>0</v>
      </c>
      <c r="E950" s="50">
        <f t="shared" si="22"/>
        <v>0</v>
      </c>
    </row>
    <row r="951" spans="2:5" x14ac:dyDescent="0.25">
      <c r="B951" s="34" t="e">
        <f>VLOOKUP(A951,Table3[#All],2,FALSE)</f>
        <v>#N/A</v>
      </c>
      <c r="C951" s="50">
        <f>SUMIF(Table4[Filter],INVENTORY!B951,Table4[Quantity])</f>
        <v>0</v>
      </c>
      <c r="D951" s="50">
        <f>SUMIF(Table5[Filter],INVENTORY!B951,Table5[Quantity])</f>
        <v>0</v>
      </c>
      <c r="E951" s="50">
        <f t="shared" si="22"/>
        <v>0</v>
      </c>
    </row>
    <row r="952" spans="2:5" x14ac:dyDescent="0.25">
      <c r="B952" s="34" t="e">
        <f>VLOOKUP(A952,Table3[#All],2,FALSE)</f>
        <v>#N/A</v>
      </c>
      <c r="C952" s="50">
        <f>SUMIF(Table4[Filter],INVENTORY!B952,Table4[Quantity])</f>
        <v>0</v>
      </c>
      <c r="D952" s="50">
        <f>SUMIF(Table5[Filter],INVENTORY!B952,Table5[Quantity])</f>
        <v>0</v>
      </c>
      <c r="E952" s="50">
        <f t="shared" si="22"/>
        <v>0</v>
      </c>
    </row>
    <row r="953" spans="2:5" x14ac:dyDescent="0.25">
      <c r="B953" s="34" t="e">
        <f>VLOOKUP(A953,Table3[#All],2,FALSE)</f>
        <v>#N/A</v>
      </c>
      <c r="C953" s="50">
        <f>SUMIF(Table4[Filter],INVENTORY!B953,Table4[Quantity])</f>
        <v>0</v>
      </c>
      <c r="D953" s="50">
        <f>SUMIF(Table5[Filter],INVENTORY!B953,Table5[Quantity])</f>
        <v>0</v>
      </c>
      <c r="E953" s="50">
        <f t="shared" si="22"/>
        <v>0</v>
      </c>
    </row>
    <row r="954" spans="2:5" x14ac:dyDescent="0.25">
      <c r="B954" s="34" t="e">
        <f>VLOOKUP(A954,Table3[#All],2,FALSE)</f>
        <v>#N/A</v>
      </c>
      <c r="C954" s="50">
        <f>SUMIF(Table4[Filter],INVENTORY!B954,Table4[Quantity])</f>
        <v>0</v>
      </c>
      <c r="D954" s="50">
        <f>SUMIF(Table5[Filter],INVENTORY!B954,Table5[Quantity])</f>
        <v>0</v>
      </c>
      <c r="E954" s="50">
        <f t="shared" si="22"/>
        <v>0</v>
      </c>
    </row>
    <row r="955" spans="2:5" x14ac:dyDescent="0.25">
      <c r="B955" s="34" t="e">
        <f>VLOOKUP(A955,Table3[#All],2,FALSE)</f>
        <v>#N/A</v>
      </c>
      <c r="C955" s="50">
        <f>SUMIF(Table4[Filter],INVENTORY!B955,Table4[Quantity])</f>
        <v>0</v>
      </c>
      <c r="D955" s="50">
        <f>SUMIF(Table5[Filter],INVENTORY!B955,Table5[Quantity])</f>
        <v>0</v>
      </c>
      <c r="E955" s="50">
        <f t="shared" si="22"/>
        <v>0</v>
      </c>
    </row>
    <row r="956" spans="2:5" x14ac:dyDescent="0.25">
      <c r="B956" s="34" t="e">
        <f>VLOOKUP(A956,Table3[#All],2,FALSE)</f>
        <v>#N/A</v>
      </c>
      <c r="C956" s="50">
        <f>SUMIF(Table4[Filter],INVENTORY!B956,Table4[Quantity])</f>
        <v>0</v>
      </c>
      <c r="D956" s="50">
        <f>SUMIF(Table5[Filter],INVENTORY!B956,Table5[Quantity])</f>
        <v>0</v>
      </c>
      <c r="E956" s="50">
        <f t="shared" si="22"/>
        <v>0</v>
      </c>
    </row>
    <row r="957" spans="2:5" x14ac:dyDescent="0.25">
      <c r="B957" s="34" t="e">
        <f>VLOOKUP(A957,Table3[#All],2,FALSE)</f>
        <v>#N/A</v>
      </c>
      <c r="C957" s="50">
        <f>SUMIF(Table4[Filter],INVENTORY!B957,Table4[Quantity])</f>
        <v>0</v>
      </c>
      <c r="D957" s="50">
        <f>SUMIF(Table5[Filter],INVENTORY!B957,Table5[Quantity])</f>
        <v>0</v>
      </c>
      <c r="E957" s="50">
        <f t="shared" si="22"/>
        <v>0</v>
      </c>
    </row>
    <row r="958" spans="2:5" x14ac:dyDescent="0.25">
      <c r="B958" s="34" t="e">
        <f>VLOOKUP(A958,Table3[#All],2,FALSE)</f>
        <v>#N/A</v>
      </c>
      <c r="C958" s="50">
        <f>SUMIF(Table4[Filter],INVENTORY!B958,Table4[Quantity])</f>
        <v>0</v>
      </c>
      <c r="D958" s="50">
        <f>SUMIF(Table5[Filter],INVENTORY!B958,Table5[Quantity])</f>
        <v>0</v>
      </c>
      <c r="E958" s="50">
        <f t="shared" si="22"/>
        <v>0</v>
      </c>
    </row>
    <row r="959" spans="2:5" x14ac:dyDescent="0.25">
      <c r="B959" s="34" t="e">
        <f>VLOOKUP(A959,Table3[#All],2,FALSE)</f>
        <v>#N/A</v>
      </c>
      <c r="C959" s="50">
        <f>SUMIF(Table4[Filter],INVENTORY!B959,Table4[Quantity])</f>
        <v>0</v>
      </c>
      <c r="D959" s="50">
        <f>SUMIF(Table5[Filter],INVENTORY!B959,Table5[Quantity])</f>
        <v>0</v>
      </c>
      <c r="E959" s="50">
        <f t="shared" si="22"/>
        <v>0</v>
      </c>
    </row>
    <row r="960" spans="2:5" x14ac:dyDescent="0.25">
      <c r="B960" s="34" t="e">
        <f>VLOOKUP(A960,Table3[#All],2,FALSE)</f>
        <v>#N/A</v>
      </c>
      <c r="C960" s="50">
        <f>SUMIF(Table4[Filter],INVENTORY!B960,Table4[Quantity])</f>
        <v>0</v>
      </c>
      <c r="D960" s="50">
        <f>SUMIF(Table5[Filter],INVENTORY!B960,Table5[Quantity])</f>
        <v>0</v>
      </c>
      <c r="E960" s="50">
        <f t="shared" si="22"/>
        <v>0</v>
      </c>
    </row>
    <row r="961" spans="2:5" x14ac:dyDescent="0.25">
      <c r="B961" s="34" t="e">
        <f>VLOOKUP(A961,Table3[#All],2,FALSE)</f>
        <v>#N/A</v>
      </c>
      <c r="C961" s="50">
        <f>SUMIF(Table4[Filter],INVENTORY!B961,Table4[Quantity])</f>
        <v>0</v>
      </c>
      <c r="D961" s="50">
        <f>SUMIF(Table5[Filter],INVENTORY!B961,Table5[Quantity])</f>
        <v>0</v>
      </c>
      <c r="E961" s="50">
        <f t="shared" si="22"/>
        <v>0</v>
      </c>
    </row>
    <row r="962" spans="2:5" x14ac:dyDescent="0.25">
      <c r="B962" s="34" t="e">
        <f>VLOOKUP(A962,Table3[#All],2,FALSE)</f>
        <v>#N/A</v>
      </c>
      <c r="C962" s="50">
        <f>SUMIF(Table4[Filter],INVENTORY!B962,Table4[Quantity])</f>
        <v>0</v>
      </c>
      <c r="D962" s="50">
        <f>SUMIF(Table5[Filter],INVENTORY!B962,Table5[Quantity])</f>
        <v>0</v>
      </c>
      <c r="E962" s="50">
        <f t="shared" si="22"/>
        <v>0</v>
      </c>
    </row>
    <row r="963" spans="2:5" x14ac:dyDescent="0.25">
      <c r="B963" s="34" t="e">
        <f>VLOOKUP(A963,Table3[#All],2,FALSE)</f>
        <v>#N/A</v>
      </c>
      <c r="C963" s="50">
        <f>SUMIF(Table4[Filter],INVENTORY!B963,Table4[Quantity])</f>
        <v>0</v>
      </c>
      <c r="D963" s="50">
        <f>SUMIF(Table5[Filter],INVENTORY!B963,Table5[Quantity])</f>
        <v>0</v>
      </c>
      <c r="E963" s="50">
        <f t="shared" si="22"/>
        <v>0</v>
      </c>
    </row>
    <row r="964" spans="2:5" x14ac:dyDescent="0.25">
      <c r="B964" s="34" t="e">
        <f>VLOOKUP(A964,Table3[#All],2,FALSE)</f>
        <v>#N/A</v>
      </c>
      <c r="C964" s="50">
        <f>SUMIF(Table4[Filter],INVENTORY!B964,Table4[Quantity])</f>
        <v>0</v>
      </c>
      <c r="D964" s="50">
        <f>SUMIF(Table5[Filter],INVENTORY!B964,Table5[Quantity])</f>
        <v>0</v>
      </c>
      <c r="E964" s="50">
        <f t="shared" si="22"/>
        <v>0</v>
      </c>
    </row>
    <row r="965" spans="2:5" x14ac:dyDescent="0.25">
      <c r="B965" s="34" t="e">
        <f>VLOOKUP(A965,Table3[#All],2,FALSE)</f>
        <v>#N/A</v>
      </c>
      <c r="C965" s="50">
        <f>SUMIF(Table4[Filter],INVENTORY!B965,Table4[Quantity])</f>
        <v>0</v>
      </c>
      <c r="D965" s="50">
        <f>SUMIF(Table5[Filter],INVENTORY!B965,Table5[Quantity])</f>
        <v>0</v>
      </c>
      <c r="E965" s="50">
        <f t="shared" si="22"/>
        <v>0</v>
      </c>
    </row>
    <row r="966" spans="2:5" x14ac:dyDescent="0.25">
      <c r="B966" s="34" t="e">
        <f>VLOOKUP(A966,Table3[#All],2,FALSE)</f>
        <v>#N/A</v>
      </c>
      <c r="C966" s="50">
        <f>SUMIF(Table4[Filter],INVENTORY!B966,Table4[Quantity])</f>
        <v>0</v>
      </c>
      <c r="D966" s="50">
        <f>SUMIF(Table5[Filter],INVENTORY!B966,Table5[Quantity])</f>
        <v>0</v>
      </c>
      <c r="E966" s="50">
        <f t="shared" si="22"/>
        <v>0</v>
      </c>
    </row>
    <row r="967" spans="2:5" x14ac:dyDescent="0.25">
      <c r="B967" s="34" t="e">
        <f>VLOOKUP(A967,Table3[#All],2,FALSE)</f>
        <v>#N/A</v>
      </c>
      <c r="C967" s="50">
        <f>SUMIF(Table4[Filter],INVENTORY!B967,Table4[Quantity])</f>
        <v>0</v>
      </c>
      <c r="D967" s="50">
        <f>SUMIF(Table5[Filter],INVENTORY!B967,Table5[Quantity])</f>
        <v>0</v>
      </c>
      <c r="E967" s="50">
        <f t="shared" si="22"/>
        <v>0</v>
      </c>
    </row>
    <row r="968" spans="2:5" x14ac:dyDescent="0.25">
      <c r="B968" s="34" t="e">
        <f>VLOOKUP(A968,Table3[#All],2,FALSE)</f>
        <v>#N/A</v>
      </c>
      <c r="C968" s="50">
        <f>SUMIF(Table4[Filter],INVENTORY!B968,Table4[Quantity])</f>
        <v>0</v>
      </c>
      <c r="D968" s="50">
        <f>SUMIF(Table5[Filter],INVENTORY!B968,Table5[Quantity])</f>
        <v>0</v>
      </c>
      <c r="E968" s="50">
        <f t="shared" si="22"/>
        <v>0</v>
      </c>
    </row>
    <row r="969" spans="2:5" x14ac:dyDescent="0.25">
      <c r="B969" s="34" t="e">
        <f>VLOOKUP(A969,Table3[#All],2,FALSE)</f>
        <v>#N/A</v>
      </c>
      <c r="C969" s="50">
        <f>SUMIF(Table4[Filter],INVENTORY!B969,Table4[Quantity])</f>
        <v>0</v>
      </c>
      <c r="D969" s="50">
        <f>SUMIF(Table5[Filter],INVENTORY!B969,Table5[Quantity])</f>
        <v>0</v>
      </c>
      <c r="E969" s="50">
        <f t="shared" si="22"/>
        <v>0</v>
      </c>
    </row>
    <row r="970" spans="2:5" x14ac:dyDescent="0.25">
      <c r="B970" s="34" t="e">
        <f>VLOOKUP(A970,Table3[#All],2,FALSE)</f>
        <v>#N/A</v>
      </c>
      <c r="C970" s="50">
        <f>SUMIF(Table4[Filter],INVENTORY!B970,Table4[Quantity])</f>
        <v>0</v>
      </c>
      <c r="D970" s="50">
        <f>SUMIF(Table5[Filter],INVENTORY!B970,Table5[Quantity])</f>
        <v>0</v>
      </c>
      <c r="E970" s="50">
        <f t="shared" si="22"/>
        <v>0</v>
      </c>
    </row>
    <row r="971" spans="2:5" x14ac:dyDescent="0.25">
      <c r="B971" s="34" t="e">
        <f>VLOOKUP(A971,Table3[#All],2,FALSE)</f>
        <v>#N/A</v>
      </c>
      <c r="C971" s="50">
        <f>SUMIF(Table4[Filter],INVENTORY!B971,Table4[Quantity])</f>
        <v>0</v>
      </c>
      <c r="D971" s="50">
        <f>SUMIF(Table5[Filter],INVENTORY!B971,Table5[Quantity])</f>
        <v>0</v>
      </c>
      <c r="E971" s="50">
        <f t="shared" si="22"/>
        <v>0</v>
      </c>
    </row>
    <row r="972" spans="2:5" x14ac:dyDescent="0.25">
      <c r="B972" s="34" t="e">
        <f>VLOOKUP(A972,Table3[#All],2,FALSE)</f>
        <v>#N/A</v>
      </c>
      <c r="C972" s="50">
        <f>SUMIF(Table4[Filter],INVENTORY!B972,Table4[Quantity])</f>
        <v>0</v>
      </c>
      <c r="D972" s="50">
        <f>SUMIF(Table5[Filter],INVENTORY!B972,Table5[Quantity])</f>
        <v>0</v>
      </c>
      <c r="E972" s="50">
        <f t="shared" si="22"/>
        <v>0</v>
      </c>
    </row>
    <row r="973" spans="2:5" x14ac:dyDescent="0.25">
      <c r="B973" s="34" t="e">
        <f>VLOOKUP(A973,Table3[#All],2,FALSE)</f>
        <v>#N/A</v>
      </c>
      <c r="C973" s="50">
        <f>SUMIF(Table4[Filter],INVENTORY!B973,Table4[Quantity])</f>
        <v>0</v>
      </c>
      <c r="D973" s="50">
        <f>SUMIF(Table5[Filter],INVENTORY!B973,Table5[Quantity])</f>
        <v>0</v>
      </c>
      <c r="E973" s="50">
        <f t="shared" si="22"/>
        <v>0</v>
      </c>
    </row>
    <row r="974" spans="2:5" x14ac:dyDescent="0.25">
      <c r="B974" s="34" t="e">
        <f>VLOOKUP(A974,Table3[#All],2,FALSE)</f>
        <v>#N/A</v>
      </c>
      <c r="C974" s="50">
        <f>SUMIF(Table4[Filter],INVENTORY!B974,Table4[Quantity])</f>
        <v>0</v>
      </c>
      <c r="D974" s="50">
        <f>SUMIF(Table5[Filter],INVENTORY!B974,Table5[Quantity])</f>
        <v>0</v>
      </c>
      <c r="E974" s="50">
        <f t="shared" si="22"/>
        <v>0</v>
      </c>
    </row>
    <row r="975" spans="2:5" x14ac:dyDescent="0.25">
      <c r="B975" s="34" t="e">
        <f>VLOOKUP(A975,Table3[#All],2,FALSE)</f>
        <v>#N/A</v>
      </c>
      <c r="C975" s="50">
        <f>SUMIF(Table4[Filter],INVENTORY!B975,Table4[Quantity])</f>
        <v>0</v>
      </c>
      <c r="D975" s="50">
        <f>SUMIF(Table5[Filter],INVENTORY!B975,Table5[Quantity])</f>
        <v>0</v>
      </c>
      <c r="E975" s="50">
        <f t="shared" si="22"/>
        <v>0</v>
      </c>
    </row>
    <row r="976" spans="2:5" x14ac:dyDescent="0.25">
      <c r="B976" s="34" t="e">
        <f>VLOOKUP(A976,Table3[#All],2,FALSE)</f>
        <v>#N/A</v>
      </c>
      <c r="C976" s="50">
        <f>SUMIF(Table4[Filter],INVENTORY!B976,Table4[Quantity])</f>
        <v>0</v>
      </c>
      <c r="D976" s="50">
        <f>SUMIF(Table5[Filter],INVENTORY!B976,Table5[Quantity])</f>
        <v>0</v>
      </c>
      <c r="E976" s="50">
        <f t="shared" si="22"/>
        <v>0</v>
      </c>
    </row>
    <row r="977" spans="2:5" x14ac:dyDescent="0.25">
      <c r="B977" s="34" t="e">
        <f>VLOOKUP(A977,Table3[#All],2,FALSE)</f>
        <v>#N/A</v>
      </c>
      <c r="C977" s="50">
        <f>SUMIF(Table4[Filter],INVENTORY!B977,Table4[Quantity])</f>
        <v>0</v>
      </c>
      <c r="D977" s="50">
        <f>SUMIF(Table5[Filter],INVENTORY!B977,Table5[Quantity])</f>
        <v>0</v>
      </c>
      <c r="E977" s="50">
        <f t="shared" si="22"/>
        <v>0</v>
      </c>
    </row>
    <row r="978" spans="2:5" x14ac:dyDescent="0.25">
      <c r="B978" s="34" t="e">
        <f>VLOOKUP(A978,Table3[#All],2,FALSE)</f>
        <v>#N/A</v>
      </c>
      <c r="C978" s="50">
        <f>SUMIF(Table4[Filter],INVENTORY!B978,Table4[Quantity])</f>
        <v>0</v>
      </c>
      <c r="D978" s="50">
        <f>SUMIF(Table5[Filter],INVENTORY!B978,Table5[Quantity])</f>
        <v>0</v>
      </c>
      <c r="E978" s="50">
        <f t="shared" si="22"/>
        <v>0</v>
      </c>
    </row>
    <row r="979" spans="2:5" x14ac:dyDescent="0.25">
      <c r="B979" s="34" t="e">
        <f>VLOOKUP(A979,Table3[#All],2,FALSE)</f>
        <v>#N/A</v>
      </c>
      <c r="C979" s="50">
        <f>SUMIF(Table4[Filter],INVENTORY!B979,Table4[Quantity])</f>
        <v>0</v>
      </c>
      <c r="D979" s="50">
        <f>SUMIF(Table5[Filter],INVENTORY!B979,Table5[Quantity])</f>
        <v>0</v>
      </c>
      <c r="E979" s="50">
        <f t="shared" si="22"/>
        <v>0</v>
      </c>
    </row>
    <row r="980" spans="2:5" x14ac:dyDescent="0.25">
      <c r="B980" s="34" t="e">
        <f>VLOOKUP(A980,Table3[#All],2,FALSE)</f>
        <v>#N/A</v>
      </c>
      <c r="C980" s="50">
        <f>SUMIF(Table4[Filter],INVENTORY!B980,Table4[Quantity])</f>
        <v>0</v>
      </c>
      <c r="D980" s="50">
        <f>SUMIF(Table5[Filter],INVENTORY!B980,Table5[Quantity])</f>
        <v>0</v>
      </c>
      <c r="E980" s="50">
        <f t="shared" si="22"/>
        <v>0</v>
      </c>
    </row>
    <row r="981" spans="2:5" x14ac:dyDescent="0.25">
      <c r="B981" s="34" t="e">
        <f>VLOOKUP(A981,Table3[#All],2,FALSE)</f>
        <v>#N/A</v>
      </c>
      <c r="C981" s="50">
        <f>SUMIF(Table4[Filter],INVENTORY!B981,Table4[Quantity])</f>
        <v>0</v>
      </c>
      <c r="D981" s="50">
        <f>SUMIF(Table5[Filter],INVENTORY!B981,Table5[Quantity])</f>
        <v>0</v>
      </c>
      <c r="E981" s="50">
        <f t="shared" si="22"/>
        <v>0</v>
      </c>
    </row>
    <row r="982" spans="2:5" x14ac:dyDescent="0.25">
      <c r="B982" s="34" t="e">
        <f>VLOOKUP(A982,Table3[#All],2,FALSE)</f>
        <v>#N/A</v>
      </c>
      <c r="C982" s="50">
        <f>SUMIF(Table4[Filter],INVENTORY!B982,Table4[Quantity])</f>
        <v>0</v>
      </c>
      <c r="D982" s="50">
        <f>SUMIF(Table5[Filter],INVENTORY!B982,Table5[Quantity])</f>
        <v>0</v>
      </c>
      <c r="E982" s="50">
        <f t="shared" si="22"/>
        <v>0</v>
      </c>
    </row>
    <row r="983" spans="2:5" x14ac:dyDescent="0.25">
      <c r="B983" s="34" t="e">
        <f>VLOOKUP(A983,Table3[#All],2,FALSE)</f>
        <v>#N/A</v>
      </c>
      <c r="C983" s="50">
        <f>SUMIF(Table4[Filter],INVENTORY!B983,Table4[Quantity])</f>
        <v>0</v>
      </c>
      <c r="D983" s="50">
        <f>SUMIF(Table5[Filter],INVENTORY!B983,Table5[Quantity])</f>
        <v>0</v>
      </c>
      <c r="E983" s="50">
        <f t="shared" si="22"/>
        <v>0</v>
      </c>
    </row>
    <row r="984" spans="2:5" x14ac:dyDescent="0.25">
      <c r="B984" s="34" t="e">
        <f>VLOOKUP(A984,Table3[#All],2,FALSE)</f>
        <v>#N/A</v>
      </c>
      <c r="C984" s="50">
        <f>SUMIF(Table4[Filter],INVENTORY!B984,Table4[Quantity])</f>
        <v>0</v>
      </c>
      <c r="D984" s="50">
        <f>SUMIF(Table5[Filter],INVENTORY!B984,Table5[Quantity])</f>
        <v>0</v>
      </c>
      <c r="E984" s="50">
        <f t="shared" ref="E984:E1047" si="23">C984-D984</f>
        <v>0</v>
      </c>
    </row>
    <row r="985" spans="2:5" x14ac:dyDescent="0.25">
      <c r="B985" s="34" t="e">
        <f>VLOOKUP(A985,Table3[#All],2,FALSE)</f>
        <v>#N/A</v>
      </c>
      <c r="C985" s="50">
        <f>SUMIF(Table4[Filter],INVENTORY!B985,Table4[Quantity])</f>
        <v>0</v>
      </c>
      <c r="D985" s="50">
        <f>SUMIF(Table5[Filter],INVENTORY!B985,Table5[Quantity])</f>
        <v>0</v>
      </c>
      <c r="E985" s="50">
        <f t="shared" si="23"/>
        <v>0</v>
      </c>
    </row>
    <row r="986" spans="2:5" x14ac:dyDescent="0.25">
      <c r="B986" s="34" t="e">
        <f>VLOOKUP(A986,Table3[#All],2,FALSE)</f>
        <v>#N/A</v>
      </c>
      <c r="C986" s="50">
        <f>SUMIF(Table4[Filter],INVENTORY!B986,Table4[Quantity])</f>
        <v>0</v>
      </c>
      <c r="D986" s="50">
        <f>SUMIF(Table5[Filter],INVENTORY!B986,Table5[Quantity])</f>
        <v>0</v>
      </c>
      <c r="E986" s="50">
        <f t="shared" si="23"/>
        <v>0</v>
      </c>
    </row>
    <row r="987" spans="2:5" x14ac:dyDescent="0.25">
      <c r="B987" s="34" t="e">
        <f>VLOOKUP(A987,Table3[#All],2,FALSE)</f>
        <v>#N/A</v>
      </c>
      <c r="C987" s="50">
        <f>SUMIF(Table4[Filter],INVENTORY!B987,Table4[Quantity])</f>
        <v>0</v>
      </c>
      <c r="D987" s="50">
        <f>SUMIF(Table5[Filter],INVENTORY!B987,Table5[Quantity])</f>
        <v>0</v>
      </c>
      <c r="E987" s="50">
        <f t="shared" si="23"/>
        <v>0</v>
      </c>
    </row>
    <row r="988" spans="2:5" x14ac:dyDescent="0.25">
      <c r="B988" s="34" t="e">
        <f>VLOOKUP(A988,Table3[#All],2,FALSE)</f>
        <v>#N/A</v>
      </c>
      <c r="C988" s="50">
        <f>SUMIF(Table4[Filter],INVENTORY!B988,Table4[Quantity])</f>
        <v>0</v>
      </c>
      <c r="D988" s="50">
        <f>SUMIF(Table5[Filter],INVENTORY!B988,Table5[Quantity])</f>
        <v>0</v>
      </c>
      <c r="E988" s="50">
        <f t="shared" si="23"/>
        <v>0</v>
      </c>
    </row>
    <row r="989" spans="2:5" x14ac:dyDescent="0.25">
      <c r="B989" s="34" t="e">
        <f>VLOOKUP(A989,Table3[#All],2,FALSE)</f>
        <v>#N/A</v>
      </c>
      <c r="C989" s="50">
        <f>SUMIF(Table4[Filter],INVENTORY!B989,Table4[Quantity])</f>
        <v>0</v>
      </c>
      <c r="D989" s="50">
        <f>SUMIF(Table5[Filter],INVENTORY!B989,Table5[Quantity])</f>
        <v>0</v>
      </c>
      <c r="E989" s="50">
        <f t="shared" si="23"/>
        <v>0</v>
      </c>
    </row>
    <row r="990" spans="2:5" x14ac:dyDescent="0.25">
      <c r="B990" s="34" t="e">
        <f>VLOOKUP(A990,Table3[#All],2,FALSE)</f>
        <v>#N/A</v>
      </c>
      <c r="C990" s="50">
        <f>SUMIF(Table4[Filter],INVENTORY!B990,Table4[Quantity])</f>
        <v>0</v>
      </c>
      <c r="D990" s="50">
        <f>SUMIF(Table5[Filter],INVENTORY!B990,Table5[Quantity])</f>
        <v>0</v>
      </c>
      <c r="E990" s="50">
        <f t="shared" si="23"/>
        <v>0</v>
      </c>
    </row>
    <row r="991" spans="2:5" x14ac:dyDescent="0.25">
      <c r="B991" s="34" t="e">
        <f>VLOOKUP(A991,Table3[#All],2,FALSE)</f>
        <v>#N/A</v>
      </c>
      <c r="C991" s="50">
        <f>SUMIF(Table4[Filter],INVENTORY!B991,Table4[Quantity])</f>
        <v>0</v>
      </c>
      <c r="D991" s="50">
        <f>SUMIF(Table5[Filter],INVENTORY!B991,Table5[Quantity])</f>
        <v>0</v>
      </c>
      <c r="E991" s="50">
        <f t="shared" si="23"/>
        <v>0</v>
      </c>
    </row>
    <row r="992" spans="2:5" x14ac:dyDescent="0.25">
      <c r="B992" s="34" t="e">
        <f>VLOOKUP(A992,Table3[#All],2,FALSE)</f>
        <v>#N/A</v>
      </c>
      <c r="C992" s="50">
        <f>SUMIF(Table4[Filter],INVENTORY!B992,Table4[Quantity])</f>
        <v>0</v>
      </c>
      <c r="D992" s="50">
        <f>SUMIF(Table5[Filter],INVENTORY!B992,Table5[Quantity])</f>
        <v>0</v>
      </c>
      <c r="E992" s="50">
        <f t="shared" si="23"/>
        <v>0</v>
      </c>
    </row>
    <row r="993" spans="2:5" x14ac:dyDescent="0.25">
      <c r="B993" s="34" t="e">
        <f>VLOOKUP(A993,Table3[#All],2,FALSE)</f>
        <v>#N/A</v>
      </c>
      <c r="C993" s="50">
        <f>SUMIF(Table4[Filter],INVENTORY!B993,Table4[Quantity])</f>
        <v>0</v>
      </c>
      <c r="D993" s="50">
        <f>SUMIF(Table5[Filter],INVENTORY!B993,Table5[Quantity])</f>
        <v>0</v>
      </c>
      <c r="E993" s="50">
        <f t="shared" si="23"/>
        <v>0</v>
      </c>
    </row>
    <row r="994" spans="2:5" x14ac:dyDescent="0.25">
      <c r="B994" s="34" t="e">
        <f>VLOOKUP(A994,Table3[#All],2,FALSE)</f>
        <v>#N/A</v>
      </c>
      <c r="C994" s="50">
        <f>SUMIF(Table4[Filter],INVENTORY!B994,Table4[Quantity])</f>
        <v>0</v>
      </c>
      <c r="D994" s="50">
        <f>SUMIF(Table5[Filter],INVENTORY!B994,Table5[Quantity])</f>
        <v>0</v>
      </c>
      <c r="E994" s="50">
        <f t="shared" si="23"/>
        <v>0</v>
      </c>
    </row>
    <row r="995" spans="2:5" x14ac:dyDescent="0.25">
      <c r="B995" s="34" t="e">
        <f>VLOOKUP(A995,Table3[#All],2,FALSE)</f>
        <v>#N/A</v>
      </c>
      <c r="C995" s="50">
        <f>SUMIF(Table4[Filter],INVENTORY!B995,Table4[Quantity])</f>
        <v>0</v>
      </c>
      <c r="D995" s="50">
        <f>SUMIF(Table5[Filter],INVENTORY!B995,Table5[Quantity])</f>
        <v>0</v>
      </c>
      <c r="E995" s="50">
        <f t="shared" si="23"/>
        <v>0</v>
      </c>
    </row>
    <row r="996" spans="2:5" x14ac:dyDescent="0.25">
      <c r="B996" s="34" t="e">
        <f>VLOOKUP(A996,Table3[#All],2,FALSE)</f>
        <v>#N/A</v>
      </c>
      <c r="C996" s="50">
        <f>SUMIF(Table4[Filter],INVENTORY!B996,Table4[Quantity])</f>
        <v>0</v>
      </c>
      <c r="D996" s="50">
        <f>SUMIF(Table5[Filter],INVENTORY!B996,Table5[Quantity])</f>
        <v>0</v>
      </c>
      <c r="E996" s="50">
        <f t="shared" si="23"/>
        <v>0</v>
      </c>
    </row>
    <row r="997" spans="2:5" x14ac:dyDescent="0.25">
      <c r="B997" s="34" t="e">
        <f>VLOOKUP(A997,Table3[#All],2,FALSE)</f>
        <v>#N/A</v>
      </c>
      <c r="C997" s="50">
        <f>SUMIF(Table4[Filter],INVENTORY!B997,Table4[Quantity])</f>
        <v>0</v>
      </c>
      <c r="D997" s="50">
        <f>SUMIF(Table5[Filter],INVENTORY!B997,Table5[Quantity])</f>
        <v>0</v>
      </c>
      <c r="E997" s="50">
        <f t="shared" si="23"/>
        <v>0</v>
      </c>
    </row>
    <row r="998" spans="2:5" x14ac:dyDescent="0.25">
      <c r="B998" s="34" t="e">
        <f>VLOOKUP(A998,Table3[#All],2,FALSE)</f>
        <v>#N/A</v>
      </c>
      <c r="C998" s="50">
        <f>SUMIF(Table4[Filter],INVENTORY!B998,Table4[Quantity])</f>
        <v>0</v>
      </c>
      <c r="D998" s="50">
        <f>SUMIF(Table5[Filter],INVENTORY!B998,Table5[Quantity])</f>
        <v>0</v>
      </c>
      <c r="E998" s="50">
        <f t="shared" si="23"/>
        <v>0</v>
      </c>
    </row>
    <row r="999" spans="2:5" x14ac:dyDescent="0.25">
      <c r="B999" s="34" t="e">
        <f>VLOOKUP(A999,Table3[#All],2,FALSE)</f>
        <v>#N/A</v>
      </c>
      <c r="C999" s="50">
        <f>SUMIF(Table4[Filter],INVENTORY!B999,Table4[Quantity])</f>
        <v>0</v>
      </c>
      <c r="D999" s="50">
        <f>SUMIF(Table5[Filter],INVENTORY!B999,Table5[Quantity])</f>
        <v>0</v>
      </c>
      <c r="E999" s="50">
        <f t="shared" si="23"/>
        <v>0</v>
      </c>
    </row>
    <row r="1000" spans="2:5" x14ac:dyDescent="0.25">
      <c r="B1000" s="34" t="e">
        <f>VLOOKUP(A1000,Table3[#All],2,FALSE)</f>
        <v>#N/A</v>
      </c>
      <c r="C1000" s="50">
        <f>SUMIF(Table4[Filter],INVENTORY!B1000,Table4[Quantity])</f>
        <v>0</v>
      </c>
      <c r="D1000" s="50">
        <f>SUMIF(Table5[Filter],INVENTORY!B1000,Table5[Quantity])</f>
        <v>0</v>
      </c>
      <c r="E1000" s="50">
        <f t="shared" si="23"/>
        <v>0</v>
      </c>
    </row>
    <row r="1001" spans="2:5" x14ac:dyDescent="0.25">
      <c r="B1001" s="34" t="e">
        <f>VLOOKUP(A1001,Table3[#All],2,FALSE)</f>
        <v>#N/A</v>
      </c>
      <c r="C1001" s="50">
        <f>SUMIF(Table4[Filter],INVENTORY!B1001,Table4[Quantity])</f>
        <v>0</v>
      </c>
      <c r="D1001" s="50">
        <f>SUMIF(Table5[Filter],INVENTORY!B1001,Table5[Quantity])</f>
        <v>0</v>
      </c>
      <c r="E1001" s="50">
        <f t="shared" si="23"/>
        <v>0</v>
      </c>
    </row>
    <row r="1002" spans="2:5" x14ac:dyDescent="0.25">
      <c r="B1002" s="34" t="e">
        <f>VLOOKUP(A1002,Table3[#All],2,FALSE)</f>
        <v>#N/A</v>
      </c>
      <c r="C1002" s="50">
        <f>SUMIF(Table4[Filter],INVENTORY!B1002,Table4[Quantity])</f>
        <v>0</v>
      </c>
      <c r="D1002" s="50">
        <f>SUMIF(Table5[Filter],INVENTORY!B1002,Table5[Quantity])</f>
        <v>0</v>
      </c>
      <c r="E1002" s="50">
        <f t="shared" si="23"/>
        <v>0</v>
      </c>
    </row>
    <row r="1003" spans="2:5" x14ac:dyDescent="0.25">
      <c r="B1003" s="34" t="e">
        <f>VLOOKUP(A1003,Table3[#All],2,FALSE)</f>
        <v>#N/A</v>
      </c>
      <c r="C1003" s="50">
        <f>SUMIF(Table4[Filter],INVENTORY!B1003,Table4[Quantity])</f>
        <v>0</v>
      </c>
      <c r="D1003" s="50">
        <f>SUMIF(Table5[Filter],INVENTORY!B1003,Table5[Quantity])</f>
        <v>0</v>
      </c>
      <c r="E1003" s="50">
        <f t="shared" si="23"/>
        <v>0</v>
      </c>
    </row>
    <row r="1004" spans="2:5" x14ac:dyDescent="0.25">
      <c r="B1004" s="34" t="e">
        <f>VLOOKUP(A1004,Table3[#All],2,FALSE)</f>
        <v>#N/A</v>
      </c>
      <c r="C1004" s="50">
        <f>SUMIF(Table4[Filter],INVENTORY!B1004,Table4[Quantity])</f>
        <v>0</v>
      </c>
      <c r="D1004" s="50">
        <f>SUMIF(Table5[Filter],INVENTORY!B1004,Table5[Quantity])</f>
        <v>0</v>
      </c>
      <c r="E1004" s="50">
        <f t="shared" si="23"/>
        <v>0</v>
      </c>
    </row>
    <row r="1005" spans="2:5" x14ac:dyDescent="0.25">
      <c r="B1005" s="34" t="e">
        <f>VLOOKUP(A1005,Table3[#All],2,FALSE)</f>
        <v>#N/A</v>
      </c>
      <c r="C1005" s="50">
        <f>SUMIF(Table4[Filter],INVENTORY!B1005,Table4[Quantity])</f>
        <v>0</v>
      </c>
      <c r="D1005" s="50">
        <f>SUMIF(Table5[Filter],INVENTORY!B1005,Table5[Quantity])</f>
        <v>0</v>
      </c>
      <c r="E1005" s="50">
        <f t="shared" si="23"/>
        <v>0</v>
      </c>
    </row>
    <row r="1006" spans="2:5" x14ac:dyDescent="0.25">
      <c r="B1006" s="34" t="e">
        <f>VLOOKUP(A1006,Table3[#All],2,FALSE)</f>
        <v>#N/A</v>
      </c>
      <c r="C1006" s="50">
        <f>SUMIF(Table4[Filter],INVENTORY!B1006,Table4[Quantity])</f>
        <v>0</v>
      </c>
      <c r="D1006" s="50">
        <f>SUMIF(Table5[Filter],INVENTORY!B1006,Table5[Quantity])</f>
        <v>0</v>
      </c>
      <c r="E1006" s="50">
        <f t="shared" si="23"/>
        <v>0</v>
      </c>
    </row>
    <row r="1007" spans="2:5" x14ac:dyDescent="0.25">
      <c r="B1007" s="34" t="e">
        <f>VLOOKUP(A1007,Table3[#All],2,FALSE)</f>
        <v>#N/A</v>
      </c>
      <c r="C1007" s="50">
        <f>SUMIF(Table4[Filter],INVENTORY!B1007,Table4[Quantity])</f>
        <v>0</v>
      </c>
      <c r="D1007" s="50">
        <f>SUMIF(Table5[Filter],INVENTORY!B1007,Table5[Quantity])</f>
        <v>0</v>
      </c>
      <c r="E1007" s="50">
        <f t="shared" si="23"/>
        <v>0</v>
      </c>
    </row>
    <row r="1008" spans="2:5" x14ac:dyDescent="0.25">
      <c r="B1008" s="34" t="e">
        <f>VLOOKUP(A1008,Table3[#All],2,FALSE)</f>
        <v>#N/A</v>
      </c>
      <c r="C1008" s="50">
        <f>SUMIF(Table4[Filter],INVENTORY!B1008,Table4[Quantity])</f>
        <v>0</v>
      </c>
      <c r="D1008" s="50">
        <f>SUMIF(Table5[Filter],INVENTORY!B1008,Table5[Quantity])</f>
        <v>0</v>
      </c>
      <c r="E1008" s="50">
        <f t="shared" si="23"/>
        <v>0</v>
      </c>
    </row>
    <row r="1009" spans="2:5" x14ac:dyDescent="0.25">
      <c r="B1009" s="34" t="e">
        <f>VLOOKUP(A1009,Table3[#All],2,FALSE)</f>
        <v>#N/A</v>
      </c>
      <c r="C1009" s="50">
        <f>SUMIF(Table4[Filter],INVENTORY!B1009,Table4[Quantity])</f>
        <v>0</v>
      </c>
      <c r="D1009" s="50">
        <f>SUMIF(Table5[Filter],INVENTORY!B1009,Table5[Quantity])</f>
        <v>0</v>
      </c>
      <c r="E1009" s="50">
        <f t="shared" si="23"/>
        <v>0</v>
      </c>
    </row>
    <row r="1010" spans="2:5" x14ac:dyDescent="0.25">
      <c r="B1010" s="34" t="e">
        <f>VLOOKUP(A1010,Table3[#All],2,FALSE)</f>
        <v>#N/A</v>
      </c>
      <c r="C1010" s="50">
        <f>SUMIF(Table4[Filter],INVENTORY!B1010,Table4[Quantity])</f>
        <v>0</v>
      </c>
      <c r="D1010" s="50">
        <f>SUMIF(Table5[Filter],INVENTORY!B1010,Table5[Quantity])</f>
        <v>0</v>
      </c>
      <c r="E1010" s="50">
        <f t="shared" si="23"/>
        <v>0</v>
      </c>
    </row>
    <row r="1011" spans="2:5" x14ac:dyDescent="0.25">
      <c r="B1011" s="34" t="e">
        <f>VLOOKUP(A1011,Table3[#All],2,FALSE)</f>
        <v>#N/A</v>
      </c>
      <c r="C1011" s="50">
        <f>SUMIF(Table4[Filter],INVENTORY!B1011,Table4[Quantity])</f>
        <v>0</v>
      </c>
      <c r="D1011" s="50">
        <f>SUMIF(Table5[Filter],INVENTORY!B1011,Table5[Quantity])</f>
        <v>0</v>
      </c>
      <c r="E1011" s="50">
        <f t="shared" si="23"/>
        <v>0</v>
      </c>
    </row>
    <row r="1012" spans="2:5" x14ac:dyDescent="0.25">
      <c r="B1012" s="34" t="e">
        <f>VLOOKUP(A1012,Table3[#All],2,FALSE)</f>
        <v>#N/A</v>
      </c>
      <c r="C1012" s="50">
        <f>SUMIF(Table4[Filter],INVENTORY!B1012,Table4[Quantity])</f>
        <v>0</v>
      </c>
      <c r="D1012" s="50">
        <f>SUMIF(Table5[Filter],INVENTORY!B1012,Table5[Quantity])</f>
        <v>0</v>
      </c>
      <c r="E1012" s="50">
        <f t="shared" si="23"/>
        <v>0</v>
      </c>
    </row>
    <row r="1013" spans="2:5" x14ac:dyDescent="0.25">
      <c r="B1013" s="34" t="e">
        <f>VLOOKUP(A1013,Table3[#All],2,FALSE)</f>
        <v>#N/A</v>
      </c>
      <c r="C1013" s="50">
        <f>SUMIF(Table4[Filter],INVENTORY!B1013,Table4[Quantity])</f>
        <v>0</v>
      </c>
      <c r="D1013" s="50">
        <f>SUMIF(Table5[Filter],INVENTORY!B1013,Table5[Quantity])</f>
        <v>0</v>
      </c>
      <c r="E1013" s="50">
        <f t="shared" si="23"/>
        <v>0</v>
      </c>
    </row>
    <row r="1014" spans="2:5" x14ac:dyDescent="0.25">
      <c r="B1014" s="34" t="e">
        <f>VLOOKUP(A1014,Table3[#All],2,FALSE)</f>
        <v>#N/A</v>
      </c>
      <c r="C1014" s="50">
        <f>SUMIF(Table4[Filter],INVENTORY!B1014,Table4[Quantity])</f>
        <v>0</v>
      </c>
      <c r="D1014" s="50">
        <f>SUMIF(Table5[Filter],INVENTORY!B1014,Table5[Quantity])</f>
        <v>0</v>
      </c>
      <c r="E1014" s="50">
        <f t="shared" si="23"/>
        <v>0</v>
      </c>
    </row>
    <row r="1015" spans="2:5" x14ac:dyDescent="0.25">
      <c r="B1015" s="34" t="e">
        <f>VLOOKUP(A1015,Table3[#All],2,FALSE)</f>
        <v>#N/A</v>
      </c>
      <c r="C1015" s="50">
        <f>SUMIF(Table4[Filter],INVENTORY!B1015,Table4[Quantity])</f>
        <v>0</v>
      </c>
      <c r="D1015" s="50">
        <f>SUMIF(Table5[Filter],INVENTORY!B1015,Table5[Quantity])</f>
        <v>0</v>
      </c>
      <c r="E1015" s="50">
        <f t="shared" si="23"/>
        <v>0</v>
      </c>
    </row>
    <row r="1016" spans="2:5" x14ac:dyDescent="0.25">
      <c r="B1016" s="34" t="e">
        <f>VLOOKUP(A1016,Table3[#All],2,FALSE)</f>
        <v>#N/A</v>
      </c>
      <c r="C1016" s="50">
        <f>SUMIF(Table4[Filter],INVENTORY!B1016,Table4[Quantity])</f>
        <v>0</v>
      </c>
      <c r="D1016" s="50">
        <f>SUMIF(Table5[Filter],INVENTORY!B1016,Table5[Quantity])</f>
        <v>0</v>
      </c>
      <c r="E1016" s="50">
        <f t="shared" si="23"/>
        <v>0</v>
      </c>
    </row>
    <row r="1017" spans="2:5" x14ac:dyDescent="0.25">
      <c r="B1017" s="34" t="e">
        <f>VLOOKUP(A1017,Table3[#All],2,FALSE)</f>
        <v>#N/A</v>
      </c>
      <c r="C1017" s="50">
        <f>SUMIF(Table4[Filter],INVENTORY!B1017,Table4[Quantity])</f>
        <v>0</v>
      </c>
      <c r="D1017" s="50">
        <f>SUMIF(Table5[Filter],INVENTORY!B1017,Table5[Quantity])</f>
        <v>0</v>
      </c>
      <c r="E1017" s="50">
        <f t="shared" si="23"/>
        <v>0</v>
      </c>
    </row>
    <row r="1018" spans="2:5" x14ac:dyDescent="0.25">
      <c r="B1018" s="34" t="e">
        <f>VLOOKUP(A1018,Table3[#All],2,FALSE)</f>
        <v>#N/A</v>
      </c>
      <c r="C1018" s="50">
        <f>SUMIF(Table4[Filter],INVENTORY!B1018,Table4[Quantity])</f>
        <v>0</v>
      </c>
      <c r="D1018" s="50">
        <f>SUMIF(Table5[Filter],INVENTORY!B1018,Table5[Quantity])</f>
        <v>0</v>
      </c>
      <c r="E1018" s="50">
        <f t="shared" si="23"/>
        <v>0</v>
      </c>
    </row>
    <row r="1019" spans="2:5" x14ac:dyDescent="0.25">
      <c r="B1019" s="34" t="e">
        <f>VLOOKUP(A1019,Table3[#All],2,FALSE)</f>
        <v>#N/A</v>
      </c>
      <c r="C1019" s="50">
        <f>SUMIF(Table4[Filter],INVENTORY!B1019,Table4[Quantity])</f>
        <v>0</v>
      </c>
      <c r="D1019" s="50">
        <f>SUMIF(Table5[Filter],INVENTORY!B1019,Table5[Quantity])</f>
        <v>0</v>
      </c>
      <c r="E1019" s="50">
        <f t="shared" si="23"/>
        <v>0</v>
      </c>
    </row>
    <row r="1020" spans="2:5" x14ac:dyDescent="0.25">
      <c r="B1020" s="34" t="e">
        <f>VLOOKUP(A1020,Table3[#All],2,FALSE)</f>
        <v>#N/A</v>
      </c>
      <c r="C1020" s="50">
        <f>SUMIF(Table4[Filter],INVENTORY!B1020,Table4[Quantity])</f>
        <v>0</v>
      </c>
      <c r="D1020" s="50">
        <f>SUMIF(Table5[Filter],INVENTORY!B1020,Table5[Quantity])</f>
        <v>0</v>
      </c>
      <c r="E1020" s="50">
        <f t="shared" si="23"/>
        <v>0</v>
      </c>
    </row>
    <row r="1021" spans="2:5" x14ac:dyDescent="0.25">
      <c r="B1021" s="34" t="e">
        <f>VLOOKUP(A1021,Table3[#All],2,FALSE)</f>
        <v>#N/A</v>
      </c>
      <c r="C1021" s="50">
        <f>SUMIF(Table4[Filter],INVENTORY!B1021,Table4[Quantity])</f>
        <v>0</v>
      </c>
      <c r="D1021" s="50">
        <f>SUMIF(Table5[Filter],INVENTORY!B1021,Table5[Quantity])</f>
        <v>0</v>
      </c>
      <c r="E1021" s="50">
        <f t="shared" si="23"/>
        <v>0</v>
      </c>
    </row>
    <row r="1022" spans="2:5" x14ac:dyDescent="0.25">
      <c r="B1022" s="34" t="e">
        <f>VLOOKUP(A1022,Table3[#All],2,FALSE)</f>
        <v>#N/A</v>
      </c>
      <c r="C1022" s="50">
        <f>SUMIF(Table4[Filter],INVENTORY!B1022,Table4[Quantity])</f>
        <v>0</v>
      </c>
      <c r="D1022" s="50">
        <f>SUMIF(Table5[Filter],INVENTORY!B1022,Table5[Quantity])</f>
        <v>0</v>
      </c>
      <c r="E1022" s="50">
        <f t="shared" si="23"/>
        <v>0</v>
      </c>
    </row>
    <row r="1023" spans="2:5" x14ac:dyDescent="0.25">
      <c r="B1023" s="34" t="e">
        <f>VLOOKUP(A1023,Table3[#All],2,FALSE)</f>
        <v>#N/A</v>
      </c>
      <c r="C1023" s="50">
        <f>SUMIF(Table4[Filter],INVENTORY!B1023,Table4[Quantity])</f>
        <v>0</v>
      </c>
      <c r="D1023" s="50">
        <f>SUMIF(Table5[Filter],INVENTORY!B1023,Table5[Quantity])</f>
        <v>0</v>
      </c>
      <c r="E1023" s="50">
        <f t="shared" si="23"/>
        <v>0</v>
      </c>
    </row>
    <row r="1024" spans="2:5" x14ac:dyDescent="0.25">
      <c r="B1024" s="34" t="e">
        <f>VLOOKUP(A1024,Table3[#All],2,FALSE)</f>
        <v>#N/A</v>
      </c>
      <c r="C1024" s="50">
        <f>SUMIF(Table4[Filter],INVENTORY!B1024,Table4[Quantity])</f>
        <v>0</v>
      </c>
      <c r="D1024" s="50">
        <f>SUMIF(Table5[Filter],INVENTORY!B1024,Table5[Quantity])</f>
        <v>0</v>
      </c>
      <c r="E1024" s="50">
        <f t="shared" si="23"/>
        <v>0</v>
      </c>
    </row>
    <row r="1025" spans="2:5" x14ac:dyDescent="0.25">
      <c r="B1025" s="34" t="e">
        <f>VLOOKUP(A1025,Table3[#All],2,FALSE)</f>
        <v>#N/A</v>
      </c>
      <c r="C1025" s="50">
        <f>SUMIF(Table4[Filter],INVENTORY!B1025,Table4[Quantity])</f>
        <v>0</v>
      </c>
      <c r="D1025" s="50">
        <f>SUMIF(Table5[Filter],INVENTORY!B1025,Table5[Quantity])</f>
        <v>0</v>
      </c>
      <c r="E1025" s="50">
        <f t="shared" si="23"/>
        <v>0</v>
      </c>
    </row>
    <row r="1026" spans="2:5" x14ac:dyDescent="0.25">
      <c r="B1026" s="34" t="e">
        <f>VLOOKUP(A1026,Table3[#All],2,FALSE)</f>
        <v>#N/A</v>
      </c>
      <c r="C1026" s="50">
        <f>SUMIF(Table4[Filter],INVENTORY!B1026,Table4[Quantity])</f>
        <v>0</v>
      </c>
      <c r="D1026" s="50">
        <f>SUMIF(Table5[Filter],INVENTORY!B1026,Table5[Quantity])</f>
        <v>0</v>
      </c>
      <c r="E1026" s="50">
        <f t="shared" si="23"/>
        <v>0</v>
      </c>
    </row>
    <row r="1027" spans="2:5" x14ac:dyDescent="0.25">
      <c r="B1027" s="34" t="e">
        <f>VLOOKUP(A1027,Table3[#All],2,FALSE)</f>
        <v>#N/A</v>
      </c>
      <c r="C1027" s="50">
        <f>SUMIF(Table4[Filter],INVENTORY!B1027,Table4[Quantity])</f>
        <v>0</v>
      </c>
      <c r="D1027" s="50">
        <f>SUMIF(Table5[Filter],INVENTORY!B1027,Table5[Quantity])</f>
        <v>0</v>
      </c>
      <c r="E1027" s="50">
        <f t="shared" si="23"/>
        <v>0</v>
      </c>
    </row>
    <row r="1028" spans="2:5" x14ac:dyDescent="0.25">
      <c r="B1028" s="34" t="e">
        <f>VLOOKUP(A1028,Table3[#All],2,FALSE)</f>
        <v>#N/A</v>
      </c>
      <c r="C1028" s="50">
        <f>SUMIF(Table4[Filter],INVENTORY!B1028,Table4[Quantity])</f>
        <v>0</v>
      </c>
      <c r="D1028" s="50">
        <f>SUMIF(Table5[Filter],INVENTORY!B1028,Table5[Quantity])</f>
        <v>0</v>
      </c>
      <c r="E1028" s="50">
        <f t="shared" si="23"/>
        <v>0</v>
      </c>
    </row>
    <row r="1029" spans="2:5" x14ac:dyDescent="0.25">
      <c r="B1029" s="34" t="e">
        <f>VLOOKUP(A1029,Table3[#All],2,FALSE)</f>
        <v>#N/A</v>
      </c>
      <c r="C1029" s="50">
        <f>SUMIF(Table4[Filter],INVENTORY!B1029,Table4[Quantity])</f>
        <v>0</v>
      </c>
      <c r="D1029" s="50">
        <f>SUMIF(Table5[Filter],INVENTORY!B1029,Table5[Quantity])</f>
        <v>0</v>
      </c>
      <c r="E1029" s="50">
        <f t="shared" si="23"/>
        <v>0</v>
      </c>
    </row>
    <row r="1030" spans="2:5" x14ac:dyDescent="0.25">
      <c r="B1030" s="34" t="e">
        <f>VLOOKUP(A1030,Table3[#All],2,FALSE)</f>
        <v>#N/A</v>
      </c>
      <c r="C1030" s="50">
        <f>SUMIF(Table4[Filter],INVENTORY!B1030,Table4[Quantity])</f>
        <v>0</v>
      </c>
      <c r="D1030" s="50">
        <f>SUMIF(Table5[Filter],INVENTORY!B1030,Table5[Quantity])</f>
        <v>0</v>
      </c>
      <c r="E1030" s="50">
        <f t="shared" si="23"/>
        <v>0</v>
      </c>
    </row>
    <row r="1031" spans="2:5" x14ac:dyDescent="0.25">
      <c r="B1031" s="34" t="e">
        <f>VLOOKUP(A1031,Table3[#All],2,FALSE)</f>
        <v>#N/A</v>
      </c>
      <c r="C1031" s="50">
        <f>SUMIF(Table4[Filter],INVENTORY!B1031,Table4[Quantity])</f>
        <v>0</v>
      </c>
      <c r="D1031" s="50">
        <f>SUMIF(Table5[Filter],INVENTORY!B1031,Table5[Quantity])</f>
        <v>0</v>
      </c>
      <c r="E1031" s="50">
        <f t="shared" si="23"/>
        <v>0</v>
      </c>
    </row>
    <row r="1032" spans="2:5" x14ac:dyDescent="0.25">
      <c r="B1032" s="34" t="e">
        <f>VLOOKUP(A1032,Table3[#All],2,FALSE)</f>
        <v>#N/A</v>
      </c>
      <c r="C1032" s="50">
        <f>SUMIF(Table4[Filter],INVENTORY!B1032,Table4[Quantity])</f>
        <v>0</v>
      </c>
      <c r="D1032" s="50">
        <f>SUMIF(Table5[Filter],INVENTORY!B1032,Table5[Quantity])</f>
        <v>0</v>
      </c>
      <c r="E1032" s="50">
        <f t="shared" si="23"/>
        <v>0</v>
      </c>
    </row>
    <row r="1033" spans="2:5" x14ac:dyDescent="0.25">
      <c r="B1033" s="34" t="e">
        <f>VLOOKUP(A1033,Table3[#All],2,FALSE)</f>
        <v>#N/A</v>
      </c>
      <c r="C1033" s="50">
        <f>SUMIF(Table4[Filter],INVENTORY!B1033,Table4[Quantity])</f>
        <v>0</v>
      </c>
      <c r="D1033" s="50">
        <f>SUMIF(Table5[Filter],INVENTORY!B1033,Table5[Quantity])</f>
        <v>0</v>
      </c>
      <c r="E1033" s="50">
        <f t="shared" si="23"/>
        <v>0</v>
      </c>
    </row>
    <row r="1034" spans="2:5" x14ac:dyDescent="0.25">
      <c r="B1034" s="34" t="e">
        <f>VLOOKUP(A1034,Table3[#All],2,FALSE)</f>
        <v>#N/A</v>
      </c>
      <c r="C1034" s="50">
        <f>SUMIF(Table4[Filter],INVENTORY!B1034,Table4[Quantity])</f>
        <v>0</v>
      </c>
      <c r="D1034" s="50">
        <f>SUMIF(Table5[Filter],INVENTORY!B1034,Table5[Quantity])</f>
        <v>0</v>
      </c>
      <c r="E1034" s="50">
        <f t="shared" si="23"/>
        <v>0</v>
      </c>
    </row>
    <row r="1035" spans="2:5" x14ac:dyDescent="0.25">
      <c r="B1035" s="34" t="e">
        <f>VLOOKUP(A1035,Table3[#All],2,FALSE)</f>
        <v>#N/A</v>
      </c>
      <c r="C1035" s="50">
        <f>SUMIF(Table4[Filter],INVENTORY!B1035,Table4[Quantity])</f>
        <v>0</v>
      </c>
      <c r="D1035" s="50">
        <f>SUMIF(Table5[Filter],INVENTORY!B1035,Table5[Quantity])</f>
        <v>0</v>
      </c>
      <c r="E1035" s="50">
        <f t="shared" si="23"/>
        <v>0</v>
      </c>
    </row>
    <row r="1036" spans="2:5" x14ac:dyDescent="0.25">
      <c r="B1036" s="34" t="e">
        <f>VLOOKUP(A1036,Table3[#All],2,FALSE)</f>
        <v>#N/A</v>
      </c>
      <c r="C1036" s="50">
        <f>SUMIF(Table4[Filter],INVENTORY!B1036,Table4[Quantity])</f>
        <v>0</v>
      </c>
      <c r="D1036" s="50">
        <f>SUMIF(Table5[Filter],INVENTORY!B1036,Table5[Quantity])</f>
        <v>0</v>
      </c>
      <c r="E1036" s="50">
        <f t="shared" si="23"/>
        <v>0</v>
      </c>
    </row>
    <row r="1037" spans="2:5" x14ac:dyDescent="0.25">
      <c r="B1037" s="34" t="e">
        <f>VLOOKUP(A1037,Table3[#All],2,FALSE)</f>
        <v>#N/A</v>
      </c>
      <c r="C1037" s="50">
        <f>SUMIF(Table4[Filter],INVENTORY!B1037,Table4[Quantity])</f>
        <v>0</v>
      </c>
      <c r="D1037" s="50">
        <f>SUMIF(Table5[Filter],INVENTORY!B1037,Table5[Quantity])</f>
        <v>0</v>
      </c>
      <c r="E1037" s="50">
        <f t="shared" si="23"/>
        <v>0</v>
      </c>
    </row>
    <row r="1038" spans="2:5" x14ac:dyDescent="0.25">
      <c r="B1038" s="34" t="e">
        <f>VLOOKUP(A1038,Table3[#All],2,FALSE)</f>
        <v>#N/A</v>
      </c>
      <c r="C1038" s="50">
        <f>SUMIF(Table4[Filter],INVENTORY!B1038,Table4[Quantity])</f>
        <v>0</v>
      </c>
      <c r="D1038" s="50">
        <f>SUMIF(Table5[Filter],INVENTORY!B1038,Table5[Quantity])</f>
        <v>0</v>
      </c>
      <c r="E1038" s="50">
        <f t="shared" si="23"/>
        <v>0</v>
      </c>
    </row>
    <row r="1039" spans="2:5" x14ac:dyDescent="0.25">
      <c r="B1039" s="34" t="e">
        <f>VLOOKUP(A1039,Table3[#All],2,FALSE)</f>
        <v>#N/A</v>
      </c>
      <c r="C1039" s="50">
        <f>SUMIF(Table4[Filter],INVENTORY!B1039,Table4[Quantity])</f>
        <v>0</v>
      </c>
      <c r="D1039" s="50">
        <f>SUMIF(Table5[Filter],INVENTORY!B1039,Table5[Quantity])</f>
        <v>0</v>
      </c>
      <c r="E1039" s="50">
        <f t="shared" si="23"/>
        <v>0</v>
      </c>
    </row>
    <row r="1040" spans="2:5" x14ac:dyDescent="0.25">
      <c r="B1040" s="34" t="e">
        <f>VLOOKUP(A1040,Table3[#All],2,FALSE)</f>
        <v>#N/A</v>
      </c>
      <c r="C1040" s="50">
        <f>SUMIF(Table4[Filter],INVENTORY!B1040,Table4[Quantity])</f>
        <v>0</v>
      </c>
      <c r="D1040" s="50">
        <f>SUMIF(Table5[Filter],INVENTORY!B1040,Table5[Quantity])</f>
        <v>0</v>
      </c>
      <c r="E1040" s="50">
        <f t="shared" si="23"/>
        <v>0</v>
      </c>
    </row>
    <row r="1041" spans="2:5" x14ac:dyDescent="0.25">
      <c r="B1041" s="34" t="e">
        <f>VLOOKUP(A1041,Table3[#All],2,FALSE)</f>
        <v>#N/A</v>
      </c>
      <c r="C1041" s="50">
        <f>SUMIF(Table4[Filter],INVENTORY!B1041,Table4[Quantity])</f>
        <v>0</v>
      </c>
      <c r="D1041" s="50">
        <f>SUMIF(Table5[Filter],INVENTORY!B1041,Table5[Quantity])</f>
        <v>0</v>
      </c>
      <c r="E1041" s="50">
        <f t="shared" si="23"/>
        <v>0</v>
      </c>
    </row>
    <row r="1042" spans="2:5" x14ac:dyDescent="0.25">
      <c r="B1042" s="34" t="e">
        <f>VLOOKUP(A1042,Table3[#All],2,FALSE)</f>
        <v>#N/A</v>
      </c>
      <c r="C1042" s="50">
        <f>SUMIF(Table4[Filter],INVENTORY!B1042,Table4[Quantity])</f>
        <v>0</v>
      </c>
      <c r="D1042" s="50">
        <f>SUMIF(Table5[Filter],INVENTORY!B1042,Table5[Quantity])</f>
        <v>0</v>
      </c>
      <c r="E1042" s="50">
        <f t="shared" si="23"/>
        <v>0</v>
      </c>
    </row>
    <row r="1043" spans="2:5" x14ac:dyDescent="0.25">
      <c r="B1043" s="34" t="e">
        <f>VLOOKUP(A1043,Table3[#All],2,FALSE)</f>
        <v>#N/A</v>
      </c>
      <c r="C1043" s="50">
        <f>SUMIF(Table4[Filter],INVENTORY!B1043,Table4[Quantity])</f>
        <v>0</v>
      </c>
      <c r="D1043" s="50">
        <f>SUMIF(Table5[Filter],INVENTORY!B1043,Table5[Quantity])</f>
        <v>0</v>
      </c>
      <c r="E1043" s="50">
        <f t="shared" si="23"/>
        <v>0</v>
      </c>
    </row>
    <row r="1044" spans="2:5" x14ac:dyDescent="0.25">
      <c r="B1044" s="34" t="e">
        <f>VLOOKUP(A1044,Table3[#All],2,FALSE)</f>
        <v>#N/A</v>
      </c>
      <c r="C1044" s="50">
        <f>SUMIF(Table4[Filter],INVENTORY!B1044,Table4[Quantity])</f>
        <v>0</v>
      </c>
      <c r="D1044" s="50">
        <f>SUMIF(Table5[Filter],INVENTORY!B1044,Table5[Quantity])</f>
        <v>0</v>
      </c>
      <c r="E1044" s="50">
        <f t="shared" si="23"/>
        <v>0</v>
      </c>
    </row>
    <row r="1045" spans="2:5" x14ac:dyDescent="0.25">
      <c r="B1045" s="34" t="e">
        <f>VLOOKUP(A1045,Table3[#All],2,FALSE)</f>
        <v>#N/A</v>
      </c>
      <c r="C1045" s="50">
        <f>SUMIF(Table4[Filter],INVENTORY!B1045,Table4[Quantity])</f>
        <v>0</v>
      </c>
      <c r="D1045" s="50">
        <f>SUMIF(Table5[Filter],INVENTORY!B1045,Table5[Quantity])</f>
        <v>0</v>
      </c>
      <c r="E1045" s="50">
        <f t="shared" si="23"/>
        <v>0</v>
      </c>
    </row>
    <row r="1046" spans="2:5" x14ac:dyDescent="0.25">
      <c r="B1046" s="34" t="e">
        <f>VLOOKUP(A1046,Table3[#All],2,FALSE)</f>
        <v>#N/A</v>
      </c>
      <c r="C1046" s="50">
        <f>SUMIF(Table4[Filter],INVENTORY!B1046,Table4[Quantity])</f>
        <v>0</v>
      </c>
      <c r="D1046" s="50">
        <f>SUMIF(Table5[Filter],INVENTORY!B1046,Table5[Quantity])</f>
        <v>0</v>
      </c>
      <c r="E1046" s="50">
        <f t="shared" si="23"/>
        <v>0</v>
      </c>
    </row>
    <row r="1047" spans="2:5" x14ac:dyDescent="0.25">
      <c r="B1047" s="34" t="e">
        <f>VLOOKUP(A1047,Table3[#All],2,FALSE)</f>
        <v>#N/A</v>
      </c>
      <c r="C1047" s="50">
        <f>SUMIF(Table4[Filter],INVENTORY!B1047,Table4[Quantity])</f>
        <v>0</v>
      </c>
      <c r="D1047" s="50">
        <f>SUMIF(Table5[Filter],INVENTORY!B1047,Table5[Quantity])</f>
        <v>0</v>
      </c>
      <c r="E1047" s="50">
        <f t="shared" si="23"/>
        <v>0</v>
      </c>
    </row>
    <row r="1048" spans="2:5" x14ac:dyDescent="0.25">
      <c r="B1048" s="34" t="e">
        <f>VLOOKUP(A1048,Table3[#All],2,FALSE)</f>
        <v>#N/A</v>
      </c>
      <c r="C1048" s="50">
        <f>SUMIF(Table4[Filter],INVENTORY!B1048,Table4[Quantity])</f>
        <v>0</v>
      </c>
      <c r="D1048" s="50">
        <f>SUMIF(Table5[Filter],INVENTORY!B1048,Table5[Quantity])</f>
        <v>0</v>
      </c>
      <c r="E1048" s="50">
        <f t="shared" ref="E1048:E1111" si="24">C1048-D1048</f>
        <v>0</v>
      </c>
    </row>
    <row r="1049" spans="2:5" x14ac:dyDescent="0.25">
      <c r="B1049" s="34" t="e">
        <f>VLOOKUP(A1049,Table3[#All],2,FALSE)</f>
        <v>#N/A</v>
      </c>
      <c r="C1049" s="50">
        <f>SUMIF(Table4[Filter],INVENTORY!B1049,Table4[Quantity])</f>
        <v>0</v>
      </c>
      <c r="D1049" s="50">
        <f>SUMIF(Table5[Filter],INVENTORY!B1049,Table5[Quantity])</f>
        <v>0</v>
      </c>
      <c r="E1049" s="50">
        <f t="shared" si="24"/>
        <v>0</v>
      </c>
    </row>
    <row r="1050" spans="2:5" x14ac:dyDescent="0.25">
      <c r="B1050" s="34" t="e">
        <f>VLOOKUP(A1050,Table3[#All],2,FALSE)</f>
        <v>#N/A</v>
      </c>
      <c r="C1050" s="50">
        <f>SUMIF(Table4[Filter],INVENTORY!B1050,Table4[Quantity])</f>
        <v>0</v>
      </c>
      <c r="D1050" s="50">
        <f>SUMIF(Table5[Filter],INVENTORY!B1050,Table5[Quantity])</f>
        <v>0</v>
      </c>
      <c r="E1050" s="50">
        <f t="shared" si="24"/>
        <v>0</v>
      </c>
    </row>
    <row r="1051" spans="2:5" x14ac:dyDescent="0.25">
      <c r="B1051" s="34" t="e">
        <f>VLOOKUP(A1051,Table3[#All],2,FALSE)</f>
        <v>#N/A</v>
      </c>
      <c r="C1051" s="50">
        <f>SUMIF(Table4[Filter],INVENTORY!B1051,Table4[Quantity])</f>
        <v>0</v>
      </c>
      <c r="D1051" s="50">
        <f>SUMIF(Table5[Filter],INVENTORY!B1051,Table5[Quantity])</f>
        <v>0</v>
      </c>
      <c r="E1051" s="50">
        <f t="shared" si="24"/>
        <v>0</v>
      </c>
    </row>
    <row r="1052" spans="2:5" x14ac:dyDescent="0.25">
      <c r="B1052" s="34" t="e">
        <f>VLOOKUP(A1052,Table3[#All],2,FALSE)</f>
        <v>#N/A</v>
      </c>
      <c r="C1052" s="50">
        <f>SUMIF(Table4[Filter],INVENTORY!B1052,Table4[Quantity])</f>
        <v>0</v>
      </c>
      <c r="D1052" s="50">
        <f>SUMIF(Table5[Filter],INVENTORY!B1052,Table5[Quantity])</f>
        <v>0</v>
      </c>
      <c r="E1052" s="50">
        <f t="shared" si="24"/>
        <v>0</v>
      </c>
    </row>
    <row r="1053" spans="2:5" x14ac:dyDescent="0.25">
      <c r="B1053" s="34" t="e">
        <f>VLOOKUP(A1053,Table3[#All],2,FALSE)</f>
        <v>#N/A</v>
      </c>
      <c r="C1053" s="50">
        <f>SUMIF(Table4[Filter],INVENTORY!B1053,Table4[Quantity])</f>
        <v>0</v>
      </c>
      <c r="D1053" s="50">
        <f>SUMIF(Table5[Filter],INVENTORY!B1053,Table5[Quantity])</f>
        <v>0</v>
      </c>
      <c r="E1053" s="50">
        <f t="shared" si="24"/>
        <v>0</v>
      </c>
    </row>
    <row r="1054" spans="2:5" x14ac:dyDescent="0.25">
      <c r="B1054" s="34" t="e">
        <f>VLOOKUP(A1054,Table3[#All],2,FALSE)</f>
        <v>#N/A</v>
      </c>
      <c r="C1054" s="50">
        <f>SUMIF(Table4[Filter],INVENTORY!B1054,Table4[Quantity])</f>
        <v>0</v>
      </c>
      <c r="D1054" s="50">
        <f>SUMIF(Table5[Filter],INVENTORY!B1054,Table5[Quantity])</f>
        <v>0</v>
      </c>
      <c r="E1054" s="50">
        <f t="shared" si="24"/>
        <v>0</v>
      </c>
    </row>
    <row r="1055" spans="2:5" x14ac:dyDescent="0.25">
      <c r="B1055" s="34" t="e">
        <f>VLOOKUP(A1055,Table3[#All],2,FALSE)</f>
        <v>#N/A</v>
      </c>
      <c r="C1055" s="50">
        <f>SUMIF(Table4[Filter],INVENTORY!B1055,Table4[Quantity])</f>
        <v>0</v>
      </c>
      <c r="D1055" s="50">
        <f>SUMIF(Table5[Filter],INVENTORY!B1055,Table5[Quantity])</f>
        <v>0</v>
      </c>
      <c r="E1055" s="50">
        <f t="shared" si="24"/>
        <v>0</v>
      </c>
    </row>
    <row r="1056" spans="2:5" x14ac:dyDescent="0.25">
      <c r="B1056" s="34" t="e">
        <f>VLOOKUP(A1056,Table3[#All],2,FALSE)</f>
        <v>#N/A</v>
      </c>
      <c r="C1056" s="50">
        <f>SUMIF(Table4[Filter],INVENTORY!B1056,Table4[Quantity])</f>
        <v>0</v>
      </c>
      <c r="D1056" s="50">
        <f>SUMIF(Table5[Filter],INVENTORY!B1056,Table5[Quantity])</f>
        <v>0</v>
      </c>
      <c r="E1056" s="50">
        <f t="shared" si="24"/>
        <v>0</v>
      </c>
    </row>
    <row r="1057" spans="2:5" x14ac:dyDescent="0.25">
      <c r="B1057" s="34" t="e">
        <f>VLOOKUP(A1057,Table3[#All],2,FALSE)</f>
        <v>#N/A</v>
      </c>
      <c r="C1057" s="50">
        <f>SUMIF(Table4[Filter],INVENTORY!B1057,Table4[Quantity])</f>
        <v>0</v>
      </c>
      <c r="D1057" s="50">
        <f>SUMIF(Table5[Filter],INVENTORY!B1057,Table5[Quantity])</f>
        <v>0</v>
      </c>
      <c r="E1057" s="50">
        <f t="shared" si="24"/>
        <v>0</v>
      </c>
    </row>
    <row r="1058" spans="2:5" x14ac:dyDescent="0.25">
      <c r="B1058" s="34" t="e">
        <f>VLOOKUP(A1058,Table3[#All],2,FALSE)</f>
        <v>#N/A</v>
      </c>
      <c r="C1058" s="50">
        <f>SUMIF(Table4[Filter],INVENTORY!B1058,Table4[Quantity])</f>
        <v>0</v>
      </c>
      <c r="D1058" s="50">
        <f>SUMIF(Table5[Filter],INVENTORY!B1058,Table5[Quantity])</f>
        <v>0</v>
      </c>
      <c r="E1058" s="50">
        <f t="shared" si="24"/>
        <v>0</v>
      </c>
    </row>
    <row r="1059" spans="2:5" x14ac:dyDescent="0.25">
      <c r="B1059" s="34" t="e">
        <f>VLOOKUP(A1059,Table3[#All],2,FALSE)</f>
        <v>#N/A</v>
      </c>
      <c r="C1059" s="50">
        <f>SUMIF(Table4[Filter],INVENTORY!B1059,Table4[Quantity])</f>
        <v>0</v>
      </c>
      <c r="D1059" s="50">
        <f>SUMIF(Table5[Filter],INVENTORY!B1059,Table5[Quantity])</f>
        <v>0</v>
      </c>
      <c r="E1059" s="50">
        <f t="shared" si="24"/>
        <v>0</v>
      </c>
    </row>
    <row r="1060" spans="2:5" x14ac:dyDescent="0.25">
      <c r="B1060" s="34" t="e">
        <f>VLOOKUP(A1060,Table3[#All],2,FALSE)</f>
        <v>#N/A</v>
      </c>
      <c r="C1060" s="50">
        <f>SUMIF(Table4[Filter],INVENTORY!B1060,Table4[Quantity])</f>
        <v>0</v>
      </c>
      <c r="D1060" s="50">
        <f>SUMIF(Table5[Filter],INVENTORY!B1060,Table5[Quantity])</f>
        <v>0</v>
      </c>
      <c r="E1060" s="50">
        <f t="shared" si="24"/>
        <v>0</v>
      </c>
    </row>
    <row r="1061" spans="2:5" x14ac:dyDescent="0.25">
      <c r="B1061" s="34" t="e">
        <f>VLOOKUP(A1061,Table3[#All],2,FALSE)</f>
        <v>#N/A</v>
      </c>
      <c r="C1061" s="50">
        <f>SUMIF(Table4[Filter],INVENTORY!B1061,Table4[Quantity])</f>
        <v>0</v>
      </c>
      <c r="D1061" s="50">
        <f>SUMIF(Table5[Filter],INVENTORY!B1061,Table5[Quantity])</f>
        <v>0</v>
      </c>
      <c r="E1061" s="50">
        <f t="shared" si="24"/>
        <v>0</v>
      </c>
    </row>
    <row r="1062" spans="2:5" x14ac:dyDescent="0.25">
      <c r="B1062" s="34" t="e">
        <f>VLOOKUP(A1062,Table3[#All],2,FALSE)</f>
        <v>#N/A</v>
      </c>
      <c r="C1062" s="50">
        <f>SUMIF(Table4[Filter],INVENTORY!B1062,Table4[Quantity])</f>
        <v>0</v>
      </c>
      <c r="D1062" s="50">
        <f>SUMIF(Table5[Filter],INVENTORY!B1062,Table5[Quantity])</f>
        <v>0</v>
      </c>
      <c r="E1062" s="50">
        <f t="shared" si="24"/>
        <v>0</v>
      </c>
    </row>
    <row r="1063" spans="2:5" x14ac:dyDescent="0.25">
      <c r="B1063" s="34" t="e">
        <f>VLOOKUP(A1063,Table3[#All],2,FALSE)</f>
        <v>#N/A</v>
      </c>
      <c r="C1063" s="50">
        <f>SUMIF(Table4[Filter],INVENTORY!B1063,Table4[Quantity])</f>
        <v>0</v>
      </c>
      <c r="D1063" s="50">
        <f>SUMIF(Table5[Filter],INVENTORY!B1063,Table5[Quantity])</f>
        <v>0</v>
      </c>
      <c r="E1063" s="50">
        <f t="shared" si="24"/>
        <v>0</v>
      </c>
    </row>
    <row r="1064" spans="2:5" x14ac:dyDescent="0.25">
      <c r="B1064" s="34" t="e">
        <f>VLOOKUP(A1064,Table3[#All],2,FALSE)</f>
        <v>#N/A</v>
      </c>
      <c r="C1064" s="50">
        <f>SUMIF(Table4[Filter],INVENTORY!B1064,Table4[Quantity])</f>
        <v>0</v>
      </c>
      <c r="D1064" s="50">
        <f>SUMIF(Table5[Filter],INVENTORY!B1064,Table5[Quantity])</f>
        <v>0</v>
      </c>
      <c r="E1064" s="50">
        <f t="shared" si="24"/>
        <v>0</v>
      </c>
    </row>
    <row r="1065" spans="2:5" x14ac:dyDescent="0.25">
      <c r="B1065" s="34" t="e">
        <f>VLOOKUP(A1065,Table3[#All],2,FALSE)</f>
        <v>#N/A</v>
      </c>
      <c r="C1065" s="50">
        <f>SUMIF(Table4[Filter],INVENTORY!B1065,Table4[Quantity])</f>
        <v>0</v>
      </c>
      <c r="D1065" s="50">
        <f>SUMIF(Table5[Filter],INVENTORY!B1065,Table5[Quantity])</f>
        <v>0</v>
      </c>
      <c r="E1065" s="50">
        <f t="shared" si="24"/>
        <v>0</v>
      </c>
    </row>
    <row r="1066" spans="2:5" x14ac:dyDescent="0.25">
      <c r="B1066" s="34" t="e">
        <f>VLOOKUP(A1066,Table3[#All],2,FALSE)</f>
        <v>#N/A</v>
      </c>
      <c r="C1066" s="50">
        <f>SUMIF(Table4[Filter],INVENTORY!B1066,Table4[Quantity])</f>
        <v>0</v>
      </c>
      <c r="D1066" s="50">
        <f>SUMIF(Table5[Filter],INVENTORY!B1066,Table5[Quantity])</f>
        <v>0</v>
      </c>
      <c r="E1066" s="50">
        <f t="shared" si="24"/>
        <v>0</v>
      </c>
    </row>
    <row r="1067" spans="2:5" x14ac:dyDescent="0.25">
      <c r="B1067" s="34" t="e">
        <f>VLOOKUP(A1067,Table3[#All],2,FALSE)</f>
        <v>#N/A</v>
      </c>
      <c r="C1067" s="50">
        <f>SUMIF(Table4[Filter],INVENTORY!B1067,Table4[Quantity])</f>
        <v>0</v>
      </c>
      <c r="D1067" s="50">
        <f>SUMIF(Table5[Filter],INVENTORY!B1067,Table5[Quantity])</f>
        <v>0</v>
      </c>
      <c r="E1067" s="50">
        <f t="shared" si="24"/>
        <v>0</v>
      </c>
    </row>
    <row r="1068" spans="2:5" x14ac:dyDescent="0.25">
      <c r="B1068" s="34" t="e">
        <f>VLOOKUP(A1068,Table3[#All],2,FALSE)</f>
        <v>#N/A</v>
      </c>
      <c r="C1068" s="50">
        <f>SUMIF(Table4[Filter],INVENTORY!B1068,Table4[Quantity])</f>
        <v>0</v>
      </c>
      <c r="D1068" s="50">
        <f>SUMIF(Table5[Filter],INVENTORY!B1068,Table5[Quantity])</f>
        <v>0</v>
      </c>
      <c r="E1068" s="50">
        <f t="shared" si="24"/>
        <v>0</v>
      </c>
    </row>
    <row r="1069" spans="2:5" x14ac:dyDescent="0.25">
      <c r="B1069" s="34" t="e">
        <f>VLOOKUP(A1069,Table3[#All],2,FALSE)</f>
        <v>#N/A</v>
      </c>
      <c r="C1069" s="50">
        <f>SUMIF(Table4[Filter],INVENTORY!B1069,Table4[Quantity])</f>
        <v>0</v>
      </c>
      <c r="D1069" s="50">
        <f>SUMIF(Table5[Filter],INVENTORY!B1069,Table5[Quantity])</f>
        <v>0</v>
      </c>
      <c r="E1069" s="50">
        <f t="shared" si="24"/>
        <v>0</v>
      </c>
    </row>
    <row r="1070" spans="2:5" x14ac:dyDescent="0.25">
      <c r="B1070" s="34" t="e">
        <f>VLOOKUP(A1070,Table3[#All],2,FALSE)</f>
        <v>#N/A</v>
      </c>
      <c r="C1070" s="50">
        <f>SUMIF(Table4[Filter],INVENTORY!B1070,Table4[Quantity])</f>
        <v>0</v>
      </c>
      <c r="D1070" s="50">
        <f>SUMIF(Table5[Filter],INVENTORY!B1070,Table5[Quantity])</f>
        <v>0</v>
      </c>
      <c r="E1070" s="50">
        <f t="shared" si="24"/>
        <v>0</v>
      </c>
    </row>
    <row r="1071" spans="2:5" x14ac:dyDescent="0.25">
      <c r="B1071" s="34" t="e">
        <f>VLOOKUP(A1071,Table3[#All],2,FALSE)</f>
        <v>#N/A</v>
      </c>
      <c r="C1071" s="50">
        <f>SUMIF(Table4[Filter],INVENTORY!B1071,Table4[Quantity])</f>
        <v>0</v>
      </c>
      <c r="D1071" s="50">
        <f>SUMIF(Table5[Filter],INVENTORY!B1071,Table5[Quantity])</f>
        <v>0</v>
      </c>
      <c r="E1071" s="50">
        <f t="shared" si="24"/>
        <v>0</v>
      </c>
    </row>
    <row r="1072" spans="2:5" x14ac:dyDescent="0.25">
      <c r="B1072" s="34" t="e">
        <f>VLOOKUP(A1072,Table3[#All],2,FALSE)</f>
        <v>#N/A</v>
      </c>
      <c r="C1072" s="50">
        <f>SUMIF(Table4[Filter],INVENTORY!B1072,Table4[Quantity])</f>
        <v>0</v>
      </c>
      <c r="D1072" s="50">
        <f>SUMIF(Table5[Filter],INVENTORY!B1072,Table5[Quantity])</f>
        <v>0</v>
      </c>
      <c r="E1072" s="50">
        <f t="shared" si="24"/>
        <v>0</v>
      </c>
    </row>
    <row r="1073" spans="2:5" x14ac:dyDescent="0.25">
      <c r="B1073" s="34" t="e">
        <f>VLOOKUP(A1073,Table3[#All],2,FALSE)</f>
        <v>#N/A</v>
      </c>
      <c r="C1073" s="50">
        <f>SUMIF(Table4[Filter],INVENTORY!B1073,Table4[Quantity])</f>
        <v>0</v>
      </c>
      <c r="D1073" s="50">
        <f>SUMIF(Table5[Filter],INVENTORY!B1073,Table5[Quantity])</f>
        <v>0</v>
      </c>
      <c r="E1073" s="50">
        <f t="shared" si="24"/>
        <v>0</v>
      </c>
    </row>
    <row r="1074" spans="2:5" x14ac:dyDescent="0.25">
      <c r="B1074" s="34" t="e">
        <f>VLOOKUP(A1074,Table3[#All],2,FALSE)</f>
        <v>#N/A</v>
      </c>
      <c r="C1074" s="50">
        <f>SUMIF(Table4[Filter],INVENTORY!B1074,Table4[Quantity])</f>
        <v>0</v>
      </c>
      <c r="D1074" s="50">
        <f>SUMIF(Table5[Filter],INVENTORY!B1074,Table5[Quantity])</f>
        <v>0</v>
      </c>
      <c r="E1074" s="50">
        <f t="shared" si="24"/>
        <v>0</v>
      </c>
    </row>
    <row r="1075" spans="2:5" x14ac:dyDescent="0.25">
      <c r="B1075" s="34" t="e">
        <f>VLOOKUP(A1075,Table3[#All],2,FALSE)</f>
        <v>#N/A</v>
      </c>
      <c r="C1075" s="50">
        <f>SUMIF(Table4[Filter],INVENTORY!B1075,Table4[Quantity])</f>
        <v>0</v>
      </c>
      <c r="D1075" s="50">
        <f>SUMIF(Table5[Filter],INVENTORY!B1075,Table5[Quantity])</f>
        <v>0</v>
      </c>
      <c r="E1075" s="50">
        <f t="shared" si="24"/>
        <v>0</v>
      </c>
    </row>
    <row r="1076" spans="2:5" x14ac:dyDescent="0.25">
      <c r="B1076" s="34" t="e">
        <f>VLOOKUP(A1076,Table3[#All],2,FALSE)</f>
        <v>#N/A</v>
      </c>
      <c r="C1076" s="50">
        <f>SUMIF(Table4[Filter],INVENTORY!B1076,Table4[Quantity])</f>
        <v>0</v>
      </c>
      <c r="D1076" s="50">
        <f>SUMIF(Table5[Filter],INVENTORY!B1076,Table5[Quantity])</f>
        <v>0</v>
      </c>
      <c r="E1076" s="50">
        <f t="shared" si="24"/>
        <v>0</v>
      </c>
    </row>
    <row r="1077" spans="2:5" x14ac:dyDescent="0.25">
      <c r="B1077" s="34" t="e">
        <f>VLOOKUP(A1077,Table3[#All],2,FALSE)</f>
        <v>#N/A</v>
      </c>
      <c r="C1077" s="50">
        <f>SUMIF(Table4[Filter],INVENTORY!B1077,Table4[Quantity])</f>
        <v>0</v>
      </c>
      <c r="D1077" s="50">
        <f>SUMIF(Table5[Filter],INVENTORY!B1077,Table5[Quantity])</f>
        <v>0</v>
      </c>
      <c r="E1077" s="50">
        <f t="shared" si="24"/>
        <v>0</v>
      </c>
    </row>
    <row r="1078" spans="2:5" x14ac:dyDescent="0.25">
      <c r="B1078" s="34" t="e">
        <f>VLOOKUP(A1078,Table3[#All],2,FALSE)</f>
        <v>#N/A</v>
      </c>
      <c r="C1078" s="50">
        <f>SUMIF(Table4[Filter],INVENTORY!B1078,Table4[Quantity])</f>
        <v>0</v>
      </c>
      <c r="D1078" s="50">
        <f>SUMIF(Table5[Filter],INVENTORY!B1078,Table5[Quantity])</f>
        <v>0</v>
      </c>
      <c r="E1078" s="50">
        <f t="shared" si="24"/>
        <v>0</v>
      </c>
    </row>
    <row r="1079" spans="2:5" x14ac:dyDescent="0.25">
      <c r="B1079" s="34" t="e">
        <f>VLOOKUP(A1079,Table3[#All],2,FALSE)</f>
        <v>#N/A</v>
      </c>
      <c r="C1079" s="50">
        <f>SUMIF(Table4[Filter],INVENTORY!B1079,Table4[Quantity])</f>
        <v>0</v>
      </c>
      <c r="D1079" s="50">
        <f>SUMIF(Table5[Filter],INVENTORY!B1079,Table5[Quantity])</f>
        <v>0</v>
      </c>
      <c r="E1079" s="50">
        <f t="shared" si="24"/>
        <v>0</v>
      </c>
    </row>
    <row r="1080" spans="2:5" x14ac:dyDescent="0.25">
      <c r="B1080" s="34" t="e">
        <f>VLOOKUP(A1080,Table3[#All],2,FALSE)</f>
        <v>#N/A</v>
      </c>
      <c r="C1080" s="50">
        <f>SUMIF(Table4[Filter],INVENTORY!B1080,Table4[Quantity])</f>
        <v>0</v>
      </c>
      <c r="D1080" s="50">
        <f>SUMIF(Table5[Filter],INVENTORY!B1080,Table5[Quantity])</f>
        <v>0</v>
      </c>
      <c r="E1080" s="50">
        <f t="shared" si="24"/>
        <v>0</v>
      </c>
    </row>
    <row r="1081" spans="2:5" x14ac:dyDescent="0.25">
      <c r="B1081" s="34" t="e">
        <f>VLOOKUP(A1081,Table3[#All],2,FALSE)</f>
        <v>#N/A</v>
      </c>
      <c r="C1081" s="50">
        <f>SUMIF(Table4[Filter],INVENTORY!B1081,Table4[Quantity])</f>
        <v>0</v>
      </c>
      <c r="D1081" s="50">
        <f>SUMIF(Table5[Filter],INVENTORY!B1081,Table5[Quantity])</f>
        <v>0</v>
      </c>
      <c r="E1081" s="50">
        <f t="shared" si="24"/>
        <v>0</v>
      </c>
    </row>
    <row r="1082" spans="2:5" x14ac:dyDescent="0.25">
      <c r="B1082" s="34" t="e">
        <f>VLOOKUP(A1082,Table3[#All],2,FALSE)</f>
        <v>#N/A</v>
      </c>
      <c r="C1082" s="50">
        <f>SUMIF(Table4[Filter],INVENTORY!B1082,Table4[Quantity])</f>
        <v>0</v>
      </c>
      <c r="D1082" s="50">
        <f>SUMIF(Table5[Filter],INVENTORY!B1082,Table5[Quantity])</f>
        <v>0</v>
      </c>
      <c r="E1082" s="50">
        <f t="shared" si="24"/>
        <v>0</v>
      </c>
    </row>
    <row r="1083" spans="2:5" x14ac:dyDescent="0.25">
      <c r="B1083" s="34" t="e">
        <f>VLOOKUP(A1083,Table3[#All],2,FALSE)</f>
        <v>#N/A</v>
      </c>
      <c r="C1083" s="50">
        <f>SUMIF(Table4[Filter],INVENTORY!B1083,Table4[Quantity])</f>
        <v>0</v>
      </c>
      <c r="D1083" s="50">
        <f>SUMIF(Table5[Filter],INVENTORY!B1083,Table5[Quantity])</f>
        <v>0</v>
      </c>
      <c r="E1083" s="50">
        <f t="shared" si="24"/>
        <v>0</v>
      </c>
    </row>
    <row r="1084" spans="2:5" x14ac:dyDescent="0.25">
      <c r="B1084" s="34" t="e">
        <f>VLOOKUP(A1084,Table3[#All],2,FALSE)</f>
        <v>#N/A</v>
      </c>
      <c r="C1084" s="50">
        <f>SUMIF(Table4[Filter],INVENTORY!B1084,Table4[Quantity])</f>
        <v>0</v>
      </c>
      <c r="D1084" s="50">
        <f>SUMIF(Table5[Filter],INVENTORY!B1084,Table5[Quantity])</f>
        <v>0</v>
      </c>
      <c r="E1084" s="50">
        <f t="shared" si="24"/>
        <v>0</v>
      </c>
    </row>
    <row r="1085" spans="2:5" x14ac:dyDescent="0.25">
      <c r="B1085" s="34" t="e">
        <f>VLOOKUP(A1085,Table3[#All],2,FALSE)</f>
        <v>#N/A</v>
      </c>
      <c r="C1085" s="50">
        <f>SUMIF(Table4[Filter],INVENTORY!B1085,Table4[Quantity])</f>
        <v>0</v>
      </c>
      <c r="D1085" s="50">
        <f>SUMIF(Table5[Filter],INVENTORY!B1085,Table5[Quantity])</f>
        <v>0</v>
      </c>
      <c r="E1085" s="50">
        <f t="shared" si="24"/>
        <v>0</v>
      </c>
    </row>
    <row r="1086" spans="2:5" x14ac:dyDescent="0.25">
      <c r="B1086" s="34" t="e">
        <f>VLOOKUP(A1086,Table3[#All],2,FALSE)</f>
        <v>#N/A</v>
      </c>
      <c r="C1086" s="50">
        <f>SUMIF(Table4[Filter],INVENTORY!B1086,Table4[Quantity])</f>
        <v>0</v>
      </c>
      <c r="D1086" s="50">
        <f>SUMIF(Table5[Filter],INVENTORY!B1086,Table5[Quantity])</f>
        <v>0</v>
      </c>
      <c r="E1086" s="50">
        <f t="shared" si="24"/>
        <v>0</v>
      </c>
    </row>
    <row r="1087" spans="2:5" x14ac:dyDescent="0.25">
      <c r="B1087" s="34" t="e">
        <f>VLOOKUP(A1087,Table3[#All],2,FALSE)</f>
        <v>#N/A</v>
      </c>
      <c r="C1087" s="50">
        <f>SUMIF(Table4[Filter],INVENTORY!B1087,Table4[Quantity])</f>
        <v>0</v>
      </c>
      <c r="D1087" s="50">
        <f>SUMIF(Table5[Filter],INVENTORY!B1087,Table5[Quantity])</f>
        <v>0</v>
      </c>
      <c r="E1087" s="50">
        <f t="shared" si="24"/>
        <v>0</v>
      </c>
    </row>
    <row r="1088" spans="2:5" x14ac:dyDescent="0.25">
      <c r="B1088" s="34" t="e">
        <f>VLOOKUP(A1088,Table3[#All],2,FALSE)</f>
        <v>#N/A</v>
      </c>
      <c r="C1088" s="50">
        <f>SUMIF(Table4[Filter],INVENTORY!B1088,Table4[Quantity])</f>
        <v>0</v>
      </c>
      <c r="D1088" s="50">
        <f>SUMIF(Table5[Filter],INVENTORY!B1088,Table5[Quantity])</f>
        <v>0</v>
      </c>
      <c r="E1088" s="50">
        <f t="shared" si="24"/>
        <v>0</v>
      </c>
    </row>
    <row r="1089" spans="2:5" x14ac:dyDescent="0.25">
      <c r="B1089" s="34" t="e">
        <f>VLOOKUP(A1089,Table3[#All],2,FALSE)</f>
        <v>#N/A</v>
      </c>
      <c r="C1089" s="50">
        <f>SUMIF(Table4[Filter],INVENTORY!B1089,Table4[Quantity])</f>
        <v>0</v>
      </c>
      <c r="D1089" s="50">
        <f>SUMIF(Table5[Filter],INVENTORY!B1089,Table5[Quantity])</f>
        <v>0</v>
      </c>
      <c r="E1089" s="50">
        <f t="shared" si="24"/>
        <v>0</v>
      </c>
    </row>
    <row r="1090" spans="2:5" x14ac:dyDescent="0.25">
      <c r="B1090" s="34" t="e">
        <f>VLOOKUP(A1090,Table3[#All],2,FALSE)</f>
        <v>#N/A</v>
      </c>
      <c r="C1090" s="50">
        <f>SUMIF(Table4[Filter],INVENTORY!B1090,Table4[Quantity])</f>
        <v>0</v>
      </c>
      <c r="D1090" s="50">
        <f>SUMIF(Table5[Filter],INVENTORY!B1090,Table5[Quantity])</f>
        <v>0</v>
      </c>
      <c r="E1090" s="50">
        <f t="shared" si="24"/>
        <v>0</v>
      </c>
    </row>
    <row r="1091" spans="2:5" x14ac:dyDescent="0.25">
      <c r="B1091" s="34" t="e">
        <f>VLOOKUP(A1091,Table3[#All],2,FALSE)</f>
        <v>#N/A</v>
      </c>
      <c r="C1091" s="50">
        <f>SUMIF(Table4[Filter],INVENTORY!B1091,Table4[Quantity])</f>
        <v>0</v>
      </c>
      <c r="D1091" s="50">
        <f>SUMIF(Table5[Filter],INVENTORY!B1091,Table5[Quantity])</f>
        <v>0</v>
      </c>
      <c r="E1091" s="50">
        <f t="shared" si="24"/>
        <v>0</v>
      </c>
    </row>
    <row r="1092" spans="2:5" x14ac:dyDescent="0.25">
      <c r="B1092" s="34" t="e">
        <f>VLOOKUP(A1092,Table3[#All],2,FALSE)</f>
        <v>#N/A</v>
      </c>
      <c r="C1092" s="50">
        <f>SUMIF(Table4[Filter],INVENTORY!B1092,Table4[Quantity])</f>
        <v>0</v>
      </c>
      <c r="D1092" s="50">
        <f>SUMIF(Table5[Filter],INVENTORY!B1092,Table5[Quantity])</f>
        <v>0</v>
      </c>
      <c r="E1092" s="50">
        <f t="shared" si="24"/>
        <v>0</v>
      </c>
    </row>
    <row r="1093" spans="2:5" x14ac:dyDescent="0.25">
      <c r="B1093" s="34" t="e">
        <f>VLOOKUP(A1093,Table3[#All],2,FALSE)</f>
        <v>#N/A</v>
      </c>
      <c r="C1093" s="50">
        <f>SUMIF(Table4[Filter],INVENTORY!B1093,Table4[Quantity])</f>
        <v>0</v>
      </c>
      <c r="D1093" s="50">
        <f>SUMIF(Table5[Filter],INVENTORY!B1093,Table5[Quantity])</f>
        <v>0</v>
      </c>
      <c r="E1093" s="50">
        <f t="shared" si="24"/>
        <v>0</v>
      </c>
    </row>
    <row r="1094" spans="2:5" x14ac:dyDescent="0.25">
      <c r="B1094" s="34" t="e">
        <f>VLOOKUP(A1094,Table3[#All],2,FALSE)</f>
        <v>#N/A</v>
      </c>
      <c r="C1094" s="50">
        <f>SUMIF(Table4[Filter],INVENTORY!B1094,Table4[Quantity])</f>
        <v>0</v>
      </c>
      <c r="D1094" s="50">
        <f>SUMIF(Table5[Filter],INVENTORY!B1094,Table5[Quantity])</f>
        <v>0</v>
      </c>
      <c r="E1094" s="50">
        <f t="shared" si="24"/>
        <v>0</v>
      </c>
    </row>
    <row r="1095" spans="2:5" x14ac:dyDescent="0.25">
      <c r="B1095" s="34" t="e">
        <f>VLOOKUP(A1095,Table3[#All],2,FALSE)</f>
        <v>#N/A</v>
      </c>
      <c r="C1095" s="50">
        <f>SUMIF(Table4[Filter],INVENTORY!B1095,Table4[Quantity])</f>
        <v>0</v>
      </c>
      <c r="D1095" s="50">
        <f>SUMIF(Table5[Filter],INVENTORY!B1095,Table5[Quantity])</f>
        <v>0</v>
      </c>
      <c r="E1095" s="50">
        <f t="shared" si="24"/>
        <v>0</v>
      </c>
    </row>
    <row r="1096" spans="2:5" x14ac:dyDescent="0.25">
      <c r="B1096" s="34" t="e">
        <f>VLOOKUP(A1096,Table3[#All],2,FALSE)</f>
        <v>#N/A</v>
      </c>
      <c r="C1096" s="50">
        <f>SUMIF(Table4[Filter],INVENTORY!B1096,Table4[Quantity])</f>
        <v>0</v>
      </c>
      <c r="D1096" s="50">
        <f>SUMIF(Table5[Filter],INVENTORY!B1096,Table5[Quantity])</f>
        <v>0</v>
      </c>
      <c r="E1096" s="50">
        <f t="shared" si="24"/>
        <v>0</v>
      </c>
    </row>
    <row r="1097" spans="2:5" x14ac:dyDescent="0.25">
      <c r="B1097" s="34" t="e">
        <f>VLOOKUP(A1097,Table3[#All],2,FALSE)</f>
        <v>#N/A</v>
      </c>
      <c r="C1097" s="50">
        <f>SUMIF(Table4[Filter],INVENTORY!B1097,Table4[Quantity])</f>
        <v>0</v>
      </c>
      <c r="D1097" s="50">
        <f>SUMIF(Table5[Filter],INVENTORY!B1097,Table5[Quantity])</f>
        <v>0</v>
      </c>
      <c r="E1097" s="50">
        <f t="shared" si="24"/>
        <v>0</v>
      </c>
    </row>
    <row r="1098" spans="2:5" x14ac:dyDescent="0.25">
      <c r="B1098" s="34" t="e">
        <f>VLOOKUP(A1098,Table3[#All],2,FALSE)</f>
        <v>#N/A</v>
      </c>
      <c r="C1098" s="50">
        <f>SUMIF(Table4[Filter],INVENTORY!B1098,Table4[Quantity])</f>
        <v>0</v>
      </c>
      <c r="D1098" s="50">
        <f>SUMIF(Table5[Filter],INVENTORY!B1098,Table5[Quantity])</f>
        <v>0</v>
      </c>
      <c r="E1098" s="50">
        <f t="shared" si="24"/>
        <v>0</v>
      </c>
    </row>
    <row r="1099" spans="2:5" x14ac:dyDescent="0.25">
      <c r="B1099" s="34" t="e">
        <f>VLOOKUP(A1099,Table3[#All],2,FALSE)</f>
        <v>#N/A</v>
      </c>
      <c r="C1099" s="50">
        <f>SUMIF(Table4[Filter],INVENTORY!B1099,Table4[Quantity])</f>
        <v>0</v>
      </c>
      <c r="D1099" s="50">
        <f>SUMIF(Table5[Filter],INVENTORY!B1099,Table5[Quantity])</f>
        <v>0</v>
      </c>
      <c r="E1099" s="50">
        <f t="shared" si="24"/>
        <v>0</v>
      </c>
    </row>
    <row r="1100" spans="2:5" x14ac:dyDescent="0.25">
      <c r="B1100" s="34" t="e">
        <f>VLOOKUP(A1100,Table3[#All],2,FALSE)</f>
        <v>#N/A</v>
      </c>
      <c r="C1100" s="50">
        <f>SUMIF(Table4[Filter],INVENTORY!B1100,Table4[Quantity])</f>
        <v>0</v>
      </c>
      <c r="D1100" s="50">
        <f>SUMIF(Table5[Filter],INVENTORY!B1100,Table5[Quantity])</f>
        <v>0</v>
      </c>
      <c r="E1100" s="50">
        <f t="shared" si="24"/>
        <v>0</v>
      </c>
    </row>
    <row r="1101" spans="2:5" x14ac:dyDescent="0.25">
      <c r="B1101" s="34" t="e">
        <f>VLOOKUP(A1101,Table3[#All],2,FALSE)</f>
        <v>#N/A</v>
      </c>
      <c r="C1101" s="50">
        <f>SUMIF(Table4[Filter],INVENTORY!B1101,Table4[Quantity])</f>
        <v>0</v>
      </c>
      <c r="D1101" s="50">
        <f>SUMIF(Table5[Filter],INVENTORY!B1101,Table5[Quantity])</f>
        <v>0</v>
      </c>
      <c r="E1101" s="50">
        <f t="shared" si="24"/>
        <v>0</v>
      </c>
    </row>
    <row r="1102" spans="2:5" x14ac:dyDescent="0.25">
      <c r="B1102" s="34" t="e">
        <f>VLOOKUP(A1102,Table3[#All],2,FALSE)</f>
        <v>#N/A</v>
      </c>
      <c r="C1102" s="50">
        <f>SUMIF(Table4[Filter],INVENTORY!B1102,Table4[Quantity])</f>
        <v>0</v>
      </c>
      <c r="D1102" s="50">
        <f>SUMIF(Table5[Filter],INVENTORY!B1102,Table5[Quantity])</f>
        <v>0</v>
      </c>
      <c r="E1102" s="50">
        <f t="shared" si="24"/>
        <v>0</v>
      </c>
    </row>
    <row r="1103" spans="2:5" x14ac:dyDescent="0.25">
      <c r="B1103" s="34" t="e">
        <f>VLOOKUP(A1103,Table3[#All],2,FALSE)</f>
        <v>#N/A</v>
      </c>
      <c r="C1103" s="50">
        <f>SUMIF(Table4[Filter],INVENTORY!B1103,Table4[Quantity])</f>
        <v>0</v>
      </c>
      <c r="D1103" s="50">
        <f>SUMIF(Table5[Filter],INVENTORY!B1103,Table5[Quantity])</f>
        <v>0</v>
      </c>
      <c r="E1103" s="50">
        <f t="shared" si="24"/>
        <v>0</v>
      </c>
    </row>
    <row r="1104" spans="2:5" x14ac:dyDescent="0.25">
      <c r="B1104" s="34" t="e">
        <f>VLOOKUP(A1104,Table3[#All],2,FALSE)</f>
        <v>#N/A</v>
      </c>
      <c r="C1104" s="50">
        <f>SUMIF(Table4[Filter],INVENTORY!B1104,Table4[Quantity])</f>
        <v>0</v>
      </c>
      <c r="D1104" s="50">
        <f>SUMIF(Table5[Filter],INVENTORY!B1104,Table5[Quantity])</f>
        <v>0</v>
      </c>
      <c r="E1104" s="50">
        <f t="shared" si="24"/>
        <v>0</v>
      </c>
    </row>
    <row r="1105" spans="2:5" x14ac:dyDescent="0.25">
      <c r="B1105" s="34" t="e">
        <f>VLOOKUP(A1105,Table3[#All],2,FALSE)</f>
        <v>#N/A</v>
      </c>
      <c r="C1105" s="50">
        <f>SUMIF(Table4[Filter],INVENTORY!B1105,Table4[Quantity])</f>
        <v>0</v>
      </c>
      <c r="D1105" s="50">
        <f>SUMIF(Table5[Filter],INVENTORY!B1105,Table5[Quantity])</f>
        <v>0</v>
      </c>
      <c r="E1105" s="50">
        <f t="shared" si="24"/>
        <v>0</v>
      </c>
    </row>
    <row r="1106" spans="2:5" x14ac:dyDescent="0.25">
      <c r="B1106" s="34" t="e">
        <f>VLOOKUP(A1106,Table3[#All],2,FALSE)</f>
        <v>#N/A</v>
      </c>
      <c r="C1106" s="50">
        <f>SUMIF(Table4[Filter],INVENTORY!B1106,Table4[Quantity])</f>
        <v>0</v>
      </c>
      <c r="D1106" s="50">
        <f>SUMIF(Table5[Filter],INVENTORY!B1106,Table5[Quantity])</f>
        <v>0</v>
      </c>
      <c r="E1106" s="50">
        <f t="shared" si="24"/>
        <v>0</v>
      </c>
    </row>
    <row r="1107" spans="2:5" x14ac:dyDescent="0.25">
      <c r="B1107" s="34" t="e">
        <f>VLOOKUP(A1107,Table3[#All],2,FALSE)</f>
        <v>#N/A</v>
      </c>
      <c r="C1107" s="50">
        <f>SUMIF(Table4[Filter],INVENTORY!B1107,Table4[Quantity])</f>
        <v>0</v>
      </c>
      <c r="D1107" s="50">
        <f>SUMIF(Table5[Filter],INVENTORY!B1107,Table5[Quantity])</f>
        <v>0</v>
      </c>
      <c r="E1107" s="50">
        <f t="shared" si="24"/>
        <v>0</v>
      </c>
    </row>
    <row r="1108" spans="2:5" x14ac:dyDescent="0.25">
      <c r="B1108" s="34" t="e">
        <f>VLOOKUP(A1108,Table3[#All],2,FALSE)</f>
        <v>#N/A</v>
      </c>
      <c r="C1108" s="50">
        <f>SUMIF(Table4[Filter],INVENTORY!B1108,Table4[Quantity])</f>
        <v>0</v>
      </c>
      <c r="D1108" s="50">
        <f>SUMIF(Table5[Filter],INVENTORY!B1108,Table5[Quantity])</f>
        <v>0</v>
      </c>
      <c r="E1108" s="50">
        <f t="shared" si="24"/>
        <v>0</v>
      </c>
    </row>
    <row r="1109" spans="2:5" x14ac:dyDescent="0.25">
      <c r="B1109" s="34" t="e">
        <f>VLOOKUP(A1109,Table3[#All],2,FALSE)</f>
        <v>#N/A</v>
      </c>
      <c r="C1109" s="50">
        <f>SUMIF(Table4[Filter],INVENTORY!B1109,Table4[Quantity])</f>
        <v>0</v>
      </c>
      <c r="D1109" s="50">
        <f>SUMIF(Table5[Filter],INVENTORY!B1109,Table5[Quantity])</f>
        <v>0</v>
      </c>
      <c r="E1109" s="50">
        <f t="shared" si="24"/>
        <v>0</v>
      </c>
    </row>
    <row r="1110" spans="2:5" x14ac:dyDescent="0.25">
      <c r="B1110" s="34" t="e">
        <f>VLOOKUP(A1110,Table3[#All],2,FALSE)</f>
        <v>#N/A</v>
      </c>
      <c r="C1110" s="50">
        <f>SUMIF(Table4[Filter],INVENTORY!B1110,Table4[Quantity])</f>
        <v>0</v>
      </c>
      <c r="D1110" s="50">
        <f>SUMIF(Table5[Filter],INVENTORY!B1110,Table5[Quantity])</f>
        <v>0</v>
      </c>
      <c r="E1110" s="50">
        <f t="shared" si="24"/>
        <v>0</v>
      </c>
    </row>
    <row r="1111" spans="2:5" x14ac:dyDescent="0.25">
      <c r="B1111" s="34" t="e">
        <f>VLOOKUP(A1111,Table3[#All],2,FALSE)</f>
        <v>#N/A</v>
      </c>
      <c r="C1111" s="50">
        <f>SUMIF(Table4[Filter],INVENTORY!B1111,Table4[Quantity])</f>
        <v>0</v>
      </c>
      <c r="D1111" s="50">
        <f>SUMIF(Table5[Filter],INVENTORY!B1111,Table5[Quantity])</f>
        <v>0</v>
      </c>
      <c r="E1111" s="50">
        <f t="shared" si="24"/>
        <v>0</v>
      </c>
    </row>
    <row r="1112" spans="2:5" x14ac:dyDescent="0.25">
      <c r="B1112" s="34" t="e">
        <f>VLOOKUP(A1112,Table3[#All],2,FALSE)</f>
        <v>#N/A</v>
      </c>
      <c r="C1112" s="50">
        <f>SUMIF(Table4[Filter],INVENTORY!B1112,Table4[Quantity])</f>
        <v>0</v>
      </c>
      <c r="D1112" s="50">
        <f>SUMIF(Table5[Filter],INVENTORY!B1112,Table5[Quantity])</f>
        <v>0</v>
      </c>
      <c r="E1112" s="50">
        <f t="shared" ref="E1112:E1175" si="25">C1112-D1112</f>
        <v>0</v>
      </c>
    </row>
    <row r="1113" spans="2:5" x14ac:dyDescent="0.25">
      <c r="B1113" s="34" t="e">
        <f>VLOOKUP(A1113,Table3[#All],2,FALSE)</f>
        <v>#N/A</v>
      </c>
      <c r="C1113" s="50">
        <f>SUMIF(Table4[Filter],INVENTORY!B1113,Table4[Quantity])</f>
        <v>0</v>
      </c>
      <c r="D1113" s="50">
        <f>SUMIF(Table5[Filter],INVENTORY!B1113,Table5[Quantity])</f>
        <v>0</v>
      </c>
      <c r="E1113" s="50">
        <f t="shared" si="25"/>
        <v>0</v>
      </c>
    </row>
    <row r="1114" spans="2:5" x14ac:dyDescent="0.25">
      <c r="B1114" s="34" t="e">
        <f>VLOOKUP(A1114,Table3[#All],2,FALSE)</f>
        <v>#N/A</v>
      </c>
      <c r="C1114" s="50">
        <f>SUMIF(Table4[Filter],INVENTORY!B1114,Table4[Quantity])</f>
        <v>0</v>
      </c>
      <c r="D1114" s="50">
        <f>SUMIF(Table5[Filter],INVENTORY!B1114,Table5[Quantity])</f>
        <v>0</v>
      </c>
      <c r="E1114" s="50">
        <f t="shared" si="25"/>
        <v>0</v>
      </c>
    </row>
    <row r="1115" spans="2:5" x14ac:dyDescent="0.25">
      <c r="B1115" s="34" t="e">
        <f>VLOOKUP(A1115,Table3[#All],2,FALSE)</f>
        <v>#N/A</v>
      </c>
      <c r="C1115" s="50">
        <f>SUMIF(Table4[Filter],INVENTORY!B1115,Table4[Quantity])</f>
        <v>0</v>
      </c>
      <c r="D1115" s="50">
        <f>SUMIF(Table5[Filter],INVENTORY!B1115,Table5[Quantity])</f>
        <v>0</v>
      </c>
      <c r="E1115" s="50">
        <f t="shared" si="25"/>
        <v>0</v>
      </c>
    </row>
    <row r="1116" spans="2:5" x14ac:dyDescent="0.25">
      <c r="B1116" s="34" t="e">
        <f>VLOOKUP(A1116,Table3[#All],2,FALSE)</f>
        <v>#N/A</v>
      </c>
      <c r="C1116" s="50">
        <f>SUMIF(Table4[Filter],INVENTORY!B1116,Table4[Quantity])</f>
        <v>0</v>
      </c>
      <c r="D1116" s="50">
        <f>SUMIF(Table5[Filter],INVENTORY!B1116,Table5[Quantity])</f>
        <v>0</v>
      </c>
      <c r="E1116" s="50">
        <f t="shared" si="25"/>
        <v>0</v>
      </c>
    </row>
    <row r="1117" spans="2:5" x14ac:dyDescent="0.25">
      <c r="B1117" s="34" t="e">
        <f>VLOOKUP(A1117,Table3[#All],2,FALSE)</f>
        <v>#N/A</v>
      </c>
      <c r="C1117" s="50">
        <f>SUMIF(Table4[Filter],INVENTORY!B1117,Table4[Quantity])</f>
        <v>0</v>
      </c>
      <c r="D1117" s="50">
        <f>SUMIF(Table5[Filter],INVENTORY!B1117,Table5[Quantity])</f>
        <v>0</v>
      </c>
      <c r="E1117" s="50">
        <f t="shared" si="25"/>
        <v>0</v>
      </c>
    </row>
    <row r="1118" spans="2:5" x14ac:dyDescent="0.25">
      <c r="B1118" s="34" t="e">
        <f>VLOOKUP(A1118,Table3[#All],2,FALSE)</f>
        <v>#N/A</v>
      </c>
      <c r="C1118" s="50">
        <f>SUMIF(Table4[Filter],INVENTORY!B1118,Table4[Quantity])</f>
        <v>0</v>
      </c>
      <c r="D1118" s="50">
        <f>SUMIF(Table5[Filter],INVENTORY!B1118,Table5[Quantity])</f>
        <v>0</v>
      </c>
      <c r="E1118" s="50">
        <f t="shared" si="25"/>
        <v>0</v>
      </c>
    </row>
    <row r="1119" spans="2:5" x14ac:dyDescent="0.25">
      <c r="B1119" s="34" t="e">
        <f>VLOOKUP(A1119,Table3[#All],2,FALSE)</f>
        <v>#N/A</v>
      </c>
      <c r="C1119" s="50">
        <f>SUMIF(Table4[Filter],INVENTORY!B1119,Table4[Quantity])</f>
        <v>0</v>
      </c>
      <c r="D1119" s="50">
        <f>SUMIF(Table5[Filter],INVENTORY!B1119,Table5[Quantity])</f>
        <v>0</v>
      </c>
      <c r="E1119" s="50">
        <f t="shared" si="25"/>
        <v>0</v>
      </c>
    </row>
    <row r="1120" spans="2:5" x14ac:dyDescent="0.25">
      <c r="B1120" s="34" t="e">
        <f>VLOOKUP(A1120,Table3[#All],2,FALSE)</f>
        <v>#N/A</v>
      </c>
      <c r="C1120" s="50">
        <f>SUMIF(Table4[Filter],INVENTORY!B1120,Table4[Quantity])</f>
        <v>0</v>
      </c>
      <c r="D1120" s="50">
        <f>SUMIF(Table5[Filter],INVENTORY!B1120,Table5[Quantity])</f>
        <v>0</v>
      </c>
      <c r="E1120" s="50">
        <f t="shared" si="25"/>
        <v>0</v>
      </c>
    </row>
    <row r="1121" spans="2:5" x14ac:dyDescent="0.25">
      <c r="B1121" s="34" t="e">
        <f>VLOOKUP(A1121,Table3[#All],2,FALSE)</f>
        <v>#N/A</v>
      </c>
      <c r="C1121" s="50">
        <f>SUMIF(Table4[Filter],INVENTORY!B1121,Table4[Quantity])</f>
        <v>0</v>
      </c>
      <c r="D1121" s="50">
        <f>SUMIF(Table5[Filter],INVENTORY!B1121,Table5[Quantity])</f>
        <v>0</v>
      </c>
      <c r="E1121" s="50">
        <f t="shared" si="25"/>
        <v>0</v>
      </c>
    </row>
    <row r="1122" spans="2:5" x14ac:dyDescent="0.25">
      <c r="B1122" s="34" t="e">
        <f>VLOOKUP(A1122,Table3[#All],2,FALSE)</f>
        <v>#N/A</v>
      </c>
      <c r="C1122" s="50">
        <f>SUMIF(Table4[Filter],INVENTORY!B1122,Table4[Quantity])</f>
        <v>0</v>
      </c>
      <c r="D1122" s="50">
        <f>SUMIF(Table5[Filter],INVENTORY!B1122,Table5[Quantity])</f>
        <v>0</v>
      </c>
      <c r="E1122" s="50">
        <f t="shared" si="25"/>
        <v>0</v>
      </c>
    </row>
    <row r="1123" spans="2:5" x14ac:dyDescent="0.25">
      <c r="B1123" s="34" t="e">
        <f>VLOOKUP(A1123,Table3[#All],2,FALSE)</f>
        <v>#N/A</v>
      </c>
      <c r="C1123" s="50">
        <f>SUMIF(Table4[Filter],INVENTORY!B1123,Table4[Quantity])</f>
        <v>0</v>
      </c>
      <c r="D1123" s="50">
        <f>SUMIF(Table5[Filter],INVENTORY!B1123,Table5[Quantity])</f>
        <v>0</v>
      </c>
      <c r="E1123" s="50">
        <f t="shared" si="25"/>
        <v>0</v>
      </c>
    </row>
    <row r="1124" spans="2:5" x14ac:dyDescent="0.25">
      <c r="B1124" s="34" t="e">
        <f>VLOOKUP(A1124,Table3[#All],2,FALSE)</f>
        <v>#N/A</v>
      </c>
      <c r="C1124" s="50">
        <f>SUMIF(Table4[Filter],INVENTORY!B1124,Table4[Quantity])</f>
        <v>0</v>
      </c>
      <c r="D1124" s="50">
        <f>SUMIF(Table5[Filter],INVENTORY!B1124,Table5[Quantity])</f>
        <v>0</v>
      </c>
      <c r="E1124" s="50">
        <f t="shared" si="25"/>
        <v>0</v>
      </c>
    </row>
    <row r="1125" spans="2:5" x14ac:dyDescent="0.25">
      <c r="B1125" s="34" t="e">
        <f>VLOOKUP(A1125,Table3[#All],2,FALSE)</f>
        <v>#N/A</v>
      </c>
      <c r="C1125" s="50">
        <f>SUMIF(Table4[Filter],INVENTORY!B1125,Table4[Quantity])</f>
        <v>0</v>
      </c>
      <c r="D1125" s="50">
        <f>SUMIF(Table5[Filter],INVENTORY!B1125,Table5[Quantity])</f>
        <v>0</v>
      </c>
      <c r="E1125" s="50">
        <f t="shared" si="25"/>
        <v>0</v>
      </c>
    </row>
    <row r="1126" spans="2:5" x14ac:dyDescent="0.25">
      <c r="B1126" s="34" t="e">
        <f>VLOOKUP(A1126,Table3[#All],2,FALSE)</f>
        <v>#N/A</v>
      </c>
      <c r="C1126" s="50">
        <f>SUMIF(Table4[Filter],INVENTORY!B1126,Table4[Quantity])</f>
        <v>0</v>
      </c>
      <c r="D1126" s="50">
        <f>SUMIF(Table5[Filter],INVENTORY!B1126,Table5[Quantity])</f>
        <v>0</v>
      </c>
      <c r="E1126" s="50">
        <f t="shared" si="25"/>
        <v>0</v>
      </c>
    </row>
    <row r="1127" spans="2:5" x14ac:dyDescent="0.25">
      <c r="B1127" s="34" t="e">
        <f>VLOOKUP(A1127,Table3[#All],2,FALSE)</f>
        <v>#N/A</v>
      </c>
      <c r="C1127" s="50">
        <f>SUMIF(Table4[Filter],INVENTORY!B1127,Table4[Quantity])</f>
        <v>0</v>
      </c>
      <c r="D1127" s="50">
        <f>SUMIF(Table5[Filter],INVENTORY!B1127,Table5[Quantity])</f>
        <v>0</v>
      </c>
      <c r="E1127" s="50">
        <f t="shared" si="25"/>
        <v>0</v>
      </c>
    </row>
    <row r="1128" spans="2:5" x14ac:dyDescent="0.25">
      <c r="B1128" s="34" t="e">
        <f>VLOOKUP(A1128,Table3[#All],2,FALSE)</f>
        <v>#N/A</v>
      </c>
      <c r="C1128" s="50">
        <f>SUMIF(Table4[Filter],INVENTORY!B1128,Table4[Quantity])</f>
        <v>0</v>
      </c>
      <c r="D1128" s="50">
        <f>SUMIF(Table5[Filter],INVENTORY!B1128,Table5[Quantity])</f>
        <v>0</v>
      </c>
      <c r="E1128" s="50">
        <f t="shared" si="25"/>
        <v>0</v>
      </c>
    </row>
    <row r="1129" spans="2:5" x14ac:dyDescent="0.25">
      <c r="B1129" s="34" t="e">
        <f>VLOOKUP(A1129,Table3[#All],2,FALSE)</f>
        <v>#N/A</v>
      </c>
      <c r="C1129" s="50">
        <f>SUMIF(Table4[Filter],INVENTORY!B1129,Table4[Quantity])</f>
        <v>0</v>
      </c>
      <c r="D1129" s="50">
        <f>SUMIF(Table5[Filter],INVENTORY!B1129,Table5[Quantity])</f>
        <v>0</v>
      </c>
      <c r="E1129" s="50">
        <f t="shared" si="25"/>
        <v>0</v>
      </c>
    </row>
    <row r="1130" spans="2:5" x14ac:dyDescent="0.25">
      <c r="B1130" s="34" t="e">
        <f>VLOOKUP(A1130,Table3[#All],2,FALSE)</f>
        <v>#N/A</v>
      </c>
      <c r="C1130" s="50">
        <f>SUMIF(Table4[Filter],INVENTORY!B1130,Table4[Quantity])</f>
        <v>0</v>
      </c>
      <c r="D1130" s="50">
        <f>SUMIF(Table5[Filter],INVENTORY!B1130,Table5[Quantity])</f>
        <v>0</v>
      </c>
      <c r="E1130" s="50">
        <f t="shared" si="25"/>
        <v>0</v>
      </c>
    </row>
    <row r="1131" spans="2:5" x14ac:dyDescent="0.25">
      <c r="B1131" s="34" t="e">
        <f>VLOOKUP(A1131,Table3[#All],2,FALSE)</f>
        <v>#N/A</v>
      </c>
      <c r="C1131" s="50">
        <f>SUMIF(Table4[Filter],INVENTORY!B1131,Table4[Quantity])</f>
        <v>0</v>
      </c>
      <c r="D1131" s="50">
        <f>SUMIF(Table5[Filter],INVENTORY!B1131,Table5[Quantity])</f>
        <v>0</v>
      </c>
      <c r="E1131" s="50">
        <f t="shared" si="25"/>
        <v>0</v>
      </c>
    </row>
    <row r="1132" spans="2:5" x14ac:dyDescent="0.25">
      <c r="B1132" s="34" t="e">
        <f>VLOOKUP(A1132,Table3[#All],2,FALSE)</f>
        <v>#N/A</v>
      </c>
      <c r="C1132" s="50">
        <f>SUMIF(Table4[Filter],INVENTORY!B1132,Table4[Quantity])</f>
        <v>0</v>
      </c>
      <c r="D1132" s="50">
        <f>SUMIF(Table5[Filter],INVENTORY!B1132,Table5[Quantity])</f>
        <v>0</v>
      </c>
      <c r="E1132" s="50">
        <f t="shared" si="25"/>
        <v>0</v>
      </c>
    </row>
    <row r="1133" spans="2:5" x14ac:dyDescent="0.25">
      <c r="B1133" s="34" t="e">
        <f>VLOOKUP(A1133,Table3[#All],2,FALSE)</f>
        <v>#N/A</v>
      </c>
      <c r="C1133" s="50">
        <f>SUMIF(Table4[Filter],INVENTORY!B1133,Table4[Quantity])</f>
        <v>0</v>
      </c>
      <c r="D1133" s="50">
        <f>SUMIF(Table5[Filter],INVENTORY!B1133,Table5[Quantity])</f>
        <v>0</v>
      </c>
      <c r="E1133" s="50">
        <f t="shared" si="25"/>
        <v>0</v>
      </c>
    </row>
    <row r="1134" spans="2:5" x14ac:dyDescent="0.25">
      <c r="B1134" s="34" t="e">
        <f>VLOOKUP(A1134,Table3[#All],2,FALSE)</f>
        <v>#N/A</v>
      </c>
      <c r="C1134" s="50">
        <f>SUMIF(Table4[Filter],INVENTORY!B1134,Table4[Quantity])</f>
        <v>0</v>
      </c>
      <c r="D1134" s="50">
        <f>SUMIF(Table5[Filter],INVENTORY!B1134,Table5[Quantity])</f>
        <v>0</v>
      </c>
      <c r="E1134" s="50">
        <f t="shared" si="25"/>
        <v>0</v>
      </c>
    </row>
    <row r="1135" spans="2:5" x14ac:dyDescent="0.25">
      <c r="B1135" s="34" t="e">
        <f>VLOOKUP(A1135,Table3[#All],2,FALSE)</f>
        <v>#N/A</v>
      </c>
      <c r="C1135" s="50">
        <f>SUMIF(Table4[Filter],INVENTORY!B1135,Table4[Quantity])</f>
        <v>0</v>
      </c>
      <c r="D1135" s="50">
        <f>SUMIF(Table5[Filter],INVENTORY!B1135,Table5[Quantity])</f>
        <v>0</v>
      </c>
      <c r="E1135" s="50">
        <f t="shared" si="25"/>
        <v>0</v>
      </c>
    </row>
    <row r="1136" spans="2:5" x14ac:dyDescent="0.25">
      <c r="B1136" s="34" t="e">
        <f>VLOOKUP(A1136,Table3[#All],2,FALSE)</f>
        <v>#N/A</v>
      </c>
      <c r="C1136" s="50">
        <f>SUMIF(Table4[Filter],INVENTORY!B1136,Table4[Quantity])</f>
        <v>0</v>
      </c>
      <c r="D1136" s="50">
        <f>SUMIF(Table5[Filter],INVENTORY!B1136,Table5[Quantity])</f>
        <v>0</v>
      </c>
      <c r="E1136" s="50">
        <f t="shared" si="25"/>
        <v>0</v>
      </c>
    </row>
    <row r="1137" spans="2:5" x14ac:dyDescent="0.25">
      <c r="B1137" s="34" t="e">
        <f>VLOOKUP(A1137,Table3[#All],2,FALSE)</f>
        <v>#N/A</v>
      </c>
      <c r="C1137" s="50">
        <f>SUMIF(Table4[Filter],INVENTORY!B1137,Table4[Quantity])</f>
        <v>0</v>
      </c>
      <c r="D1137" s="50">
        <f>SUMIF(Table5[Filter],INVENTORY!B1137,Table5[Quantity])</f>
        <v>0</v>
      </c>
      <c r="E1137" s="50">
        <f t="shared" si="25"/>
        <v>0</v>
      </c>
    </row>
    <row r="1138" spans="2:5" x14ac:dyDescent="0.25">
      <c r="B1138" s="34" t="e">
        <f>VLOOKUP(A1138,Table3[#All],2,FALSE)</f>
        <v>#N/A</v>
      </c>
      <c r="C1138" s="50">
        <f>SUMIF(Table4[Filter],INVENTORY!B1138,Table4[Quantity])</f>
        <v>0</v>
      </c>
      <c r="D1138" s="50">
        <f>SUMIF(Table5[Filter],INVENTORY!B1138,Table5[Quantity])</f>
        <v>0</v>
      </c>
      <c r="E1138" s="50">
        <f t="shared" si="25"/>
        <v>0</v>
      </c>
    </row>
    <row r="1139" spans="2:5" x14ac:dyDescent="0.25">
      <c r="B1139" s="34" t="e">
        <f>VLOOKUP(A1139,Table3[#All],2,FALSE)</f>
        <v>#N/A</v>
      </c>
      <c r="C1139" s="50">
        <f>SUMIF(Table4[Filter],INVENTORY!B1139,Table4[Quantity])</f>
        <v>0</v>
      </c>
      <c r="D1139" s="50">
        <f>SUMIF(Table5[Filter],INVENTORY!B1139,Table5[Quantity])</f>
        <v>0</v>
      </c>
      <c r="E1139" s="50">
        <f t="shared" si="25"/>
        <v>0</v>
      </c>
    </row>
    <row r="1140" spans="2:5" x14ac:dyDescent="0.25">
      <c r="B1140" s="34" t="e">
        <f>VLOOKUP(A1140,Table3[#All],2,FALSE)</f>
        <v>#N/A</v>
      </c>
      <c r="C1140" s="50">
        <f>SUMIF(Table4[Filter],INVENTORY!B1140,Table4[Quantity])</f>
        <v>0</v>
      </c>
      <c r="D1140" s="50">
        <f>SUMIF(Table5[Filter],INVENTORY!B1140,Table5[Quantity])</f>
        <v>0</v>
      </c>
      <c r="E1140" s="50">
        <f t="shared" si="25"/>
        <v>0</v>
      </c>
    </row>
    <row r="1141" spans="2:5" x14ac:dyDescent="0.25">
      <c r="B1141" s="34" t="e">
        <f>VLOOKUP(A1141,Table3[#All],2,FALSE)</f>
        <v>#N/A</v>
      </c>
      <c r="C1141" s="50">
        <f>SUMIF(Table4[Filter],INVENTORY!B1141,Table4[Quantity])</f>
        <v>0</v>
      </c>
      <c r="D1141" s="50">
        <f>SUMIF(Table5[Filter],INVENTORY!B1141,Table5[Quantity])</f>
        <v>0</v>
      </c>
      <c r="E1141" s="50">
        <f t="shared" si="25"/>
        <v>0</v>
      </c>
    </row>
    <row r="1142" spans="2:5" x14ac:dyDescent="0.25">
      <c r="B1142" s="34" t="e">
        <f>VLOOKUP(A1142,Table3[#All],2,FALSE)</f>
        <v>#N/A</v>
      </c>
      <c r="C1142" s="50">
        <f>SUMIF(Table4[Filter],INVENTORY!B1142,Table4[Quantity])</f>
        <v>0</v>
      </c>
      <c r="D1142" s="50">
        <f>SUMIF(Table5[Filter],INVENTORY!B1142,Table5[Quantity])</f>
        <v>0</v>
      </c>
      <c r="E1142" s="50">
        <f t="shared" si="25"/>
        <v>0</v>
      </c>
    </row>
    <row r="1143" spans="2:5" x14ac:dyDescent="0.25">
      <c r="B1143" s="34" t="e">
        <f>VLOOKUP(A1143,Table3[#All],2,FALSE)</f>
        <v>#N/A</v>
      </c>
      <c r="C1143" s="50">
        <f>SUMIF(Table4[Filter],INVENTORY!B1143,Table4[Quantity])</f>
        <v>0</v>
      </c>
      <c r="D1143" s="50">
        <f>SUMIF(Table5[Filter],INVENTORY!B1143,Table5[Quantity])</f>
        <v>0</v>
      </c>
      <c r="E1143" s="50">
        <f t="shared" si="25"/>
        <v>0</v>
      </c>
    </row>
    <row r="1144" spans="2:5" x14ac:dyDescent="0.25">
      <c r="B1144" s="34" t="e">
        <f>VLOOKUP(A1144,Table3[#All],2,FALSE)</f>
        <v>#N/A</v>
      </c>
      <c r="C1144" s="50">
        <f>SUMIF(Table4[Filter],INVENTORY!B1144,Table4[Quantity])</f>
        <v>0</v>
      </c>
      <c r="D1144" s="50">
        <f>SUMIF(Table5[Filter],INVENTORY!B1144,Table5[Quantity])</f>
        <v>0</v>
      </c>
      <c r="E1144" s="50">
        <f t="shared" si="25"/>
        <v>0</v>
      </c>
    </row>
    <row r="1145" spans="2:5" x14ac:dyDescent="0.25">
      <c r="B1145" s="34" t="e">
        <f>VLOOKUP(A1145,Table3[#All],2,FALSE)</f>
        <v>#N/A</v>
      </c>
      <c r="C1145" s="50">
        <f>SUMIF(Table4[Filter],INVENTORY!B1145,Table4[Quantity])</f>
        <v>0</v>
      </c>
      <c r="D1145" s="50">
        <f>SUMIF(Table5[Filter],INVENTORY!B1145,Table5[Quantity])</f>
        <v>0</v>
      </c>
      <c r="E1145" s="50">
        <f t="shared" si="25"/>
        <v>0</v>
      </c>
    </row>
    <row r="1146" spans="2:5" x14ac:dyDescent="0.25">
      <c r="B1146" s="34" t="e">
        <f>VLOOKUP(A1146,Table3[#All],2,FALSE)</f>
        <v>#N/A</v>
      </c>
      <c r="C1146" s="50">
        <f>SUMIF(Table4[Filter],INVENTORY!B1146,Table4[Quantity])</f>
        <v>0</v>
      </c>
      <c r="D1146" s="50">
        <f>SUMIF(Table5[Filter],INVENTORY!B1146,Table5[Quantity])</f>
        <v>0</v>
      </c>
      <c r="E1146" s="50">
        <f t="shared" si="25"/>
        <v>0</v>
      </c>
    </row>
    <row r="1147" spans="2:5" x14ac:dyDescent="0.25">
      <c r="B1147" s="34" t="e">
        <f>VLOOKUP(A1147,Table3[#All],2,FALSE)</f>
        <v>#N/A</v>
      </c>
      <c r="C1147" s="50">
        <f>SUMIF(Table4[Filter],INVENTORY!B1147,Table4[Quantity])</f>
        <v>0</v>
      </c>
      <c r="D1147" s="50">
        <f>SUMIF(Table5[Filter],INVENTORY!B1147,Table5[Quantity])</f>
        <v>0</v>
      </c>
      <c r="E1147" s="50">
        <f t="shared" si="25"/>
        <v>0</v>
      </c>
    </row>
    <row r="1148" spans="2:5" x14ac:dyDescent="0.25">
      <c r="B1148" s="34" t="e">
        <f>VLOOKUP(A1148,Table3[#All],2,FALSE)</f>
        <v>#N/A</v>
      </c>
      <c r="C1148" s="50">
        <f>SUMIF(Table4[Filter],INVENTORY!B1148,Table4[Quantity])</f>
        <v>0</v>
      </c>
      <c r="D1148" s="50">
        <f>SUMIF(Table5[Filter],INVENTORY!B1148,Table5[Quantity])</f>
        <v>0</v>
      </c>
      <c r="E1148" s="50">
        <f t="shared" si="25"/>
        <v>0</v>
      </c>
    </row>
    <row r="1149" spans="2:5" x14ac:dyDescent="0.25">
      <c r="B1149" s="34" t="e">
        <f>VLOOKUP(A1149,Table3[#All],2,FALSE)</f>
        <v>#N/A</v>
      </c>
      <c r="C1149" s="50">
        <f>SUMIF(Table4[Filter],INVENTORY!B1149,Table4[Quantity])</f>
        <v>0</v>
      </c>
      <c r="D1149" s="50">
        <f>SUMIF(Table5[Filter],INVENTORY!B1149,Table5[Quantity])</f>
        <v>0</v>
      </c>
      <c r="E1149" s="50">
        <f t="shared" si="25"/>
        <v>0</v>
      </c>
    </row>
    <row r="1150" spans="2:5" x14ac:dyDescent="0.25">
      <c r="B1150" s="34" t="e">
        <f>VLOOKUP(A1150,Table3[#All],2,FALSE)</f>
        <v>#N/A</v>
      </c>
      <c r="C1150" s="50">
        <f>SUMIF(Table4[Filter],INVENTORY!B1150,Table4[Quantity])</f>
        <v>0</v>
      </c>
      <c r="D1150" s="50">
        <f>SUMIF(Table5[Filter],INVENTORY!B1150,Table5[Quantity])</f>
        <v>0</v>
      </c>
      <c r="E1150" s="50">
        <f t="shared" si="25"/>
        <v>0</v>
      </c>
    </row>
    <row r="1151" spans="2:5" x14ac:dyDescent="0.25">
      <c r="B1151" s="34" t="e">
        <f>VLOOKUP(A1151,Table3[#All],2,FALSE)</f>
        <v>#N/A</v>
      </c>
      <c r="C1151" s="50">
        <f>SUMIF(Table4[Filter],INVENTORY!B1151,Table4[Quantity])</f>
        <v>0</v>
      </c>
      <c r="D1151" s="50">
        <f>SUMIF(Table5[Filter],INVENTORY!B1151,Table5[Quantity])</f>
        <v>0</v>
      </c>
      <c r="E1151" s="50">
        <f t="shared" si="25"/>
        <v>0</v>
      </c>
    </row>
    <row r="1152" spans="2:5" x14ac:dyDescent="0.25">
      <c r="B1152" s="34" t="e">
        <f>VLOOKUP(A1152,Table3[#All],2,FALSE)</f>
        <v>#N/A</v>
      </c>
      <c r="C1152" s="50">
        <f>SUMIF(Table4[Filter],INVENTORY!B1152,Table4[Quantity])</f>
        <v>0</v>
      </c>
      <c r="D1152" s="50">
        <f>SUMIF(Table5[Filter],INVENTORY!B1152,Table5[Quantity])</f>
        <v>0</v>
      </c>
      <c r="E1152" s="50">
        <f t="shared" si="25"/>
        <v>0</v>
      </c>
    </row>
    <row r="1153" spans="2:5" x14ac:dyDescent="0.25">
      <c r="B1153" s="34" t="e">
        <f>VLOOKUP(A1153,Table3[#All],2,FALSE)</f>
        <v>#N/A</v>
      </c>
      <c r="C1153" s="50">
        <f>SUMIF(Table4[Filter],INVENTORY!B1153,Table4[Quantity])</f>
        <v>0</v>
      </c>
      <c r="D1153" s="50">
        <f>SUMIF(Table5[Filter],INVENTORY!B1153,Table5[Quantity])</f>
        <v>0</v>
      </c>
      <c r="E1153" s="50">
        <f t="shared" si="25"/>
        <v>0</v>
      </c>
    </row>
    <row r="1154" spans="2:5" x14ac:dyDescent="0.25">
      <c r="B1154" s="34" t="e">
        <f>VLOOKUP(A1154,Table3[#All],2,FALSE)</f>
        <v>#N/A</v>
      </c>
      <c r="C1154" s="50">
        <f>SUMIF(Table4[Filter],INVENTORY!B1154,Table4[Quantity])</f>
        <v>0</v>
      </c>
      <c r="D1154" s="50">
        <f>SUMIF(Table5[Filter],INVENTORY!B1154,Table5[Quantity])</f>
        <v>0</v>
      </c>
      <c r="E1154" s="50">
        <f t="shared" si="25"/>
        <v>0</v>
      </c>
    </row>
    <row r="1155" spans="2:5" x14ac:dyDescent="0.25">
      <c r="B1155" s="34" t="e">
        <f>VLOOKUP(A1155,Table3[#All],2,FALSE)</f>
        <v>#N/A</v>
      </c>
      <c r="C1155" s="50">
        <f>SUMIF(Table4[Filter],INVENTORY!B1155,Table4[Quantity])</f>
        <v>0</v>
      </c>
      <c r="D1155" s="50">
        <f>SUMIF(Table5[Filter],INVENTORY!B1155,Table5[Quantity])</f>
        <v>0</v>
      </c>
      <c r="E1155" s="50">
        <f t="shared" si="25"/>
        <v>0</v>
      </c>
    </row>
    <row r="1156" spans="2:5" x14ac:dyDescent="0.25">
      <c r="B1156" s="34" t="e">
        <f>VLOOKUP(A1156,Table3[#All],2,FALSE)</f>
        <v>#N/A</v>
      </c>
      <c r="C1156" s="50">
        <f>SUMIF(Table4[Filter],INVENTORY!B1156,Table4[Quantity])</f>
        <v>0</v>
      </c>
      <c r="D1156" s="50">
        <f>SUMIF(Table5[Filter],INVENTORY!B1156,Table5[Quantity])</f>
        <v>0</v>
      </c>
      <c r="E1156" s="50">
        <f t="shared" si="25"/>
        <v>0</v>
      </c>
    </row>
    <row r="1157" spans="2:5" x14ac:dyDescent="0.25">
      <c r="B1157" s="34" t="e">
        <f>VLOOKUP(A1157,Table3[#All],2,FALSE)</f>
        <v>#N/A</v>
      </c>
      <c r="C1157" s="50">
        <f>SUMIF(Table4[Filter],INVENTORY!B1157,Table4[Quantity])</f>
        <v>0</v>
      </c>
      <c r="D1157" s="50">
        <f>SUMIF(Table5[Filter],INVENTORY!B1157,Table5[Quantity])</f>
        <v>0</v>
      </c>
      <c r="E1157" s="50">
        <f t="shared" si="25"/>
        <v>0</v>
      </c>
    </row>
    <row r="1158" spans="2:5" x14ac:dyDescent="0.25">
      <c r="B1158" s="34" t="e">
        <f>VLOOKUP(A1158,Table3[#All],2,FALSE)</f>
        <v>#N/A</v>
      </c>
      <c r="C1158" s="50">
        <f>SUMIF(Table4[Filter],INVENTORY!B1158,Table4[Quantity])</f>
        <v>0</v>
      </c>
      <c r="D1158" s="50">
        <f>SUMIF(Table5[Filter],INVENTORY!B1158,Table5[Quantity])</f>
        <v>0</v>
      </c>
      <c r="E1158" s="50">
        <f t="shared" si="25"/>
        <v>0</v>
      </c>
    </row>
    <row r="1159" spans="2:5" x14ac:dyDescent="0.25">
      <c r="B1159" s="34" t="e">
        <f>VLOOKUP(A1159,Table3[#All],2,FALSE)</f>
        <v>#N/A</v>
      </c>
      <c r="C1159" s="50">
        <f>SUMIF(Table4[Filter],INVENTORY!B1159,Table4[Quantity])</f>
        <v>0</v>
      </c>
      <c r="D1159" s="50">
        <f>SUMIF(Table5[Filter],INVENTORY!B1159,Table5[Quantity])</f>
        <v>0</v>
      </c>
      <c r="E1159" s="50">
        <f t="shared" si="25"/>
        <v>0</v>
      </c>
    </row>
    <row r="1160" spans="2:5" x14ac:dyDescent="0.25">
      <c r="B1160" s="34" t="e">
        <f>VLOOKUP(A1160,Table3[#All],2,FALSE)</f>
        <v>#N/A</v>
      </c>
      <c r="C1160" s="50">
        <f>SUMIF(Table4[Filter],INVENTORY!B1160,Table4[Quantity])</f>
        <v>0</v>
      </c>
      <c r="D1160" s="50">
        <f>SUMIF(Table5[Filter],INVENTORY!B1160,Table5[Quantity])</f>
        <v>0</v>
      </c>
      <c r="E1160" s="50">
        <f t="shared" si="25"/>
        <v>0</v>
      </c>
    </row>
    <row r="1161" spans="2:5" x14ac:dyDescent="0.25">
      <c r="B1161" s="34" t="e">
        <f>VLOOKUP(A1161,Table3[#All],2,FALSE)</f>
        <v>#N/A</v>
      </c>
      <c r="C1161" s="50">
        <f>SUMIF(Table4[Filter],INVENTORY!B1161,Table4[Quantity])</f>
        <v>0</v>
      </c>
      <c r="D1161" s="50">
        <f>SUMIF(Table5[Filter],INVENTORY!B1161,Table5[Quantity])</f>
        <v>0</v>
      </c>
      <c r="E1161" s="50">
        <f t="shared" si="25"/>
        <v>0</v>
      </c>
    </row>
    <row r="1162" spans="2:5" x14ac:dyDescent="0.25">
      <c r="B1162" s="34" t="e">
        <f>VLOOKUP(A1162,Table3[#All],2,FALSE)</f>
        <v>#N/A</v>
      </c>
      <c r="C1162" s="50">
        <f>SUMIF(Table4[Filter],INVENTORY!B1162,Table4[Quantity])</f>
        <v>0</v>
      </c>
      <c r="D1162" s="50">
        <f>SUMIF(Table5[Filter],INVENTORY!B1162,Table5[Quantity])</f>
        <v>0</v>
      </c>
      <c r="E1162" s="50">
        <f t="shared" si="25"/>
        <v>0</v>
      </c>
    </row>
    <row r="1163" spans="2:5" x14ac:dyDescent="0.25">
      <c r="B1163" s="34" t="e">
        <f>VLOOKUP(A1163,Table3[#All],2,FALSE)</f>
        <v>#N/A</v>
      </c>
      <c r="C1163" s="50">
        <f>SUMIF(Table4[Filter],INVENTORY!B1163,Table4[Quantity])</f>
        <v>0</v>
      </c>
      <c r="D1163" s="50">
        <f>SUMIF(Table5[Filter],INVENTORY!B1163,Table5[Quantity])</f>
        <v>0</v>
      </c>
      <c r="E1163" s="50">
        <f t="shared" si="25"/>
        <v>0</v>
      </c>
    </row>
    <row r="1164" spans="2:5" x14ac:dyDescent="0.25">
      <c r="B1164" s="34" t="e">
        <f>VLOOKUP(A1164,Table3[#All],2,FALSE)</f>
        <v>#N/A</v>
      </c>
      <c r="C1164" s="50">
        <f>SUMIF(Table4[Filter],INVENTORY!B1164,Table4[Quantity])</f>
        <v>0</v>
      </c>
      <c r="D1164" s="50">
        <f>SUMIF(Table5[Filter],INVENTORY!B1164,Table5[Quantity])</f>
        <v>0</v>
      </c>
      <c r="E1164" s="50">
        <f t="shared" si="25"/>
        <v>0</v>
      </c>
    </row>
    <row r="1165" spans="2:5" x14ac:dyDescent="0.25">
      <c r="B1165" s="34" t="e">
        <f>VLOOKUP(A1165,Table3[#All],2,FALSE)</f>
        <v>#N/A</v>
      </c>
      <c r="C1165" s="50">
        <f>SUMIF(Table4[Filter],INVENTORY!B1165,Table4[Quantity])</f>
        <v>0</v>
      </c>
      <c r="D1165" s="50">
        <f>SUMIF(Table5[Filter],INVENTORY!B1165,Table5[Quantity])</f>
        <v>0</v>
      </c>
      <c r="E1165" s="50">
        <f t="shared" si="25"/>
        <v>0</v>
      </c>
    </row>
    <row r="1166" spans="2:5" x14ac:dyDescent="0.25">
      <c r="B1166" s="34" t="e">
        <f>VLOOKUP(A1166,Table3[#All],2,FALSE)</f>
        <v>#N/A</v>
      </c>
      <c r="C1166" s="50">
        <f>SUMIF(Table4[Filter],INVENTORY!B1166,Table4[Quantity])</f>
        <v>0</v>
      </c>
      <c r="D1166" s="50">
        <f>SUMIF(Table5[Filter],INVENTORY!B1166,Table5[Quantity])</f>
        <v>0</v>
      </c>
      <c r="E1166" s="50">
        <f t="shared" si="25"/>
        <v>0</v>
      </c>
    </row>
    <row r="1167" spans="2:5" x14ac:dyDescent="0.25">
      <c r="B1167" s="34" t="e">
        <f>VLOOKUP(A1167,Table3[#All],2,FALSE)</f>
        <v>#N/A</v>
      </c>
      <c r="C1167" s="50">
        <f>SUMIF(Table4[Filter],INVENTORY!B1167,Table4[Quantity])</f>
        <v>0</v>
      </c>
      <c r="D1167" s="50">
        <f>SUMIF(Table5[Filter],INVENTORY!B1167,Table5[Quantity])</f>
        <v>0</v>
      </c>
      <c r="E1167" s="50">
        <f t="shared" si="25"/>
        <v>0</v>
      </c>
    </row>
    <row r="1168" spans="2:5" x14ac:dyDescent="0.25">
      <c r="B1168" s="34" t="e">
        <f>VLOOKUP(A1168,Table3[#All],2,FALSE)</f>
        <v>#N/A</v>
      </c>
      <c r="C1168" s="50">
        <f>SUMIF(Table4[Filter],INVENTORY!B1168,Table4[Quantity])</f>
        <v>0</v>
      </c>
      <c r="D1168" s="50">
        <f>SUMIF(Table5[Filter],INVENTORY!B1168,Table5[Quantity])</f>
        <v>0</v>
      </c>
      <c r="E1168" s="50">
        <f t="shared" si="25"/>
        <v>0</v>
      </c>
    </row>
    <row r="1169" spans="2:5" x14ac:dyDescent="0.25">
      <c r="B1169" s="34" t="e">
        <f>VLOOKUP(A1169,Table3[#All],2,FALSE)</f>
        <v>#N/A</v>
      </c>
      <c r="C1169" s="50">
        <f>SUMIF(Table4[Filter],INVENTORY!B1169,Table4[Quantity])</f>
        <v>0</v>
      </c>
      <c r="D1169" s="50">
        <f>SUMIF(Table5[Filter],INVENTORY!B1169,Table5[Quantity])</f>
        <v>0</v>
      </c>
      <c r="E1169" s="50">
        <f t="shared" si="25"/>
        <v>0</v>
      </c>
    </row>
    <row r="1170" spans="2:5" x14ac:dyDescent="0.25">
      <c r="B1170" s="34" t="e">
        <f>VLOOKUP(A1170,Table3[#All],2,FALSE)</f>
        <v>#N/A</v>
      </c>
      <c r="C1170" s="50">
        <f>SUMIF(Table4[Filter],INVENTORY!B1170,Table4[Quantity])</f>
        <v>0</v>
      </c>
      <c r="D1170" s="50">
        <f>SUMIF(Table5[Filter],INVENTORY!B1170,Table5[Quantity])</f>
        <v>0</v>
      </c>
      <c r="E1170" s="50">
        <f t="shared" si="25"/>
        <v>0</v>
      </c>
    </row>
    <row r="1171" spans="2:5" x14ac:dyDescent="0.25">
      <c r="B1171" s="34" t="e">
        <f>VLOOKUP(A1171,Table3[#All],2,FALSE)</f>
        <v>#N/A</v>
      </c>
      <c r="C1171" s="50">
        <f>SUMIF(Table4[Filter],INVENTORY!B1171,Table4[Quantity])</f>
        <v>0</v>
      </c>
      <c r="D1171" s="50">
        <f>SUMIF(Table5[Filter],INVENTORY!B1171,Table5[Quantity])</f>
        <v>0</v>
      </c>
      <c r="E1171" s="50">
        <f t="shared" si="25"/>
        <v>0</v>
      </c>
    </row>
    <row r="1172" spans="2:5" x14ac:dyDescent="0.25">
      <c r="B1172" s="34" t="e">
        <f>VLOOKUP(A1172,Table3[#All],2,FALSE)</f>
        <v>#N/A</v>
      </c>
      <c r="C1172" s="50">
        <f>SUMIF(Table4[Filter],INVENTORY!B1172,Table4[Quantity])</f>
        <v>0</v>
      </c>
      <c r="D1172" s="50">
        <f>SUMIF(Table5[Filter],INVENTORY!B1172,Table5[Quantity])</f>
        <v>0</v>
      </c>
      <c r="E1172" s="50">
        <f t="shared" si="25"/>
        <v>0</v>
      </c>
    </row>
    <row r="1173" spans="2:5" x14ac:dyDescent="0.25">
      <c r="B1173" s="34" t="e">
        <f>VLOOKUP(A1173,Table3[#All],2,FALSE)</f>
        <v>#N/A</v>
      </c>
      <c r="C1173" s="50">
        <f>SUMIF(Table4[Filter],INVENTORY!B1173,Table4[Quantity])</f>
        <v>0</v>
      </c>
      <c r="D1173" s="50">
        <f>SUMIF(Table5[Filter],INVENTORY!B1173,Table5[Quantity])</f>
        <v>0</v>
      </c>
      <c r="E1173" s="50">
        <f t="shared" si="25"/>
        <v>0</v>
      </c>
    </row>
    <row r="1174" spans="2:5" x14ac:dyDescent="0.25">
      <c r="B1174" s="34" t="e">
        <f>VLOOKUP(A1174,Table3[#All],2,FALSE)</f>
        <v>#N/A</v>
      </c>
      <c r="C1174" s="50">
        <f>SUMIF(Table4[Filter],INVENTORY!B1174,Table4[Quantity])</f>
        <v>0</v>
      </c>
      <c r="D1174" s="50">
        <f>SUMIF(Table5[Filter],INVENTORY!B1174,Table5[Quantity])</f>
        <v>0</v>
      </c>
      <c r="E1174" s="50">
        <f t="shared" si="25"/>
        <v>0</v>
      </c>
    </row>
    <row r="1175" spans="2:5" x14ac:dyDescent="0.25">
      <c r="B1175" s="34" t="e">
        <f>VLOOKUP(A1175,Table3[#All],2,FALSE)</f>
        <v>#N/A</v>
      </c>
      <c r="C1175" s="50">
        <f>SUMIF(Table4[Filter],INVENTORY!B1175,Table4[Quantity])</f>
        <v>0</v>
      </c>
      <c r="D1175" s="50">
        <f>SUMIF(Table5[Filter],INVENTORY!B1175,Table5[Quantity])</f>
        <v>0</v>
      </c>
      <c r="E1175" s="50">
        <f t="shared" si="25"/>
        <v>0</v>
      </c>
    </row>
    <row r="1176" spans="2:5" x14ac:dyDescent="0.25">
      <c r="B1176" s="34" t="e">
        <f>VLOOKUP(A1176,Table3[#All],2,FALSE)</f>
        <v>#N/A</v>
      </c>
      <c r="C1176" s="50">
        <f>SUMIF(Table4[Filter],INVENTORY!B1176,Table4[Quantity])</f>
        <v>0</v>
      </c>
      <c r="D1176" s="50">
        <f>SUMIF(Table5[Filter],INVENTORY!B1176,Table5[Quantity])</f>
        <v>0</v>
      </c>
      <c r="E1176" s="50">
        <f t="shared" ref="E1176:E1239" si="26">C1176-D1176</f>
        <v>0</v>
      </c>
    </row>
    <row r="1177" spans="2:5" x14ac:dyDescent="0.25">
      <c r="B1177" s="34" t="e">
        <f>VLOOKUP(A1177,Table3[#All],2,FALSE)</f>
        <v>#N/A</v>
      </c>
      <c r="C1177" s="50">
        <f>SUMIF(Table4[Filter],INVENTORY!B1177,Table4[Quantity])</f>
        <v>0</v>
      </c>
      <c r="D1177" s="50">
        <f>SUMIF(Table5[Filter],INVENTORY!B1177,Table5[Quantity])</f>
        <v>0</v>
      </c>
      <c r="E1177" s="50">
        <f t="shared" si="26"/>
        <v>0</v>
      </c>
    </row>
    <row r="1178" spans="2:5" x14ac:dyDescent="0.25">
      <c r="B1178" s="34" t="e">
        <f>VLOOKUP(A1178,Table3[#All],2,FALSE)</f>
        <v>#N/A</v>
      </c>
      <c r="C1178" s="50">
        <f>SUMIF(Table4[Filter],INVENTORY!B1178,Table4[Quantity])</f>
        <v>0</v>
      </c>
      <c r="D1178" s="50">
        <f>SUMIF(Table5[Filter],INVENTORY!B1178,Table5[Quantity])</f>
        <v>0</v>
      </c>
      <c r="E1178" s="50">
        <f t="shared" si="26"/>
        <v>0</v>
      </c>
    </row>
    <row r="1179" spans="2:5" x14ac:dyDescent="0.25">
      <c r="B1179" s="34" t="e">
        <f>VLOOKUP(A1179,Table3[#All],2,FALSE)</f>
        <v>#N/A</v>
      </c>
      <c r="C1179" s="50">
        <f>SUMIF(Table4[Filter],INVENTORY!B1179,Table4[Quantity])</f>
        <v>0</v>
      </c>
      <c r="D1179" s="50">
        <f>SUMIF(Table5[Filter],INVENTORY!B1179,Table5[Quantity])</f>
        <v>0</v>
      </c>
      <c r="E1179" s="50">
        <f t="shared" si="26"/>
        <v>0</v>
      </c>
    </row>
    <row r="1180" spans="2:5" x14ac:dyDescent="0.25">
      <c r="B1180" s="34" t="e">
        <f>VLOOKUP(A1180,Table3[#All],2,FALSE)</f>
        <v>#N/A</v>
      </c>
      <c r="C1180" s="50">
        <f>SUMIF(Table4[Filter],INVENTORY!B1180,Table4[Quantity])</f>
        <v>0</v>
      </c>
      <c r="D1180" s="50">
        <f>SUMIF(Table5[Filter],INVENTORY!B1180,Table5[Quantity])</f>
        <v>0</v>
      </c>
      <c r="E1180" s="50">
        <f t="shared" si="26"/>
        <v>0</v>
      </c>
    </row>
    <row r="1181" spans="2:5" x14ac:dyDescent="0.25">
      <c r="B1181" s="34" t="e">
        <f>VLOOKUP(A1181,Table3[#All],2,FALSE)</f>
        <v>#N/A</v>
      </c>
      <c r="C1181" s="50">
        <f>SUMIF(Table4[Filter],INVENTORY!B1181,Table4[Quantity])</f>
        <v>0</v>
      </c>
      <c r="D1181" s="50">
        <f>SUMIF(Table5[Filter],INVENTORY!B1181,Table5[Quantity])</f>
        <v>0</v>
      </c>
      <c r="E1181" s="50">
        <f t="shared" si="26"/>
        <v>0</v>
      </c>
    </row>
    <row r="1182" spans="2:5" x14ac:dyDescent="0.25">
      <c r="B1182" s="34" t="e">
        <f>VLOOKUP(A1182,Table3[#All],2,FALSE)</f>
        <v>#N/A</v>
      </c>
      <c r="C1182" s="50">
        <f>SUMIF(Table4[Filter],INVENTORY!B1182,Table4[Quantity])</f>
        <v>0</v>
      </c>
      <c r="D1182" s="50">
        <f>SUMIF(Table5[Filter],INVENTORY!B1182,Table5[Quantity])</f>
        <v>0</v>
      </c>
      <c r="E1182" s="50">
        <f t="shared" si="26"/>
        <v>0</v>
      </c>
    </row>
    <row r="1183" spans="2:5" x14ac:dyDescent="0.25">
      <c r="B1183" s="34" t="e">
        <f>VLOOKUP(A1183,Table3[#All],2,FALSE)</f>
        <v>#N/A</v>
      </c>
      <c r="C1183" s="50">
        <f>SUMIF(Table4[Filter],INVENTORY!B1183,Table4[Quantity])</f>
        <v>0</v>
      </c>
      <c r="D1183" s="50">
        <f>SUMIF(Table5[Filter],INVENTORY!B1183,Table5[Quantity])</f>
        <v>0</v>
      </c>
      <c r="E1183" s="50">
        <f t="shared" si="26"/>
        <v>0</v>
      </c>
    </row>
    <row r="1184" spans="2:5" x14ac:dyDescent="0.25">
      <c r="B1184" s="34" t="e">
        <f>VLOOKUP(A1184,Table3[#All],2,FALSE)</f>
        <v>#N/A</v>
      </c>
      <c r="C1184" s="50">
        <f>SUMIF(Table4[Filter],INVENTORY!B1184,Table4[Quantity])</f>
        <v>0</v>
      </c>
      <c r="D1184" s="50">
        <f>SUMIF(Table5[Filter],INVENTORY!B1184,Table5[Quantity])</f>
        <v>0</v>
      </c>
      <c r="E1184" s="50">
        <f t="shared" si="26"/>
        <v>0</v>
      </c>
    </row>
    <row r="1185" spans="2:5" x14ac:dyDescent="0.25">
      <c r="B1185" s="34" t="e">
        <f>VLOOKUP(A1185,Table3[#All],2,FALSE)</f>
        <v>#N/A</v>
      </c>
      <c r="C1185" s="50">
        <f>SUMIF(Table4[Filter],INVENTORY!B1185,Table4[Quantity])</f>
        <v>0</v>
      </c>
      <c r="D1185" s="50">
        <f>SUMIF(Table5[Filter],INVENTORY!B1185,Table5[Quantity])</f>
        <v>0</v>
      </c>
      <c r="E1185" s="50">
        <f t="shared" si="26"/>
        <v>0</v>
      </c>
    </row>
    <row r="1186" spans="2:5" x14ac:dyDescent="0.25">
      <c r="B1186" s="34" t="e">
        <f>VLOOKUP(A1186,Table3[#All],2,FALSE)</f>
        <v>#N/A</v>
      </c>
      <c r="C1186" s="50">
        <f>SUMIF(Table4[Filter],INVENTORY!B1186,Table4[Quantity])</f>
        <v>0</v>
      </c>
      <c r="D1186" s="50">
        <f>SUMIF(Table5[Filter],INVENTORY!B1186,Table5[Quantity])</f>
        <v>0</v>
      </c>
      <c r="E1186" s="50">
        <f t="shared" si="26"/>
        <v>0</v>
      </c>
    </row>
    <row r="1187" spans="2:5" x14ac:dyDescent="0.25">
      <c r="B1187" s="34" t="e">
        <f>VLOOKUP(A1187,Table3[#All],2,FALSE)</f>
        <v>#N/A</v>
      </c>
      <c r="C1187" s="50">
        <f>SUMIF(Table4[Filter],INVENTORY!B1187,Table4[Quantity])</f>
        <v>0</v>
      </c>
      <c r="D1187" s="50">
        <f>SUMIF(Table5[Filter],INVENTORY!B1187,Table5[Quantity])</f>
        <v>0</v>
      </c>
      <c r="E1187" s="50">
        <f t="shared" si="26"/>
        <v>0</v>
      </c>
    </row>
    <row r="1188" spans="2:5" x14ac:dyDescent="0.25">
      <c r="B1188" s="34" t="e">
        <f>VLOOKUP(A1188,Table3[#All],2,FALSE)</f>
        <v>#N/A</v>
      </c>
      <c r="C1188" s="50">
        <f>SUMIF(Table4[Filter],INVENTORY!B1188,Table4[Quantity])</f>
        <v>0</v>
      </c>
      <c r="D1188" s="50">
        <f>SUMIF(Table5[Filter],INVENTORY!B1188,Table5[Quantity])</f>
        <v>0</v>
      </c>
      <c r="E1188" s="50">
        <f t="shared" si="26"/>
        <v>0</v>
      </c>
    </row>
    <row r="1189" spans="2:5" x14ac:dyDescent="0.25">
      <c r="B1189" s="34" t="e">
        <f>VLOOKUP(A1189,Table3[#All],2,FALSE)</f>
        <v>#N/A</v>
      </c>
      <c r="C1189" s="50">
        <f>SUMIF(Table4[Filter],INVENTORY!B1189,Table4[Quantity])</f>
        <v>0</v>
      </c>
      <c r="D1189" s="50">
        <f>SUMIF(Table5[Filter],INVENTORY!B1189,Table5[Quantity])</f>
        <v>0</v>
      </c>
      <c r="E1189" s="50">
        <f t="shared" si="26"/>
        <v>0</v>
      </c>
    </row>
    <row r="1190" spans="2:5" x14ac:dyDescent="0.25">
      <c r="B1190" s="34" t="e">
        <f>VLOOKUP(A1190,Table3[#All],2,FALSE)</f>
        <v>#N/A</v>
      </c>
      <c r="C1190" s="50">
        <f>SUMIF(Table4[Filter],INVENTORY!B1190,Table4[Quantity])</f>
        <v>0</v>
      </c>
      <c r="D1190" s="50">
        <f>SUMIF(Table5[Filter],INVENTORY!B1190,Table5[Quantity])</f>
        <v>0</v>
      </c>
      <c r="E1190" s="50">
        <f t="shared" si="26"/>
        <v>0</v>
      </c>
    </row>
    <row r="1191" spans="2:5" x14ac:dyDescent="0.25">
      <c r="B1191" s="34" t="e">
        <f>VLOOKUP(A1191,Table3[#All],2,FALSE)</f>
        <v>#N/A</v>
      </c>
      <c r="C1191" s="50">
        <f>SUMIF(Table4[Filter],INVENTORY!B1191,Table4[Quantity])</f>
        <v>0</v>
      </c>
      <c r="D1191" s="50">
        <f>SUMIF(Table5[Filter],INVENTORY!B1191,Table5[Quantity])</f>
        <v>0</v>
      </c>
      <c r="E1191" s="50">
        <f t="shared" si="26"/>
        <v>0</v>
      </c>
    </row>
    <row r="1192" spans="2:5" x14ac:dyDescent="0.25">
      <c r="B1192" s="34" t="e">
        <f>VLOOKUP(A1192,Table3[#All],2,FALSE)</f>
        <v>#N/A</v>
      </c>
      <c r="C1192" s="50">
        <f>SUMIF(Table4[Filter],INVENTORY!B1192,Table4[Quantity])</f>
        <v>0</v>
      </c>
      <c r="D1192" s="50">
        <f>SUMIF(Table5[Filter],INVENTORY!B1192,Table5[Quantity])</f>
        <v>0</v>
      </c>
      <c r="E1192" s="50">
        <f t="shared" si="26"/>
        <v>0</v>
      </c>
    </row>
    <row r="1193" spans="2:5" x14ac:dyDescent="0.25">
      <c r="B1193" s="34" t="e">
        <f>VLOOKUP(A1193,Table3[#All],2,FALSE)</f>
        <v>#N/A</v>
      </c>
      <c r="C1193" s="50">
        <f>SUMIF(Table4[Filter],INVENTORY!B1193,Table4[Quantity])</f>
        <v>0</v>
      </c>
      <c r="D1193" s="50">
        <f>SUMIF(Table5[Filter],INVENTORY!B1193,Table5[Quantity])</f>
        <v>0</v>
      </c>
      <c r="E1193" s="50">
        <f t="shared" si="26"/>
        <v>0</v>
      </c>
    </row>
    <row r="1194" spans="2:5" x14ac:dyDescent="0.25">
      <c r="B1194" s="34" t="e">
        <f>VLOOKUP(A1194,Table3[#All],2,FALSE)</f>
        <v>#N/A</v>
      </c>
      <c r="C1194" s="50">
        <f>SUMIF(Table4[Filter],INVENTORY!B1194,Table4[Quantity])</f>
        <v>0</v>
      </c>
      <c r="D1194" s="50">
        <f>SUMIF(Table5[Filter],INVENTORY!B1194,Table5[Quantity])</f>
        <v>0</v>
      </c>
      <c r="E1194" s="50">
        <f t="shared" si="26"/>
        <v>0</v>
      </c>
    </row>
    <row r="1195" spans="2:5" x14ac:dyDescent="0.25">
      <c r="B1195" s="34" t="e">
        <f>VLOOKUP(A1195,Table3[#All],2,FALSE)</f>
        <v>#N/A</v>
      </c>
      <c r="C1195" s="50">
        <f>SUMIF(Table4[Filter],INVENTORY!B1195,Table4[Quantity])</f>
        <v>0</v>
      </c>
      <c r="D1195" s="50">
        <f>SUMIF(Table5[Filter],INVENTORY!B1195,Table5[Quantity])</f>
        <v>0</v>
      </c>
      <c r="E1195" s="50">
        <f t="shared" si="26"/>
        <v>0</v>
      </c>
    </row>
    <row r="1196" spans="2:5" x14ac:dyDescent="0.25">
      <c r="B1196" s="34" t="e">
        <f>VLOOKUP(A1196,Table3[#All],2,FALSE)</f>
        <v>#N/A</v>
      </c>
      <c r="C1196" s="50">
        <f>SUMIF(Table4[Filter],INVENTORY!B1196,Table4[Quantity])</f>
        <v>0</v>
      </c>
      <c r="D1196" s="50">
        <f>SUMIF(Table5[Filter],INVENTORY!B1196,Table5[Quantity])</f>
        <v>0</v>
      </c>
      <c r="E1196" s="50">
        <f t="shared" si="26"/>
        <v>0</v>
      </c>
    </row>
    <row r="1197" spans="2:5" x14ac:dyDescent="0.25">
      <c r="B1197" s="34" t="e">
        <f>VLOOKUP(A1197,Table3[#All],2,FALSE)</f>
        <v>#N/A</v>
      </c>
      <c r="C1197" s="50">
        <f>SUMIF(Table4[Filter],INVENTORY!B1197,Table4[Quantity])</f>
        <v>0</v>
      </c>
      <c r="D1197" s="50">
        <f>SUMIF(Table5[Filter],INVENTORY!B1197,Table5[Quantity])</f>
        <v>0</v>
      </c>
      <c r="E1197" s="50">
        <f t="shared" si="26"/>
        <v>0</v>
      </c>
    </row>
    <row r="1198" spans="2:5" x14ac:dyDescent="0.25">
      <c r="B1198" s="34" t="e">
        <f>VLOOKUP(A1198,Table3[#All],2,FALSE)</f>
        <v>#N/A</v>
      </c>
      <c r="C1198" s="50">
        <f>SUMIF(Table4[Filter],INVENTORY!B1198,Table4[Quantity])</f>
        <v>0</v>
      </c>
      <c r="D1198" s="50">
        <f>SUMIF(Table5[Filter],INVENTORY!B1198,Table5[Quantity])</f>
        <v>0</v>
      </c>
      <c r="E1198" s="50">
        <f t="shared" si="26"/>
        <v>0</v>
      </c>
    </row>
    <row r="1199" spans="2:5" x14ac:dyDescent="0.25">
      <c r="B1199" s="34" t="e">
        <f>VLOOKUP(A1199,Table3[#All],2,FALSE)</f>
        <v>#N/A</v>
      </c>
      <c r="C1199" s="50">
        <f>SUMIF(Table4[Filter],INVENTORY!B1199,Table4[Quantity])</f>
        <v>0</v>
      </c>
      <c r="D1199" s="50">
        <f>SUMIF(Table5[Filter],INVENTORY!B1199,Table5[Quantity])</f>
        <v>0</v>
      </c>
      <c r="E1199" s="50">
        <f t="shared" si="26"/>
        <v>0</v>
      </c>
    </row>
    <row r="1200" spans="2:5" x14ac:dyDescent="0.25">
      <c r="B1200" s="34" t="e">
        <f>VLOOKUP(A1200,Table3[#All],2,FALSE)</f>
        <v>#N/A</v>
      </c>
      <c r="C1200" s="50">
        <f>SUMIF(Table4[Filter],INVENTORY!B1200,Table4[Quantity])</f>
        <v>0</v>
      </c>
      <c r="D1200" s="50">
        <f>SUMIF(Table5[Filter],INVENTORY!B1200,Table5[Quantity])</f>
        <v>0</v>
      </c>
      <c r="E1200" s="50">
        <f t="shared" si="26"/>
        <v>0</v>
      </c>
    </row>
    <row r="1201" spans="2:5" x14ac:dyDescent="0.25">
      <c r="B1201" s="34" t="e">
        <f>VLOOKUP(A1201,Table3[#All],2,FALSE)</f>
        <v>#N/A</v>
      </c>
      <c r="C1201" s="50">
        <f>SUMIF(Table4[Filter],INVENTORY!B1201,Table4[Quantity])</f>
        <v>0</v>
      </c>
      <c r="D1201" s="50">
        <f>SUMIF(Table5[Filter],INVENTORY!B1201,Table5[Quantity])</f>
        <v>0</v>
      </c>
      <c r="E1201" s="50">
        <f t="shared" si="26"/>
        <v>0</v>
      </c>
    </row>
    <row r="1202" spans="2:5" x14ac:dyDescent="0.25">
      <c r="B1202" s="34" t="e">
        <f>VLOOKUP(A1202,Table3[#All],2,FALSE)</f>
        <v>#N/A</v>
      </c>
      <c r="C1202" s="50">
        <f>SUMIF(Table4[Filter],INVENTORY!B1202,Table4[Quantity])</f>
        <v>0</v>
      </c>
      <c r="D1202" s="50">
        <f>SUMIF(Table5[Filter],INVENTORY!B1202,Table5[Quantity])</f>
        <v>0</v>
      </c>
      <c r="E1202" s="50">
        <f t="shared" si="26"/>
        <v>0</v>
      </c>
    </row>
    <row r="1203" spans="2:5" x14ac:dyDescent="0.25">
      <c r="B1203" s="34" t="e">
        <f>VLOOKUP(A1203,Table3[#All],2,FALSE)</f>
        <v>#N/A</v>
      </c>
      <c r="C1203" s="50">
        <f>SUMIF(Table4[Filter],INVENTORY!B1203,Table4[Quantity])</f>
        <v>0</v>
      </c>
      <c r="D1203" s="50">
        <f>SUMIF(Table5[Filter],INVENTORY!B1203,Table5[Quantity])</f>
        <v>0</v>
      </c>
      <c r="E1203" s="50">
        <f t="shared" si="26"/>
        <v>0</v>
      </c>
    </row>
    <row r="1204" spans="2:5" x14ac:dyDescent="0.25">
      <c r="B1204" s="34" t="e">
        <f>VLOOKUP(A1204,Table3[#All],2,FALSE)</f>
        <v>#N/A</v>
      </c>
      <c r="C1204" s="50">
        <f>SUMIF(Table4[Filter],INVENTORY!B1204,Table4[Quantity])</f>
        <v>0</v>
      </c>
      <c r="D1204" s="50">
        <f>SUMIF(Table5[Filter],INVENTORY!B1204,Table5[Quantity])</f>
        <v>0</v>
      </c>
      <c r="E1204" s="50">
        <f t="shared" si="26"/>
        <v>0</v>
      </c>
    </row>
    <row r="1205" spans="2:5" x14ac:dyDescent="0.25">
      <c r="B1205" s="34" t="e">
        <f>VLOOKUP(A1205,Table3[#All],2,FALSE)</f>
        <v>#N/A</v>
      </c>
      <c r="C1205" s="50">
        <f>SUMIF(Table4[Filter],INVENTORY!B1205,Table4[Quantity])</f>
        <v>0</v>
      </c>
      <c r="D1205" s="50">
        <f>SUMIF(Table5[Filter],INVENTORY!B1205,Table5[Quantity])</f>
        <v>0</v>
      </c>
      <c r="E1205" s="50">
        <f t="shared" si="26"/>
        <v>0</v>
      </c>
    </row>
    <row r="1206" spans="2:5" x14ac:dyDescent="0.25">
      <c r="B1206" s="34" t="e">
        <f>VLOOKUP(A1206,Table3[#All],2,FALSE)</f>
        <v>#N/A</v>
      </c>
      <c r="C1206" s="50">
        <f>SUMIF(Table4[Filter],INVENTORY!B1206,Table4[Quantity])</f>
        <v>0</v>
      </c>
      <c r="D1206" s="50">
        <f>SUMIF(Table5[Filter],INVENTORY!B1206,Table5[Quantity])</f>
        <v>0</v>
      </c>
      <c r="E1206" s="50">
        <f t="shared" si="26"/>
        <v>0</v>
      </c>
    </row>
    <row r="1207" spans="2:5" x14ac:dyDescent="0.25">
      <c r="B1207" s="34" t="e">
        <f>VLOOKUP(A1207,Table3[#All],2,FALSE)</f>
        <v>#N/A</v>
      </c>
      <c r="C1207" s="50">
        <f>SUMIF(Table4[Filter],INVENTORY!B1207,Table4[Quantity])</f>
        <v>0</v>
      </c>
      <c r="D1207" s="50">
        <f>SUMIF(Table5[Filter],INVENTORY!B1207,Table5[Quantity])</f>
        <v>0</v>
      </c>
      <c r="E1207" s="50">
        <f t="shared" si="26"/>
        <v>0</v>
      </c>
    </row>
    <row r="1208" spans="2:5" x14ac:dyDescent="0.25">
      <c r="B1208" s="34" t="e">
        <f>VLOOKUP(A1208,Table3[#All],2,FALSE)</f>
        <v>#N/A</v>
      </c>
      <c r="C1208" s="50">
        <f>SUMIF(Table4[Filter],INVENTORY!B1208,Table4[Quantity])</f>
        <v>0</v>
      </c>
      <c r="D1208" s="50">
        <f>SUMIF(Table5[Filter],INVENTORY!B1208,Table5[Quantity])</f>
        <v>0</v>
      </c>
      <c r="E1208" s="50">
        <f t="shared" si="26"/>
        <v>0</v>
      </c>
    </row>
    <row r="1209" spans="2:5" x14ac:dyDescent="0.25">
      <c r="B1209" s="34" t="e">
        <f>VLOOKUP(A1209,Table3[#All],2,FALSE)</f>
        <v>#N/A</v>
      </c>
      <c r="C1209" s="50">
        <f>SUMIF(Table4[Filter],INVENTORY!B1209,Table4[Quantity])</f>
        <v>0</v>
      </c>
      <c r="D1209" s="50">
        <f>SUMIF(Table5[Filter],INVENTORY!B1209,Table5[Quantity])</f>
        <v>0</v>
      </c>
      <c r="E1209" s="50">
        <f t="shared" si="26"/>
        <v>0</v>
      </c>
    </row>
    <row r="1210" spans="2:5" x14ac:dyDescent="0.25">
      <c r="B1210" s="34" t="e">
        <f>VLOOKUP(A1210,Table3[#All],2,FALSE)</f>
        <v>#N/A</v>
      </c>
      <c r="C1210" s="50">
        <f>SUMIF(Table4[Filter],INVENTORY!B1210,Table4[Quantity])</f>
        <v>0</v>
      </c>
      <c r="D1210" s="50">
        <f>SUMIF(Table5[Filter],INVENTORY!B1210,Table5[Quantity])</f>
        <v>0</v>
      </c>
      <c r="E1210" s="50">
        <f t="shared" si="26"/>
        <v>0</v>
      </c>
    </row>
    <row r="1211" spans="2:5" x14ac:dyDescent="0.25">
      <c r="B1211" s="34" t="e">
        <f>VLOOKUP(A1211,Table3[#All],2,FALSE)</f>
        <v>#N/A</v>
      </c>
      <c r="C1211" s="50">
        <f>SUMIF(Table4[Filter],INVENTORY!B1211,Table4[Quantity])</f>
        <v>0</v>
      </c>
      <c r="D1211" s="50">
        <f>SUMIF(Table5[Filter],INVENTORY!B1211,Table5[Quantity])</f>
        <v>0</v>
      </c>
      <c r="E1211" s="50">
        <f t="shared" si="26"/>
        <v>0</v>
      </c>
    </row>
    <row r="1212" spans="2:5" x14ac:dyDescent="0.25">
      <c r="B1212" s="34" t="e">
        <f>VLOOKUP(A1212,Table3[#All],2,FALSE)</f>
        <v>#N/A</v>
      </c>
      <c r="C1212" s="50">
        <f>SUMIF(Table4[Filter],INVENTORY!B1212,Table4[Quantity])</f>
        <v>0</v>
      </c>
      <c r="D1212" s="50">
        <f>SUMIF(Table5[Filter],INVENTORY!B1212,Table5[Quantity])</f>
        <v>0</v>
      </c>
      <c r="E1212" s="50">
        <f t="shared" si="26"/>
        <v>0</v>
      </c>
    </row>
    <row r="1213" spans="2:5" x14ac:dyDescent="0.25">
      <c r="B1213" s="34" t="e">
        <f>VLOOKUP(A1213,Table3[#All],2,FALSE)</f>
        <v>#N/A</v>
      </c>
      <c r="C1213" s="50">
        <f>SUMIF(Table4[Filter],INVENTORY!B1213,Table4[Quantity])</f>
        <v>0</v>
      </c>
      <c r="D1213" s="50">
        <f>SUMIF(Table5[Filter],INVENTORY!B1213,Table5[Quantity])</f>
        <v>0</v>
      </c>
      <c r="E1213" s="50">
        <f t="shared" si="26"/>
        <v>0</v>
      </c>
    </row>
    <row r="1214" spans="2:5" x14ac:dyDescent="0.25">
      <c r="B1214" s="34" t="e">
        <f>VLOOKUP(A1214,Table3[#All],2,FALSE)</f>
        <v>#N/A</v>
      </c>
      <c r="C1214" s="50">
        <f>SUMIF(Table4[Filter],INVENTORY!B1214,Table4[Quantity])</f>
        <v>0</v>
      </c>
      <c r="D1214" s="50">
        <f>SUMIF(Table5[Filter],INVENTORY!B1214,Table5[Quantity])</f>
        <v>0</v>
      </c>
      <c r="E1214" s="50">
        <f t="shared" si="26"/>
        <v>0</v>
      </c>
    </row>
    <row r="1215" spans="2:5" x14ac:dyDescent="0.25">
      <c r="B1215" s="34" t="e">
        <f>VLOOKUP(A1215,Table3[#All],2,FALSE)</f>
        <v>#N/A</v>
      </c>
      <c r="C1215" s="50">
        <f>SUMIF(Table4[Filter],INVENTORY!B1215,Table4[Quantity])</f>
        <v>0</v>
      </c>
      <c r="D1215" s="50">
        <f>SUMIF(Table5[Filter],INVENTORY!B1215,Table5[Quantity])</f>
        <v>0</v>
      </c>
      <c r="E1215" s="50">
        <f t="shared" si="26"/>
        <v>0</v>
      </c>
    </row>
    <row r="1216" spans="2:5" x14ac:dyDescent="0.25">
      <c r="B1216" s="34" t="e">
        <f>VLOOKUP(A1216,Table3[#All],2,FALSE)</f>
        <v>#N/A</v>
      </c>
      <c r="C1216" s="50">
        <f>SUMIF(Table4[Filter],INVENTORY!B1216,Table4[Quantity])</f>
        <v>0</v>
      </c>
      <c r="D1216" s="50">
        <f>SUMIF(Table5[Filter],INVENTORY!B1216,Table5[Quantity])</f>
        <v>0</v>
      </c>
      <c r="E1216" s="50">
        <f t="shared" si="26"/>
        <v>0</v>
      </c>
    </row>
    <row r="1217" spans="2:5" x14ac:dyDescent="0.25">
      <c r="B1217" s="34" t="e">
        <f>VLOOKUP(A1217,Table3[#All],2,FALSE)</f>
        <v>#N/A</v>
      </c>
      <c r="C1217" s="50">
        <f>SUMIF(Table4[Filter],INVENTORY!B1217,Table4[Quantity])</f>
        <v>0</v>
      </c>
      <c r="D1217" s="50">
        <f>SUMIF(Table5[Filter],INVENTORY!B1217,Table5[Quantity])</f>
        <v>0</v>
      </c>
      <c r="E1217" s="50">
        <f t="shared" si="26"/>
        <v>0</v>
      </c>
    </row>
    <row r="1218" spans="2:5" x14ac:dyDescent="0.25">
      <c r="B1218" s="34" t="e">
        <f>VLOOKUP(A1218,Table3[#All],2,FALSE)</f>
        <v>#N/A</v>
      </c>
      <c r="C1218" s="50">
        <f>SUMIF(Table4[Filter],INVENTORY!B1218,Table4[Quantity])</f>
        <v>0</v>
      </c>
      <c r="D1218" s="50">
        <f>SUMIF(Table5[Filter],INVENTORY!B1218,Table5[Quantity])</f>
        <v>0</v>
      </c>
      <c r="E1218" s="50">
        <f t="shared" si="26"/>
        <v>0</v>
      </c>
    </row>
    <row r="1219" spans="2:5" x14ac:dyDescent="0.25">
      <c r="B1219" s="34" t="e">
        <f>VLOOKUP(A1219,Table3[#All],2,FALSE)</f>
        <v>#N/A</v>
      </c>
      <c r="C1219" s="50">
        <f>SUMIF(Table4[Filter],INVENTORY!B1219,Table4[Quantity])</f>
        <v>0</v>
      </c>
      <c r="D1219" s="50">
        <f>SUMIF(Table5[Filter],INVENTORY!B1219,Table5[Quantity])</f>
        <v>0</v>
      </c>
      <c r="E1219" s="50">
        <f t="shared" si="26"/>
        <v>0</v>
      </c>
    </row>
    <row r="1220" spans="2:5" x14ac:dyDescent="0.25">
      <c r="B1220" s="34" t="e">
        <f>VLOOKUP(A1220,Table3[#All],2,FALSE)</f>
        <v>#N/A</v>
      </c>
      <c r="C1220" s="50">
        <f>SUMIF(Table4[Filter],INVENTORY!B1220,Table4[Quantity])</f>
        <v>0</v>
      </c>
      <c r="D1220" s="50">
        <f>SUMIF(Table5[Filter],INVENTORY!B1220,Table5[Quantity])</f>
        <v>0</v>
      </c>
      <c r="E1220" s="50">
        <f t="shared" si="26"/>
        <v>0</v>
      </c>
    </row>
    <row r="1221" spans="2:5" x14ac:dyDescent="0.25">
      <c r="B1221" s="34" t="e">
        <f>VLOOKUP(A1221,Table3[#All],2,FALSE)</f>
        <v>#N/A</v>
      </c>
      <c r="C1221" s="50">
        <f>SUMIF(Table4[Filter],INVENTORY!B1221,Table4[Quantity])</f>
        <v>0</v>
      </c>
      <c r="D1221" s="50">
        <f>SUMIF(Table5[Filter],INVENTORY!B1221,Table5[Quantity])</f>
        <v>0</v>
      </c>
      <c r="E1221" s="50">
        <f t="shared" si="26"/>
        <v>0</v>
      </c>
    </row>
    <row r="1222" spans="2:5" x14ac:dyDescent="0.25">
      <c r="B1222" s="34" t="e">
        <f>VLOOKUP(A1222,Table3[#All],2,FALSE)</f>
        <v>#N/A</v>
      </c>
      <c r="C1222" s="50">
        <f>SUMIF(Table4[Filter],INVENTORY!B1222,Table4[Quantity])</f>
        <v>0</v>
      </c>
      <c r="D1222" s="50">
        <f>SUMIF(Table5[Filter],INVENTORY!B1222,Table5[Quantity])</f>
        <v>0</v>
      </c>
      <c r="E1222" s="50">
        <f t="shared" si="26"/>
        <v>0</v>
      </c>
    </row>
    <row r="1223" spans="2:5" x14ac:dyDescent="0.25">
      <c r="B1223" s="34" t="e">
        <f>VLOOKUP(A1223,Table3[#All],2,FALSE)</f>
        <v>#N/A</v>
      </c>
      <c r="C1223" s="50">
        <f>SUMIF(Table4[Filter],INVENTORY!B1223,Table4[Quantity])</f>
        <v>0</v>
      </c>
      <c r="D1223" s="50">
        <f>SUMIF(Table5[Filter],INVENTORY!B1223,Table5[Quantity])</f>
        <v>0</v>
      </c>
      <c r="E1223" s="50">
        <f t="shared" si="26"/>
        <v>0</v>
      </c>
    </row>
    <row r="1224" spans="2:5" x14ac:dyDescent="0.25">
      <c r="B1224" s="34" t="e">
        <f>VLOOKUP(A1224,Table3[#All],2,FALSE)</f>
        <v>#N/A</v>
      </c>
      <c r="C1224" s="50">
        <f>SUMIF(Table4[Filter],INVENTORY!B1224,Table4[Quantity])</f>
        <v>0</v>
      </c>
      <c r="D1224" s="50">
        <f>SUMIF(Table5[Filter],INVENTORY!B1224,Table5[Quantity])</f>
        <v>0</v>
      </c>
      <c r="E1224" s="50">
        <f t="shared" si="26"/>
        <v>0</v>
      </c>
    </row>
    <row r="1225" spans="2:5" x14ac:dyDescent="0.25">
      <c r="B1225" s="34" t="e">
        <f>VLOOKUP(A1225,Table3[#All],2,FALSE)</f>
        <v>#N/A</v>
      </c>
      <c r="C1225" s="50">
        <f>SUMIF(Table4[Filter],INVENTORY!B1225,Table4[Quantity])</f>
        <v>0</v>
      </c>
      <c r="D1225" s="50">
        <f>SUMIF(Table5[Filter],INVENTORY!B1225,Table5[Quantity])</f>
        <v>0</v>
      </c>
      <c r="E1225" s="50">
        <f t="shared" si="26"/>
        <v>0</v>
      </c>
    </row>
    <row r="1226" spans="2:5" x14ac:dyDescent="0.25">
      <c r="B1226" s="34" t="e">
        <f>VLOOKUP(A1226,Table3[#All],2,FALSE)</f>
        <v>#N/A</v>
      </c>
      <c r="C1226" s="50">
        <f>SUMIF(Table4[Filter],INVENTORY!B1226,Table4[Quantity])</f>
        <v>0</v>
      </c>
      <c r="D1226" s="50">
        <f>SUMIF(Table5[Filter],INVENTORY!B1226,Table5[Quantity])</f>
        <v>0</v>
      </c>
      <c r="E1226" s="50">
        <f t="shared" si="26"/>
        <v>0</v>
      </c>
    </row>
    <row r="1227" spans="2:5" x14ac:dyDescent="0.25">
      <c r="B1227" s="34" t="e">
        <f>VLOOKUP(A1227,Table3[#All],2,FALSE)</f>
        <v>#N/A</v>
      </c>
      <c r="C1227" s="50">
        <f>SUMIF(Table4[Filter],INVENTORY!B1227,Table4[Quantity])</f>
        <v>0</v>
      </c>
      <c r="D1227" s="50">
        <f>SUMIF(Table5[Filter],INVENTORY!B1227,Table5[Quantity])</f>
        <v>0</v>
      </c>
      <c r="E1227" s="50">
        <f t="shared" si="26"/>
        <v>0</v>
      </c>
    </row>
    <row r="1228" spans="2:5" x14ac:dyDescent="0.25">
      <c r="B1228" s="34" t="e">
        <f>VLOOKUP(A1228,Table3[#All],2,FALSE)</f>
        <v>#N/A</v>
      </c>
      <c r="C1228" s="50">
        <f>SUMIF(Table4[Filter],INVENTORY!B1228,Table4[Quantity])</f>
        <v>0</v>
      </c>
      <c r="D1228" s="50">
        <f>SUMIF(Table5[Filter],INVENTORY!B1228,Table5[Quantity])</f>
        <v>0</v>
      </c>
      <c r="E1228" s="50">
        <f t="shared" si="26"/>
        <v>0</v>
      </c>
    </row>
    <row r="1229" spans="2:5" x14ac:dyDescent="0.25">
      <c r="B1229" s="34" t="e">
        <f>VLOOKUP(A1229,Table3[#All],2,FALSE)</f>
        <v>#N/A</v>
      </c>
      <c r="C1229" s="50">
        <f>SUMIF(Table4[Filter],INVENTORY!B1229,Table4[Quantity])</f>
        <v>0</v>
      </c>
      <c r="D1229" s="50">
        <f>SUMIF(Table5[Filter],INVENTORY!B1229,Table5[Quantity])</f>
        <v>0</v>
      </c>
      <c r="E1229" s="50">
        <f t="shared" si="26"/>
        <v>0</v>
      </c>
    </row>
    <row r="1230" spans="2:5" x14ac:dyDescent="0.25">
      <c r="B1230" s="34" t="e">
        <f>VLOOKUP(A1230,Table3[#All],2,FALSE)</f>
        <v>#N/A</v>
      </c>
      <c r="C1230" s="50">
        <f>SUMIF(Table4[Filter],INVENTORY!B1230,Table4[Quantity])</f>
        <v>0</v>
      </c>
      <c r="D1230" s="50">
        <f>SUMIF(Table5[Filter],INVENTORY!B1230,Table5[Quantity])</f>
        <v>0</v>
      </c>
      <c r="E1230" s="50">
        <f t="shared" si="26"/>
        <v>0</v>
      </c>
    </row>
    <row r="1231" spans="2:5" x14ac:dyDescent="0.25">
      <c r="B1231" s="34" t="e">
        <f>VLOOKUP(A1231,Table3[#All],2,FALSE)</f>
        <v>#N/A</v>
      </c>
      <c r="C1231" s="50">
        <f>SUMIF(Table4[Filter],INVENTORY!B1231,Table4[Quantity])</f>
        <v>0</v>
      </c>
      <c r="D1231" s="50">
        <f>SUMIF(Table5[Filter],INVENTORY!B1231,Table5[Quantity])</f>
        <v>0</v>
      </c>
      <c r="E1231" s="50">
        <f t="shared" si="26"/>
        <v>0</v>
      </c>
    </row>
    <row r="1232" spans="2:5" x14ac:dyDescent="0.25">
      <c r="B1232" s="34" t="e">
        <f>VLOOKUP(A1232,Table3[#All],2,FALSE)</f>
        <v>#N/A</v>
      </c>
      <c r="C1232" s="50">
        <f>SUMIF(Table4[Filter],INVENTORY!B1232,Table4[Quantity])</f>
        <v>0</v>
      </c>
      <c r="D1232" s="50">
        <f>SUMIF(Table5[Filter],INVENTORY!B1232,Table5[Quantity])</f>
        <v>0</v>
      </c>
      <c r="E1232" s="50">
        <f t="shared" si="26"/>
        <v>0</v>
      </c>
    </row>
    <row r="1233" spans="2:5" x14ac:dyDescent="0.25">
      <c r="B1233" s="34" t="e">
        <f>VLOOKUP(A1233,Table3[#All],2,FALSE)</f>
        <v>#N/A</v>
      </c>
      <c r="C1233" s="50">
        <f>SUMIF(Table4[Filter],INVENTORY!B1233,Table4[Quantity])</f>
        <v>0</v>
      </c>
      <c r="D1233" s="50">
        <f>SUMIF(Table5[Filter],INVENTORY!B1233,Table5[Quantity])</f>
        <v>0</v>
      </c>
      <c r="E1233" s="50">
        <f t="shared" si="26"/>
        <v>0</v>
      </c>
    </row>
    <row r="1234" spans="2:5" x14ac:dyDescent="0.25">
      <c r="B1234" s="34" t="e">
        <f>VLOOKUP(A1234,Table3[#All],2,FALSE)</f>
        <v>#N/A</v>
      </c>
      <c r="C1234" s="50">
        <f>SUMIF(Table4[Filter],INVENTORY!B1234,Table4[Quantity])</f>
        <v>0</v>
      </c>
      <c r="D1234" s="50">
        <f>SUMIF(Table5[Filter],INVENTORY!B1234,Table5[Quantity])</f>
        <v>0</v>
      </c>
      <c r="E1234" s="50">
        <f t="shared" si="26"/>
        <v>0</v>
      </c>
    </row>
    <row r="1235" spans="2:5" x14ac:dyDescent="0.25">
      <c r="B1235" s="34" t="e">
        <f>VLOOKUP(A1235,Table3[#All],2,FALSE)</f>
        <v>#N/A</v>
      </c>
      <c r="C1235" s="50">
        <f>SUMIF(Table4[Filter],INVENTORY!B1235,Table4[Quantity])</f>
        <v>0</v>
      </c>
      <c r="D1235" s="50">
        <f>SUMIF(Table5[Filter],INVENTORY!B1235,Table5[Quantity])</f>
        <v>0</v>
      </c>
      <c r="E1235" s="50">
        <f t="shared" si="26"/>
        <v>0</v>
      </c>
    </row>
    <row r="1236" spans="2:5" x14ac:dyDescent="0.25">
      <c r="B1236" s="34" t="e">
        <f>VLOOKUP(A1236,Table3[#All],2,FALSE)</f>
        <v>#N/A</v>
      </c>
      <c r="C1236" s="50">
        <f>SUMIF(Table4[Filter],INVENTORY!B1236,Table4[Quantity])</f>
        <v>0</v>
      </c>
      <c r="D1236" s="50">
        <f>SUMIF(Table5[Filter],INVENTORY!B1236,Table5[Quantity])</f>
        <v>0</v>
      </c>
      <c r="E1236" s="50">
        <f t="shared" si="26"/>
        <v>0</v>
      </c>
    </row>
    <row r="1237" spans="2:5" x14ac:dyDescent="0.25">
      <c r="B1237" s="34" t="e">
        <f>VLOOKUP(A1237,Table3[#All],2,FALSE)</f>
        <v>#N/A</v>
      </c>
      <c r="C1237" s="50">
        <f>SUMIF(Table4[Filter],INVENTORY!B1237,Table4[Quantity])</f>
        <v>0</v>
      </c>
      <c r="D1237" s="50">
        <f>SUMIF(Table5[Filter],INVENTORY!B1237,Table5[Quantity])</f>
        <v>0</v>
      </c>
      <c r="E1237" s="50">
        <f t="shared" si="26"/>
        <v>0</v>
      </c>
    </row>
    <row r="1238" spans="2:5" x14ac:dyDescent="0.25">
      <c r="B1238" s="34" t="e">
        <f>VLOOKUP(A1238,Table3[#All],2,FALSE)</f>
        <v>#N/A</v>
      </c>
      <c r="C1238" s="50">
        <f>SUMIF(Table4[Filter],INVENTORY!B1238,Table4[Quantity])</f>
        <v>0</v>
      </c>
      <c r="D1238" s="50">
        <f>SUMIF(Table5[Filter],INVENTORY!B1238,Table5[Quantity])</f>
        <v>0</v>
      </c>
      <c r="E1238" s="50">
        <f t="shared" si="26"/>
        <v>0</v>
      </c>
    </row>
    <row r="1239" spans="2:5" x14ac:dyDescent="0.25">
      <c r="B1239" s="34" t="e">
        <f>VLOOKUP(A1239,Table3[#All],2,FALSE)</f>
        <v>#N/A</v>
      </c>
      <c r="C1239" s="50">
        <f>SUMIF(Table4[Filter],INVENTORY!B1239,Table4[Quantity])</f>
        <v>0</v>
      </c>
      <c r="D1239" s="50">
        <f>SUMIF(Table5[Filter],INVENTORY!B1239,Table5[Quantity])</f>
        <v>0</v>
      </c>
      <c r="E1239" s="50">
        <f t="shared" si="26"/>
        <v>0</v>
      </c>
    </row>
    <row r="1240" spans="2:5" x14ac:dyDescent="0.25">
      <c r="B1240" s="34" t="e">
        <f>VLOOKUP(A1240,Table3[#All],2,FALSE)</f>
        <v>#N/A</v>
      </c>
      <c r="C1240" s="50">
        <f>SUMIF(Table4[Filter],INVENTORY!B1240,Table4[Quantity])</f>
        <v>0</v>
      </c>
      <c r="D1240" s="50">
        <f>SUMIF(Table5[Filter],INVENTORY!B1240,Table5[Quantity])</f>
        <v>0</v>
      </c>
      <c r="E1240" s="50">
        <f t="shared" ref="E1240:E1303" si="27">C1240-D1240</f>
        <v>0</v>
      </c>
    </row>
    <row r="1241" spans="2:5" x14ac:dyDescent="0.25">
      <c r="B1241" s="34" t="e">
        <f>VLOOKUP(A1241,Table3[#All],2,FALSE)</f>
        <v>#N/A</v>
      </c>
      <c r="C1241" s="50">
        <f>SUMIF(Table4[Filter],INVENTORY!B1241,Table4[Quantity])</f>
        <v>0</v>
      </c>
      <c r="D1241" s="50">
        <f>SUMIF(Table5[Filter],INVENTORY!B1241,Table5[Quantity])</f>
        <v>0</v>
      </c>
      <c r="E1241" s="50">
        <f t="shared" si="27"/>
        <v>0</v>
      </c>
    </row>
    <row r="1242" spans="2:5" x14ac:dyDescent="0.25">
      <c r="B1242" s="34" t="e">
        <f>VLOOKUP(A1242,Table3[#All],2,FALSE)</f>
        <v>#N/A</v>
      </c>
      <c r="C1242" s="50">
        <f>SUMIF(Table4[Filter],INVENTORY!B1242,Table4[Quantity])</f>
        <v>0</v>
      </c>
      <c r="D1242" s="50">
        <f>SUMIF(Table5[Filter],INVENTORY!B1242,Table5[Quantity])</f>
        <v>0</v>
      </c>
      <c r="E1242" s="50">
        <f t="shared" si="27"/>
        <v>0</v>
      </c>
    </row>
    <row r="1243" spans="2:5" x14ac:dyDescent="0.25">
      <c r="B1243" s="34" t="e">
        <f>VLOOKUP(A1243,Table3[#All],2,FALSE)</f>
        <v>#N/A</v>
      </c>
      <c r="C1243" s="50">
        <f>SUMIF(Table4[Filter],INVENTORY!B1243,Table4[Quantity])</f>
        <v>0</v>
      </c>
      <c r="D1243" s="50">
        <f>SUMIF(Table5[Filter],INVENTORY!B1243,Table5[Quantity])</f>
        <v>0</v>
      </c>
      <c r="E1243" s="50">
        <f t="shared" si="27"/>
        <v>0</v>
      </c>
    </row>
    <row r="1244" spans="2:5" x14ac:dyDescent="0.25">
      <c r="B1244" s="34" t="e">
        <f>VLOOKUP(A1244,Table3[#All],2,FALSE)</f>
        <v>#N/A</v>
      </c>
      <c r="C1244" s="50">
        <f>SUMIF(Table4[Filter],INVENTORY!B1244,Table4[Quantity])</f>
        <v>0</v>
      </c>
      <c r="D1244" s="50">
        <f>SUMIF(Table5[Filter],INVENTORY!B1244,Table5[Quantity])</f>
        <v>0</v>
      </c>
      <c r="E1244" s="50">
        <f t="shared" si="27"/>
        <v>0</v>
      </c>
    </row>
    <row r="1245" spans="2:5" x14ac:dyDescent="0.25">
      <c r="B1245" s="34" t="e">
        <f>VLOOKUP(A1245,Table3[#All],2,FALSE)</f>
        <v>#N/A</v>
      </c>
      <c r="C1245" s="50">
        <f>SUMIF(Table4[Filter],INVENTORY!B1245,Table4[Quantity])</f>
        <v>0</v>
      </c>
      <c r="D1245" s="50">
        <f>SUMIF(Table5[Filter],INVENTORY!B1245,Table5[Quantity])</f>
        <v>0</v>
      </c>
      <c r="E1245" s="50">
        <f t="shared" si="27"/>
        <v>0</v>
      </c>
    </row>
    <row r="1246" spans="2:5" x14ac:dyDescent="0.25">
      <c r="B1246" s="34" t="e">
        <f>VLOOKUP(A1246,Table3[#All],2,FALSE)</f>
        <v>#N/A</v>
      </c>
      <c r="C1246" s="50">
        <f>SUMIF(Table4[Filter],INVENTORY!B1246,Table4[Quantity])</f>
        <v>0</v>
      </c>
      <c r="D1246" s="50">
        <f>SUMIF(Table5[Filter],INVENTORY!B1246,Table5[Quantity])</f>
        <v>0</v>
      </c>
      <c r="E1246" s="50">
        <f t="shared" si="27"/>
        <v>0</v>
      </c>
    </row>
    <row r="1247" spans="2:5" x14ac:dyDescent="0.25">
      <c r="B1247" s="34" t="e">
        <f>VLOOKUP(A1247,Table3[#All],2,FALSE)</f>
        <v>#N/A</v>
      </c>
      <c r="C1247" s="50">
        <f>SUMIF(Table4[Filter],INVENTORY!B1247,Table4[Quantity])</f>
        <v>0</v>
      </c>
      <c r="D1247" s="50">
        <f>SUMIF(Table5[Filter],INVENTORY!B1247,Table5[Quantity])</f>
        <v>0</v>
      </c>
      <c r="E1247" s="50">
        <f t="shared" si="27"/>
        <v>0</v>
      </c>
    </row>
    <row r="1248" spans="2:5" x14ac:dyDescent="0.25">
      <c r="B1248" s="34" t="e">
        <f>VLOOKUP(A1248,Table3[#All],2,FALSE)</f>
        <v>#N/A</v>
      </c>
      <c r="C1248" s="50">
        <f>SUMIF(Table4[Filter],INVENTORY!B1248,Table4[Quantity])</f>
        <v>0</v>
      </c>
      <c r="D1248" s="50">
        <f>SUMIF(Table5[Filter],INVENTORY!B1248,Table5[Quantity])</f>
        <v>0</v>
      </c>
      <c r="E1248" s="50">
        <f t="shared" si="27"/>
        <v>0</v>
      </c>
    </row>
    <row r="1249" spans="2:5" x14ac:dyDescent="0.25">
      <c r="B1249" s="34" t="e">
        <f>VLOOKUP(A1249,Table3[#All],2,FALSE)</f>
        <v>#N/A</v>
      </c>
      <c r="C1249" s="50">
        <f>SUMIF(Table4[Filter],INVENTORY!B1249,Table4[Quantity])</f>
        <v>0</v>
      </c>
      <c r="D1249" s="50">
        <f>SUMIF(Table5[Filter],INVENTORY!B1249,Table5[Quantity])</f>
        <v>0</v>
      </c>
      <c r="E1249" s="50">
        <f t="shared" si="27"/>
        <v>0</v>
      </c>
    </row>
    <row r="1250" spans="2:5" x14ac:dyDescent="0.25">
      <c r="B1250" s="34" t="e">
        <f>VLOOKUP(A1250,Table3[#All],2,FALSE)</f>
        <v>#N/A</v>
      </c>
      <c r="C1250" s="50">
        <f>SUMIF(Table4[Filter],INVENTORY!B1250,Table4[Quantity])</f>
        <v>0</v>
      </c>
      <c r="D1250" s="50">
        <f>SUMIF(Table5[Filter],INVENTORY!B1250,Table5[Quantity])</f>
        <v>0</v>
      </c>
      <c r="E1250" s="50">
        <f t="shared" si="27"/>
        <v>0</v>
      </c>
    </row>
    <row r="1251" spans="2:5" x14ac:dyDescent="0.25">
      <c r="B1251" s="34" t="e">
        <f>VLOOKUP(A1251,Table3[#All],2,FALSE)</f>
        <v>#N/A</v>
      </c>
      <c r="C1251" s="50">
        <f>SUMIF(Table4[Filter],INVENTORY!B1251,Table4[Quantity])</f>
        <v>0</v>
      </c>
      <c r="D1251" s="50">
        <f>SUMIF(Table5[Filter],INVENTORY!B1251,Table5[Quantity])</f>
        <v>0</v>
      </c>
      <c r="E1251" s="50">
        <f t="shared" si="27"/>
        <v>0</v>
      </c>
    </row>
    <row r="1252" spans="2:5" x14ac:dyDescent="0.25">
      <c r="B1252" s="34" t="e">
        <f>VLOOKUP(A1252,Table3[#All],2,FALSE)</f>
        <v>#N/A</v>
      </c>
      <c r="C1252" s="50">
        <f>SUMIF(Table4[Filter],INVENTORY!B1252,Table4[Quantity])</f>
        <v>0</v>
      </c>
      <c r="D1252" s="50">
        <f>SUMIF(Table5[Filter],INVENTORY!B1252,Table5[Quantity])</f>
        <v>0</v>
      </c>
      <c r="E1252" s="50">
        <f t="shared" si="27"/>
        <v>0</v>
      </c>
    </row>
    <row r="1253" spans="2:5" x14ac:dyDescent="0.25">
      <c r="B1253" s="34" t="e">
        <f>VLOOKUP(A1253,Table3[#All],2,FALSE)</f>
        <v>#N/A</v>
      </c>
      <c r="C1253" s="50">
        <f>SUMIF(Table4[Filter],INVENTORY!B1253,Table4[Quantity])</f>
        <v>0</v>
      </c>
      <c r="D1253" s="50">
        <f>SUMIF(Table5[Filter],INVENTORY!B1253,Table5[Quantity])</f>
        <v>0</v>
      </c>
      <c r="E1253" s="50">
        <f t="shared" si="27"/>
        <v>0</v>
      </c>
    </row>
    <row r="1254" spans="2:5" x14ac:dyDescent="0.25">
      <c r="B1254" s="34" t="e">
        <f>VLOOKUP(A1254,Table3[#All],2,FALSE)</f>
        <v>#N/A</v>
      </c>
      <c r="C1254" s="50">
        <f>SUMIF(Table4[Filter],INVENTORY!B1254,Table4[Quantity])</f>
        <v>0</v>
      </c>
      <c r="D1254" s="50">
        <f>SUMIF(Table5[Filter],INVENTORY!B1254,Table5[Quantity])</f>
        <v>0</v>
      </c>
      <c r="E1254" s="50">
        <f t="shared" si="27"/>
        <v>0</v>
      </c>
    </row>
    <row r="1255" spans="2:5" x14ac:dyDescent="0.25">
      <c r="B1255" s="34" t="e">
        <f>VLOOKUP(A1255,Table3[#All],2,FALSE)</f>
        <v>#N/A</v>
      </c>
      <c r="C1255" s="50">
        <f>SUMIF(Table4[Filter],INVENTORY!B1255,Table4[Quantity])</f>
        <v>0</v>
      </c>
      <c r="D1255" s="50">
        <f>SUMIF(Table5[Filter],INVENTORY!B1255,Table5[Quantity])</f>
        <v>0</v>
      </c>
      <c r="E1255" s="50">
        <f t="shared" si="27"/>
        <v>0</v>
      </c>
    </row>
    <row r="1256" spans="2:5" x14ac:dyDescent="0.25">
      <c r="B1256" s="34" t="e">
        <f>VLOOKUP(A1256,Table3[#All],2,FALSE)</f>
        <v>#N/A</v>
      </c>
      <c r="C1256" s="50">
        <f>SUMIF(Table4[Filter],INVENTORY!B1256,Table4[Quantity])</f>
        <v>0</v>
      </c>
      <c r="D1256" s="50">
        <f>SUMIF(Table5[Filter],INVENTORY!B1256,Table5[Quantity])</f>
        <v>0</v>
      </c>
      <c r="E1256" s="50">
        <f t="shared" si="27"/>
        <v>0</v>
      </c>
    </row>
    <row r="1257" spans="2:5" x14ac:dyDescent="0.25">
      <c r="B1257" s="34" t="e">
        <f>VLOOKUP(A1257,Table3[#All],2,FALSE)</f>
        <v>#N/A</v>
      </c>
      <c r="C1257" s="50">
        <f>SUMIF(Table4[Filter],INVENTORY!B1257,Table4[Quantity])</f>
        <v>0</v>
      </c>
      <c r="D1257" s="50">
        <f>SUMIF(Table5[Filter],INVENTORY!B1257,Table5[Quantity])</f>
        <v>0</v>
      </c>
      <c r="E1257" s="50">
        <f t="shared" si="27"/>
        <v>0</v>
      </c>
    </row>
    <row r="1258" spans="2:5" x14ac:dyDescent="0.25">
      <c r="B1258" s="34" t="e">
        <f>VLOOKUP(A1258,Table3[#All],2,FALSE)</f>
        <v>#N/A</v>
      </c>
      <c r="C1258" s="50">
        <f>SUMIF(Table4[Filter],INVENTORY!B1258,Table4[Quantity])</f>
        <v>0</v>
      </c>
      <c r="D1258" s="50">
        <f>SUMIF(Table5[Filter],INVENTORY!B1258,Table5[Quantity])</f>
        <v>0</v>
      </c>
      <c r="E1258" s="50">
        <f t="shared" si="27"/>
        <v>0</v>
      </c>
    </row>
    <row r="1259" spans="2:5" x14ac:dyDescent="0.25">
      <c r="B1259" s="34" t="e">
        <f>VLOOKUP(A1259,Table3[#All],2,FALSE)</f>
        <v>#N/A</v>
      </c>
      <c r="C1259" s="50">
        <f>SUMIF(Table4[Filter],INVENTORY!B1259,Table4[Quantity])</f>
        <v>0</v>
      </c>
      <c r="D1259" s="50">
        <f>SUMIF(Table5[Filter],INVENTORY!B1259,Table5[Quantity])</f>
        <v>0</v>
      </c>
      <c r="E1259" s="50">
        <f t="shared" si="27"/>
        <v>0</v>
      </c>
    </row>
    <row r="1260" spans="2:5" x14ac:dyDescent="0.25">
      <c r="B1260" s="34" t="e">
        <f>VLOOKUP(A1260,Table3[#All],2,FALSE)</f>
        <v>#N/A</v>
      </c>
      <c r="C1260" s="50">
        <f>SUMIF(Table4[Filter],INVENTORY!B1260,Table4[Quantity])</f>
        <v>0</v>
      </c>
      <c r="D1260" s="50">
        <f>SUMIF(Table5[Filter],INVENTORY!B1260,Table5[Quantity])</f>
        <v>0</v>
      </c>
      <c r="E1260" s="50">
        <f t="shared" si="27"/>
        <v>0</v>
      </c>
    </row>
    <row r="1261" spans="2:5" x14ac:dyDescent="0.25">
      <c r="B1261" s="34" t="e">
        <f>VLOOKUP(A1261,Table3[#All],2,FALSE)</f>
        <v>#N/A</v>
      </c>
      <c r="C1261" s="50">
        <f>SUMIF(Table4[Filter],INVENTORY!B1261,Table4[Quantity])</f>
        <v>0</v>
      </c>
      <c r="D1261" s="50">
        <f>SUMIF(Table5[Filter],INVENTORY!B1261,Table5[Quantity])</f>
        <v>0</v>
      </c>
      <c r="E1261" s="50">
        <f t="shared" si="27"/>
        <v>0</v>
      </c>
    </row>
    <row r="1262" spans="2:5" x14ac:dyDescent="0.25">
      <c r="B1262" s="34" t="e">
        <f>VLOOKUP(A1262,Table3[#All],2,FALSE)</f>
        <v>#N/A</v>
      </c>
      <c r="C1262" s="50">
        <f>SUMIF(Table4[Filter],INVENTORY!B1262,Table4[Quantity])</f>
        <v>0</v>
      </c>
      <c r="D1262" s="50">
        <f>SUMIF(Table5[Filter],INVENTORY!B1262,Table5[Quantity])</f>
        <v>0</v>
      </c>
      <c r="E1262" s="50">
        <f t="shared" si="27"/>
        <v>0</v>
      </c>
    </row>
    <row r="1263" spans="2:5" x14ac:dyDescent="0.25">
      <c r="B1263" s="34" t="e">
        <f>VLOOKUP(A1263,Table3[#All],2,FALSE)</f>
        <v>#N/A</v>
      </c>
      <c r="C1263" s="50">
        <f>SUMIF(Table4[Filter],INVENTORY!B1263,Table4[Quantity])</f>
        <v>0</v>
      </c>
      <c r="D1263" s="50">
        <f>SUMIF(Table5[Filter],INVENTORY!B1263,Table5[Quantity])</f>
        <v>0</v>
      </c>
      <c r="E1263" s="50">
        <f t="shared" si="27"/>
        <v>0</v>
      </c>
    </row>
    <row r="1264" spans="2:5" x14ac:dyDescent="0.25">
      <c r="B1264" s="34" t="e">
        <f>VLOOKUP(A1264,Table3[#All],2,FALSE)</f>
        <v>#N/A</v>
      </c>
      <c r="C1264" s="50">
        <f>SUMIF(Table4[Filter],INVENTORY!B1264,Table4[Quantity])</f>
        <v>0</v>
      </c>
      <c r="D1264" s="50">
        <f>SUMIF(Table5[Filter],INVENTORY!B1264,Table5[Quantity])</f>
        <v>0</v>
      </c>
      <c r="E1264" s="50">
        <f t="shared" si="27"/>
        <v>0</v>
      </c>
    </row>
    <row r="1265" spans="2:5" x14ac:dyDescent="0.25">
      <c r="B1265" s="34" t="e">
        <f>VLOOKUP(A1265,Table3[#All],2,FALSE)</f>
        <v>#N/A</v>
      </c>
      <c r="C1265" s="50">
        <f>SUMIF(Table4[Filter],INVENTORY!B1265,Table4[Quantity])</f>
        <v>0</v>
      </c>
      <c r="D1265" s="50">
        <f>SUMIF(Table5[Filter],INVENTORY!B1265,Table5[Quantity])</f>
        <v>0</v>
      </c>
      <c r="E1265" s="50">
        <f t="shared" si="27"/>
        <v>0</v>
      </c>
    </row>
    <row r="1266" spans="2:5" x14ac:dyDescent="0.25">
      <c r="B1266" s="34" t="e">
        <f>VLOOKUP(A1266,Table3[#All],2,FALSE)</f>
        <v>#N/A</v>
      </c>
      <c r="C1266" s="50">
        <f>SUMIF(Table4[Filter],INVENTORY!B1266,Table4[Quantity])</f>
        <v>0</v>
      </c>
      <c r="D1266" s="50">
        <f>SUMIF(Table5[Filter],INVENTORY!B1266,Table5[Quantity])</f>
        <v>0</v>
      </c>
      <c r="E1266" s="50">
        <f t="shared" si="27"/>
        <v>0</v>
      </c>
    </row>
    <row r="1267" spans="2:5" x14ac:dyDescent="0.25">
      <c r="B1267" s="34" t="e">
        <f>VLOOKUP(A1267,Table3[#All],2,FALSE)</f>
        <v>#N/A</v>
      </c>
      <c r="C1267" s="50">
        <f>SUMIF(Table4[Filter],INVENTORY!B1267,Table4[Quantity])</f>
        <v>0</v>
      </c>
      <c r="D1267" s="50">
        <f>SUMIF(Table5[Filter],INVENTORY!B1267,Table5[Quantity])</f>
        <v>0</v>
      </c>
      <c r="E1267" s="50">
        <f t="shared" si="27"/>
        <v>0</v>
      </c>
    </row>
    <row r="1268" spans="2:5" x14ac:dyDescent="0.25">
      <c r="B1268" s="34" t="e">
        <f>VLOOKUP(A1268,Table3[#All],2,FALSE)</f>
        <v>#N/A</v>
      </c>
      <c r="C1268" s="50">
        <f>SUMIF(Table4[Filter],INVENTORY!B1268,Table4[Quantity])</f>
        <v>0</v>
      </c>
      <c r="D1268" s="50">
        <f>SUMIF(Table5[Filter],INVENTORY!B1268,Table5[Quantity])</f>
        <v>0</v>
      </c>
      <c r="E1268" s="50">
        <f t="shared" si="27"/>
        <v>0</v>
      </c>
    </row>
    <row r="1269" spans="2:5" x14ac:dyDescent="0.25">
      <c r="B1269" s="34" t="e">
        <f>VLOOKUP(A1269,Table3[#All],2,FALSE)</f>
        <v>#N/A</v>
      </c>
      <c r="C1269" s="50">
        <f>SUMIF(Table4[Filter],INVENTORY!B1269,Table4[Quantity])</f>
        <v>0</v>
      </c>
      <c r="D1269" s="50">
        <f>SUMIF(Table5[Filter],INVENTORY!B1269,Table5[Quantity])</f>
        <v>0</v>
      </c>
      <c r="E1269" s="50">
        <f t="shared" si="27"/>
        <v>0</v>
      </c>
    </row>
    <row r="1270" spans="2:5" x14ac:dyDescent="0.25">
      <c r="B1270" s="34" t="e">
        <f>VLOOKUP(A1270,Table3[#All],2,FALSE)</f>
        <v>#N/A</v>
      </c>
      <c r="C1270" s="50">
        <f>SUMIF(Table4[Filter],INVENTORY!B1270,Table4[Quantity])</f>
        <v>0</v>
      </c>
      <c r="D1270" s="50">
        <f>SUMIF(Table5[Filter],INVENTORY!B1270,Table5[Quantity])</f>
        <v>0</v>
      </c>
      <c r="E1270" s="50">
        <f t="shared" si="27"/>
        <v>0</v>
      </c>
    </row>
    <row r="1271" spans="2:5" x14ac:dyDescent="0.25">
      <c r="B1271" s="34" t="e">
        <f>VLOOKUP(A1271,Table3[#All],2,FALSE)</f>
        <v>#N/A</v>
      </c>
      <c r="C1271" s="50">
        <f>SUMIF(Table4[Filter],INVENTORY!B1271,Table4[Quantity])</f>
        <v>0</v>
      </c>
      <c r="D1271" s="50">
        <f>SUMIF(Table5[Filter],INVENTORY!B1271,Table5[Quantity])</f>
        <v>0</v>
      </c>
      <c r="E1271" s="50">
        <f t="shared" si="27"/>
        <v>0</v>
      </c>
    </row>
    <row r="1272" spans="2:5" x14ac:dyDescent="0.25">
      <c r="B1272" s="34" t="e">
        <f>VLOOKUP(A1272,Table3[#All],2,FALSE)</f>
        <v>#N/A</v>
      </c>
      <c r="C1272" s="50">
        <f>SUMIF(Table4[Filter],INVENTORY!B1272,Table4[Quantity])</f>
        <v>0</v>
      </c>
      <c r="D1272" s="50">
        <f>SUMIF(Table5[Filter],INVENTORY!B1272,Table5[Quantity])</f>
        <v>0</v>
      </c>
      <c r="E1272" s="50">
        <f t="shared" si="27"/>
        <v>0</v>
      </c>
    </row>
    <row r="1273" spans="2:5" x14ac:dyDescent="0.25">
      <c r="B1273" s="34" t="e">
        <f>VLOOKUP(A1273,Table3[#All],2,FALSE)</f>
        <v>#N/A</v>
      </c>
      <c r="C1273" s="50">
        <f>SUMIF(Table4[Filter],INVENTORY!B1273,Table4[Quantity])</f>
        <v>0</v>
      </c>
      <c r="D1273" s="50">
        <f>SUMIF(Table5[Filter],INVENTORY!B1273,Table5[Quantity])</f>
        <v>0</v>
      </c>
      <c r="E1273" s="50">
        <f t="shared" si="27"/>
        <v>0</v>
      </c>
    </row>
    <row r="1274" spans="2:5" x14ac:dyDescent="0.25">
      <c r="B1274" s="34" t="e">
        <f>VLOOKUP(A1274,Table3[#All],2,FALSE)</f>
        <v>#N/A</v>
      </c>
      <c r="C1274" s="50">
        <f>SUMIF(Table4[Filter],INVENTORY!B1274,Table4[Quantity])</f>
        <v>0</v>
      </c>
      <c r="D1274" s="50">
        <f>SUMIF(Table5[Filter],INVENTORY!B1274,Table5[Quantity])</f>
        <v>0</v>
      </c>
      <c r="E1274" s="50">
        <f t="shared" si="27"/>
        <v>0</v>
      </c>
    </row>
    <row r="1275" spans="2:5" x14ac:dyDescent="0.25">
      <c r="B1275" s="34" t="e">
        <f>VLOOKUP(A1275,Table3[#All],2,FALSE)</f>
        <v>#N/A</v>
      </c>
      <c r="C1275" s="50">
        <f>SUMIF(Table4[Filter],INVENTORY!B1275,Table4[Quantity])</f>
        <v>0</v>
      </c>
      <c r="D1275" s="50">
        <f>SUMIF(Table5[Filter],INVENTORY!B1275,Table5[Quantity])</f>
        <v>0</v>
      </c>
      <c r="E1275" s="50">
        <f t="shared" si="27"/>
        <v>0</v>
      </c>
    </row>
    <row r="1276" spans="2:5" x14ac:dyDescent="0.25">
      <c r="B1276" s="34" t="e">
        <f>VLOOKUP(A1276,Table3[#All],2,FALSE)</f>
        <v>#N/A</v>
      </c>
      <c r="C1276" s="50">
        <f>SUMIF(Table4[Filter],INVENTORY!B1276,Table4[Quantity])</f>
        <v>0</v>
      </c>
      <c r="D1276" s="50">
        <f>SUMIF(Table5[Filter],INVENTORY!B1276,Table5[Quantity])</f>
        <v>0</v>
      </c>
      <c r="E1276" s="50">
        <f t="shared" si="27"/>
        <v>0</v>
      </c>
    </row>
    <row r="1277" spans="2:5" x14ac:dyDescent="0.25">
      <c r="B1277" s="34" t="e">
        <f>VLOOKUP(A1277,Table3[#All],2,FALSE)</f>
        <v>#N/A</v>
      </c>
      <c r="C1277" s="50">
        <f>SUMIF(Table4[Filter],INVENTORY!B1277,Table4[Quantity])</f>
        <v>0</v>
      </c>
      <c r="D1277" s="50">
        <f>SUMIF(Table5[Filter],INVENTORY!B1277,Table5[Quantity])</f>
        <v>0</v>
      </c>
      <c r="E1277" s="50">
        <f t="shared" si="27"/>
        <v>0</v>
      </c>
    </row>
    <row r="1278" spans="2:5" x14ac:dyDescent="0.25">
      <c r="B1278" s="34" t="e">
        <f>VLOOKUP(A1278,Table3[#All],2,FALSE)</f>
        <v>#N/A</v>
      </c>
      <c r="C1278" s="50">
        <f>SUMIF(Table4[Filter],INVENTORY!B1278,Table4[Quantity])</f>
        <v>0</v>
      </c>
      <c r="D1278" s="50">
        <f>SUMIF(Table5[Filter],INVENTORY!B1278,Table5[Quantity])</f>
        <v>0</v>
      </c>
      <c r="E1278" s="50">
        <f t="shared" si="27"/>
        <v>0</v>
      </c>
    </row>
    <row r="1279" spans="2:5" x14ac:dyDescent="0.25">
      <c r="B1279" s="34" t="e">
        <f>VLOOKUP(A1279,Table3[#All],2,FALSE)</f>
        <v>#N/A</v>
      </c>
      <c r="C1279" s="50">
        <f>SUMIF(Table4[Filter],INVENTORY!B1279,Table4[Quantity])</f>
        <v>0</v>
      </c>
      <c r="D1279" s="50">
        <f>SUMIF(Table5[Filter],INVENTORY!B1279,Table5[Quantity])</f>
        <v>0</v>
      </c>
      <c r="E1279" s="50">
        <f t="shared" si="27"/>
        <v>0</v>
      </c>
    </row>
    <row r="1280" spans="2:5" x14ac:dyDescent="0.25">
      <c r="B1280" s="34" t="e">
        <f>VLOOKUP(A1280,Table3[#All],2,FALSE)</f>
        <v>#N/A</v>
      </c>
      <c r="C1280" s="50">
        <f>SUMIF(Table4[Filter],INVENTORY!B1280,Table4[Quantity])</f>
        <v>0</v>
      </c>
      <c r="D1280" s="50">
        <f>SUMIF(Table5[Filter],INVENTORY!B1280,Table5[Quantity])</f>
        <v>0</v>
      </c>
      <c r="E1280" s="50">
        <f t="shared" si="27"/>
        <v>0</v>
      </c>
    </row>
    <row r="1281" spans="2:5" x14ac:dyDescent="0.25">
      <c r="B1281" s="34" t="e">
        <f>VLOOKUP(A1281,Table3[#All],2,FALSE)</f>
        <v>#N/A</v>
      </c>
      <c r="C1281" s="50">
        <f>SUMIF(Table4[Filter],INVENTORY!B1281,Table4[Quantity])</f>
        <v>0</v>
      </c>
      <c r="D1281" s="50">
        <f>SUMIF(Table5[Filter],INVENTORY!B1281,Table5[Quantity])</f>
        <v>0</v>
      </c>
      <c r="E1281" s="50">
        <f t="shared" si="27"/>
        <v>0</v>
      </c>
    </row>
    <row r="1282" spans="2:5" x14ac:dyDescent="0.25">
      <c r="B1282" s="34" t="e">
        <f>VLOOKUP(A1282,Table3[#All],2,FALSE)</f>
        <v>#N/A</v>
      </c>
      <c r="C1282" s="50">
        <f>SUMIF(Table4[Filter],INVENTORY!B1282,Table4[Quantity])</f>
        <v>0</v>
      </c>
      <c r="D1282" s="50">
        <f>SUMIF(Table5[Filter],INVENTORY!B1282,Table5[Quantity])</f>
        <v>0</v>
      </c>
      <c r="E1282" s="50">
        <f t="shared" si="27"/>
        <v>0</v>
      </c>
    </row>
    <row r="1283" spans="2:5" x14ac:dyDescent="0.25">
      <c r="B1283" s="34" t="e">
        <f>VLOOKUP(A1283,Table3[#All],2,FALSE)</f>
        <v>#N/A</v>
      </c>
      <c r="C1283" s="50">
        <f>SUMIF(Table4[Filter],INVENTORY!B1283,Table4[Quantity])</f>
        <v>0</v>
      </c>
      <c r="D1283" s="50">
        <f>SUMIF(Table5[Filter],INVENTORY!B1283,Table5[Quantity])</f>
        <v>0</v>
      </c>
      <c r="E1283" s="50">
        <f t="shared" si="27"/>
        <v>0</v>
      </c>
    </row>
    <row r="1284" spans="2:5" x14ac:dyDescent="0.25">
      <c r="B1284" s="34" t="e">
        <f>VLOOKUP(A1284,Table3[#All],2,FALSE)</f>
        <v>#N/A</v>
      </c>
      <c r="C1284" s="50">
        <f>SUMIF(Table4[Filter],INVENTORY!B1284,Table4[Quantity])</f>
        <v>0</v>
      </c>
      <c r="D1284" s="50">
        <f>SUMIF(Table5[Filter],INVENTORY!B1284,Table5[Quantity])</f>
        <v>0</v>
      </c>
      <c r="E1284" s="50">
        <f t="shared" si="27"/>
        <v>0</v>
      </c>
    </row>
    <row r="1285" spans="2:5" x14ac:dyDescent="0.25">
      <c r="B1285" s="34" t="e">
        <f>VLOOKUP(A1285,Table3[#All],2,FALSE)</f>
        <v>#N/A</v>
      </c>
      <c r="C1285" s="50">
        <f>SUMIF(Table4[Filter],INVENTORY!B1285,Table4[Quantity])</f>
        <v>0</v>
      </c>
      <c r="D1285" s="50">
        <f>SUMIF(Table5[Filter],INVENTORY!B1285,Table5[Quantity])</f>
        <v>0</v>
      </c>
      <c r="E1285" s="50">
        <f t="shared" si="27"/>
        <v>0</v>
      </c>
    </row>
    <row r="1286" spans="2:5" x14ac:dyDescent="0.25">
      <c r="B1286" s="34" t="e">
        <f>VLOOKUP(A1286,Table3[#All],2,FALSE)</f>
        <v>#N/A</v>
      </c>
      <c r="C1286" s="50">
        <f>SUMIF(Table4[Filter],INVENTORY!B1286,Table4[Quantity])</f>
        <v>0</v>
      </c>
      <c r="D1286" s="50">
        <f>SUMIF(Table5[Filter],INVENTORY!B1286,Table5[Quantity])</f>
        <v>0</v>
      </c>
      <c r="E1286" s="50">
        <f t="shared" si="27"/>
        <v>0</v>
      </c>
    </row>
    <row r="1287" spans="2:5" x14ac:dyDescent="0.25">
      <c r="B1287" s="34" t="e">
        <f>VLOOKUP(A1287,Table3[#All],2,FALSE)</f>
        <v>#N/A</v>
      </c>
      <c r="C1287" s="50">
        <f>SUMIF(Table4[Filter],INVENTORY!B1287,Table4[Quantity])</f>
        <v>0</v>
      </c>
      <c r="D1287" s="50">
        <f>SUMIF(Table5[Filter],INVENTORY!B1287,Table5[Quantity])</f>
        <v>0</v>
      </c>
      <c r="E1287" s="50">
        <f t="shared" si="27"/>
        <v>0</v>
      </c>
    </row>
    <row r="1288" spans="2:5" x14ac:dyDescent="0.25">
      <c r="B1288" s="34" t="e">
        <f>VLOOKUP(A1288,Table3[#All],2,FALSE)</f>
        <v>#N/A</v>
      </c>
      <c r="C1288" s="50">
        <f>SUMIF(Table4[Filter],INVENTORY!B1288,Table4[Quantity])</f>
        <v>0</v>
      </c>
      <c r="D1288" s="50">
        <f>SUMIF(Table5[Filter],INVENTORY!B1288,Table5[Quantity])</f>
        <v>0</v>
      </c>
      <c r="E1288" s="50">
        <f t="shared" si="27"/>
        <v>0</v>
      </c>
    </row>
    <row r="1289" spans="2:5" x14ac:dyDescent="0.25">
      <c r="B1289" s="34" t="e">
        <f>VLOOKUP(A1289,Table3[#All],2,FALSE)</f>
        <v>#N/A</v>
      </c>
      <c r="C1289" s="50">
        <f>SUMIF(Table4[Filter],INVENTORY!B1289,Table4[Quantity])</f>
        <v>0</v>
      </c>
      <c r="D1289" s="50">
        <f>SUMIF(Table5[Filter],INVENTORY!B1289,Table5[Quantity])</f>
        <v>0</v>
      </c>
      <c r="E1289" s="50">
        <f t="shared" si="27"/>
        <v>0</v>
      </c>
    </row>
    <row r="1290" spans="2:5" x14ac:dyDescent="0.25">
      <c r="B1290" s="34" t="e">
        <f>VLOOKUP(A1290,Table3[#All],2,FALSE)</f>
        <v>#N/A</v>
      </c>
      <c r="C1290" s="50">
        <f>SUMIF(Table4[Filter],INVENTORY!B1290,Table4[Quantity])</f>
        <v>0</v>
      </c>
      <c r="D1290" s="50">
        <f>SUMIF(Table5[Filter],INVENTORY!B1290,Table5[Quantity])</f>
        <v>0</v>
      </c>
      <c r="E1290" s="50">
        <f t="shared" si="27"/>
        <v>0</v>
      </c>
    </row>
    <row r="1291" spans="2:5" x14ac:dyDescent="0.25">
      <c r="B1291" s="34" t="e">
        <f>VLOOKUP(A1291,Table3[#All],2,FALSE)</f>
        <v>#N/A</v>
      </c>
      <c r="C1291" s="50">
        <f>SUMIF(Table4[Filter],INVENTORY!B1291,Table4[Quantity])</f>
        <v>0</v>
      </c>
      <c r="D1291" s="50">
        <f>SUMIF(Table5[Filter],INVENTORY!B1291,Table5[Quantity])</f>
        <v>0</v>
      </c>
      <c r="E1291" s="50">
        <f t="shared" si="27"/>
        <v>0</v>
      </c>
    </row>
    <row r="1292" spans="2:5" x14ac:dyDescent="0.25">
      <c r="B1292" s="34" t="e">
        <f>VLOOKUP(A1292,Table3[#All],2,FALSE)</f>
        <v>#N/A</v>
      </c>
      <c r="C1292" s="50">
        <f>SUMIF(Table4[Filter],INVENTORY!B1292,Table4[Quantity])</f>
        <v>0</v>
      </c>
      <c r="D1292" s="50">
        <f>SUMIF(Table5[Filter],INVENTORY!B1292,Table5[Quantity])</f>
        <v>0</v>
      </c>
      <c r="E1292" s="50">
        <f t="shared" si="27"/>
        <v>0</v>
      </c>
    </row>
    <row r="1293" spans="2:5" x14ac:dyDescent="0.25">
      <c r="B1293" s="34" t="e">
        <f>VLOOKUP(A1293,Table3[#All],2,FALSE)</f>
        <v>#N/A</v>
      </c>
      <c r="C1293" s="50">
        <f>SUMIF(Table4[Filter],INVENTORY!B1293,Table4[Quantity])</f>
        <v>0</v>
      </c>
      <c r="D1293" s="50">
        <f>SUMIF(Table5[Filter],INVENTORY!B1293,Table5[Quantity])</f>
        <v>0</v>
      </c>
      <c r="E1293" s="50">
        <f t="shared" si="27"/>
        <v>0</v>
      </c>
    </row>
    <row r="1294" spans="2:5" x14ac:dyDescent="0.25">
      <c r="B1294" s="34" t="e">
        <f>VLOOKUP(A1294,Table3[#All],2,FALSE)</f>
        <v>#N/A</v>
      </c>
      <c r="C1294" s="50">
        <f>SUMIF(Table4[Filter],INVENTORY!B1294,Table4[Quantity])</f>
        <v>0</v>
      </c>
      <c r="D1294" s="50">
        <f>SUMIF(Table5[Filter],INVENTORY!B1294,Table5[Quantity])</f>
        <v>0</v>
      </c>
      <c r="E1294" s="50">
        <f t="shared" si="27"/>
        <v>0</v>
      </c>
    </row>
    <row r="1295" spans="2:5" x14ac:dyDescent="0.25">
      <c r="B1295" s="34" t="e">
        <f>VLOOKUP(A1295,Table3[#All],2,FALSE)</f>
        <v>#N/A</v>
      </c>
      <c r="C1295" s="50">
        <f>SUMIF(Table4[Filter],INVENTORY!B1295,Table4[Quantity])</f>
        <v>0</v>
      </c>
      <c r="D1295" s="50">
        <f>SUMIF(Table5[Filter],INVENTORY!B1295,Table5[Quantity])</f>
        <v>0</v>
      </c>
      <c r="E1295" s="50">
        <f t="shared" si="27"/>
        <v>0</v>
      </c>
    </row>
    <row r="1296" spans="2:5" x14ac:dyDescent="0.25">
      <c r="B1296" s="34" t="e">
        <f>VLOOKUP(A1296,Table3[#All],2,FALSE)</f>
        <v>#N/A</v>
      </c>
      <c r="C1296" s="50">
        <f>SUMIF(Table4[Filter],INVENTORY!B1296,Table4[Quantity])</f>
        <v>0</v>
      </c>
      <c r="D1296" s="50">
        <f>SUMIF(Table5[Filter],INVENTORY!B1296,Table5[Quantity])</f>
        <v>0</v>
      </c>
      <c r="E1296" s="50">
        <f t="shared" si="27"/>
        <v>0</v>
      </c>
    </row>
    <row r="1297" spans="2:5" x14ac:dyDescent="0.25">
      <c r="B1297" s="34" t="e">
        <f>VLOOKUP(A1297,Table3[#All],2,FALSE)</f>
        <v>#N/A</v>
      </c>
      <c r="C1297" s="50">
        <f>SUMIF(Table4[Filter],INVENTORY!B1297,Table4[Quantity])</f>
        <v>0</v>
      </c>
      <c r="D1297" s="50">
        <f>SUMIF(Table5[Filter],INVENTORY!B1297,Table5[Quantity])</f>
        <v>0</v>
      </c>
      <c r="E1297" s="50">
        <f t="shared" si="27"/>
        <v>0</v>
      </c>
    </row>
    <row r="1298" spans="2:5" x14ac:dyDescent="0.25">
      <c r="B1298" s="34" t="e">
        <f>VLOOKUP(A1298,Table3[#All],2,FALSE)</f>
        <v>#N/A</v>
      </c>
      <c r="C1298" s="50">
        <f>SUMIF(Table4[Filter],INVENTORY!B1298,Table4[Quantity])</f>
        <v>0</v>
      </c>
      <c r="D1298" s="50">
        <f>SUMIF(Table5[Filter],INVENTORY!B1298,Table5[Quantity])</f>
        <v>0</v>
      </c>
      <c r="E1298" s="50">
        <f t="shared" si="27"/>
        <v>0</v>
      </c>
    </row>
    <row r="1299" spans="2:5" x14ac:dyDescent="0.25">
      <c r="B1299" s="34" t="e">
        <f>VLOOKUP(A1299,Table3[#All],2,FALSE)</f>
        <v>#N/A</v>
      </c>
      <c r="C1299" s="50">
        <f>SUMIF(Table4[Filter],INVENTORY!B1299,Table4[Quantity])</f>
        <v>0</v>
      </c>
      <c r="D1299" s="50">
        <f>SUMIF(Table5[Filter],INVENTORY!B1299,Table5[Quantity])</f>
        <v>0</v>
      </c>
      <c r="E1299" s="50">
        <f t="shared" si="27"/>
        <v>0</v>
      </c>
    </row>
    <row r="1300" spans="2:5" x14ac:dyDescent="0.25">
      <c r="B1300" s="34" t="e">
        <f>VLOOKUP(A1300,Table3[#All],2,FALSE)</f>
        <v>#N/A</v>
      </c>
      <c r="C1300" s="50">
        <f>SUMIF(Table4[Filter],INVENTORY!B1300,Table4[Quantity])</f>
        <v>0</v>
      </c>
      <c r="D1300" s="50">
        <f>SUMIF(Table5[Filter],INVENTORY!B1300,Table5[Quantity])</f>
        <v>0</v>
      </c>
      <c r="E1300" s="50">
        <f t="shared" si="27"/>
        <v>0</v>
      </c>
    </row>
    <row r="1301" spans="2:5" x14ac:dyDescent="0.25">
      <c r="B1301" s="34" t="e">
        <f>VLOOKUP(A1301,Table3[#All],2,FALSE)</f>
        <v>#N/A</v>
      </c>
      <c r="C1301" s="50">
        <f>SUMIF(Table4[Filter],INVENTORY!B1301,Table4[Quantity])</f>
        <v>0</v>
      </c>
      <c r="D1301" s="50">
        <f>SUMIF(Table5[Filter],INVENTORY!B1301,Table5[Quantity])</f>
        <v>0</v>
      </c>
      <c r="E1301" s="50">
        <f t="shared" si="27"/>
        <v>0</v>
      </c>
    </row>
    <row r="1302" spans="2:5" x14ac:dyDescent="0.25">
      <c r="B1302" s="34" t="e">
        <f>VLOOKUP(A1302,Table3[#All],2,FALSE)</f>
        <v>#N/A</v>
      </c>
      <c r="C1302" s="50">
        <f>SUMIF(Table4[Filter],INVENTORY!B1302,Table4[Quantity])</f>
        <v>0</v>
      </c>
      <c r="D1302" s="50">
        <f>SUMIF(Table5[Filter],INVENTORY!B1302,Table5[Quantity])</f>
        <v>0</v>
      </c>
      <c r="E1302" s="50">
        <f t="shared" si="27"/>
        <v>0</v>
      </c>
    </row>
    <row r="1303" spans="2:5" x14ac:dyDescent="0.25">
      <c r="B1303" s="34" t="e">
        <f>VLOOKUP(A1303,Table3[#All],2,FALSE)</f>
        <v>#N/A</v>
      </c>
      <c r="C1303" s="50">
        <f>SUMIF(Table4[Filter],INVENTORY!B1303,Table4[Quantity])</f>
        <v>0</v>
      </c>
      <c r="D1303" s="50">
        <f>SUMIF(Table5[Filter],INVENTORY!B1303,Table5[Quantity])</f>
        <v>0</v>
      </c>
      <c r="E1303" s="50">
        <f t="shared" si="27"/>
        <v>0</v>
      </c>
    </row>
    <row r="1304" spans="2:5" x14ac:dyDescent="0.25">
      <c r="B1304" s="34" t="e">
        <f>VLOOKUP(A1304,Table3[#All],2,FALSE)</f>
        <v>#N/A</v>
      </c>
      <c r="C1304" s="50">
        <f>SUMIF(Table4[Filter],INVENTORY!B1304,Table4[Quantity])</f>
        <v>0</v>
      </c>
      <c r="D1304" s="50">
        <f>SUMIF(Table5[Filter],INVENTORY!B1304,Table5[Quantity])</f>
        <v>0</v>
      </c>
      <c r="E1304" s="50">
        <f t="shared" ref="E1304:E1367" si="28">C1304-D1304</f>
        <v>0</v>
      </c>
    </row>
    <row r="1305" spans="2:5" x14ac:dyDescent="0.25">
      <c r="B1305" s="34" t="e">
        <f>VLOOKUP(A1305,Table3[#All],2,FALSE)</f>
        <v>#N/A</v>
      </c>
      <c r="C1305" s="50">
        <f>SUMIF(Table4[Filter],INVENTORY!B1305,Table4[Quantity])</f>
        <v>0</v>
      </c>
      <c r="D1305" s="50">
        <f>SUMIF(Table5[Filter],INVENTORY!B1305,Table5[Quantity])</f>
        <v>0</v>
      </c>
      <c r="E1305" s="50">
        <f t="shared" si="28"/>
        <v>0</v>
      </c>
    </row>
    <row r="1306" spans="2:5" x14ac:dyDescent="0.25">
      <c r="B1306" s="34" t="e">
        <f>VLOOKUP(A1306,Table3[#All],2,FALSE)</f>
        <v>#N/A</v>
      </c>
      <c r="C1306" s="50">
        <f>SUMIF(Table4[Filter],INVENTORY!B1306,Table4[Quantity])</f>
        <v>0</v>
      </c>
      <c r="D1306" s="50">
        <f>SUMIF(Table5[Filter],INVENTORY!B1306,Table5[Quantity])</f>
        <v>0</v>
      </c>
      <c r="E1306" s="50">
        <f t="shared" si="28"/>
        <v>0</v>
      </c>
    </row>
    <row r="1307" spans="2:5" x14ac:dyDescent="0.25">
      <c r="B1307" s="34" t="e">
        <f>VLOOKUP(A1307,Table3[#All],2,FALSE)</f>
        <v>#N/A</v>
      </c>
      <c r="C1307" s="50">
        <f>SUMIF(Table4[Filter],INVENTORY!B1307,Table4[Quantity])</f>
        <v>0</v>
      </c>
      <c r="D1307" s="50">
        <f>SUMIF(Table5[Filter],INVENTORY!B1307,Table5[Quantity])</f>
        <v>0</v>
      </c>
      <c r="E1307" s="50">
        <f t="shared" si="28"/>
        <v>0</v>
      </c>
    </row>
    <row r="1308" spans="2:5" x14ac:dyDescent="0.25">
      <c r="B1308" s="34" t="e">
        <f>VLOOKUP(A1308,Table3[#All],2,FALSE)</f>
        <v>#N/A</v>
      </c>
      <c r="C1308" s="50">
        <f>SUMIF(Table4[Filter],INVENTORY!B1308,Table4[Quantity])</f>
        <v>0</v>
      </c>
      <c r="D1308" s="50">
        <f>SUMIF(Table5[Filter],INVENTORY!B1308,Table5[Quantity])</f>
        <v>0</v>
      </c>
      <c r="E1308" s="50">
        <f t="shared" si="28"/>
        <v>0</v>
      </c>
    </row>
    <row r="1309" spans="2:5" x14ac:dyDescent="0.25">
      <c r="B1309" s="34" t="e">
        <f>VLOOKUP(A1309,Table3[#All],2,FALSE)</f>
        <v>#N/A</v>
      </c>
      <c r="C1309" s="50">
        <f>SUMIF(Table4[Filter],INVENTORY!B1309,Table4[Quantity])</f>
        <v>0</v>
      </c>
      <c r="D1309" s="50">
        <f>SUMIF(Table5[Filter],INVENTORY!B1309,Table5[Quantity])</f>
        <v>0</v>
      </c>
      <c r="E1309" s="50">
        <f t="shared" si="28"/>
        <v>0</v>
      </c>
    </row>
    <row r="1310" spans="2:5" x14ac:dyDescent="0.25">
      <c r="B1310" s="34" t="e">
        <f>VLOOKUP(A1310,Table3[#All],2,FALSE)</f>
        <v>#N/A</v>
      </c>
      <c r="C1310" s="50">
        <f>SUMIF(Table4[Filter],INVENTORY!B1310,Table4[Quantity])</f>
        <v>0</v>
      </c>
      <c r="D1310" s="50">
        <f>SUMIF(Table5[Filter],INVENTORY!B1310,Table5[Quantity])</f>
        <v>0</v>
      </c>
      <c r="E1310" s="50">
        <f t="shared" si="28"/>
        <v>0</v>
      </c>
    </row>
    <row r="1311" spans="2:5" x14ac:dyDescent="0.25">
      <c r="B1311" s="34" t="e">
        <f>VLOOKUP(A1311,Table3[#All],2,FALSE)</f>
        <v>#N/A</v>
      </c>
      <c r="C1311" s="50">
        <f>SUMIF(Table4[Filter],INVENTORY!B1311,Table4[Quantity])</f>
        <v>0</v>
      </c>
      <c r="D1311" s="50">
        <f>SUMIF(Table5[Filter],INVENTORY!B1311,Table5[Quantity])</f>
        <v>0</v>
      </c>
      <c r="E1311" s="50">
        <f t="shared" si="28"/>
        <v>0</v>
      </c>
    </row>
    <row r="1312" spans="2:5" x14ac:dyDescent="0.25">
      <c r="B1312" s="34" t="e">
        <f>VLOOKUP(A1312,Table3[#All],2,FALSE)</f>
        <v>#N/A</v>
      </c>
      <c r="C1312" s="50">
        <f>SUMIF(Table4[Filter],INVENTORY!B1312,Table4[Quantity])</f>
        <v>0</v>
      </c>
      <c r="D1312" s="50">
        <f>SUMIF(Table5[Filter],INVENTORY!B1312,Table5[Quantity])</f>
        <v>0</v>
      </c>
      <c r="E1312" s="50">
        <f t="shared" si="28"/>
        <v>0</v>
      </c>
    </row>
    <row r="1313" spans="2:5" x14ac:dyDescent="0.25">
      <c r="B1313" s="34" t="e">
        <f>VLOOKUP(A1313,Table3[#All],2,FALSE)</f>
        <v>#N/A</v>
      </c>
      <c r="C1313" s="50">
        <f>SUMIF(Table4[Filter],INVENTORY!B1313,Table4[Quantity])</f>
        <v>0</v>
      </c>
      <c r="D1313" s="50">
        <f>SUMIF(Table5[Filter],INVENTORY!B1313,Table5[Quantity])</f>
        <v>0</v>
      </c>
      <c r="E1313" s="50">
        <f t="shared" si="28"/>
        <v>0</v>
      </c>
    </row>
    <row r="1314" spans="2:5" x14ac:dyDescent="0.25">
      <c r="B1314" s="34" t="e">
        <f>VLOOKUP(A1314,Table3[#All],2,FALSE)</f>
        <v>#N/A</v>
      </c>
      <c r="C1314" s="50">
        <f>SUMIF(Table4[Filter],INVENTORY!B1314,Table4[Quantity])</f>
        <v>0</v>
      </c>
      <c r="D1314" s="50">
        <f>SUMIF(Table5[Filter],INVENTORY!B1314,Table5[Quantity])</f>
        <v>0</v>
      </c>
      <c r="E1314" s="50">
        <f t="shared" si="28"/>
        <v>0</v>
      </c>
    </row>
    <row r="1315" spans="2:5" x14ac:dyDescent="0.25">
      <c r="B1315" s="34" t="e">
        <f>VLOOKUP(A1315,Table3[#All],2,FALSE)</f>
        <v>#N/A</v>
      </c>
      <c r="C1315" s="50">
        <f>SUMIF(Table4[Filter],INVENTORY!B1315,Table4[Quantity])</f>
        <v>0</v>
      </c>
      <c r="D1315" s="50">
        <f>SUMIF(Table5[Filter],INVENTORY!B1315,Table5[Quantity])</f>
        <v>0</v>
      </c>
      <c r="E1315" s="50">
        <f t="shared" si="28"/>
        <v>0</v>
      </c>
    </row>
    <row r="1316" spans="2:5" x14ac:dyDescent="0.25">
      <c r="B1316" s="34" t="e">
        <f>VLOOKUP(A1316,Table3[#All],2,FALSE)</f>
        <v>#N/A</v>
      </c>
      <c r="C1316" s="50">
        <f>SUMIF(Table4[Filter],INVENTORY!B1316,Table4[Quantity])</f>
        <v>0</v>
      </c>
      <c r="D1316" s="50">
        <f>SUMIF(Table5[Filter],INVENTORY!B1316,Table5[Quantity])</f>
        <v>0</v>
      </c>
      <c r="E1316" s="50">
        <f t="shared" si="28"/>
        <v>0</v>
      </c>
    </row>
    <row r="1317" spans="2:5" x14ac:dyDescent="0.25">
      <c r="B1317" s="34" t="e">
        <f>VLOOKUP(A1317,Table3[#All],2,FALSE)</f>
        <v>#N/A</v>
      </c>
      <c r="C1317" s="50">
        <f>SUMIF(Table4[Filter],INVENTORY!B1317,Table4[Quantity])</f>
        <v>0</v>
      </c>
      <c r="D1317" s="50">
        <f>SUMIF(Table5[Filter],INVENTORY!B1317,Table5[Quantity])</f>
        <v>0</v>
      </c>
      <c r="E1317" s="50">
        <f t="shared" si="28"/>
        <v>0</v>
      </c>
    </row>
    <row r="1318" spans="2:5" x14ac:dyDescent="0.25">
      <c r="B1318" s="34" t="e">
        <f>VLOOKUP(A1318,Table3[#All],2,FALSE)</f>
        <v>#N/A</v>
      </c>
      <c r="C1318" s="50">
        <f>SUMIF(Table4[Filter],INVENTORY!B1318,Table4[Quantity])</f>
        <v>0</v>
      </c>
      <c r="D1318" s="50">
        <f>SUMIF(Table5[Filter],INVENTORY!B1318,Table5[Quantity])</f>
        <v>0</v>
      </c>
      <c r="E1318" s="50">
        <f t="shared" si="28"/>
        <v>0</v>
      </c>
    </row>
    <row r="1319" spans="2:5" x14ac:dyDescent="0.25">
      <c r="B1319" s="34" t="e">
        <f>VLOOKUP(A1319,Table3[#All],2,FALSE)</f>
        <v>#N/A</v>
      </c>
      <c r="C1319" s="50">
        <f>SUMIF(Table4[Filter],INVENTORY!B1319,Table4[Quantity])</f>
        <v>0</v>
      </c>
      <c r="D1319" s="50">
        <f>SUMIF(Table5[Filter],INVENTORY!B1319,Table5[Quantity])</f>
        <v>0</v>
      </c>
      <c r="E1319" s="50">
        <f t="shared" si="28"/>
        <v>0</v>
      </c>
    </row>
    <row r="1320" spans="2:5" x14ac:dyDescent="0.25">
      <c r="B1320" s="34" t="e">
        <f>VLOOKUP(A1320,Table3[#All],2,FALSE)</f>
        <v>#N/A</v>
      </c>
      <c r="C1320" s="50">
        <f>SUMIF(Table4[Filter],INVENTORY!B1320,Table4[Quantity])</f>
        <v>0</v>
      </c>
      <c r="D1320" s="50">
        <f>SUMIF(Table5[Filter],INVENTORY!B1320,Table5[Quantity])</f>
        <v>0</v>
      </c>
      <c r="E1320" s="50">
        <f t="shared" si="28"/>
        <v>0</v>
      </c>
    </row>
    <row r="1321" spans="2:5" x14ac:dyDescent="0.25">
      <c r="B1321" s="34" t="e">
        <f>VLOOKUP(A1321,Table3[#All],2,FALSE)</f>
        <v>#N/A</v>
      </c>
      <c r="C1321" s="50">
        <f>SUMIF(Table4[Filter],INVENTORY!B1321,Table4[Quantity])</f>
        <v>0</v>
      </c>
      <c r="D1321" s="50">
        <f>SUMIF(Table5[Filter],INVENTORY!B1321,Table5[Quantity])</f>
        <v>0</v>
      </c>
      <c r="E1321" s="50">
        <f t="shared" si="28"/>
        <v>0</v>
      </c>
    </row>
    <row r="1322" spans="2:5" x14ac:dyDescent="0.25">
      <c r="B1322" s="34" t="e">
        <f>VLOOKUP(A1322,Table3[#All],2,FALSE)</f>
        <v>#N/A</v>
      </c>
      <c r="C1322" s="50">
        <f>SUMIF(Table4[Filter],INVENTORY!B1322,Table4[Quantity])</f>
        <v>0</v>
      </c>
      <c r="D1322" s="50">
        <f>SUMIF(Table5[Filter],INVENTORY!B1322,Table5[Quantity])</f>
        <v>0</v>
      </c>
      <c r="E1322" s="50">
        <f t="shared" si="28"/>
        <v>0</v>
      </c>
    </row>
    <row r="1323" spans="2:5" x14ac:dyDescent="0.25">
      <c r="B1323" s="34" t="e">
        <f>VLOOKUP(A1323,Table3[#All],2,FALSE)</f>
        <v>#N/A</v>
      </c>
      <c r="C1323" s="50">
        <f>SUMIF(Table4[Filter],INVENTORY!B1323,Table4[Quantity])</f>
        <v>0</v>
      </c>
      <c r="D1323" s="50">
        <f>SUMIF(Table5[Filter],INVENTORY!B1323,Table5[Quantity])</f>
        <v>0</v>
      </c>
      <c r="E1323" s="50">
        <f t="shared" si="28"/>
        <v>0</v>
      </c>
    </row>
    <row r="1324" spans="2:5" x14ac:dyDescent="0.25">
      <c r="B1324" s="34" t="e">
        <f>VLOOKUP(A1324,Table3[#All],2,FALSE)</f>
        <v>#N/A</v>
      </c>
      <c r="C1324" s="50">
        <f>SUMIF(Table4[Filter],INVENTORY!B1324,Table4[Quantity])</f>
        <v>0</v>
      </c>
      <c r="D1324" s="50">
        <f>SUMIF(Table5[Filter],INVENTORY!B1324,Table5[Quantity])</f>
        <v>0</v>
      </c>
      <c r="E1324" s="50">
        <f t="shared" si="28"/>
        <v>0</v>
      </c>
    </row>
    <row r="1325" spans="2:5" x14ac:dyDescent="0.25">
      <c r="B1325" s="34" t="e">
        <f>VLOOKUP(A1325,Table3[#All],2,FALSE)</f>
        <v>#N/A</v>
      </c>
      <c r="C1325" s="50">
        <f>SUMIF(Table4[Filter],INVENTORY!B1325,Table4[Quantity])</f>
        <v>0</v>
      </c>
      <c r="D1325" s="50">
        <f>SUMIF(Table5[Filter],INVENTORY!B1325,Table5[Quantity])</f>
        <v>0</v>
      </c>
      <c r="E1325" s="50">
        <f t="shared" si="28"/>
        <v>0</v>
      </c>
    </row>
    <row r="1326" spans="2:5" x14ac:dyDescent="0.25">
      <c r="B1326" s="34" t="e">
        <f>VLOOKUP(A1326,Table3[#All],2,FALSE)</f>
        <v>#N/A</v>
      </c>
      <c r="C1326" s="50">
        <f>SUMIF(Table4[Filter],INVENTORY!B1326,Table4[Quantity])</f>
        <v>0</v>
      </c>
      <c r="D1326" s="50">
        <f>SUMIF(Table5[Filter],INVENTORY!B1326,Table5[Quantity])</f>
        <v>0</v>
      </c>
      <c r="E1326" s="50">
        <f t="shared" si="28"/>
        <v>0</v>
      </c>
    </row>
    <row r="1327" spans="2:5" x14ac:dyDescent="0.25">
      <c r="B1327" s="34" t="e">
        <f>VLOOKUP(A1327,Table3[#All],2,FALSE)</f>
        <v>#N/A</v>
      </c>
      <c r="C1327" s="50">
        <f>SUMIF(Table4[Filter],INVENTORY!B1327,Table4[Quantity])</f>
        <v>0</v>
      </c>
      <c r="D1327" s="50">
        <f>SUMIF(Table5[Filter],INVENTORY!B1327,Table5[Quantity])</f>
        <v>0</v>
      </c>
      <c r="E1327" s="50">
        <f t="shared" si="28"/>
        <v>0</v>
      </c>
    </row>
    <row r="1328" spans="2:5" x14ac:dyDescent="0.25">
      <c r="B1328" s="34" t="e">
        <f>VLOOKUP(A1328,Table3[#All],2,FALSE)</f>
        <v>#N/A</v>
      </c>
      <c r="C1328" s="50">
        <f>SUMIF(Table4[Filter],INVENTORY!B1328,Table4[Quantity])</f>
        <v>0</v>
      </c>
      <c r="D1328" s="50">
        <f>SUMIF(Table5[Filter],INVENTORY!B1328,Table5[Quantity])</f>
        <v>0</v>
      </c>
      <c r="E1328" s="50">
        <f t="shared" si="28"/>
        <v>0</v>
      </c>
    </row>
    <row r="1329" spans="2:5" x14ac:dyDescent="0.25">
      <c r="B1329" s="34" t="e">
        <f>VLOOKUP(A1329,Table3[#All],2,FALSE)</f>
        <v>#N/A</v>
      </c>
      <c r="C1329" s="50">
        <f>SUMIF(Table4[Filter],INVENTORY!B1329,Table4[Quantity])</f>
        <v>0</v>
      </c>
      <c r="D1329" s="50">
        <f>SUMIF(Table5[Filter],INVENTORY!B1329,Table5[Quantity])</f>
        <v>0</v>
      </c>
      <c r="E1329" s="50">
        <f t="shared" si="28"/>
        <v>0</v>
      </c>
    </row>
    <row r="1330" spans="2:5" x14ac:dyDescent="0.25">
      <c r="B1330" s="34" t="e">
        <f>VLOOKUP(A1330,Table3[#All],2,FALSE)</f>
        <v>#N/A</v>
      </c>
      <c r="C1330" s="50">
        <f>SUMIF(Table4[Filter],INVENTORY!B1330,Table4[Quantity])</f>
        <v>0</v>
      </c>
      <c r="D1330" s="50">
        <f>SUMIF(Table5[Filter],INVENTORY!B1330,Table5[Quantity])</f>
        <v>0</v>
      </c>
      <c r="E1330" s="50">
        <f t="shared" si="28"/>
        <v>0</v>
      </c>
    </row>
    <row r="1331" spans="2:5" x14ac:dyDescent="0.25">
      <c r="B1331" s="34" t="e">
        <f>VLOOKUP(A1331,Table3[#All],2,FALSE)</f>
        <v>#N/A</v>
      </c>
      <c r="C1331" s="50">
        <f>SUMIF(Table4[Filter],INVENTORY!B1331,Table4[Quantity])</f>
        <v>0</v>
      </c>
      <c r="D1331" s="50">
        <f>SUMIF(Table5[Filter],INVENTORY!B1331,Table5[Quantity])</f>
        <v>0</v>
      </c>
      <c r="E1331" s="50">
        <f t="shared" si="28"/>
        <v>0</v>
      </c>
    </row>
    <row r="1332" spans="2:5" x14ac:dyDescent="0.25">
      <c r="B1332" s="34" t="e">
        <f>VLOOKUP(A1332,Table3[#All],2,FALSE)</f>
        <v>#N/A</v>
      </c>
      <c r="C1332" s="50">
        <f>SUMIF(Table4[Filter],INVENTORY!B1332,Table4[Quantity])</f>
        <v>0</v>
      </c>
      <c r="D1332" s="50">
        <f>SUMIF(Table5[Filter],INVENTORY!B1332,Table5[Quantity])</f>
        <v>0</v>
      </c>
      <c r="E1332" s="50">
        <f t="shared" si="28"/>
        <v>0</v>
      </c>
    </row>
    <row r="1333" spans="2:5" x14ac:dyDescent="0.25">
      <c r="B1333" s="34" t="e">
        <f>VLOOKUP(A1333,Table3[#All],2,FALSE)</f>
        <v>#N/A</v>
      </c>
      <c r="C1333" s="50">
        <f>SUMIF(Table4[Filter],INVENTORY!B1333,Table4[Quantity])</f>
        <v>0</v>
      </c>
      <c r="D1333" s="50">
        <f>SUMIF(Table5[Filter],INVENTORY!B1333,Table5[Quantity])</f>
        <v>0</v>
      </c>
      <c r="E1333" s="50">
        <f t="shared" si="28"/>
        <v>0</v>
      </c>
    </row>
    <row r="1334" spans="2:5" x14ac:dyDescent="0.25">
      <c r="B1334" s="34" t="e">
        <f>VLOOKUP(A1334,Table3[#All],2,FALSE)</f>
        <v>#N/A</v>
      </c>
      <c r="C1334" s="50">
        <f>SUMIF(Table4[Filter],INVENTORY!B1334,Table4[Quantity])</f>
        <v>0</v>
      </c>
      <c r="D1334" s="50">
        <f>SUMIF(Table5[Filter],INVENTORY!B1334,Table5[Quantity])</f>
        <v>0</v>
      </c>
      <c r="E1334" s="50">
        <f t="shared" si="28"/>
        <v>0</v>
      </c>
    </row>
    <row r="1335" spans="2:5" x14ac:dyDescent="0.25">
      <c r="B1335" s="34" t="e">
        <f>VLOOKUP(A1335,Table3[#All],2,FALSE)</f>
        <v>#N/A</v>
      </c>
      <c r="C1335" s="50">
        <f>SUMIF(Table4[Filter],INVENTORY!B1335,Table4[Quantity])</f>
        <v>0</v>
      </c>
      <c r="D1335" s="50">
        <f>SUMIF(Table5[Filter],INVENTORY!B1335,Table5[Quantity])</f>
        <v>0</v>
      </c>
      <c r="E1335" s="50">
        <f t="shared" si="28"/>
        <v>0</v>
      </c>
    </row>
    <row r="1336" spans="2:5" x14ac:dyDescent="0.25">
      <c r="B1336" s="34" t="e">
        <f>VLOOKUP(A1336,Table3[#All],2,FALSE)</f>
        <v>#N/A</v>
      </c>
      <c r="C1336" s="50">
        <f>SUMIF(Table4[Filter],INVENTORY!B1336,Table4[Quantity])</f>
        <v>0</v>
      </c>
      <c r="D1336" s="50">
        <f>SUMIF(Table5[Filter],INVENTORY!B1336,Table5[Quantity])</f>
        <v>0</v>
      </c>
      <c r="E1336" s="50">
        <f t="shared" si="28"/>
        <v>0</v>
      </c>
    </row>
    <row r="1337" spans="2:5" x14ac:dyDescent="0.25">
      <c r="B1337" s="34" t="e">
        <f>VLOOKUP(A1337,Table3[#All],2,FALSE)</f>
        <v>#N/A</v>
      </c>
      <c r="C1337" s="50">
        <f>SUMIF(Table4[Filter],INVENTORY!B1337,Table4[Quantity])</f>
        <v>0</v>
      </c>
      <c r="D1337" s="50">
        <f>SUMIF(Table5[Filter],INVENTORY!B1337,Table5[Quantity])</f>
        <v>0</v>
      </c>
      <c r="E1337" s="50">
        <f t="shared" si="28"/>
        <v>0</v>
      </c>
    </row>
    <row r="1338" spans="2:5" x14ac:dyDescent="0.25">
      <c r="B1338" s="34" t="e">
        <f>VLOOKUP(A1338,Table3[#All],2,FALSE)</f>
        <v>#N/A</v>
      </c>
      <c r="C1338" s="50">
        <f>SUMIF(Table4[Filter],INVENTORY!B1338,Table4[Quantity])</f>
        <v>0</v>
      </c>
      <c r="D1338" s="50">
        <f>SUMIF(Table5[Filter],INVENTORY!B1338,Table5[Quantity])</f>
        <v>0</v>
      </c>
      <c r="E1338" s="50">
        <f t="shared" si="28"/>
        <v>0</v>
      </c>
    </row>
    <row r="1339" spans="2:5" x14ac:dyDescent="0.25">
      <c r="B1339" s="34" t="e">
        <f>VLOOKUP(A1339,Table3[#All],2,FALSE)</f>
        <v>#N/A</v>
      </c>
      <c r="C1339" s="50">
        <f>SUMIF(Table4[Filter],INVENTORY!B1339,Table4[Quantity])</f>
        <v>0</v>
      </c>
      <c r="D1339" s="50">
        <f>SUMIF(Table5[Filter],INVENTORY!B1339,Table5[Quantity])</f>
        <v>0</v>
      </c>
      <c r="E1339" s="50">
        <f t="shared" si="28"/>
        <v>0</v>
      </c>
    </row>
    <row r="1340" spans="2:5" x14ac:dyDescent="0.25">
      <c r="B1340" s="34" t="e">
        <f>VLOOKUP(A1340,Table3[#All],2,FALSE)</f>
        <v>#N/A</v>
      </c>
      <c r="C1340" s="50">
        <f>SUMIF(Table4[Filter],INVENTORY!B1340,Table4[Quantity])</f>
        <v>0</v>
      </c>
      <c r="D1340" s="50">
        <f>SUMIF(Table5[Filter],INVENTORY!B1340,Table5[Quantity])</f>
        <v>0</v>
      </c>
      <c r="E1340" s="50">
        <f t="shared" si="28"/>
        <v>0</v>
      </c>
    </row>
    <row r="1341" spans="2:5" x14ac:dyDescent="0.25">
      <c r="B1341" s="34" t="e">
        <f>VLOOKUP(A1341,Table3[#All],2,FALSE)</f>
        <v>#N/A</v>
      </c>
      <c r="C1341" s="50">
        <f>SUMIF(Table4[Filter],INVENTORY!B1341,Table4[Quantity])</f>
        <v>0</v>
      </c>
      <c r="D1341" s="50">
        <f>SUMIF(Table5[Filter],INVENTORY!B1341,Table5[Quantity])</f>
        <v>0</v>
      </c>
      <c r="E1341" s="50">
        <f t="shared" si="28"/>
        <v>0</v>
      </c>
    </row>
    <row r="1342" spans="2:5" x14ac:dyDescent="0.25">
      <c r="B1342" s="34" t="e">
        <f>VLOOKUP(A1342,Table3[#All],2,FALSE)</f>
        <v>#N/A</v>
      </c>
      <c r="C1342" s="50">
        <f>SUMIF(Table4[Filter],INVENTORY!B1342,Table4[Quantity])</f>
        <v>0</v>
      </c>
      <c r="D1342" s="50">
        <f>SUMIF(Table5[Filter],INVENTORY!B1342,Table5[Quantity])</f>
        <v>0</v>
      </c>
      <c r="E1342" s="50">
        <f t="shared" si="28"/>
        <v>0</v>
      </c>
    </row>
    <row r="1343" spans="2:5" x14ac:dyDescent="0.25">
      <c r="B1343" s="34" t="e">
        <f>VLOOKUP(A1343,Table3[#All],2,FALSE)</f>
        <v>#N/A</v>
      </c>
      <c r="C1343" s="50">
        <f>SUMIF(Table4[Filter],INVENTORY!B1343,Table4[Quantity])</f>
        <v>0</v>
      </c>
      <c r="D1343" s="50">
        <f>SUMIF(Table5[Filter],INVENTORY!B1343,Table5[Quantity])</f>
        <v>0</v>
      </c>
      <c r="E1343" s="50">
        <f t="shared" si="28"/>
        <v>0</v>
      </c>
    </row>
    <row r="1344" spans="2:5" x14ac:dyDescent="0.25">
      <c r="B1344" s="34" t="e">
        <f>VLOOKUP(A1344,Table3[#All],2,FALSE)</f>
        <v>#N/A</v>
      </c>
      <c r="C1344" s="50">
        <f>SUMIF(Table4[Filter],INVENTORY!B1344,Table4[Quantity])</f>
        <v>0</v>
      </c>
      <c r="D1344" s="50">
        <f>SUMIF(Table5[Filter],INVENTORY!B1344,Table5[Quantity])</f>
        <v>0</v>
      </c>
      <c r="E1344" s="50">
        <f t="shared" si="28"/>
        <v>0</v>
      </c>
    </row>
    <row r="1345" spans="2:5" x14ac:dyDescent="0.25">
      <c r="B1345" s="34" t="e">
        <f>VLOOKUP(A1345,Table3[#All],2,FALSE)</f>
        <v>#N/A</v>
      </c>
      <c r="C1345" s="50">
        <f>SUMIF(Table4[Filter],INVENTORY!B1345,Table4[Quantity])</f>
        <v>0</v>
      </c>
      <c r="D1345" s="50">
        <f>SUMIF(Table5[Filter],INVENTORY!B1345,Table5[Quantity])</f>
        <v>0</v>
      </c>
      <c r="E1345" s="50">
        <f t="shared" si="28"/>
        <v>0</v>
      </c>
    </row>
    <row r="1346" spans="2:5" x14ac:dyDescent="0.25">
      <c r="B1346" s="34" t="e">
        <f>VLOOKUP(A1346,Table3[#All],2,FALSE)</f>
        <v>#N/A</v>
      </c>
      <c r="C1346" s="50">
        <f>SUMIF(Table4[Filter],INVENTORY!B1346,Table4[Quantity])</f>
        <v>0</v>
      </c>
      <c r="D1346" s="50">
        <f>SUMIF(Table5[Filter],INVENTORY!B1346,Table5[Quantity])</f>
        <v>0</v>
      </c>
      <c r="E1346" s="50">
        <f t="shared" si="28"/>
        <v>0</v>
      </c>
    </row>
    <row r="1347" spans="2:5" x14ac:dyDescent="0.25">
      <c r="B1347" s="34" t="e">
        <f>VLOOKUP(A1347,Table3[#All],2,FALSE)</f>
        <v>#N/A</v>
      </c>
      <c r="C1347" s="50">
        <f>SUMIF(Table4[Filter],INVENTORY!B1347,Table4[Quantity])</f>
        <v>0</v>
      </c>
      <c r="D1347" s="50">
        <f>SUMIF(Table5[Filter],INVENTORY!B1347,Table5[Quantity])</f>
        <v>0</v>
      </c>
      <c r="E1347" s="50">
        <f t="shared" si="28"/>
        <v>0</v>
      </c>
    </row>
    <row r="1348" spans="2:5" x14ac:dyDescent="0.25">
      <c r="B1348" s="34" t="e">
        <f>VLOOKUP(A1348,Table3[#All],2,FALSE)</f>
        <v>#N/A</v>
      </c>
      <c r="C1348" s="50">
        <f>SUMIF(Table4[Filter],INVENTORY!B1348,Table4[Quantity])</f>
        <v>0</v>
      </c>
      <c r="D1348" s="50">
        <f>SUMIF(Table5[Filter],INVENTORY!B1348,Table5[Quantity])</f>
        <v>0</v>
      </c>
      <c r="E1348" s="50">
        <f t="shared" si="28"/>
        <v>0</v>
      </c>
    </row>
    <row r="1349" spans="2:5" x14ac:dyDescent="0.25">
      <c r="B1349" s="34" t="e">
        <f>VLOOKUP(A1349,Table3[#All],2,FALSE)</f>
        <v>#N/A</v>
      </c>
      <c r="C1349" s="50">
        <f>SUMIF(Table4[Filter],INVENTORY!B1349,Table4[Quantity])</f>
        <v>0</v>
      </c>
      <c r="D1349" s="50">
        <f>SUMIF(Table5[Filter],INVENTORY!B1349,Table5[Quantity])</f>
        <v>0</v>
      </c>
      <c r="E1349" s="50">
        <f t="shared" si="28"/>
        <v>0</v>
      </c>
    </row>
    <row r="1350" spans="2:5" x14ac:dyDescent="0.25">
      <c r="B1350" s="34" t="e">
        <f>VLOOKUP(A1350,Table3[#All],2,FALSE)</f>
        <v>#N/A</v>
      </c>
      <c r="C1350" s="50">
        <f>SUMIF(Table4[Filter],INVENTORY!B1350,Table4[Quantity])</f>
        <v>0</v>
      </c>
      <c r="D1350" s="50">
        <f>SUMIF(Table5[Filter],INVENTORY!B1350,Table5[Quantity])</f>
        <v>0</v>
      </c>
      <c r="E1350" s="50">
        <f t="shared" si="28"/>
        <v>0</v>
      </c>
    </row>
    <row r="1351" spans="2:5" x14ac:dyDescent="0.25">
      <c r="B1351" s="34" t="e">
        <f>VLOOKUP(A1351,Table3[#All],2,FALSE)</f>
        <v>#N/A</v>
      </c>
      <c r="C1351" s="50">
        <f>SUMIF(Table4[Filter],INVENTORY!B1351,Table4[Quantity])</f>
        <v>0</v>
      </c>
      <c r="D1351" s="50">
        <f>SUMIF(Table5[Filter],INVENTORY!B1351,Table5[Quantity])</f>
        <v>0</v>
      </c>
      <c r="E1351" s="50">
        <f t="shared" si="28"/>
        <v>0</v>
      </c>
    </row>
    <row r="1352" spans="2:5" x14ac:dyDescent="0.25">
      <c r="B1352" s="34" t="e">
        <f>VLOOKUP(A1352,Table3[#All],2,FALSE)</f>
        <v>#N/A</v>
      </c>
      <c r="C1352" s="50">
        <f>SUMIF(Table4[Filter],INVENTORY!B1352,Table4[Quantity])</f>
        <v>0</v>
      </c>
      <c r="D1352" s="50">
        <f>SUMIF(Table5[Filter],INVENTORY!B1352,Table5[Quantity])</f>
        <v>0</v>
      </c>
      <c r="E1352" s="50">
        <f t="shared" si="28"/>
        <v>0</v>
      </c>
    </row>
    <row r="1353" spans="2:5" x14ac:dyDescent="0.25">
      <c r="B1353" s="34" t="e">
        <f>VLOOKUP(A1353,Table3[#All],2,FALSE)</f>
        <v>#N/A</v>
      </c>
      <c r="C1353" s="50">
        <f>SUMIF(Table4[Filter],INVENTORY!B1353,Table4[Quantity])</f>
        <v>0</v>
      </c>
      <c r="D1353" s="50">
        <f>SUMIF(Table5[Filter],INVENTORY!B1353,Table5[Quantity])</f>
        <v>0</v>
      </c>
      <c r="E1353" s="50">
        <f t="shared" si="28"/>
        <v>0</v>
      </c>
    </row>
    <row r="1354" spans="2:5" x14ac:dyDescent="0.25">
      <c r="B1354" s="34" t="e">
        <f>VLOOKUP(A1354,Table3[#All],2,FALSE)</f>
        <v>#N/A</v>
      </c>
      <c r="C1354" s="50">
        <f>SUMIF(Table4[Filter],INVENTORY!B1354,Table4[Quantity])</f>
        <v>0</v>
      </c>
      <c r="D1354" s="50">
        <f>SUMIF(Table5[Filter],INVENTORY!B1354,Table5[Quantity])</f>
        <v>0</v>
      </c>
      <c r="E1354" s="50">
        <f t="shared" si="28"/>
        <v>0</v>
      </c>
    </row>
    <row r="1355" spans="2:5" x14ac:dyDescent="0.25">
      <c r="B1355" s="34" t="e">
        <f>VLOOKUP(A1355,Table3[#All],2,FALSE)</f>
        <v>#N/A</v>
      </c>
      <c r="C1355" s="50">
        <f>SUMIF(Table4[Filter],INVENTORY!B1355,Table4[Quantity])</f>
        <v>0</v>
      </c>
      <c r="D1355" s="50">
        <f>SUMIF(Table5[Filter],INVENTORY!B1355,Table5[Quantity])</f>
        <v>0</v>
      </c>
      <c r="E1355" s="50">
        <f t="shared" si="28"/>
        <v>0</v>
      </c>
    </row>
    <row r="1356" spans="2:5" x14ac:dyDescent="0.25">
      <c r="B1356" s="34" t="e">
        <f>VLOOKUP(A1356,Table3[#All],2,FALSE)</f>
        <v>#N/A</v>
      </c>
      <c r="C1356" s="50">
        <f>SUMIF(Table4[Filter],INVENTORY!B1356,Table4[Quantity])</f>
        <v>0</v>
      </c>
      <c r="D1356" s="50">
        <f>SUMIF(Table5[Filter],INVENTORY!B1356,Table5[Quantity])</f>
        <v>0</v>
      </c>
      <c r="E1356" s="50">
        <f t="shared" si="28"/>
        <v>0</v>
      </c>
    </row>
    <row r="1357" spans="2:5" x14ac:dyDescent="0.25">
      <c r="B1357" s="34" t="e">
        <f>VLOOKUP(A1357,Table3[#All],2,FALSE)</f>
        <v>#N/A</v>
      </c>
      <c r="C1357" s="50">
        <f>SUMIF(Table4[Filter],INVENTORY!B1357,Table4[Quantity])</f>
        <v>0</v>
      </c>
      <c r="D1357" s="50">
        <f>SUMIF(Table5[Filter],INVENTORY!B1357,Table5[Quantity])</f>
        <v>0</v>
      </c>
      <c r="E1357" s="50">
        <f t="shared" si="28"/>
        <v>0</v>
      </c>
    </row>
    <row r="1358" spans="2:5" x14ac:dyDescent="0.25">
      <c r="B1358" s="34" t="e">
        <f>VLOOKUP(A1358,Table3[#All],2,FALSE)</f>
        <v>#N/A</v>
      </c>
      <c r="C1358" s="50">
        <f>SUMIF(Table4[Filter],INVENTORY!B1358,Table4[Quantity])</f>
        <v>0</v>
      </c>
      <c r="D1358" s="50">
        <f>SUMIF(Table5[Filter],INVENTORY!B1358,Table5[Quantity])</f>
        <v>0</v>
      </c>
      <c r="E1358" s="50">
        <f t="shared" si="28"/>
        <v>0</v>
      </c>
    </row>
    <row r="1359" spans="2:5" x14ac:dyDescent="0.25">
      <c r="B1359" s="34" t="e">
        <f>VLOOKUP(A1359,Table3[#All],2,FALSE)</f>
        <v>#N/A</v>
      </c>
      <c r="C1359" s="50">
        <f>SUMIF(Table4[Filter],INVENTORY!B1359,Table4[Quantity])</f>
        <v>0</v>
      </c>
      <c r="D1359" s="50">
        <f>SUMIF(Table5[Filter],INVENTORY!B1359,Table5[Quantity])</f>
        <v>0</v>
      </c>
      <c r="E1359" s="50">
        <f t="shared" si="28"/>
        <v>0</v>
      </c>
    </row>
    <row r="1360" spans="2:5" x14ac:dyDescent="0.25">
      <c r="B1360" s="34" t="e">
        <f>VLOOKUP(A1360,Table3[#All],2,FALSE)</f>
        <v>#N/A</v>
      </c>
      <c r="C1360" s="50">
        <f>SUMIF(Table4[Filter],INVENTORY!B1360,Table4[Quantity])</f>
        <v>0</v>
      </c>
      <c r="D1360" s="50">
        <f>SUMIF(Table5[Filter],INVENTORY!B1360,Table5[Quantity])</f>
        <v>0</v>
      </c>
      <c r="E1360" s="50">
        <f t="shared" si="28"/>
        <v>0</v>
      </c>
    </row>
    <row r="1361" spans="2:5" x14ac:dyDescent="0.25">
      <c r="B1361" s="34" t="e">
        <f>VLOOKUP(A1361,Table3[#All],2,FALSE)</f>
        <v>#N/A</v>
      </c>
      <c r="C1361" s="50">
        <f>SUMIF(Table4[Filter],INVENTORY!B1361,Table4[Quantity])</f>
        <v>0</v>
      </c>
      <c r="D1361" s="50">
        <f>SUMIF(Table5[Filter],INVENTORY!B1361,Table5[Quantity])</f>
        <v>0</v>
      </c>
      <c r="E1361" s="50">
        <f t="shared" si="28"/>
        <v>0</v>
      </c>
    </row>
    <row r="1362" spans="2:5" x14ac:dyDescent="0.25">
      <c r="B1362" s="34" t="e">
        <f>VLOOKUP(A1362,Table3[#All],2,FALSE)</f>
        <v>#N/A</v>
      </c>
      <c r="C1362" s="50">
        <f>SUMIF(Table4[Filter],INVENTORY!B1362,Table4[Quantity])</f>
        <v>0</v>
      </c>
      <c r="D1362" s="50">
        <f>SUMIF(Table5[Filter],INVENTORY!B1362,Table5[Quantity])</f>
        <v>0</v>
      </c>
      <c r="E1362" s="50">
        <f t="shared" si="28"/>
        <v>0</v>
      </c>
    </row>
    <row r="1363" spans="2:5" x14ac:dyDescent="0.25">
      <c r="B1363" s="34" t="e">
        <f>VLOOKUP(A1363,Table3[#All],2,FALSE)</f>
        <v>#N/A</v>
      </c>
      <c r="C1363" s="50">
        <f>SUMIF(Table4[Filter],INVENTORY!B1363,Table4[Quantity])</f>
        <v>0</v>
      </c>
      <c r="D1363" s="50">
        <f>SUMIF(Table5[Filter],INVENTORY!B1363,Table5[Quantity])</f>
        <v>0</v>
      </c>
      <c r="E1363" s="50">
        <f t="shared" si="28"/>
        <v>0</v>
      </c>
    </row>
    <row r="1364" spans="2:5" x14ac:dyDescent="0.25">
      <c r="B1364" s="34" t="e">
        <f>VLOOKUP(A1364,Table3[#All],2,FALSE)</f>
        <v>#N/A</v>
      </c>
      <c r="C1364" s="50">
        <f>SUMIF(Table4[Filter],INVENTORY!B1364,Table4[Quantity])</f>
        <v>0</v>
      </c>
      <c r="D1364" s="50">
        <f>SUMIF(Table5[Filter],INVENTORY!B1364,Table5[Quantity])</f>
        <v>0</v>
      </c>
      <c r="E1364" s="50">
        <f t="shared" si="28"/>
        <v>0</v>
      </c>
    </row>
    <row r="1365" spans="2:5" x14ac:dyDescent="0.25">
      <c r="B1365" s="34" t="e">
        <f>VLOOKUP(A1365,Table3[#All],2,FALSE)</f>
        <v>#N/A</v>
      </c>
      <c r="C1365" s="50">
        <f>SUMIF(Table4[Filter],INVENTORY!B1365,Table4[Quantity])</f>
        <v>0</v>
      </c>
      <c r="D1365" s="50">
        <f>SUMIF(Table5[Filter],INVENTORY!B1365,Table5[Quantity])</f>
        <v>0</v>
      </c>
      <c r="E1365" s="50">
        <f t="shared" si="28"/>
        <v>0</v>
      </c>
    </row>
    <row r="1366" spans="2:5" x14ac:dyDescent="0.25">
      <c r="B1366" s="34" t="e">
        <f>VLOOKUP(A1366,Table3[#All],2,FALSE)</f>
        <v>#N/A</v>
      </c>
      <c r="C1366" s="50">
        <f>SUMIF(Table4[Filter],INVENTORY!B1366,Table4[Quantity])</f>
        <v>0</v>
      </c>
      <c r="D1366" s="50">
        <f>SUMIF(Table5[Filter],INVENTORY!B1366,Table5[Quantity])</f>
        <v>0</v>
      </c>
      <c r="E1366" s="50">
        <f t="shared" si="28"/>
        <v>0</v>
      </c>
    </row>
    <row r="1367" spans="2:5" x14ac:dyDescent="0.25">
      <c r="B1367" s="34" t="e">
        <f>VLOOKUP(A1367,Table3[#All],2,FALSE)</f>
        <v>#N/A</v>
      </c>
      <c r="C1367" s="50">
        <f>SUMIF(Table4[Filter],INVENTORY!B1367,Table4[Quantity])</f>
        <v>0</v>
      </c>
      <c r="D1367" s="50">
        <f>SUMIF(Table5[Filter],INVENTORY!B1367,Table5[Quantity])</f>
        <v>0</v>
      </c>
      <c r="E1367" s="50">
        <f t="shared" si="28"/>
        <v>0</v>
      </c>
    </row>
    <row r="1368" spans="2:5" x14ac:dyDescent="0.25">
      <c r="B1368" s="34" t="e">
        <f>VLOOKUP(A1368,Table3[#All],2,FALSE)</f>
        <v>#N/A</v>
      </c>
      <c r="C1368" s="50">
        <f>SUMIF(Table4[Filter],INVENTORY!B1368,Table4[Quantity])</f>
        <v>0</v>
      </c>
      <c r="D1368" s="50">
        <f>SUMIF(Table5[Filter],INVENTORY!B1368,Table5[Quantity])</f>
        <v>0</v>
      </c>
      <c r="E1368" s="50">
        <f t="shared" ref="E1368:E1431" si="29">C1368-D1368</f>
        <v>0</v>
      </c>
    </row>
    <row r="1369" spans="2:5" x14ac:dyDescent="0.25">
      <c r="B1369" s="34" t="e">
        <f>VLOOKUP(A1369,Table3[#All],2,FALSE)</f>
        <v>#N/A</v>
      </c>
      <c r="C1369" s="50">
        <f>SUMIF(Table4[Filter],INVENTORY!B1369,Table4[Quantity])</f>
        <v>0</v>
      </c>
      <c r="D1369" s="50">
        <f>SUMIF(Table5[Filter],INVENTORY!B1369,Table5[Quantity])</f>
        <v>0</v>
      </c>
      <c r="E1369" s="50">
        <f t="shared" si="29"/>
        <v>0</v>
      </c>
    </row>
    <row r="1370" spans="2:5" x14ac:dyDescent="0.25">
      <c r="B1370" s="34" t="e">
        <f>VLOOKUP(A1370,Table3[#All],2,FALSE)</f>
        <v>#N/A</v>
      </c>
      <c r="C1370" s="50">
        <f>SUMIF(Table4[Filter],INVENTORY!B1370,Table4[Quantity])</f>
        <v>0</v>
      </c>
      <c r="D1370" s="50">
        <f>SUMIF(Table5[Filter],INVENTORY!B1370,Table5[Quantity])</f>
        <v>0</v>
      </c>
      <c r="E1370" s="50">
        <f t="shared" si="29"/>
        <v>0</v>
      </c>
    </row>
    <row r="1371" spans="2:5" x14ac:dyDescent="0.25">
      <c r="B1371" s="34" t="e">
        <f>VLOOKUP(A1371,Table3[#All],2,FALSE)</f>
        <v>#N/A</v>
      </c>
      <c r="C1371" s="50">
        <f>SUMIF(Table4[Filter],INVENTORY!B1371,Table4[Quantity])</f>
        <v>0</v>
      </c>
      <c r="D1371" s="50">
        <f>SUMIF(Table5[Filter],INVENTORY!B1371,Table5[Quantity])</f>
        <v>0</v>
      </c>
      <c r="E1371" s="50">
        <f t="shared" si="29"/>
        <v>0</v>
      </c>
    </row>
    <row r="1372" spans="2:5" x14ac:dyDescent="0.25">
      <c r="B1372" s="34" t="e">
        <f>VLOOKUP(A1372,Table3[#All],2,FALSE)</f>
        <v>#N/A</v>
      </c>
      <c r="C1372" s="50">
        <f>SUMIF(Table4[Filter],INVENTORY!B1372,Table4[Quantity])</f>
        <v>0</v>
      </c>
      <c r="D1372" s="50">
        <f>SUMIF(Table5[Filter],INVENTORY!B1372,Table5[Quantity])</f>
        <v>0</v>
      </c>
      <c r="E1372" s="50">
        <f t="shared" si="29"/>
        <v>0</v>
      </c>
    </row>
    <row r="1373" spans="2:5" x14ac:dyDescent="0.25">
      <c r="B1373" s="34" t="e">
        <f>VLOOKUP(A1373,Table3[#All],2,FALSE)</f>
        <v>#N/A</v>
      </c>
      <c r="C1373" s="50">
        <f>SUMIF(Table4[Filter],INVENTORY!B1373,Table4[Quantity])</f>
        <v>0</v>
      </c>
      <c r="D1373" s="50">
        <f>SUMIF(Table5[Filter],INVENTORY!B1373,Table5[Quantity])</f>
        <v>0</v>
      </c>
      <c r="E1373" s="50">
        <f t="shared" si="29"/>
        <v>0</v>
      </c>
    </row>
    <row r="1374" spans="2:5" x14ac:dyDescent="0.25">
      <c r="B1374" s="34" t="e">
        <f>VLOOKUP(A1374,Table3[#All],2,FALSE)</f>
        <v>#N/A</v>
      </c>
      <c r="C1374" s="50">
        <f>SUMIF(Table4[Filter],INVENTORY!B1374,Table4[Quantity])</f>
        <v>0</v>
      </c>
      <c r="D1374" s="50">
        <f>SUMIF(Table5[Filter],INVENTORY!B1374,Table5[Quantity])</f>
        <v>0</v>
      </c>
      <c r="E1374" s="50">
        <f t="shared" si="29"/>
        <v>0</v>
      </c>
    </row>
    <row r="1375" spans="2:5" x14ac:dyDescent="0.25">
      <c r="B1375" s="34" t="e">
        <f>VLOOKUP(A1375,Table3[#All],2,FALSE)</f>
        <v>#N/A</v>
      </c>
      <c r="C1375" s="50">
        <f>SUMIF(Table4[Filter],INVENTORY!B1375,Table4[Quantity])</f>
        <v>0</v>
      </c>
      <c r="D1375" s="50">
        <f>SUMIF(Table5[Filter],INVENTORY!B1375,Table5[Quantity])</f>
        <v>0</v>
      </c>
      <c r="E1375" s="50">
        <f t="shared" si="29"/>
        <v>0</v>
      </c>
    </row>
    <row r="1376" spans="2:5" x14ac:dyDescent="0.25">
      <c r="B1376" s="34" t="e">
        <f>VLOOKUP(A1376,Table3[#All],2,FALSE)</f>
        <v>#N/A</v>
      </c>
      <c r="C1376" s="50">
        <f>SUMIF(Table4[Filter],INVENTORY!B1376,Table4[Quantity])</f>
        <v>0</v>
      </c>
      <c r="D1376" s="50">
        <f>SUMIF(Table5[Filter],INVENTORY!B1376,Table5[Quantity])</f>
        <v>0</v>
      </c>
      <c r="E1376" s="50">
        <f t="shared" si="29"/>
        <v>0</v>
      </c>
    </row>
    <row r="1377" spans="2:5" x14ac:dyDescent="0.25">
      <c r="B1377" s="34" t="e">
        <f>VLOOKUP(A1377,Table3[#All],2,FALSE)</f>
        <v>#N/A</v>
      </c>
      <c r="C1377" s="50">
        <f>SUMIF(Table4[Filter],INVENTORY!B1377,Table4[Quantity])</f>
        <v>0</v>
      </c>
      <c r="D1377" s="50">
        <f>SUMIF(Table5[Filter],INVENTORY!B1377,Table5[Quantity])</f>
        <v>0</v>
      </c>
      <c r="E1377" s="50">
        <f t="shared" si="29"/>
        <v>0</v>
      </c>
    </row>
    <row r="1378" spans="2:5" x14ac:dyDescent="0.25">
      <c r="B1378" s="34" t="e">
        <f>VLOOKUP(A1378,Table3[#All],2,FALSE)</f>
        <v>#N/A</v>
      </c>
      <c r="C1378" s="50">
        <f>SUMIF(Table4[Filter],INVENTORY!B1378,Table4[Quantity])</f>
        <v>0</v>
      </c>
      <c r="D1378" s="50">
        <f>SUMIF(Table5[Filter],INVENTORY!B1378,Table5[Quantity])</f>
        <v>0</v>
      </c>
      <c r="E1378" s="50">
        <f t="shared" si="29"/>
        <v>0</v>
      </c>
    </row>
    <row r="1379" spans="2:5" x14ac:dyDescent="0.25">
      <c r="B1379" s="34" t="e">
        <f>VLOOKUP(A1379,Table3[#All],2,FALSE)</f>
        <v>#N/A</v>
      </c>
      <c r="C1379" s="50">
        <f>SUMIF(Table4[Filter],INVENTORY!B1379,Table4[Quantity])</f>
        <v>0</v>
      </c>
      <c r="D1379" s="50">
        <f>SUMIF(Table5[Filter],INVENTORY!B1379,Table5[Quantity])</f>
        <v>0</v>
      </c>
      <c r="E1379" s="50">
        <f t="shared" si="29"/>
        <v>0</v>
      </c>
    </row>
    <row r="1380" spans="2:5" x14ac:dyDescent="0.25">
      <c r="B1380" s="34" t="e">
        <f>VLOOKUP(A1380,Table3[#All],2,FALSE)</f>
        <v>#N/A</v>
      </c>
      <c r="C1380" s="50">
        <f>SUMIF(Table4[Filter],INVENTORY!B1380,Table4[Quantity])</f>
        <v>0</v>
      </c>
      <c r="D1380" s="50">
        <f>SUMIF(Table5[Filter],INVENTORY!B1380,Table5[Quantity])</f>
        <v>0</v>
      </c>
      <c r="E1380" s="50">
        <f t="shared" si="29"/>
        <v>0</v>
      </c>
    </row>
    <row r="1381" spans="2:5" x14ac:dyDescent="0.25">
      <c r="B1381" s="34" t="e">
        <f>VLOOKUP(A1381,Table3[#All],2,FALSE)</f>
        <v>#N/A</v>
      </c>
      <c r="C1381" s="50">
        <f>SUMIF(Table4[Filter],INVENTORY!B1381,Table4[Quantity])</f>
        <v>0</v>
      </c>
      <c r="D1381" s="50">
        <f>SUMIF(Table5[Filter],INVENTORY!B1381,Table5[Quantity])</f>
        <v>0</v>
      </c>
      <c r="E1381" s="50">
        <f t="shared" si="29"/>
        <v>0</v>
      </c>
    </row>
    <row r="1382" spans="2:5" x14ac:dyDescent="0.25">
      <c r="B1382" s="34" t="e">
        <f>VLOOKUP(A1382,Table3[#All],2,FALSE)</f>
        <v>#N/A</v>
      </c>
      <c r="C1382" s="50">
        <f>SUMIF(Table4[Filter],INVENTORY!B1382,Table4[Quantity])</f>
        <v>0</v>
      </c>
      <c r="D1382" s="50">
        <f>SUMIF(Table5[Filter],INVENTORY!B1382,Table5[Quantity])</f>
        <v>0</v>
      </c>
      <c r="E1382" s="50">
        <f t="shared" si="29"/>
        <v>0</v>
      </c>
    </row>
    <row r="1383" spans="2:5" x14ac:dyDescent="0.25">
      <c r="B1383" s="34" t="e">
        <f>VLOOKUP(A1383,Table3[#All],2,FALSE)</f>
        <v>#N/A</v>
      </c>
      <c r="C1383" s="50">
        <f>SUMIF(Table4[Filter],INVENTORY!B1383,Table4[Quantity])</f>
        <v>0</v>
      </c>
      <c r="D1383" s="50">
        <f>SUMIF(Table5[Filter],INVENTORY!B1383,Table5[Quantity])</f>
        <v>0</v>
      </c>
      <c r="E1383" s="50">
        <f t="shared" si="29"/>
        <v>0</v>
      </c>
    </row>
    <row r="1384" spans="2:5" x14ac:dyDescent="0.25">
      <c r="B1384" s="34" t="e">
        <f>VLOOKUP(A1384,Table3[#All],2,FALSE)</f>
        <v>#N/A</v>
      </c>
      <c r="C1384" s="50">
        <f>SUMIF(Table4[Filter],INVENTORY!B1384,Table4[Quantity])</f>
        <v>0</v>
      </c>
      <c r="D1384" s="50">
        <f>SUMIF(Table5[Filter],INVENTORY!B1384,Table5[Quantity])</f>
        <v>0</v>
      </c>
      <c r="E1384" s="50">
        <f t="shared" si="29"/>
        <v>0</v>
      </c>
    </row>
    <row r="1385" spans="2:5" x14ac:dyDescent="0.25">
      <c r="B1385" s="34" t="e">
        <f>VLOOKUP(A1385,Table3[#All],2,FALSE)</f>
        <v>#N/A</v>
      </c>
      <c r="C1385" s="50">
        <f>SUMIF(Table4[Filter],INVENTORY!B1385,Table4[Quantity])</f>
        <v>0</v>
      </c>
      <c r="D1385" s="50">
        <f>SUMIF(Table5[Filter],INVENTORY!B1385,Table5[Quantity])</f>
        <v>0</v>
      </c>
      <c r="E1385" s="50">
        <f t="shared" si="29"/>
        <v>0</v>
      </c>
    </row>
    <row r="1386" spans="2:5" x14ac:dyDescent="0.25">
      <c r="B1386" s="34" t="e">
        <f>VLOOKUP(A1386,Table3[#All],2,FALSE)</f>
        <v>#N/A</v>
      </c>
      <c r="C1386" s="50">
        <f>SUMIF(Table4[Filter],INVENTORY!B1386,Table4[Quantity])</f>
        <v>0</v>
      </c>
      <c r="D1386" s="50">
        <f>SUMIF(Table5[Filter],INVENTORY!B1386,Table5[Quantity])</f>
        <v>0</v>
      </c>
      <c r="E1386" s="50">
        <f t="shared" si="29"/>
        <v>0</v>
      </c>
    </row>
    <row r="1387" spans="2:5" x14ac:dyDescent="0.25">
      <c r="B1387" s="34" t="e">
        <f>VLOOKUP(A1387,Table3[#All],2,FALSE)</f>
        <v>#N/A</v>
      </c>
      <c r="C1387" s="50">
        <f>SUMIF(Table4[Filter],INVENTORY!B1387,Table4[Quantity])</f>
        <v>0</v>
      </c>
      <c r="D1387" s="50">
        <f>SUMIF(Table5[Filter],INVENTORY!B1387,Table5[Quantity])</f>
        <v>0</v>
      </c>
      <c r="E1387" s="50">
        <f t="shared" si="29"/>
        <v>0</v>
      </c>
    </row>
    <row r="1388" spans="2:5" x14ac:dyDescent="0.25">
      <c r="B1388" s="34" t="e">
        <f>VLOOKUP(A1388,Table3[#All],2,FALSE)</f>
        <v>#N/A</v>
      </c>
      <c r="C1388" s="50">
        <f>SUMIF(Table4[Filter],INVENTORY!B1388,Table4[Quantity])</f>
        <v>0</v>
      </c>
      <c r="D1388" s="50">
        <f>SUMIF(Table5[Filter],INVENTORY!B1388,Table5[Quantity])</f>
        <v>0</v>
      </c>
      <c r="E1388" s="50">
        <f t="shared" si="29"/>
        <v>0</v>
      </c>
    </row>
    <row r="1389" spans="2:5" x14ac:dyDescent="0.25">
      <c r="B1389" s="34" t="e">
        <f>VLOOKUP(A1389,Table3[#All],2,FALSE)</f>
        <v>#N/A</v>
      </c>
      <c r="C1389" s="50">
        <f>SUMIF(Table4[Filter],INVENTORY!B1389,Table4[Quantity])</f>
        <v>0</v>
      </c>
      <c r="D1389" s="50">
        <f>SUMIF(Table5[Filter],INVENTORY!B1389,Table5[Quantity])</f>
        <v>0</v>
      </c>
      <c r="E1389" s="50">
        <f t="shared" si="29"/>
        <v>0</v>
      </c>
    </row>
    <row r="1390" spans="2:5" x14ac:dyDescent="0.25">
      <c r="B1390" s="34" t="e">
        <f>VLOOKUP(A1390,Table3[#All],2,FALSE)</f>
        <v>#N/A</v>
      </c>
      <c r="C1390" s="50">
        <f>SUMIF(Table4[Filter],INVENTORY!B1390,Table4[Quantity])</f>
        <v>0</v>
      </c>
      <c r="D1390" s="50">
        <f>SUMIF(Table5[Filter],INVENTORY!B1390,Table5[Quantity])</f>
        <v>0</v>
      </c>
      <c r="E1390" s="50">
        <f t="shared" si="29"/>
        <v>0</v>
      </c>
    </row>
    <row r="1391" spans="2:5" x14ac:dyDescent="0.25">
      <c r="B1391" s="34" t="e">
        <f>VLOOKUP(A1391,Table3[#All],2,FALSE)</f>
        <v>#N/A</v>
      </c>
      <c r="C1391" s="50">
        <f>SUMIF(Table4[Filter],INVENTORY!B1391,Table4[Quantity])</f>
        <v>0</v>
      </c>
      <c r="D1391" s="50">
        <f>SUMIF(Table5[Filter],INVENTORY!B1391,Table5[Quantity])</f>
        <v>0</v>
      </c>
      <c r="E1391" s="50">
        <f t="shared" si="29"/>
        <v>0</v>
      </c>
    </row>
    <row r="1392" spans="2:5" x14ac:dyDescent="0.25">
      <c r="B1392" s="34" t="e">
        <f>VLOOKUP(A1392,Table3[#All],2,FALSE)</f>
        <v>#N/A</v>
      </c>
      <c r="C1392" s="50">
        <f>SUMIF(Table4[Filter],INVENTORY!B1392,Table4[Quantity])</f>
        <v>0</v>
      </c>
      <c r="D1392" s="50">
        <f>SUMIF(Table5[Filter],INVENTORY!B1392,Table5[Quantity])</f>
        <v>0</v>
      </c>
      <c r="E1392" s="50">
        <f t="shared" si="29"/>
        <v>0</v>
      </c>
    </row>
    <row r="1393" spans="2:5" x14ac:dyDescent="0.25">
      <c r="B1393" s="34" t="e">
        <f>VLOOKUP(A1393,Table3[#All],2,FALSE)</f>
        <v>#N/A</v>
      </c>
      <c r="C1393" s="50">
        <f>SUMIF(Table4[Filter],INVENTORY!B1393,Table4[Quantity])</f>
        <v>0</v>
      </c>
      <c r="D1393" s="50">
        <f>SUMIF(Table5[Filter],INVENTORY!B1393,Table5[Quantity])</f>
        <v>0</v>
      </c>
      <c r="E1393" s="50">
        <f t="shared" si="29"/>
        <v>0</v>
      </c>
    </row>
    <row r="1394" spans="2:5" x14ac:dyDescent="0.25">
      <c r="B1394" s="34" t="e">
        <f>VLOOKUP(A1394,Table3[#All],2,FALSE)</f>
        <v>#N/A</v>
      </c>
      <c r="C1394" s="50">
        <f>SUMIF(Table4[Filter],INVENTORY!B1394,Table4[Quantity])</f>
        <v>0</v>
      </c>
      <c r="D1394" s="50">
        <f>SUMIF(Table5[Filter],INVENTORY!B1394,Table5[Quantity])</f>
        <v>0</v>
      </c>
      <c r="E1394" s="50">
        <f t="shared" si="29"/>
        <v>0</v>
      </c>
    </row>
    <row r="1395" spans="2:5" x14ac:dyDescent="0.25">
      <c r="B1395" s="34" t="e">
        <f>VLOOKUP(A1395,Table3[#All],2,FALSE)</f>
        <v>#N/A</v>
      </c>
      <c r="C1395" s="50">
        <f>SUMIF(Table4[Filter],INVENTORY!B1395,Table4[Quantity])</f>
        <v>0</v>
      </c>
      <c r="D1395" s="50">
        <f>SUMIF(Table5[Filter],INVENTORY!B1395,Table5[Quantity])</f>
        <v>0</v>
      </c>
      <c r="E1395" s="50">
        <f t="shared" si="29"/>
        <v>0</v>
      </c>
    </row>
    <row r="1396" spans="2:5" x14ac:dyDescent="0.25">
      <c r="B1396" s="34" t="e">
        <f>VLOOKUP(A1396,Table3[#All],2,FALSE)</f>
        <v>#N/A</v>
      </c>
      <c r="C1396" s="50">
        <f>SUMIF(Table4[Filter],INVENTORY!B1396,Table4[Quantity])</f>
        <v>0</v>
      </c>
      <c r="D1396" s="50">
        <f>SUMIF(Table5[Filter],INVENTORY!B1396,Table5[Quantity])</f>
        <v>0</v>
      </c>
      <c r="E1396" s="50">
        <f t="shared" si="29"/>
        <v>0</v>
      </c>
    </row>
    <row r="1397" spans="2:5" x14ac:dyDescent="0.25">
      <c r="B1397" s="34" t="e">
        <f>VLOOKUP(A1397,Table3[#All],2,FALSE)</f>
        <v>#N/A</v>
      </c>
      <c r="C1397" s="50">
        <f>SUMIF(Table4[Filter],INVENTORY!B1397,Table4[Quantity])</f>
        <v>0</v>
      </c>
      <c r="D1397" s="50">
        <f>SUMIF(Table5[Filter],INVENTORY!B1397,Table5[Quantity])</f>
        <v>0</v>
      </c>
      <c r="E1397" s="50">
        <f t="shared" si="29"/>
        <v>0</v>
      </c>
    </row>
    <row r="1398" spans="2:5" x14ac:dyDescent="0.25">
      <c r="B1398" s="34" t="e">
        <f>VLOOKUP(A1398,Table3[#All],2,FALSE)</f>
        <v>#N/A</v>
      </c>
      <c r="C1398" s="50">
        <f>SUMIF(Table4[Filter],INVENTORY!B1398,Table4[Quantity])</f>
        <v>0</v>
      </c>
      <c r="D1398" s="50">
        <f>SUMIF(Table5[Filter],INVENTORY!B1398,Table5[Quantity])</f>
        <v>0</v>
      </c>
      <c r="E1398" s="50">
        <f t="shared" si="29"/>
        <v>0</v>
      </c>
    </row>
    <row r="1399" spans="2:5" x14ac:dyDescent="0.25">
      <c r="B1399" s="34" t="e">
        <f>VLOOKUP(A1399,Table3[#All],2,FALSE)</f>
        <v>#N/A</v>
      </c>
      <c r="C1399" s="50">
        <f>SUMIF(Table4[Filter],INVENTORY!B1399,Table4[Quantity])</f>
        <v>0</v>
      </c>
      <c r="D1399" s="50">
        <f>SUMIF(Table5[Filter],INVENTORY!B1399,Table5[Quantity])</f>
        <v>0</v>
      </c>
      <c r="E1399" s="50">
        <f t="shared" si="29"/>
        <v>0</v>
      </c>
    </row>
    <row r="1400" spans="2:5" x14ac:dyDescent="0.25">
      <c r="B1400" s="34" t="e">
        <f>VLOOKUP(A1400,Table3[#All],2,FALSE)</f>
        <v>#N/A</v>
      </c>
      <c r="C1400" s="50">
        <f>SUMIF(Table4[Filter],INVENTORY!B1400,Table4[Quantity])</f>
        <v>0</v>
      </c>
      <c r="D1400" s="50">
        <f>SUMIF(Table5[Filter],INVENTORY!B1400,Table5[Quantity])</f>
        <v>0</v>
      </c>
      <c r="E1400" s="50">
        <f t="shared" si="29"/>
        <v>0</v>
      </c>
    </row>
    <row r="1401" spans="2:5" x14ac:dyDescent="0.25">
      <c r="B1401" s="34" t="e">
        <f>VLOOKUP(A1401,Table3[#All],2,FALSE)</f>
        <v>#N/A</v>
      </c>
      <c r="C1401" s="50">
        <f>SUMIF(Table4[Filter],INVENTORY!B1401,Table4[Quantity])</f>
        <v>0</v>
      </c>
      <c r="D1401" s="50">
        <f>SUMIF(Table5[Filter],INVENTORY!B1401,Table5[Quantity])</f>
        <v>0</v>
      </c>
      <c r="E1401" s="50">
        <f t="shared" si="29"/>
        <v>0</v>
      </c>
    </row>
    <row r="1402" spans="2:5" x14ac:dyDescent="0.25">
      <c r="B1402" s="34" t="e">
        <f>VLOOKUP(A1402,Table3[#All],2,FALSE)</f>
        <v>#N/A</v>
      </c>
      <c r="C1402" s="50">
        <f>SUMIF(Table4[Filter],INVENTORY!B1402,Table4[Quantity])</f>
        <v>0</v>
      </c>
      <c r="D1402" s="50">
        <f>SUMIF(Table5[Filter],INVENTORY!B1402,Table5[Quantity])</f>
        <v>0</v>
      </c>
      <c r="E1402" s="50">
        <f t="shared" si="29"/>
        <v>0</v>
      </c>
    </row>
    <row r="1403" spans="2:5" x14ac:dyDescent="0.25">
      <c r="B1403" s="34" t="e">
        <f>VLOOKUP(A1403,Table3[#All],2,FALSE)</f>
        <v>#N/A</v>
      </c>
      <c r="C1403" s="50">
        <f>SUMIF(Table4[Filter],INVENTORY!B1403,Table4[Quantity])</f>
        <v>0</v>
      </c>
      <c r="D1403" s="50">
        <f>SUMIF(Table5[Filter],INVENTORY!B1403,Table5[Quantity])</f>
        <v>0</v>
      </c>
      <c r="E1403" s="50">
        <f t="shared" si="29"/>
        <v>0</v>
      </c>
    </row>
    <row r="1404" spans="2:5" x14ac:dyDescent="0.25">
      <c r="B1404" s="34" t="e">
        <f>VLOOKUP(A1404,Table3[#All],2,FALSE)</f>
        <v>#N/A</v>
      </c>
      <c r="C1404" s="50">
        <f>SUMIF(Table4[Filter],INVENTORY!B1404,Table4[Quantity])</f>
        <v>0</v>
      </c>
      <c r="D1404" s="50">
        <f>SUMIF(Table5[Filter],INVENTORY!B1404,Table5[Quantity])</f>
        <v>0</v>
      </c>
      <c r="E1404" s="50">
        <f t="shared" si="29"/>
        <v>0</v>
      </c>
    </row>
    <row r="1405" spans="2:5" x14ac:dyDescent="0.25">
      <c r="B1405" s="34" t="e">
        <f>VLOOKUP(A1405,Table3[#All],2,FALSE)</f>
        <v>#N/A</v>
      </c>
      <c r="C1405" s="50">
        <f>SUMIF(Table4[Filter],INVENTORY!B1405,Table4[Quantity])</f>
        <v>0</v>
      </c>
      <c r="D1405" s="50">
        <f>SUMIF(Table5[Filter],INVENTORY!B1405,Table5[Quantity])</f>
        <v>0</v>
      </c>
      <c r="E1405" s="50">
        <f t="shared" si="29"/>
        <v>0</v>
      </c>
    </row>
    <row r="1406" spans="2:5" x14ac:dyDescent="0.25">
      <c r="B1406" s="34" t="e">
        <f>VLOOKUP(A1406,Table3[#All],2,FALSE)</f>
        <v>#N/A</v>
      </c>
      <c r="C1406" s="50">
        <f>SUMIF(Table4[Filter],INVENTORY!B1406,Table4[Quantity])</f>
        <v>0</v>
      </c>
      <c r="D1406" s="50">
        <f>SUMIF(Table5[Filter],INVENTORY!B1406,Table5[Quantity])</f>
        <v>0</v>
      </c>
      <c r="E1406" s="50">
        <f t="shared" si="29"/>
        <v>0</v>
      </c>
    </row>
    <row r="1407" spans="2:5" x14ac:dyDescent="0.25">
      <c r="B1407" s="34" t="e">
        <f>VLOOKUP(A1407,Table3[#All],2,FALSE)</f>
        <v>#N/A</v>
      </c>
      <c r="C1407" s="50">
        <f>SUMIF(Table4[Filter],INVENTORY!B1407,Table4[Quantity])</f>
        <v>0</v>
      </c>
      <c r="D1407" s="50">
        <f>SUMIF(Table5[Filter],INVENTORY!B1407,Table5[Quantity])</f>
        <v>0</v>
      </c>
      <c r="E1407" s="50">
        <f t="shared" si="29"/>
        <v>0</v>
      </c>
    </row>
    <row r="1408" spans="2:5" x14ac:dyDescent="0.25">
      <c r="B1408" s="34" t="e">
        <f>VLOOKUP(A1408,Table3[#All],2,FALSE)</f>
        <v>#N/A</v>
      </c>
      <c r="C1408" s="50">
        <f>SUMIF(Table4[Filter],INVENTORY!B1408,Table4[Quantity])</f>
        <v>0</v>
      </c>
      <c r="D1408" s="50">
        <f>SUMIF(Table5[Filter],INVENTORY!B1408,Table5[Quantity])</f>
        <v>0</v>
      </c>
      <c r="E1408" s="50">
        <f t="shared" si="29"/>
        <v>0</v>
      </c>
    </row>
    <row r="1409" spans="2:5" x14ac:dyDescent="0.25">
      <c r="B1409" s="34" t="e">
        <f>VLOOKUP(A1409,Table3[#All],2,FALSE)</f>
        <v>#N/A</v>
      </c>
      <c r="C1409" s="50">
        <f>SUMIF(Table4[Filter],INVENTORY!B1409,Table4[Quantity])</f>
        <v>0</v>
      </c>
      <c r="D1409" s="50">
        <f>SUMIF(Table5[Filter],INVENTORY!B1409,Table5[Quantity])</f>
        <v>0</v>
      </c>
      <c r="E1409" s="50">
        <f t="shared" si="29"/>
        <v>0</v>
      </c>
    </row>
    <row r="1410" spans="2:5" x14ac:dyDescent="0.25">
      <c r="B1410" s="34" t="e">
        <f>VLOOKUP(A1410,Table3[#All],2,FALSE)</f>
        <v>#N/A</v>
      </c>
      <c r="C1410" s="50">
        <f>SUMIF(Table4[Filter],INVENTORY!B1410,Table4[Quantity])</f>
        <v>0</v>
      </c>
      <c r="D1410" s="50">
        <f>SUMIF(Table5[Filter],INVENTORY!B1410,Table5[Quantity])</f>
        <v>0</v>
      </c>
      <c r="E1410" s="50">
        <f t="shared" si="29"/>
        <v>0</v>
      </c>
    </row>
    <row r="1411" spans="2:5" x14ac:dyDescent="0.25">
      <c r="B1411" s="34" t="e">
        <f>VLOOKUP(A1411,Table3[#All],2,FALSE)</f>
        <v>#N/A</v>
      </c>
      <c r="C1411" s="50">
        <f>SUMIF(Table4[Filter],INVENTORY!B1411,Table4[Quantity])</f>
        <v>0</v>
      </c>
      <c r="D1411" s="50">
        <f>SUMIF(Table5[Filter],INVENTORY!B1411,Table5[Quantity])</f>
        <v>0</v>
      </c>
      <c r="E1411" s="50">
        <f t="shared" si="29"/>
        <v>0</v>
      </c>
    </row>
    <row r="1412" spans="2:5" x14ac:dyDescent="0.25">
      <c r="B1412" s="34" t="e">
        <f>VLOOKUP(A1412,Table3[#All],2,FALSE)</f>
        <v>#N/A</v>
      </c>
      <c r="C1412" s="50">
        <f>SUMIF(Table4[Filter],INVENTORY!B1412,Table4[Quantity])</f>
        <v>0</v>
      </c>
      <c r="D1412" s="50">
        <f>SUMIF(Table5[Filter],INVENTORY!B1412,Table5[Quantity])</f>
        <v>0</v>
      </c>
      <c r="E1412" s="50">
        <f t="shared" si="29"/>
        <v>0</v>
      </c>
    </row>
    <row r="1413" spans="2:5" x14ac:dyDescent="0.25">
      <c r="B1413" s="34" t="e">
        <f>VLOOKUP(A1413,Table3[#All],2,FALSE)</f>
        <v>#N/A</v>
      </c>
      <c r="C1413" s="50">
        <f>SUMIF(Table4[Filter],INVENTORY!B1413,Table4[Quantity])</f>
        <v>0</v>
      </c>
      <c r="D1413" s="50">
        <f>SUMIF(Table5[Filter],INVENTORY!B1413,Table5[Quantity])</f>
        <v>0</v>
      </c>
      <c r="E1413" s="50">
        <f t="shared" si="29"/>
        <v>0</v>
      </c>
    </row>
    <row r="1414" spans="2:5" x14ac:dyDescent="0.25">
      <c r="B1414" s="34" t="e">
        <f>VLOOKUP(A1414,Table3[#All],2,FALSE)</f>
        <v>#N/A</v>
      </c>
      <c r="C1414" s="50">
        <f>SUMIF(Table4[Filter],INVENTORY!B1414,Table4[Quantity])</f>
        <v>0</v>
      </c>
      <c r="D1414" s="50">
        <f>SUMIF(Table5[Filter],INVENTORY!B1414,Table5[Quantity])</f>
        <v>0</v>
      </c>
      <c r="E1414" s="50">
        <f t="shared" si="29"/>
        <v>0</v>
      </c>
    </row>
    <row r="1415" spans="2:5" x14ac:dyDescent="0.25">
      <c r="B1415" s="34" t="e">
        <f>VLOOKUP(A1415,Table3[#All],2,FALSE)</f>
        <v>#N/A</v>
      </c>
      <c r="C1415" s="50">
        <f>SUMIF(Table4[Filter],INVENTORY!B1415,Table4[Quantity])</f>
        <v>0</v>
      </c>
      <c r="D1415" s="50">
        <f>SUMIF(Table5[Filter],INVENTORY!B1415,Table5[Quantity])</f>
        <v>0</v>
      </c>
      <c r="E1415" s="50">
        <f t="shared" si="29"/>
        <v>0</v>
      </c>
    </row>
    <row r="1416" spans="2:5" x14ac:dyDescent="0.25">
      <c r="B1416" s="34" t="e">
        <f>VLOOKUP(A1416,Table3[#All],2,FALSE)</f>
        <v>#N/A</v>
      </c>
      <c r="C1416" s="50">
        <f>SUMIF(Table4[Filter],INVENTORY!B1416,Table4[Quantity])</f>
        <v>0</v>
      </c>
      <c r="D1416" s="50">
        <f>SUMIF(Table5[Filter],INVENTORY!B1416,Table5[Quantity])</f>
        <v>0</v>
      </c>
      <c r="E1416" s="50">
        <f t="shared" si="29"/>
        <v>0</v>
      </c>
    </row>
    <row r="1417" spans="2:5" x14ac:dyDescent="0.25">
      <c r="B1417" s="34" t="e">
        <f>VLOOKUP(A1417,Table3[#All],2,FALSE)</f>
        <v>#N/A</v>
      </c>
      <c r="C1417" s="50">
        <f>SUMIF(Table4[Filter],INVENTORY!B1417,Table4[Quantity])</f>
        <v>0</v>
      </c>
      <c r="D1417" s="50">
        <f>SUMIF(Table5[Filter],INVENTORY!B1417,Table5[Quantity])</f>
        <v>0</v>
      </c>
      <c r="E1417" s="50">
        <f t="shared" si="29"/>
        <v>0</v>
      </c>
    </row>
    <row r="1418" spans="2:5" x14ac:dyDescent="0.25">
      <c r="B1418" s="34" t="e">
        <f>VLOOKUP(A1418,Table3[#All],2,FALSE)</f>
        <v>#N/A</v>
      </c>
      <c r="C1418" s="50">
        <f>SUMIF(Table4[Filter],INVENTORY!B1418,Table4[Quantity])</f>
        <v>0</v>
      </c>
      <c r="D1418" s="50">
        <f>SUMIF(Table5[Filter],INVENTORY!B1418,Table5[Quantity])</f>
        <v>0</v>
      </c>
      <c r="E1418" s="50">
        <f t="shared" si="29"/>
        <v>0</v>
      </c>
    </row>
    <row r="1419" spans="2:5" x14ac:dyDescent="0.25">
      <c r="B1419" s="34" t="e">
        <f>VLOOKUP(A1419,Table3[#All],2,FALSE)</f>
        <v>#N/A</v>
      </c>
      <c r="C1419" s="50">
        <f>SUMIF(Table4[Filter],INVENTORY!B1419,Table4[Quantity])</f>
        <v>0</v>
      </c>
      <c r="D1419" s="50">
        <f>SUMIF(Table5[Filter],INVENTORY!B1419,Table5[Quantity])</f>
        <v>0</v>
      </c>
      <c r="E1419" s="50">
        <f t="shared" si="29"/>
        <v>0</v>
      </c>
    </row>
    <row r="1420" spans="2:5" x14ac:dyDescent="0.25">
      <c r="B1420" s="34" t="e">
        <f>VLOOKUP(A1420,Table3[#All],2,FALSE)</f>
        <v>#N/A</v>
      </c>
      <c r="C1420" s="50">
        <f>SUMIF(Table4[Filter],INVENTORY!B1420,Table4[Quantity])</f>
        <v>0</v>
      </c>
      <c r="D1420" s="50">
        <f>SUMIF(Table5[Filter],INVENTORY!B1420,Table5[Quantity])</f>
        <v>0</v>
      </c>
      <c r="E1420" s="50">
        <f t="shared" si="29"/>
        <v>0</v>
      </c>
    </row>
    <row r="1421" spans="2:5" x14ac:dyDescent="0.25">
      <c r="B1421" s="34" t="e">
        <f>VLOOKUP(A1421,Table3[#All],2,FALSE)</f>
        <v>#N/A</v>
      </c>
      <c r="C1421" s="50">
        <f>SUMIF(Table4[Filter],INVENTORY!B1421,Table4[Quantity])</f>
        <v>0</v>
      </c>
      <c r="D1421" s="50">
        <f>SUMIF(Table5[Filter],INVENTORY!B1421,Table5[Quantity])</f>
        <v>0</v>
      </c>
      <c r="E1421" s="50">
        <f t="shared" si="29"/>
        <v>0</v>
      </c>
    </row>
    <row r="1422" spans="2:5" x14ac:dyDescent="0.25">
      <c r="B1422" s="34" t="e">
        <f>VLOOKUP(A1422,Table3[#All],2,FALSE)</f>
        <v>#N/A</v>
      </c>
      <c r="C1422" s="50">
        <f>SUMIF(Table4[Filter],INVENTORY!B1422,Table4[Quantity])</f>
        <v>0</v>
      </c>
      <c r="D1422" s="50">
        <f>SUMIF(Table5[Filter],INVENTORY!B1422,Table5[Quantity])</f>
        <v>0</v>
      </c>
      <c r="E1422" s="50">
        <f t="shared" si="29"/>
        <v>0</v>
      </c>
    </row>
    <row r="1423" spans="2:5" x14ac:dyDescent="0.25">
      <c r="B1423" s="34" t="e">
        <f>VLOOKUP(A1423,Table3[#All],2,FALSE)</f>
        <v>#N/A</v>
      </c>
      <c r="C1423" s="50">
        <f>SUMIF(Table4[Filter],INVENTORY!B1423,Table4[Quantity])</f>
        <v>0</v>
      </c>
      <c r="D1423" s="50">
        <f>SUMIF(Table5[Filter],INVENTORY!B1423,Table5[Quantity])</f>
        <v>0</v>
      </c>
      <c r="E1423" s="50">
        <f t="shared" si="29"/>
        <v>0</v>
      </c>
    </row>
    <row r="1424" spans="2:5" x14ac:dyDescent="0.25">
      <c r="B1424" s="34" t="e">
        <f>VLOOKUP(A1424,Table3[#All],2,FALSE)</f>
        <v>#N/A</v>
      </c>
      <c r="C1424" s="50">
        <f>SUMIF(Table4[Filter],INVENTORY!B1424,Table4[Quantity])</f>
        <v>0</v>
      </c>
      <c r="D1424" s="50">
        <f>SUMIF(Table5[Filter],INVENTORY!B1424,Table5[Quantity])</f>
        <v>0</v>
      </c>
      <c r="E1424" s="50">
        <f t="shared" si="29"/>
        <v>0</v>
      </c>
    </row>
    <row r="1425" spans="2:5" x14ac:dyDescent="0.25">
      <c r="B1425" s="34" t="e">
        <f>VLOOKUP(A1425,Table3[#All],2,FALSE)</f>
        <v>#N/A</v>
      </c>
      <c r="C1425" s="50">
        <f>SUMIF(Table4[Filter],INVENTORY!B1425,Table4[Quantity])</f>
        <v>0</v>
      </c>
      <c r="D1425" s="50">
        <f>SUMIF(Table5[Filter],INVENTORY!B1425,Table5[Quantity])</f>
        <v>0</v>
      </c>
      <c r="E1425" s="50">
        <f t="shared" si="29"/>
        <v>0</v>
      </c>
    </row>
    <row r="1426" spans="2:5" x14ac:dyDescent="0.25">
      <c r="B1426" s="34" t="e">
        <f>VLOOKUP(A1426,Table3[#All],2,FALSE)</f>
        <v>#N/A</v>
      </c>
      <c r="C1426" s="50">
        <f>SUMIF(Table4[Filter],INVENTORY!B1426,Table4[Quantity])</f>
        <v>0</v>
      </c>
      <c r="D1426" s="50">
        <f>SUMIF(Table5[Filter],INVENTORY!B1426,Table5[Quantity])</f>
        <v>0</v>
      </c>
      <c r="E1426" s="50">
        <f t="shared" si="29"/>
        <v>0</v>
      </c>
    </row>
    <row r="1427" spans="2:5" x14ac:dyDescent="0.25">
      <c r="B1427" s="34" t="e">
        <f>VLOOKUP(A1427,Table3[#All],2,FALSE)</f>
        <v>#N/A</v>
      </c>
      <c r="C1427" s="50">
        <f>SUMIF(Table4[Filter],INVENTORY!B1427,Table4[Quantity])</f>
        <v>0</v>
      </c>
      <c r="D1427" s="50">
        <f>SUMIF(Table5[Filter],INVENTORY!B1427,Table5[Quantity])</f>
        <v>0</v>
      </c>
      <c r="E1427" s="50">
        <f t="shared" si="29"/>
        <v>0</v>
      </c>
    </row>
    <row r="1428" spans="2:5" x14ac:dyDescent="0.25">
      <c r="B1428" s="34" t="e">
        <f>VLOOKUP(A1428,Table3[#All],2,FALSE)</f>
        <v>#N/A</v>
      </c>
      <c r="C1428" s="50">
        <f>SUMIF(Table4[Filter],INVENTORY!B1428,Table4[Quantity])</f>
        <v>0</v>
      </c>
      <c r="D1428" s="50">
        <f>SUMIF(Table5[Filter],INVENTORY!B1428,Table5[Quantity])</f>
        <v>0</v>
      </c>
      <c r="E1428" s="50">
        <f t="shared" si="29"/>
        <v>0</v>
      </c>
    </row>
    <row r="1429" spans="2:5" x14ac:dyDescent="0.25">
      <c r="B1429" s="34" t="e">
        <f>VLOOKUP(A1429,Table3[#All],2,FALSE)</f>
        <v>#N/A</v>
      </c>
      <c r="C1429" s="50">
        <f>SUMIF(Table4[Filter],INVENTORY!B1429,Table4[Quantity])</f>
        <v>0</v>
      </c>
      <c r="D1429" s="50">
        <f>SUMIF(Table5[Filter],INVENTORY!B1429,Table5[Quantity])</f>
        <v>0</v>
      </c>
      <c r="E1429" s="50">
        <f t="shared" si="29"/>
        <v>0</v>
      </c>
    </row>
    <row r="1430" spans="2:5" x14ac:dyDescent="0.25">
      <c r="B1430" s="34" t="e">
        <f>VLOOKUP(A1430,Table3[#All],2,FALSE)</f>
        <v>#N/A</v>
      </c>
      <c r="C1430" s="50">
        <f>SUMIF(Table4[Filter],INVENTORY!B1430,Table4[Quantity])</f>
        <v>0</v>
      </c>
      <c r="D1430" s="50">
        <f>SUMIF(Table5[Filter],INVENTORY!B1430,Table5[Quantity])</f>
        <v>0</v>
      </c>
      <c r="E1430" s="50">
        <f t="shared" si="29"/>
        <v>0</v>
      </c>
    </row>
    <row r="1431" spans="2:5" x14ac:dyDescent="0.25">
      <c r="B1431" s="34" t="e">
        <f>VLOOKUP(A1431,Table3[#All],2,FALSE)</f>
        <v>#N/A</v>
      </c>
      <c r="C1431" s="50">
        <f>SUMIF(Table4[Filter],INVENTORY!B1431,Table4[Quantity])</f>
        <v>0</v>
      </c>
      <c r="D1431" s="50">
        <f>SUMIF(Table5[Filter],INVENTORY!B1431,Table5[Quantity])</f>
        <v>0</v>
      </c>
      <c r="E1431" s="50">
        <f t="shared" si="29"/>
        <v>0</v>
      </c>
    </row>
    <row r="1432" spans="2:5" x14ac:dyDescent="0.25">
      <c r="B1432" s="34" t="e">
        <f>VLOOKUP(A1432,Table3[#All],2,FALSE)</f>
        <v>#N/A</v>
      </c>
      <c r="C1432" s="50">
        <f>SUMIF(Table4[Filter],INVENTORY!B1432,Table4[Quantity])</f>
        <v>0</v>
      </c>
      <c r="D1432" s="50">
        <f>SUMIF(Table5[Filter],INVENTORY!B1432,Table5[Quantity])</f>
        <v>0</v>
      </c>
      <c r="E1432" s="50">
        <f t="shared" ref="E1432:E1495" si="30">C1432-D1432</f>
        <v>0</v>
      </c>
    </row>
    <row r="1433" spans="2:5" x14ac:dyDescent="0.25">
      <c r="B1433" s="34" t="e">
        <f>VLOOKUP(A1433,Table3[#All],2,FALSE)</f>
        <v>#N/A</v>
      </c>
      <c r="C1433" s="50">
        <f>SUMIF(Table4[Filter],INVENTORY!B1433,Table4[Quantity])</f>
        <v>0</v>
      </c>
      <c r="D1433" s="50">
        <f>SUMIF(Table5[Filter],INVENTORY!B1433,Table5[Quantity])</f>
        <v>0</v>
      </c>
      <c r="E1433" s="50">
        <f t="shared" si="30"/>
        <v>0</v>
      </c>
    </row>
    <row r="1434" spans="2:5" x14ac:dyDescent="0.25">
      <c r="B1434" s="34" t="e">
        <f>VLOOKUP(A1434,Table3[#All],2,FALSE)</f>
        <v>#N/A</v>
      </c>
      <c r="C1434" s="50">
        <f>SUMIF(Table4[Filter],INVENTORY!B1434,Table4[Quantity])</f>
        <v>0</v>
      </c>
      <c r="D1434" s="50">
        <f>SUMIF(Table5[Filter],INVENTORY!B1434,Table5[Quantity])</f>
        <v>0</v>
      </c>
      <c r="E1434" s="50">
        <f t="shared" si="30"/>
        <v>0</v>
      </c>
    </row>
    <row r="1435" spans="2:5" x14ac:dyDescent="0.25">
      <c r="B1435" s="34" t="e">
        <f>VLOOKUP(A1435,Table3[#All],2,FALSE)</f>
        <v>#N/A</v>
      </c>
      <c r="C1435" s="50">
        <f>SUMIF(Table4[Filter],INVENTORY!B1435,Table4[Quantity])</f>
        <v>0</v>
      </c>
      <c r="D1435" s="50">
        <f>SUMIF(Table5[Filter],INVENTORY!B1435,Table5[Quantity])</f>
        <v>0</v>
      </c>
      <c r="E1435" s="50">
        <f t="shared" si="30"/>
        <v>0</v>
      </c>
    </row>
    <row r="1436" spans="2:5" x14ac:dyDescent="0.25">
      <c r="B1436" s="34" t="e">
        <f>VLOOKUP(A1436,Table3[#All],2,FALSE)</f>
        <v>#N/A</v>
      </c>
      <c r="C1436" s="50">
        <f>SUMIF(Table4[Filter],INVENTORY!B1436,Table4[Quantity])</f>
        <v>0</v>
      </c>
      <c r="D1436" s="50">
        <f>SUMIF(Table5[Filter],INVENTORY!B1436,Table5[Quantity])</f>
        <v>0</v>
      </c>
      <c r="E1436" s="50">
        <f t="shared" si="30"/>
        <v>0</v>
      </c>
    </row>
    <row r="1437" spans="2:5" x14ac:dyDescent="0.25">
      <c r="B1437" s="34" t="e">
        <f>VLOOKUP(A1437,Table3[#All],2,FALSE)</f>
        <v>#N/A</v>
      </c>
      <c r="C1437" s="50">
        <f>SUMIF(Table4[Filter],INVENTORY!B1437,Table4[Quantity])</f>
        <v>0</v>
      </c>
      <c r="D1437" s="50">
        <f>SUMIF(Table5[Filter],INVENTORY!B1437,Table5[Quantity])</f>
        <v>0</v>
      </c>
      <c r="E1437" s="50">
        <f t="shared" si="30"/>
        <v>0</v>
      </c>
    </row>
    <row r="1438" spans="2:5" x14ac:dyDescent="0.25">
      <c r="B1438" s="34" t="e">
        <f>VLOOKUP(A1438,Table3[#All],2,FALSE)</f>
        <v>#N/A</v>
      </c>
      <c r="C1438" s="50">
        <f>SUMIF(Table4[Filter],INVENTORY!B1438,Table4[Quantity])</f>
        <v>0</v>
      </c>
      <c r="D1438" s="50">
        <f>SUMIF(Table5[Filter],INVENTORY!B1438,Table5[Quantity])</f>
        <v>0</v>
      </c>
      <c r="E1438" s="50">
        <f t="shared" si="30"/>
        <v>0</v>
      </c>
    </row>
    <row r="1439" spans="2:5" x14ac:dyDescent="0.25">
      <c r="B1439" s="34" t="e">
        <f>VLOOKUP(A1439,Table3[#All],2,FALSE)</f>
        <v>#N/A</v>
      </c>
      <c r="C1439" s="50">
        <f>SUMIF(Table4[Filter],INVENTORY!B1439,Table4[Quantity])</f>
        <v>0</v>
      </c>
      <c r="D1439" s="50">
        <f>SUMIF(Table5[Filter],INVENTORY!B1439,Table5[Quantity])</f>
        <v>0</v>
      </c>
      <c r="E1439" s="50">
        <f t="shared" si="30"/>
        <v>0</v>
      </c>
    </row>
    <row r="1440" spans="2:5" x14ac:dyDescent="0.25">
      <c r="B1440" s="34" t="e">
        <f>VLOOKUP(A1440,Table3[#All],2,FALSE)</f>
        <v>#N/A</v>
      </c>
      <c r="C1440" s="50">
        <f>SUMIF(Table4[Filter],INVENTORY!B1440,Table4[Quantity])</f>
        <v>0</v>
      </c>
      <c r="D1440" s="50">
        <f>SUMIF(Table5[Filter],INVENTORY!B1440,Table5[Quantity])</f>
        <v>0</v>
      </c>
      <c r="E1440" s="50">
        <f t="shared" si="30"/>
        <v>0</v>
      </c>
    </row>
    <row r="1441" spans="2:5" x14ac:dyDescent="0.25">
      <c r="B1441" s="34" t="e">
        <f>VLOOKUP(A1441,Table3[#All],2,FALSE)</f>
        <v>#N/A</v>
      </c>
      <c r="C1441" s="50">
        <f>SUMIF(Table4[Filter],INVENTORY!B1441,Table4[Quantity])</f>
        <v>0</v>
      </c>
      <c r="D1441" s="50">
        <f>SUMIF(Table5[Filter],INVENTORY!B1441,Table5[Quantity])</f>
        <v>0</v>
      </c>
      <c r="E1441" s="50">
        <f t="shared" si="30"/>
        <v>0</v>
      </c>
    </row>
    <row r="1442" spans="2:5" x14ac:dyDescent="0.25">
      <c r="B1442" s="34" t="e">
        <f>VLOOKUP(A1442,Table3[#All],2,FALSE)</f>
        <v>#N/A</v>
      </c>
      <c r="C1442" s="50">
        <f>SUMIF(Table4[Filter],INVENTORY!B1442,Table4[Quantity])</f>
        <v>0</v>
      </c>
      <c r="D1442" s="50">
        <f>SUMIF(Table5[Filter],INVENTORY!B1442,Table5[Quantity])</f>
        <v>0</v>
      </c>
      <c r="E1442" s="50">
        <f t="shared" si="30"/>
        <v>0</v>
      </c>
    </row>
    <row r="1443" spans="2:5" x14ac:dyDescent="0.25">
      <c r="B1443" s="34" t="e">
        <f>VLOOKUP(A1443,Table3[#All],2,FALSE)</f>
        <v>#N/A</v>
      </c>
      <c r="C1443" s="50">
        <f>SUMIF(Table4[Filter],INVENTORY!B1443,Table4[Quantity])</f>
        <v>0</v>
      </c>
      <c r="D1443" s="50">
        <f>SUMIF(Table5[Filter],INVENTORY!B1443,Table5[Quantity])</f>
        <v>0</v>
      </c>
      <c r="E1443" s="50">
        <f t="shared" si="30"/>
        <v>0</v>
      </c>
    </row>
    <row r="1444" spans="2:5" x14ac:dyDescent="0.25">
      <c r="B1444" s="34" t="e">
        <f>VLOOKUP(A1444,Table3[#All],2,FALSE)</f>
        <v>#N/A</v>
      </c>
      <c r="C1444" s="50">
        <f>SUMIF(Table4[Filter],INVENTORY!B1444,Table4[Quantity])</f>
        <v>0</v>
      </c>
      <c r="D1444" s="50">
        <f>SUMIF(Table5[Filter],INVENTORY!B1444,Table5[Quantity])</f>
        <v>0</v>
      </c>
      <c r="E1444" s="50">
        <f t="shared" si="30"/>
        <v>0</v>
      </c>
    </row>
    <row r="1445" spans="2:5" x14ac:dyDescent="0.25">
      <c r="B1445" s="34" t="e">
        <f>VLOOKUP(A1445,Table3[#All],2,FALSE)</f>
        <v>#N/A</v>
      </c>
      <c r="C1445" s="50">
        <f>SUMIF(Table4[Filter],INVENTORY!B1445,Table4[Quantity])</f>
        <v>0</v>
      </c>
      <c r="D1445" s="50">
        <f>SUMIF(Table5[Filter],INVENTORY!B1445,Table5[Quantity])</f>
        <v>0</v>
      </c>
      <c r="E1445" s="50">
        <f t="shared" si="30"/>
        <v>0</v>
      </c>
    </row>
    <row r="1446" spans="2:5" x14ac:dyDescent="0.25">
      <c r="B1446" s="34" t="e">
        <f>VLOOKUP(A1446,Table3[#All],2,FALSE)</f>
        <v>#N/A</v>
      </c>
      <c r="C1446" s="50">
        <f>SUMIF(Table4[Filter],INVENTORY!B1446,Table4[Quantity])</f>
        <v>0</v>
      </c>
      <c r="D1446" s="50">
        <f>SUMIF(Table5[Filter],INVENTORY!B1446,Table5[Quantity])</f>
        <v>0</v>
      </c>
      <c r="E1446" s="50">
        <f t="shared" si="30"/>
        <v>0</v>
      </c>
    </row>
    <row r="1447" spans="2:5" x14ac:dyDescent="0.25">
      <c r="B1447" s="34" t="e">
        <f>VLOOKUP(A1447,Table3[#All],2,FALSE)</f>
        <v>#N/A</v>
      </c>
      <c r="C1447" s="50">
        <f>SUMIF(Table4[Filter],INVENTORY!B1447,Table4[Quantity])</f>
        <v>0</v>
      </c>
      <c r="D1447" s="50">
        <f>SUMIF(Table5[Filter],INVENTORY!B1447,Table5[Quantity])</f>
        <v>0</v>
      </c>
      <c r="E1447" s="50">
        <f t="shared" si="30"/>
        <v>0</v>
      </c>
    </row>
    <row r="1448" spans="2:5" x14ac:dyDescent="0.25">
      <c r="B1448" s="34" t="e">
        <f>VLOOKUP(A1448,Table3[#All],2,FALSE)</f>
        <v>#N/A</v>
      </c>
      <c r="C1448" s="50">
        <f>SUMIF(Table4[Filter],INVENTORY!B1448,Table4[Quantity])</f>
        <v>0</v>
      </c>
      <c r="D1448" s="50">
        <f>SUMIF(Table5[Filter],INVENTORY!B1448,Table5[Quantity])</f>
        <v>0</v>
      </c>
      <c r="E1448" s="50">
        <f t="shared" si="30"/>
        <v>0</v>
      </c>
    </row>
    <row r="1449" spans="2:5" x14ac:dyDescent="0.25">
      <c r="B1449" s="34" t="e">
        <f>VLOOKUP(A1449,Table3[#All],2,FALSE)</f>
        <v>#N/A</v>
      </c>
      <c r="C1449" s="50">
        <f>SUMIF(Table4[Filter],INVENTORY!B1449,Table4[Quantity])</f>
        <v>0</v>
      </c>
      <c r="D1449" s="50">
        <f>SUMIF(Table5[Filter],INVENTORY!B1449,Table5[Quantity])</f>
        <v>0</v>
      </c>
      <c r="E1449" s="50">
        <f t="shared" si="30"/>
        <v>0</v>
      </c>
    </row>
    <row r="1450" spans="2:5" x14ac:dyDescent="0.25">
      <c r="B1450" s="34" t="e">
        <f>VLOOKUP(A1450,Table3[#All],2,FALSE)</f>
        <v>#N/A</v>
      </c>
      <c r="C1450" s="50">
        <f>SUMIF(Table4[Filter],INVENTORY!B1450,Table4[Quantity])</f>
        <v>0</v>
      </c>
      <c r="D1450" s="50">
        <f>SUMIF(Table5[Filter],INVENTORY!B1450,Table5[Quantity])</f>
        <v>0</v>
      </c>
      <c r="E1450" s="50">
        <f t="shared" si="30"/>
        <v>0</v>
      </c>
    </row>
    <row r="1451" spans="2:5" x14ac:dyDescent="0.25">
      <c r="B1451" s="34" t="e">
        <f>VLOOKUP(A1451,Table3[#All],2,FALSE)</f>
        <v>#N/A</v>
      </c>
      <c r="C1451" s="50">
        <f>SUMIF(Table4[Filter],INVENTORY!B1451,Table4[Quantity])</f>
        <v>0</v>
      </c>
      <c r="D1451" s="50">
        <f>SUMIF(Table5[Filter],INVENTORY!B1451,Table5[Quantity])</f>
        <v>0</v>
      </c>
      <c r="E1451" s="50">
        <f t="shared" si="30"/>
        <v>0</v>
      </c>
    </row>
    <row r="1452" spans="2:5" x14ac:dyDescent="0.25">
      <c r="B1452" s="34" t="e">
        <f>VLOOKUP(A1452,Table3[#All],2,FALSE)</f>
        <v>#N/A</v>
      </c>
      <c r="C1452" s="50">
        <f>SUMIF(Table4[Filter],INVENTORY!B1452,Table4[Quantity])</f>
        <v>0</v>
      </c>
      <c r="D1452" s="50">
        <f>SUMIF(Table5[Filter],INVENTORY!B1452,Table5[Quantity])</f>
        <v>0</v>
      </c>
      <c r="E1452" s="50">
        <f t="shared" si="30"/>
        <v>0</v>
      </c>
    </row>
    <row r="1453" spans="2:5" x14ac:dyDescent="0.25">
      <c r="B1453" s="34" t="e">
        <f>VLOOKUP(A1453,Table3[#All],2,FALSE)</f>
        <v>#N/A</v>
      </c>
      <c r="C1453" s="50">
        <f>SUMIF(Table4[Filter],INVENTORY!B1453,Table4[Quantity])</f>
        <v>0</v>
      </c>
      <c r="D1453" s="50">
        <f>SUMIF(Table5[Filter],INVENTORY!B1453,Table5[Quantity])</f>
        <v>0</v>
      </c>
      <c r="E1453" s="50">
        <f t="shared" si="30"/>
        <v>0</v>
      </c>
    </row>
    <row r="1454" spans="2:5" x14ac:dyDescent="0.25">
      <c r="B1454" s="34" t="e">
        <f>VLOOKUP(A1454,Table3[#All],2,FALSE)</f>
        <v>#N/A</v>
      </c>
      <c r="C1454" s="50">
        <f>SUMIF(Table4[Filter],INVENTORY!B1454,Table4[Quantity])</f>
        <v>0</v>
      </c>
      <c r="D1454" s="50">
        <f>SUMIF(Table5[Filter],INVENTORY!B1454,Table5[Quantity])</f>
        <v>0</v>
      </c>
      <c r="E1454" s="50">
        <f t="shared" si="30"/>
        <v>0</v>
      </c>
    </row>
    <row r="1455" spans="2:5" x14ac:dyDescent="0.25">
      <c r="B1455" s="34" t="e">
        <f>VLOOKUP(A1455,Table3[#All],2,FALSE)</f>
        <v>#N/A</v>
      </c>
      <c r="C1455" s="50">
        <f>SUMIF(Table4[Filter],INVENTORY!B1455,Table4[Quantity])</f>
        <v>0</v>
      </c>
      <c r="D1455" s="50">
        <f>SUMIF(Table5[Filter],INVENTORY!B1455,Table5[Quantity])</f>
        <v>0</v>
      </c>
      <c r="E1455" s="50">
        <f t="shared" si="30"/>
        <v>0</v>
      </c>
    </row>
    <row r="1456" spans="2:5" x14ac:dyDescent="0.25">
      <c r="B1456" s="34" t="e">
        <f>VLOOKUP(A1456,Table3[#All],2,FALSE)</f>
        <v>#N/A</v>
      </c>
      <c r="C1456" s="50">
        <f>SUMIF(Table4[Filter],INVENTORY!B1456,Table4[Quantity])</f>
        <v>0</v>
      </c>
      <c r="D1456" s="50">
        <f>SUMIF(Table5[Filter],INVENTORY!B1456,Table5[Quantity])</f>
        <v>0</v>
      </c>
      <c r="E1456" s="50">
        <f t="shared" si="30"/>
        <v>0</v>
      </c>
    </row>
    <row r="1457" spans="2:5" x14ac:dyDescent="0.25">
      <c r="B1457" s="34" t="e">
        <f>VLOOKUP(A1457,Table3[#All],2,FALSE)</f>
        <v>#N/A</v>
      </c>
      <c r="C1457" s="50">
        <f>SUMIF(Table4[Filter],INVENTORY!B1457,Table4[Quantity])</f>
        <v>0</v>
      </c>
      <c r="D1457" s="50">
        <f>SUMIF(Table5[Filter],INVENTORY!B1457,Table5[Quantity])</f>
        <v>0</v>
      </c>
      <c r="E1457" s="50">
        <f t="shared" si="30"/>
        <v>0</v>
      </c>
    </row>
    <row r="1458" spans="2:5" x14ac:dyDescent="0.25">
      <c r="B1458" s="34" t="e">
        <f>VLOOKUP(A1458,Table3[#All],2,FALSE)</f>
        <v>#N/A</v>
      </c>
      <c r="C1458" s="50">
        <f>SUMIF(Table4[Filter],INVENTORY!B1458,Table4[Quantity])</f>
        <v>0</v>
      </c>
      <c r="D1458" s="50">
        <f>SUMIF(Table5[Filter],INVENTORY!B1458,Table5[Quantity])</f>
        <v>0</v>
      </c>
      <c r="E1458" s="50">
        <f t="shared" si="30"/>
        <v>0</v>
      </c>
    </row>
    <row r="1459" spans="2:5" x14ac:dyDescent="0.25">
      <c r="B1459" s="34" t="e">
        <f>VLOOKUP(A1459,Table3[#All],2,FALSE)</f>
        <v>#N/A</v>
      </c>
      <c r="C1459" s="50">
        <f>SUMIF(Table4[Filter],INVENTORY!B1459,Table4[Quantity])</f>
        <v>0</v>
      </c>
      <c r="D1459" s="50">
        <f>SUMIF(Table5[Filter],INVENTORY!B1459,Table5[Quantity])</f>
        <v>0</v>
      </c>
      <c r="E1459" s="50">
        <f t="shared" si="30"/>
        <v>0</v>
      </c>
    </row>
    <row r="1460" spans="2:5" x14ac:dyDescent="0.25">
      <c r="B1460" s="34" t="e">
        <f>VLOOKUP(A1460,Table3[#All],2,FALSE)</f>
        <v>#N/A</v>
      </c>
      <c r="C1460" s="50">
        <f>SUMIF(Table4[Filter],INVENTORY!B1460,Table4[Quantity])</f>
        <v>0</v>
      </c>
      <c r="D1460" s="50">
        <f>SUMIF(Table5[Filter],INVENTORY!B1460,Table5[Quantity])</f>
        <v>0</v>
      </c>
      <c r="E1460" s="50">
        <f t="shared" si="30"/>
        <v>0</v>
      </c>
    </row>
    <row r="1461" spans="2:5" x14ac:dyDescent="0.25">
      <c r="B1461" s="34" t="e">
        <f>VLOOKUP(A1461,Table3[#All],2,FALSE)</f>
        <v>#N/A</v>
      </c>
      <c r="C1461" s="50">
        <f>SUMIF(Table4[Filter],INVENTORY!B1461,Table4[Quantity])</f>
        <v>0</v>
      </c>
      <c r="D1461" s="50">
        <f>SUMIF(Table5[Filter],INVENTORY!B1461,Table5[Quantity])</f>
        <v>0</v>
      </c>
      <c r="E1461" s="50">
        <f t="shared" si="30"/>
        <v>0</v>
      </c>
    </row>
    <row r="1462" spans="2:5" x14ac:dyDescent="0.25">
      <c r="B1462" s="34" t="e">
        <f>VLOOKUP(A1462,Table3[#All],2,FALSE)</f>
        <v>#N/A</v>
      </c>
      <c r="C1462" s="50">
        <f>SUMIF(Table4[Filter],INVENTORY!B1462,Table4[Quantity])</f>
        <v>0</v>
      </c>
      <c r="D1462" s="50">
        <f>SUMIF(Table5[Filter],INVENTORY!B1462,Table5[Quantity])</f>
        <v>0</v>
      </c>
      <c r="E1462" s="50">
        <f t="shared" si="30"/>
        <v>0</v>
      </c>
    </row>
    <row r="1463" spans="2:5" x14ac:dyDescent="0.25">
      <c r="B1463" s="34" t="e">
        <f>VLOOKUP(A1463,Table3[#All],2,FALSE)</f>
        <v>#N/A</v>
      </c>
      <c r="C1463" s="50">
        <f>SUMIF(Table4[Filter],INVENTORY!B1463,Table4[Quantity])</f>
        <v>0</v>
      </c>
      <c r="D1463" s="50">
        <f>SUMIF(Table5[Filter],INVENTORY!B1463,Table5[Quantity])</f>
        <v>0</v>
      </c>
      <c r="E1463" s="50">
        <f t="shared" si="30"/>
        <v>0</v>
      </c>
    </row>
    <row r="1464" spans="2:5" x14ac:dyDescent="0.25">
      <c r="B1464" s="34" t="e">
        <f>VLOOKUP(A1464,Table3[#All],2,FALSE)</f>
        <v>#N/A</v>
      </c>
      <c r="C1464" s="50">
        <f>SUMIF(Table4[Filter],INVENTORY!B1464,Table4[Quantity])</f>
        <v>0</v>
      </c>
      <c r="D1464" s="50">
        <f>SUMIF(Table5[Filter],INVENTORY!B1464,Table5[Quantity])</f>
        <v>0</v>
      </c>
      <c r="E1464" s="50">
        <f t="shared" si="30"/>
        <v>0</v>
      </c>
    </row>
    <row r="1465" spans="2:5" x14ac:dyDescent="0.25">
      <c r="B1465" s="34" t="e">
        <f>VLOOKUP(A1465,Table3[#All],2,FALSE)</f>
        <v>#N/A</v>
      </c>
      <c r="C1465" s="50">
        <f>SUMIF(Table4[Filter],INVENTORY!B1465,Table4[Quantity])</f>
        <v>0</v>
      </c>
      <c r="D1465" s="50">
        <f>SUMIF(Table5[Filter],INVENTORY!B1465,Table5[Quantity])</f>
        <v>0</v>
      </c>
      <c r="E1465" s="50">
        <f t="shared" si="30"/>
        <v>0</v>
      </c>
    </row>
    <row r="1466" spans="2:5" x14ac:dyDescent="0.25">
      <c r="B1466" s="34" t="e">
        <f>VLOOKUP(A1466,Table3[#All],2,FALSE)</f>
        <v>#N/A</v>
      </c>
      <c r="C1466" s="50">
        <f>SUMIF(Table4[Filter],INVENTORY!B1466,Table4[Quantity])</f>
        <v>0</v>
      </c>
      <c r="D1466" s="50">
        <f>SUMIF(Table5[Filter],INVENTORY!B1466,Table5[Quantity])</f>
        <v>0</v>
      </c>
      <c r="E1466" s="50">
        <f t="shared" si="30"/>
        <v>0</v>
      </c>
    </row>
    <row r="1467" spans="2:5" x14ac:dyDescent="0.25">
      <c r="B1467" s="34" t="e">
        <f>VLOOKUP(A1467,Table3[#All],2,FALSE)</f>
        <v>#N/A</v>
      </c>
      <c r="C1467" s="50">
        <f>SUMIF(Table4[Filter],INVENTORY!B1467,Table4[Quantity])</f>
        <v>0</v>
      </c>
      <c r="D1467" s="50">
        <f>SUMIF(Table5[Filter],INVENTORY!B1467,Table5[Quantity])</f>
        <v>0</v>
      </c>
      <c r="E1467" s="50">
        <f t="shared" si="30"/>
        <v>0</v>
      </c>
    </row>
    <row r="1468" spans="2:5" x14ac:dyDescent="0.25">
      <c r="B1468" s="34" t="e">
        <f>VLOOKUP(A1468,Table3[#All],2,FALSE)</f>
        <v>#N/A</v>
      </c>
      <c r="C1468" s="50">
        <f>SUMIF(Table4[Filter],INVENTORY!B1468,Table4[Quantity])</f>
        <v>0</v>
      </c>
      <c r="D1468" s="50">
        <f>SUMIF(Table5[Filter],INVENTORY!B1468,Table5[Quantity])</f>
        <v>0</v>
      </c>
      <c r="E1468" s="50">
        <f t="shared" si="30"/>
        <v>0</v>
      </c>
    </row>
    <row r="1469" spans="2:5" x14ac:dyDescent="0.25">
      <c r="B1469" s="34" t="e">
        <f>VLOOKUP(A1469,Table3[#All],2,FALSE)</f>
        <v>#N/A</v>
      </c>
      <c r="C1469" s="50">
        <f>SUMIF(Table4[Filter],INVENTORY!B1469,Table4[Quantity])</f>
        <v>0</v>
      </c>
      <c r="D1469" s="50">
        <f>SUMIF(Table5[Filter],INVENTORY!B1469,Table5[Quantity])</f>
        <v>0</v>
      </c>
      <c r="E1469" s="50">
        <f t="shared" si="30"/>
        <v>0</v>
      </c>
    </row>
    <row r="1470" spans="2:5" x14ac:dyDescent="0.25">
      <c r="B1470" s="34" t="e">
        <f>VLOOKUP(A1470,Table3[#All],2,FALSE)</f>
        <v>#N/A</v>
      </c>
      <c r="C1470" s="50">
        <f>SUMIF(Table4[Filter],INVENTORY!B1470,Table4[Quantity])</f>
        <v>0</v>
      </c>
      <c r="D1470" s="50">
        <f>SUMIF(Table5[Filter],INVENTORY!B1470,Table5[Quantity])</f>
        <v>0</v>
      </c>
      <c r="E1470" s="50">
        <f t="shared" si="30"/>
        <v>0</v>
      </c>
    </row>
    <row r="1471" spans="2:5" x14ac:dyDescent="0.25">
      <c r="B1471" s="34" t="e">
        <f>VLOOKUP(A1471,Table3[#All],2,FALSE)</f>
        <v>#N/A</v>
      </c>
      <c r="C1471" s="50">
        <f>SUMIF(Table4[Filter],INVENTORY!B1471,Table4[Quantity])</f>
        <v>0</v>
      </c>
      <c r="D1471" s="50">
        <f>SUMIF(Table5[Filter],INVENTORY!B1471,Table5[Quantity])</f>
        <v>0</v>
      </c>
      <c r="E1471" s="50">
        <f t="shared" si="30"/>
        <v>0</v>
      </c>
    </row>
    <row r="1472" spans="2:5" x14ac:dyDescent="0.25">
      <c r="B1472" s="34" t="e">
        <f>VLOOKUP(A1472,Table3[#All],2,FALSE)</f>
        <v>#N/A</v>
      </c>
      <c r="C1472" s="50">
        <f>SUMIF(Table4[Filter],INVENTORY!B1472,Table4[Quantity])</f>
        <v>0</v>
      </c>
      <c r="D1472" s="50">
        <f>SUMIF(Table5[Filter],INVENTORY!B1472,Table5[Quantity])</f>
        <v>0</v>
      </c>
      <c r="E1472" s="50">
        <f t="shared" si="30"/>
        <v>0</v>
      </c>
    </row>
    <row r="1473" spans="2:5" x14ac:dyDescent="0.25">
      <c r="B1473" s="34" t="e">
        <f>VLOOKUP(A1473,Table3[#All],2,FALSE)</f>
        <v>#N/A</v>
      </c>
      <c r="C1473" s="50">
        <f>SUMIF(Table4[Filter],INVENTORY!B1473,Table4[Quantity])</f>
        <v>0</v>
      </c>
      <c r="D1473" s="50">
        <f>SUMIF(Table5[Filter],INVENTORY!B1473,Table5[Quantity])</f>
        <v>0</v>
      </c>
      <c r="E1473" s="50">
        <f t="shared" si="30"/>
        <v>0</v>
      </c>
    </row>
    <row r="1474" spans="2:5" x14ac:dyDescent="0.25">
      <c r="B1474" s="34" t="e">
        <f>VLOOKUP(A1474,Table3[#All],2,FALSE)</f>
        <v>#N/A</v>
      </c>
      <c r="C1474" s="50">
        <f>SUMIF(Table4[Filter],INVENTORY!B1474,Table4[Quantity])</f>
        <v>0</v>
      </c>
      <c r="D1474" s="50">
        <f>SUMIF(Table5[Filter],INVENTORY!B1474,Table5[Quantity])</f>
        <v>0</v>
      </c>
      <c r="E1474" s="50">
        <f t="shared" si="30"/>
        <v>0</v>
      </c>
    </row>
    <row r="1475" spans="2:5" x14ac:dyDescent="0.25">
      <c r="B1475" s="34" t="e">
        <f>VLOOKUP(A1475,Table3[#All],2,FALSE)</f>
        <v>#N/A</v>
      </c>
      <c r="C1475" s="50">
        <f>SUMIF(Table4[Filter],INVENTORY!B1475,Table4[Quantity])</f>
        <v>0</v>
      </c>
      <c r="D1475" s="50">
        <f>SUMIF(Table5[Filter],INVENTORY!B1475,Table5[Quantity])</f>
        <v>0</v>
      </c>
      <c r="E1475" s="50">
        <f t="shared" si="30"/>
        <v>0</v>
      </c>
    </row>
    <row r="1476" spans="2:5" x14ac:dyDescent="0.25">
      <c r="B1476" s="34" t="e">
        <f>VLOOKUP(A1476,Table3[#All],2,FALSE)</f>
        <v>#N/A</v>
      </c>
      <c r="C1476" s="50">
        <f>SUMIF(Table4[Filter],INVENTORY!B1476,Table4[Quantity])</f>
        <v>0</v>
      </c>
      <c r="D1476" s="50">
        <f>SUMIF(Table5[Filter],INVENTORY!B1476,Table5[Quantity])</f>
        <v>0</v>
      </c>
      <c r="E1476" s="50">
        <f t="shared" si="30"/>
        <v>0</v>
      </c>
    </row>
    <row r="1477" spans="2:5" x14ac:dyDescent="0.25">
      <c r="B1477" s="34" t="e">
        <f>VLOOKUP(A1477,Table3[#All],2,FALSE)</f>
        <v>#N/A</v>
      </c>
      <c r="C1477" s="50">
        <f>SUMIF(Table4[Filter],INVENTORY!B1477,Table4[Quantity])</f>
        <v>0</v>
      </c>
      <c r="D1477" s="50">
        <f>SUMIF(Table5[Filter],INVENTORY!B1477,Table5[Quantity])</f>
        <v>0</v>
      </c>
      <c r="E1477" s="50">
        <f t="shared" si="30"/>
        <v>0</v>
      </c>
    </row>
    <row r="1478" spans="2:5" x14ac:dyDescent="0.25">
      <c r="B1478" s="34" t="e">
        <f>VLOOKUP(A1478,Table3[#All],2,FALSE)</f>
        <v>#N/A</v>
      </c>
      <c r="C1478" s="50">
        <f>SUMIF(Table4[Filter],INVENTORY!B1478,Table4[Quantity])</f>
        <v>0</v>
      </c>
      <c r="D1478" s="50">
        <f>SUMIF(Table5[Filter],INVENTORY!B1478,Table5[Quantity])</f>
        <v>0</v>
      </c>
      <c r="E1478" s="50">
        <f t="shared" si="30"/>
        <v>0</v>
      </c>
    </row>
    <row r="1479" spans="2:5" x14ac:dyDescent="0.25">
      <c r="B1479" s="34" t="e">
        <f>VLOOKUP(A1479,Table3[#All],2,FALSE)</f>
        <v>#N/A</v>
      </c>
      <c r="C1479" s="50">
        <f>SUMIF(Table4[Filter],INVENTORY!B1479,Table4[Quantity])</f>
        <v>0</v>
      </c>
      <c r="D1479" s="50">
        <f>SUMIF(Table5[Filter],INVENTORY!B1479,Table5[Quantity])</f>
        <v>0</v>
      </c>
      <c r="E1479" s="50">
        <f t="shared" si="30"/>
        <v>0</v>
      </c>
    </row>
    <row r="1480" spans="2:5" x14ac:dyDescent="0.25">
      <c r="B1480" s="34" t="e">
        <f>VLOOKUP(A1480,Table3[#All],2,FALSE)</f>
        <v>#N/A</v>
      </c>
      <c r="C1480" s="50">
        <f>SUMIF(Table4[Filter],INVENTORY!B1480,Table4[Quantity])</f>
        <v>0</v>
      </c>
      <c r="D1480" s="50">
        <f>SUMIF(Table5[Filter],INVENTORY!B1480,Table5[Quantity])</f>
        <v>0</v>
      </c>
      <c r="E1480" s="50">
        <f t="shared" si="30"/>
        <v>0</v>
      </c>
    </row>
    <row r="1481" spans="2:5" x14ac:dyDescent="0.25">
      <c r="B1481" s="34" t="e">
        <f>VLOOKUP(A1481,Table3[#All],2,FALSE)</f>
        <v>#N/A</v>
      </c>
      <c r="C1481" s="50">
        <f>SUMIF(Table4[Filter],INVENTORY!B1481,Table4[Quantity])</f>
        <v>0</v>
      </c>
      <c r="D1481" s="50">
        <f>SUMIF(Table5[Filter],INVENTORY!B1481,Table5[Quantity])</f>
        <v>0</v>
      </c>
      <c r="E1481" s="50">
        <f t="shared" si="30"/>
        <v>0</v>
      </c>
    </row>
    <row r="1482" spans="2:5" x14ac:dyDescent="0.25">
      <c r="B1482" s="34" t="e">
        <f>VLOOKUP(A1482,Table3[#All],2,FALSE)</f>
        <v>#N/A</v>
      </c>
      <c r="C1482" s="50">
        <f>SUMIF(Table4[Filter],INVENTORY!B1482,Table4[Quantity])</f>
        <v>0</v>
      </c>
      <c r="D1482" s="50">
        <f>SUMIF(Table5[Filter],INVENTORY!B1482,Table5[Quantity])</f>
        <v>0</v>
      </c>
      <c r="E1482" s="50">
        <f t="shared" si="30"/>
        <v>0</v>
      </c>
    </row>
    <row r="1483" spans="2:5" x14ac:dyDescent="0.25">
      <c r="B1483" s="34" t="e">
        <f>VLOOKUP(A1483,Table3[#All],2,FALSE)</f>
        <v>#N/A</v>
      </c>
      <c r="C1483" s="50">
        <f>SUMIF(Table4[Filter],INVENTORY!B1483,Table4[Quantity])</f>
        <v>0</v>
      </c>
      <c r="D1483" s="50">
        <f>SUMIF(Table5[Filter],INVENTORY!B1483,Table5[Quantity])</f>
        <v>0</v>
      </c>
      <c r="E1483" s="50">
        <f t="shared" si="30"/>
        <v>0</v>
      </c>
    </row>
    <row r="1484" spans="2:5" x14ac:dyDescent="0.25">
      <c r="B1484" s="34" t="e">
        <f>VLOOKUP(A1484,Table3[#All],2,FALSE)</f>
        <v>#N/A</v>
      </c>
      <c r="C1484" s="50">
        <f>SUMIF(Table4[Filter],INVENTORY!B1484,Table4[Quantity])</f>
        <v>0</v>
      </c>
      <c r="D1484" s="50">
        <f>SUMIF(Table5[Filter],INVENTORY!B1484,Table5[Quantity])</f>
        <v>0</v>
      </c>
      <c r="E1484" s="50">
        <f t="shared" si="30"/>
        <v>0</v>
      </c>
    </row>
    <row r="1485" spans="2:5" x14ac:dyDescent="0.25">
      <c r="B1485" s="34" t="e">
        <f>VLOOKUP(A1485,Table3[#All],2,FALSE)</f>
        <v>#N/A</v>
      </c>
      <c r="C1485" s="50">
        <f>SUMIF(Table4[Filter],INVENTORY!B1485,Table4[Quantity])</f>
        <v>0</v>
      </c>
      <c r="D1485" s="50">
        <f>SUMIF(Table5[Filter],INVENTORY!B1485,Table5[Quantity])</f>
        <v>0</v>
      </c>
      <c r="E1485" s="50">
        <f t="shared" si="30"/>
        <v>0</v>
      </c>
    </row>
    <row r="1486" spans="2:5" x14ac:dyDescent="0.25">
      <c r="B1486" s="34" t="e">
        <f>VLOOKUP(A1486,Table3[#All],2,FALSE)</f>
        <v>#N/A</v>
      </c>
      <c r="C1486" s="50">
        <f>SUMIF(Table4[Filter],INVENTORY!B1486,Table4[Quantity])</f>
        <v>0</v>
      </c>
      <c r="D1486" s="50">
        <f>SUMIF(Table5[Filter],INVENTORY!B1486,Table5[Quantity])</f>
        <v>0</v>
      </c>
      <c r="E1486" s="50">
        <f t="shared" si="30"/>
        <v>0</v>
      </c>
    </row>
    <row r="1487" spans="2:5" x14ac:dyDescent="0.25">
      <c r="B1487" s="34" t="e">
        <f>VLOOKUP(A1487,Table3[#All],2,FALSE)</f>
        <v>#N/A</v>
      </c>
      <c r="C1487" s="50">
        <f>SUMIF(Table4[Filter],INVENTORY!B1487,Table4[Quantity])</f>
        <v>0</v>
      </c>
      <c r="D1487" s="50">
        <f>SUMIF(Table5[Filter],INVENTORY!B1487,Table5[Quantity])</f>
        <v>0</v>
      </c>
      <c r="E1487" s="50">
        <f t="shared" si="30"/>
        <v>0</v>
      </c>
    </row>
    <row r="1488" spans="2:5" x14ac:dyDescent="0.25">
      <c r="B1488" s="34" t="e">
        <f>VLOOKUP(A1488,Table3[#All],2,FALSE)</f>
        <v>#N/A</v>
      </c>
      <c r="C1488" s="50">
        <f>SUMIF(Table4[Filter],INVENTORY!B1488,Table4[Quantity])</f>
        <v>0</v>
      </c>
      <c r="D1488" s="50">
        <f>SUMIF(Table5[Filter],INVENTORY!B1488,Table5[Quantity])</f>
        <v>0</v>
      </c>
      <c r="E1488" s="50">
        <f t="shared" si="30"/>
        <v>0</v>
      </c>
    </row>
    <row r="1489" spans="2:5" x14ac:dyDescent="0.25">
      <c r="B1489" s="34" t="e">
        <f>VLOOKUP(A1489,Table3[#All],2,FALSE)</f>
        <v>#N/A</v>
      </c>
      <c r="C1489" s="50">
        <f>SUMIF(Table4[Filter],INVENTORY!B1489,Table4[Quantity])</f>
        <v>0</v>
      </c>
      <c r="D1489" s="50">
        <f>SUMIF(Table5[Filter],INVENTORY!B1489,Table5[Quantity])</f>
        <v>0</v>
      </c>
      <c r="E1489" s="50">
        <f t="shared" si="30"/>
        <v>0</v>
      </c>
    </row>
    <row r="1490" spans="2:5" x14ac:dyDescent="0.25">
      <c r="B1490" s="34" t="e">
        <f>VLOOKUP(A1490,Table3[#All],2,FALSE)</f>
        <v>#N/A</v>
      </c>
      <c r="C1490" s="50">
        <f>SUMIF(Table4[Filter],INVENTORY!B1490,Table4[Quantity])</f>
        <v>0</v>
      </c>
      <c r="D1490" s="50">
        <f>SUMIF(Table5[Filter],INVENTORY!B1490,Table5[Quantity])</f>
        <v>0</v>
      </c>
      <c r="E1490" s="50">
        <f t="shared" si="30"/>
        <v>0</v>
      </c>
    </row>
    <row r="1491" spans="2:5" x14ac:dyDescent="0.25">
      <c r="B1491" s="34" t="e">
        <f>VLOOKUP(A1491,Table3[#All],2,FALSE)</f>
        <v>#N/A</v>
      </c>
      <c r="C1491" s="50">
        <f>SUMIF(Table4[Filter],INVENTORY!B1491,Table4[Quantity])</f>
        <v>0</v>
      </c>
      <c r="D1491" s="50">
        <f>SUMIF(Table5[Filter],INVENTORY!B1491,Table5[Quantity])</f>
        <v>0</v>
      </c>
      <c r="E1491" s="50">
        <f t="shared" si="30"/>
        <v>0</v>
      </c>
    </row>
    <row r="1492" spans="2:5" x14ac:dyDescent="0.25">
      <c r="B1492" s="34" t="e">
        <f>VLOOKUP(A1492,Table3[#All],2,FALSE)</f>
        <v>#N/A</v>
      </c>
      <c r="C1492" s="50">
        <f>SUMIF(Table4[Filter],INVENTORY!B1492,Table4[Quantity])</f>
        <v>0</v>
      </c>
      <c r="D1492" s="50">
        <f>SUMIF(Table5[Filter],INVENTORY!B1492,Table5[Quantity])</f>
        <v>0</v>
      </c>
      <c r="E1492" s="50">
        <f t="shared" si="30"/>
        <v>0</v>
      </c>
    </row>
    <row r="1493" spans="2:5" x14ac:dyDescent="0.25">
      <c r="B1493" s="34" t="e">
        <f>VLOOKUP(A1493,Table3[#All],2,FALSE)</f>
        <v>#N/A</v>
      </c>
      <c r="C1493" s="50">
        <f>SUMIF(Table4[Filter],INVENTORY!B1493,Table4[Quantity])</f>
        <v>0</v>
      </c>
      <c r="D1493" s="50">
        <f>SUMIF(Table5[Filter],INVENTORY!B1493,Table5[Quantity])</f>
        <v>0</v>
      </c>
      <c r="E1493" s="50">
        <f t="shared" si="30"/>
        <v>0</v>
      </c>
    </row>
    <row r="1494" spans="2:5" x14ac:dyDescent="0.25">
      <c r="B1494" s="34" t="e">
        <f>VLOOKUP(A1494,Table3[#All],2,FALSE)</f>
        <v>#N/A</v>
      </c>
      <c r="C1494" s="50">
        <f>SUMIF(Table4[Filter],INVENTORY!B1494,Table4[Quantity])</f>
        <v>0</v>
      </c>
      <c r="D1494" s="50">
        <f>SUMIF(Table5[Filter],INVENTORY!B1494,Table5[Quantity])</f>
        <v>0</v>
      </c>
      <c r="E1494" s="50">
        <f t="shared" si="30"/>
        <v>0</v>
      </c>
    </row>
    <row r="1495" spans="2:5" x14ac:dyDescent="0.25">
      <c r="B1495" s="34" t="e">
        <f>VLOOKUP(A1495,Table3[#All],2,FALSE)</f>
        <v>#N/A</v>
      </c>
      <c r="C1495" s="50">
        <f>SUMIF(Table4[Filter],INVENTORY!B1495,Table4[Quantity])</f>
        <v>0</v>
      </c>
      <c r="D1495" s="50">
        <f>SUMIF(Table5[Filter],INVENTORY!B1495,Table5[Quantity])</f>
        <v>0</v>
      </c>
      <c r="E1495" s="50">
        <f t="shared" si="30"/>
        <v>0</v>
      </c>
    </row>
    <row r="1496" spans="2:5" x14ac:dyDescent="0.25">
      <c r="B1496" s="34" t="e">
        <f>VLOOKUP(A1496,Table3[#All],2,FALSE)</f>
        <v>#N/A</v>
      </c>
      <c r="C1496" s="50">
        <f>SUMIF(Table4[Filter],INVENTORY!B1496,Table4[Quantity])</f>
        <v>0</v>
      </c>
      <c r="D1496" s="50">
        <f>SUMIF(Table5[Filter],INVENTORY!B1496,Table5[Quantity])</f>
        <v>0</v>
      </c>
      <c r="E1496" s="50">
        <f t="shared" ref="E1496:E1559" si="31">C1496-D1496</f>
        <v>0</v>
      </c>
    </row>
    <row r="1497" spans="2:5" x14ac:dyDescent="0.25">
      <c r="B1497" s="34" t="e">
        <f>VLOOKUP(A1497,Table3[#All],2,FALSE)</f>
        <v>#N/A</v>
      </c>
      <c r="C1497" s="50">
        <f>SUMIF(Table4[Filter],INVENTORY!B1497,Table4[Quantity])</f>
        <v>0</v>
      </c>
      <c r="D1497" s="50">
        <f>SUMIF(Table5[Filter],INVENTORY!B1497,Table5[Quantity])</f>
        <v>0</v>
      </c>
      <c r="E1497" s="50">
        <f t="shared" si="31"/>
        <v>0</v>
      </c>
    </row>
    <row r="1498" spans="2:5" x14ac:dyDescent="0.25">
      <c r="B1498" s="34" t="e">
        <f>VLOOKUP(A1498,Table3[#All],2,FALSE)</f>
        <v>#N/A</v>
      </c>
      <c r="C1498" s="50">
        <f>SUMIF(Table4[Filter],INVENTORY!B1498,Table4[Quantity])</f>
        <v>0</v>
      </c>
      <c r="D1498" s="50">
        <f>SUMIF(Table5[Filter],INVENTORY!B1498,Table5[Quantity])</f>
        <v>0</v>
      </c>
      <c r="E1498" s="50">
        <f t="shared" si="31"/>
        <v>0</v>
      </c>
    </row>
    <row r="1499" spans="2:5" x14ac:dyDescent="0.25">
      <c r="B1499" s="34" t="e">
        <f>VLOOKUP(A1499,Table3[#All],2,FALSE)</f>
        <v>#N/A</v>
      </c>
      <c r="C1499" s="50">
        <f>SUMIF(Table4[Filter],INVENTORY!B1499,Table4[Quantity])</f>
        <v>0</v>
      </c>
      <c r="D1499" s="50">
        <f>SUMIF(Table5[Filter],INVENTORY!B1499,Table5[Quantity])</f>
        <v>0</v>
      </c>
      <c r="E1499" s="50">
        <f t="shared" si="31"/>
        <v>0</v>
      </c>
    </row>
    <row r="1500" spans="2:5" x14ac:dyDescent="0.25">
      <c r="B1500" s="34" t="e">
        <f>VLOOKUP(A1500,Table3[#All],2,FALSE)</f>
        <v>#N/A</v>
      </c>
      <c r="C1500" s="50">
        <f>SUMIF(Table4[Filter],INVENTORY!B1500,Table4[Quantity])</f>
        <v>0</v>
      </c>
      <c r="D1500" s="50">
        <f>SUMIF(Table5[Filter],INVENTORY!B1500,Table5[Quantity])</f>
        <v>0</v>
      </c>
      <c r="E1500" s="50">
        <f t="shared" si="31"/>
        <v>0</v>
      </c>
    </row>
    <row r="1501" spans="2:5" x14ac:dyDescent="0.25">
      <c r="B1501" s="34" t="e">
        <f>VLOOKUP(A1501,Table3[#All],2,FALSE)</f>
        <v>#N/A</v>
      </c>
      <c r="C1501" s="50">
        <f>SUMIF(Table4[Filter],INVENTORY!B1501,Table4[Quantity])</f>
        <v>0</v>
      </c>
      <c r="D1501" s="50">
        <f>SUMIF(Table5[Filter],INVENTORY!B1501,Table5[Quantity])</f>
        <v>0</v>
      </c>
      <c r="E1501" s="50">
        <f t="shared" si="31"/>
        <v>0</v>
      </c>
    </row>
    <row r="1502" spans="2:5" x14ac:dyDescent="0.25">
      <c r="B1502" s="34" t="e">
        <f>VLOOKUP(A1502,Table3[#All],2,FALSE)</f>
        <v>#N/A</v>
      </c>
      <c r="C1502" s="50">
        <f>SUMIF(Table4[Filter],INVENTORY!B1502,Table4[Quantity])</f>
        <v>0</v>
      </c>
      <c r="D1502" s="50">
        <f>SUMIF(Table5[Filter],INVENTORY!B1502,Table5[Quantity])</f>
        <v>0</v>
      </c>
      <c r="E1502" s="50">
        <f t="shared" si="31"/>
        <v>0</v>
      </c>
    </row>
    <row r="1503" spans="2:5" x14ac:dyDescent="0.25">
      <c r="B1503" s="34" t="e">
        <f>VLOOKUP(A1503,Table3[#All],2,FALSE)</f>
        <v>#N/A</v>
      </c>
      <c r="C1503" s="50">
        <f>SUMIF(Table4[Filter],INVENTORY!B1503,Table4[Quantity])</f>
        <v>0</v>
      </c>
      <c r="D1503" s="50">
        <f>SUMIF(Table5[Filter],INVENTORY!B1503,Table5[Quantity])</f>
        <v>0</v>
      </c>
      <c r="E1503" s="50">
        <f t="shared" si="31"/>
        <v>0</v>
      </c>
    </row>
    <row r="1504" spans="2:5" x14ac:dyDescent="0.25">
      <c r="B1504" s="34" t="e">
        <f>VLOOKUP(A1504,Table3[#All],2,FALSE)</f>
        <v>#N/A</v>
      </c>
      <c r="C1504" s="50">
        <f>SUMIF(Table4[Filter],INVENTORY!B1504,Table4[Quantity])</f>
        <v>0</v>
      </c>
      <c r="D1504" s="50">
        <f>SUMIF(Table5[Filter],INVENTORY!B1504,Table5[Quantity])</f>
        <v>0</v>
      </c>
      <c r="E1504" s="50">
        <f t="shared" si="31"/>
        <v>0</v>
      </c>
    </row>
    <row r="1505" spans="2:5" x14ac:dyDescent="0.25">
      <c r="B1505" s="34" t="e">
        <f>VLOOKUP(A1505,Table3[#All],2,FALSE)</f>
        <v>#N/A</v>
      </c>
      <c r="C1505" s="50">
        <f>SUMIF(Table4[Filter],INVENTORY!B1505,Table4[Quantity])</f>
        <v>0</v>
      </c>
      <c r="D1505" s="50">
        <f>SUMIF(Table5[Filter],INVENTORY!B1505,Table5[Quantity])</f>
        <v>0</v>
      </c>
      <c r="E1505" s="50">
        <f t="shared" si="31"/>
        <v>0</v>
      </c>
    </row>
    <row r="1506" spans="2:5" x14ac:dyDescent="0.25">
      <c r="B1506" s="34" t="e">
        <f>VLOOKUP(A1506,Table3[#All],2,FALSE)</f>
        <v>#N/A</v>
      </c>
      <c r="C1506" s="50">
        <f>SUMIF(Table4[Filter],INVENTORY!B1506,Table4[Quantity])</f>
        <v>0</v>
      </c>
      <c r="D1506" s="50">
        <f>SUMIF(Table5[Filter],INVENTORY!B1506,Table5[Quantity])</f>
        <v>0</v>
      </c>
      <c r="E1506" s="50">
        <f t="shared" si="31"/>
        <v>0</v>
      </c>
    </row>
    <row r="1507" spans="2:5" x14ac:dyDescent="0.25">
      <c r="B1507" s="34" t="e">
        <f>VLOOKUP(A1507,Table3[#All],2,FALSE)</f>
        <v>#N/A</v>
      </c>
      <c r="C1507" s="50">
        <f>SUMIF(Table4[Filter],INVENTORY!B1507,Table4[Quantity])</f>
        <v>0</v>
      </c>
      <c r="D1507" s="50">
        <f>SUMIF(Table5[Filter],INVENTORY!B1507,Table5[Quantity])</f>
        <v>0</v>
      </c>
      <c r="E1507" s="50">
        <f t="shared" si="31"/>
        <v>0</v>
      </c>
    </row>
    <row r="1508" spans="2:5" x14ac:dyDescent="0.25">
      <c r="B1508" s="34" t="e">
        <f>VLOOKUP(A1508,Table3[#All],2,FALSE)</f>
        <v>#N/A</v>
      </c>
      <c r="C1508" s="50">
        <f>SUMIF(Table4[Filter],INVENTORY!B1508,Table4[Quantity])</f>
        <v>0</v>
      </c>
      <c r="D1508" s="50">
        <f>SUMIF(Table5[Filter],INVENTORY!B1508,Table5[Quantity])</f>
        <v>0</v>
      </c>
      <c r="E1508" s="50">
        <f t="shared" si="31"/>
        <v>0</v>
      </c>
    </row>
    <row r="1509" spans="2:5" x14ac:dyDescent="0.25">
      <c r="B1509" s="34" t="e">
        <f>VLOOKUP(A1509,Table3[#All],2,FALSE)</f>
        <v>#N/A</v>
      </c>
      <c r="C1509" s="50">
        <f>SUMIF(Table4[Filter],INVENTORY!B1509,Table4[Quantity])</f>
        <v>0</v>
      </c>
      <c r="D1509" s="50">
        <f>SUMIF(Table5[Filter],INVENTORY!B1509,Table5[Quantity])</f>
        <v>0</v>
      </c>
      <c r="E1509" s="50">
        <f t="shared" si="31"/>
        <v>0</v>
      </c>
    </row>
    <row r="1510" spans="2:5" x14ac:dyDescent="0.25">
      <c r="B1510" s="34" t="e">
        <f>VLOOKUP(A1510,Table3[#All],2,FALSE)</f>
        <v>#N/A</v>
      </c>
      <c r="C1510" s="50">
        <f>SUMIF(Table4[Filter],INVENTORY!B1510,Table4[Quantity])</f>
        <v>0</v>
      </c>
      <c r="D1510" s="50">
        <f>SUMIF(Table5[Filter],INVENTORY!B1510,Table5[Quantity])</f>
        <v>0</v>
      </c>
      <c r="E1510" s="50">
        <f t="shared" si="31"/>
        <v>0</v>
      </c>
    </row>
    <row r="1511" spans="2:5" x14ac:dyDescent="0.25">
      <c r="B1511" s="34" t="e">
        <f>VLOOKUP(A1511,Table3[#All],2,FALSE)</f>
        <v>#N/A</v>
      </c>
      <c r="C1511" s="50">
        <f>SUMIF(Table4[Filter],INVENTORY!B1511,Table4[Quantity])</f>
        <v>0</v>
      </c>
      <c r="D1511" s="50">
        <f>SUMIF(Table5[Filter],INVENTORY!B1511,Table5[Quantity])</f>
        <v>0</v>
      </c>
      <c r="E1511" s="50">
        <f t="shared" si="31"/>
        <v>0</v>
      </c>
    </row>
    <row r="1512" spans="2:5" x14ac:dyDescent="0.25">
      <c r="B1512" s="34" t="e">
        <f>VLOOKUP(A1512,Table3[#All],2,FALSE)</f>
        <v>#N/A</v>
      </c>
      <c r="C1512" s="50">
        <f>SUMIF(Table4[Filter],INVENTORY!B1512,Table4[Quantity])</f>
        <v>0</v>
      </c>
      <c r="D1512" s="50">
        <f>SUMIF(Table5[Filter],INVENTORY!B1512,Table5[Quantity])</f>
        <v>0</v>
      </c>
      <c r="E1512" s="50">
        <f t="shared" si="31"/>
        <v>0</v>
      </c>
    </row>
    <row r="1513" spans="2:5" x14ac:dyDescent="0.25">
      <c r="B1513" s="34" t="e">
        <f>VLOOKUP(A1513,Table3[#All],2,FALSE)</f>
        <v>#N/A</v>
      </c>
      <c r="C1513" s="50">
        <f>SUMIF(Table4[Filter],INVENTORY!B1513,Table4[Quantity])</f>
        <v>0</v>
      </c>
      <c r="D1513" s="50">
        <f>SUMIF(Table5[Filter],INVENTORY!B1513,Table5[Quantity])</f>
        <v>0</v>
      </c>
      <c r="E1513" s="50">
        <f t="shared" si="31"/>
        <v>0</v>
      </c>
    </row>
    <row r="1514" spans="2:5" x14ac:dyDescent="0.25">
      <c r="B1514" s="34" t="e">
        <f>VLOOKUP(A1514,Table3[#All],2,FALSE)</f>
        <v>#N/A</v>
      </c>
      <c r="C1514" s="50">
        <f>SUMIF(Table4[Filter],INVENTORY!B1514,Table4[Quantity])</f>
        <v>0</v>
      </c>
      <c r="D1514" s="50">
        <f>SUMIF(Table5[Filter],INVENTORY!B1514,Table5[Quantity])</f>
        <v>0</v>
      </c>
      <c r="E1514" s="50">
        <f t="shared" si="31"/>
        <v>0</v>
      </c>
    </row>
    <row r="1515" spans="2:5" x14ac:dyDescent="0.25">
      <c r="B1515" s="34" t="e">
        <f>VLOOKUP(A1515,Table3[#All],2,FALSE)</f>
        <v>#N/A</v>
      </c>
      <c r="C1515" s="50">
        <f>SUMIF(Table4[Filter],INVENTORY!B1515,Table4[Quantity])</f>
        <v>0</v>
      </c>
      <c r="D1515" s="50">
        <f>SUMIF(Table5[Filter],INVENTORY!B1515,Table5[Quantity])</f>
        <v>0</v>
      </c>
      <c r="E1515" s="50">
        <f t="shared" si="31"/>
        <v>0</v>
      </c>
    </row>
    <row r="1516" spans="2:5" x14ac:dyDescent="0.25">
      <c r="B1516" s="34" t="e">
        <f>VLOOKUP(A1516,Table3[#All],2,FALSE)</f>
        <v>#N/A</v>
      </c>
      <c r="C1516" s="50">
        <f>SUMIF(Table4[Filter],INVENTORY!B1516,Table4[Quantity])</f>
        <v>0</v>
      </c>
      <c r="D1516" s="50">
        <f>SUMIF(Table5[Filter],INVENTORY!B1516,Table5[Quantity])</f>
        <v>0</v>
      </c>
      <c r="E1516" s="50">
        <f t="shared" si="31"/>
        <v>0</v>
      </c>
    </row>
    <row r="1517" spans="2:5" x14ac:dyDescent="0.25">
      <c r="B1517" s="34" t="e">
        <f>VLOOKUP(A1517,Table3[#All],2,FALSE)</f>
        <v>#N/A</v>
      </c>
      <c r="C1517" s="50">
        <f>SUMIF(Table4[Filter],INVENTORY!B1517,Table4[Quantity])</f>
        <v>0</v>
      </c>
      <c r="D1517" s="50">
        <f>SUMIF(Table5[Filter],INVENTORY!B1517,Table5[Quantity])</f>
        <v>0</v>
      </c>
      <c r="E1517" s="50">
        <f t="shared" si="31"/>
        <v>0</v>
      </c>
    </row>
    <row r="1518" spans="2:5" x14ac:dyDescent="0.25">
      <c r="B1518" s="34" t="e">
        <f>VLOOKUP(A1518,Table3[#All],2,FALSE)</f>
        <v>#N/A</v>
      </c>
      <c r="C1518" s="50">
        <f>SUMIF(Table4[Filter],INVENTORY!B1518,Table4[Quantity])</f>
        <v>0</v>
      </c>
      <c r="D1518" s="50">
        <f>SUMIF(Table5[Filter],INVENTORY!B1518,Table5[Quantity])</f>
        <v>0</v>
      </c>
      <c r="E1518" s="50">
        <f t="shared" si="31"/>
        <v>0</v>
      </c>
    </row>
    <row r="1519" spans="2:5" x14ac:dyDescent="0.25">
      <c r="B1519" s="34" t="e">
        <f>VLOOKUP(A1519,Table3[#All],2,FALSE)</f>
        <v>#N/A</v>
      </c>
      <c r="C1519" s="50">
        <f>SUMIF(Table4[Filter],INVENTORY!B1519,Table4[Quantity])</f>
        <v>0</v>
      </c>
      <c r="D1519" s="50">
        <f>SUMIF(Table5[Filter],INVENTORY!B1519,Table5[Quantity])</f>
        <v>0</v>
      </c>
      <c r="E1519" s="50">
        <f t="shared" si="31"/>
        <v>0</v>
      </c>
    </row>
    <row r="1520" spans="2:5" x14ac:dyDescent="0.25">
      <c r="B1520" s="34" t="e">
        <f>VLOOKUP(A1520,Table3[#All],2,FALSE)</f>
        <v>#N/A</v>
      </c>
      <c r="C1520" s="50">
        <f>SUMIF(Table4[Filter],INVENTORY!B1520,Table4[Quantity])</f>
        <v>0</v>
      </c>
      <c r="D1520" s="50">
        <f>SUMIF(Table5[Filter],INVENTORY!B1520,Table5[Quantity])</f>
        <v>0</v>
      </c>
      <c r="E1520" s="50">
        <f t="shared" si="31"/>
        <v>0</v>
      </c>
    </row>
    <row r="1521" spans="2:5" x14ac:dyDescent="0.25">
      <c r="B1521" s="34" t="e">
        <f>VLOOKUP(A1521,Table3[#All],2,FALSE)</f>
        <v>#N/A</v>
      </c>
      <c r="C1521" s="50">
        <f>SUMIF(Table4[Filter],INVENTORY!B1521,Table4[Quantity])</f>
        <v>0</v>
      </c>
      <c r="D1521" s="50">
        <f>SUMIF(Table5[Filter],INVENTORY!B1521,Table5[Quantity])</f>
        <v>0</v>
      </c>
      <c r="E1521" s="50">
        <f t="shared" si="31"/>
        <v>0</v>
      </c>
    </row>
    <row r="1522" spans="2:5" x14ac:dyDescent="0.25">
      <c r="B1522" s="34" t="e">
        <f>VLOOKUP(A1522,Table3[#All],2,FALSE)</f>
        <v>#N/A</v>
      </c>
      <c r="C1522" s="50">
        <f>SUMIF(Table4[Filter],INVENTORY!B1522,Table4[Quantity])</f>
        <v>0</v>
      </c>
      <c r="D1522" s="50">
        <f>SUMIF(Table5[Filter],INVENTORY!B1522,Table5[Quantity])</f>
        <v>0</v>
      </c>
      <c r="E1522" s="50">
        <f t="shared" si="31"/>
        <v>0</v>
      </c>
    </row>
    <row r="1523" spans="2:5" x14ac:dyDescent="0.25">
      <c r="B1523" s="34" t="e">
        <f>VLOOKUP(A1523,Table3[#All],2,FALSE)</f>
        <v>#N/A</v>
      </c>
      <c r="C1523" s="50">
        <f>SUMIF(Table4[Filter],INVENTORY!B1523,Table4[Quantity])</f>
        <v>0</v>
      </c>
      <c r="D1523" s="50">
        <f>SUMIF(Table5[Filter],INVENTORY!B1523,Table5[Quantity])</f>
        <v>0</v>
      </c>
      <c r="E1523" s="50">
        <f t="shared" si="31"/>
        <v>0</v>
      </c>
    </row>
    <row r="1524" spans="2:5" x14ac:dyDescent="0.25">
      <c r="B1524" s="34" t="e">
        <f>VLOOKUP(A1524,Table3[#All],2,FALSE)</f>
        <v>#N/A</v>
      </c>
      <c r="C1524" s="50">
        <f>SUMIF(Table4[Filter],INVENTORY!B1524,Table4[Quantity])</f>
        <v>0</v>
      </c>
      <c r="D1524" s="50">
        <f>SUMIF(Table5[Filter],INVENTORY!B1524,Table5[Quantity])</f>
        <v>0</v>
      </c>
      <c r="E1524" s="50">
        <f t="shared" si="31"/>
        <v>0</v>
      </c>
    </row>
    <row r="1525" spans="2:5" x14ac:dyDescent="0.25">
      <c r="B1525" s="34" t="e">
        <f>VLOOKUP(A1525,Table3[#All],2,FALSE)</f>
        <v>#N/A</v>
      </c>
      <c r="C1525" s="50">
        <f>SUMIF(Table4[Filter],INVENTORY!B1525,Table4[Quantity])</f>
        <v>0</v>
      </c>
      <c r="D1525" s="50">
        <f>SUMIF(Table5[Filter],INVENTORY!B1525,Table5[Quantity])</f>
        <v>0</v>
      </c>
      <c r="E1525" s="50">
        <f t="shared" si="31"/>
        <v>0</v>
      </c>
    </row>
    <row r="1526" spans="2:5" x14ac:dyDescent="0.25">
      <c r="B1526" s="34" t="e">
        <f>VLOOKUP(A1526,Table3[#All],2,FALSE)</f>
        <v>#N/A</v>
      </c>
      <c r="C1526" s="50">
        <f>SUMIF(Table4[Filter],INVENTORY!B1526,Table4[Quantity])</f>
        <v>0</v>
      </c>
      <c r="D1526" s="50">
        <f>SUMIF(Table5[Filter],INVENTORY!B1526,Table5[Quantity])</f>
        <v>0</v>
      </c>
      <c r="E1526" s="50">
        <f t="shared" si="31"/>
        <v>0</v>
      </c>
    </row>
    <row r="1527" spans="2:5" x14ac:dyDescent="0.25">
      <c r="B1527" s="34" t="e">
        <f>VLOOKUP(A1527,Table3[#All],2,FALSE)</f>
        <v>#N/A</v>
      </c>
      <c r="C1527" s="50">
        <f>SUMIF(Table4[Filter],INVENTORY!B1527,Table4[Quantity])</f>
        <v>0</v>
      </c>
      <c r="D1527" s="50">
        <f>SUMIF(Table5[Filter],INVENTORY!B1527,Table5[Quantity])</f>
        <v>0</v>
      </c>
      <c r="E1527" s="50">
        <f t="shared" si="31"/>
        <v>0</v>
      </c>
    </row>
    <row r="1528" spans="2:5" x14ac:dyDescent="0.25">
      <c r="B1528" s="34" t="e">
        <f>VLOOKUP(A1528,Table3[#All],2,FALSE)</f>
        <v>#N/A</v>
      </c>
      <c r="C1528" s="50">
        <f>SUMIF(Table4[Filter],INVENTORY!B1528,Table4[Quantity])</f>
        <v>0</v>
      </c>
      <c r="D1528" s="50">
        <f>SUMIF(Table5[Filter],INVENTORY!B1528,Table5[Quantity])</f>
        <v>0</v>
      </c>
      <c r="E1528" s="50">
        <f t="shared" si="31"/>
        <v>0</v>
      </c>
    </row>
    <row r="1529" spans="2:5" x14ac:dyDescent="0.25">
      <c r="B1529" s="34" t="e">
        <f>VLOOKUP(A1529,Table3[#All],2,FALSE)</f>
        <v>#N/A</v>
      </c>
      <c r="C1529" s="50">
        <f>SUMIF(Table4[Filter],INVENTORY!B1529,Table4[Quantity])</f>
        <v>0</v>
      </c>
      <c r="D1529" s="50">
        <f>SUMIF(Table5[Filter],INVENTORY!B1529,Table5[Quantity])</f>
        <v>0</v>
      </c>
      <c r="E1529" s="50">
        <f t="shared" si="31"/>
        <v>0</v>
      </c>
    </row>
    <row r="1530" spans="2:5" x14ac:dyDescent="0.25">
      <c r="B1530" s="34" t="e">
        <f>VLOOKUP(A1530,Table3[#All],2,FALSE)</f>
        <v>#N/A</v>
      </c>
      <c r="C1530" s="50">
        <f>SUMIF(Table4[Filter],INVENTORY!B1530,Table4[Quantity])</f>
        <v>0</v>
      </c>
      <c r="D1530" s="50">
        <f>SUMIF(Table5[Filter],INVENTORY!B1530,Table5[Quantity])</f>
        <v>0</v>
      </c>
      <c r="E1530" s="50">
        <f t="shared" si="31"/>
        <v>0</v>
      </c>
    </row>
    <row r="1531" spans="2:5" x14ac:dyDescent="0.25">
      <c r="B1531" s="34" t="e">
        <f>VLOOKUP(A1531,Table3[#All],2,FALSE)</f>
        <v>#N/A</v>
      </c>
      <c r="C1531" s="50">
        <f>SUMIF(Table4[Filter],INVENTORY!B1531,Table4[Quantity])</f>
        <v>0</v>
      </c>
      <c r="D1531" s="50">
        <f>SUMIF(Table5[Filter],INVENTORY!B1531,Table5[Quantity])</f>
        <v>0</v>
      </c>
      <c r="E1531" s="50">
        <f t="shared" si="31"/>
        <v>0</v>
      </c>
    </row>
    <row r="1532" spans="2:5" x14ac:dyDescent="0.25">
      <c r="B1532" s="34" t="e">
        <f>VLOOKUP(A1532,Table3[#All],2,FALSE)</f>
        <v>#N/A</v>
      </c>
      <c r="C1532" s="50">
        <f>SUMIF(Table4[Filter],INVENTORY!B1532,Table4[Quantity])</f>
        <v>0</v>
      </c>
      <c r="D1532" s="50">
        <f>SUMIF(Table5[Filter],INVENTORY!B1532,Table5[Quantity])</f>
        <v>0</v>
      </c>
      <c r="E1532" s="50">
        <f t="shared" si="31"/>
        <v>0</v>
      </c>
    </row>
    <row r="1533" spans="2:5" x14ac:dyDescent="0.25">
      <c r="B1533" s="34" t="e">
        <f>VLOOKUP(A1533,Table3[#All],2,FALSE)</f>
        <v>#N/A</v>
      </c>
      <c r="C1533" s="50">
        <f>SUMIF(Table4[Filter],INVENTORY!B1533,Table4[Quantity])</f>
        <v>0</v>
      </c>
      <c r="D1533" s="50">
        <f>SUMIF(Table5[Filter],INVENTORY!B1533,Table5[Quantity])</f>
        <v>0</v>
      </c>
      <c r="E1533" s="50">
        <f t="shared" si="31"/>
        <v>0</v>
      </c>
    </row>
    <row r="1534" spans="2:5" x14ac:dyDescent="0.25">
      <c r="B1534" s="34" t="e">
        <f>VLOOKUP(A1534,Table3[#All],2,FALSE)</f>
        <v>#N/A</v>
      </c>
      <c r="C1534" s="50">
        <f>SUMIF(Table4[Filter],INVENTORY!B1534,Table4[Quantity])</f>
        <v>0</v>
      </c>
      <c r="D1534" s="50">
        <f>SUMIF(Table5[Filter],INVENTORY!B1534,Table5[Quantity])</f>
        <v>0</v>
      </c>
      <c r="E1534" s="50">
        <f t="shared" si="31"/>
        <v>0</v>
      </c>
    </row>
    <row r="1535" spans="2:5" x14ac:dyDescent="0.25">
      <c r="B1535" s="34" t="e">
        <f>VLOOKUP(A1535,Table3[#All],2,FALSE)</f>
        <v>#N/A</v>
      </c>
      <c r="C1535" s="50">
        <f>SUMIF(Table4[Filter],INVENTORY!B1535,Table4[Quantity])</f>
        <v>0</v>
      </c>
      <c r="D1535" s="50">
        <f>SUMIF(Table5[Filter],INVENTORY!B1535,Table5[Quantity])</f>
        <v>0</v>
      </c>
      <c r="E1535" s="50">
        <f t="shared" si="31"/>
        <v>0</v>
      </c>
    </row>
    <row r="1536" spans="2:5" x14ac:dyDescent="0.25">
      <c r="B1536" s="34" t="e">
        <f>VLOOKUP(A1536,Table3[#All],2,FALSE)</f>
        <v>#N/A</v>
      </c>
      <c r="C1536" s="50">
        <f>SUMIF(Table4[Filter],INVENTORY!B1536,Table4[Quantity])</f>
        <v>0</v>
      </c>
      <c r="D1536" s="50">
        <f>SUMIF(Table5[Filter],INVENTORY!B1536,Table5[Quantity])</f>
        <v>0</v>
      </c>
      <c r="E1536" s="50">
        <f t="shared" si="31"/>
        <v>0</v>
      </c>
    </row>
    <row r="1537" spans="2:5" x14ac:dyDescent="0.25">
      <c r="B1537" s="34" t="e">
        <f>VLOOKUP(A1537,Table3[#All],2,FALSE)</f>
        <v>#N/A</v>
      </c>
      <c r="C1537" s="50">
        <f>SUMIF(Table4[Filter],INVENTORY!B1537,Table4[Quantity])</f>
        <v>0</v>
      </c>
      <c r="D1537" s="50">
        <f>SUMIF(Table5[Filter],INVENTORY!B1537,Table5[Quantity])</f>
        <v>0</v>
      </c>
      <c r="E1537" s="50">
        <f t="shared" si="31"/>
        <v>0</v>
      </c>
    </row>
    <row r="1538" spans="2:5" x14ac:dyDescent="0.25">
      <c r="B1538" s="34" t="e">
        <f>VLOOKUP(A1538,Table3[#All],2,FALSE)</f>
        <v>#N/A</v>
      </c>
      <c r="C1538" s="50">
        <f>SUMIF(Table4[Filter],INVENTORY!B1538,Table4[Quantity])</f>
        <v>0</v>
      </c>
      <c r="D1538" s="50">
        <f>SUMIF(Table5[Filter],INVENTORY!B1538,Table5[Quantity])</f>
        <v>0</v>
      </c>
      <c r="E1538" s="50">
        <f t="shared" si="31"/>
        <v>0</v>
      </c>
    </row>
    <row r="1539" spans="2:5" x14ac:dyDescent="0.25">
      <c r="B1539" s="34" t="e">
        <f>VLOOKUP(A1539,Table3[#All],2,FALSE)</f>
        <v>#N/A</v>
      </c>
      <c r="C1539" s="50">
        <f>SUMIF(Table4[Filter],INVENTORY!B1539,Table4[Quantity])</f>
        <v>0</v>
      </c>
      <c r="D1539" s="50">
        <f>SUMIF(Table5[Filter],INVENTORY!B1539,Table5[Quantity])</f>
        <v>0</v>
      </c>
      <c r="E1539" s="50">
        <f t="shared" si="31"/>
        <v>0</v>
      </c>
    </row>
    <row r="1540" spans="2:5" x14ac:dyDescent="0.25">
      <c r="B1540" s="34" t="e">
        <f>VLOOKUP(A1540,Table3[#All],2,FALSE)</f>
        <v>#N/A</v>
      </c>
      <c r="C1540" s="50">
        <f>SUMIF(Table4[Filter],INVENTORY!B1540,Table4[Quantity])</f>
        <v>0</v>
      </c>
      <c r="D1540" s="50">
        <f>SUMIF(Table5[Filter],INVENTORY!B1540,Table5[Quantity])</f>
        <v>0</v>
      </c>
      <c r="E1540" s="50">
        <f t="shared" si="31"/>
        <v>0</v>
      </c>
    </row>
    <row r="1541" spans="2:5" x14ac:dyDescent="0.25">
      <c r="B1541" s="34" t="e">
        <f>VLOOKUP(A1541,Table3[#All],2,FALSE)</f>
        <v>#N/A</v>
      </c>
      <c r="C1541" s="50">
        <f>SUMIF(Table4[Filter],INVENTORY!B1541,Table4[Quantity])</f>
        <v>0</v>
      </c>
      <c r="D1541" s="50">
        <f>SUMIF(Table5[Filter],INVENTORY!B1541,Table5[Quantity])</f>
        <v>0</v>
      </c>
      <c r="E1541" s="50">
        <f t="shared" si="31"/>
        <v>0</v>
      </c>
    </row>
    <row r="1542" spans="2:5" x14ac:dyDescent="0.25">
      <c r="B1542" s="34" t="e">
        <f>VLOOKUP(A1542,Table3[#All],2,FALSE)</f>
        <v>#N/A</v>
      </c>
      <c r="C1542" s="50">
        <f>SUMIF(Table4[Filter],INVENTORY!B1542,Table4[Quantity])</f>
        <v>0</v>
      </c>
      <c r="D1542" s="50">
        <f>SUMIF(Table5[Filter],INVENTORY!B1542,Table5[Quantity])</f>
        <v>0</v>
      </c>
      <c r="E1542" s="50">
        <f t="shared" si="31"/>
        <v>0</v>
      </c>
    </row>
    <row r="1543" spans="2:5" x14ac:dyDescent="0.25">
      <c r="B1543" s="34" t="e">
        <f>VLOOKUP(A1543,Table3[#All],2,FALSE)</f>
        <v>#N/A</v>
      </c>
      <c r="C1543" s="50">
        <f>SUMIF(Table4[Filter],INVENTORY!B1543,Table4[Quantity])</f>
        <v>0</v>
      </c>
      <c r="D1543" s="50">
        <f>SUMIF(Table5[Filter],INVENTORY!B1543,Table5[Quantity])</f>
        <v>0</v>
      </c>
      <c r="E1543" s="50">
        <f t="shared" si="31"/>
        <v>0</v>
      </c>
    </row>
    <row r="1544" spans="2:5" x14ac:dyDescent="0.25">
      <c r="B1544" s="34" t="e">
        <f>VLOOKUP(A1544,Table3[#All],2,FALSE)</f>
        <v>#N/A</v>
      </c>
      <c r="C1544" s="50">
        <f>SUMIF(Table4[Filter],INVENTORY!B1544,Table4[Quantity])</f>
        <v>0</v>
      </c>
      <c r="D1544" s="50">
        <f>SUMIF(Table5[Filter],INVENTORY!B1544,Table5[Quantity])</f>
        <v>0</v>
      </c>
      <c r="E1544" s="50">
        <f t="shared" si="31"/>
        <v>0</v>
      </c>
    </row>
    <row r="1545" spans="2:5" x14ac:dyDescent="0.25">
      <c r="B1545" s="34" t="e">
        <f>VLOOKUP(A1545,Table3[#All],2,FALSE)</f>
        <v>#N/A</v>
      </c>
      <c r="C1545" s="50">
        <f>SUMIF(Table4[Filter],INVENTORY!B1545,Table4[Quantity])</f>
        <v>0</v>
      </c>
      <c r="D1545" s="50">
        <f>SUMIF(Table5[Filter],INVENTORY!B1545,Table5[Quantity])</f>
        <v>0</v>
      </c>
      <c r="E1545" s="50">
        <f t="shared" si="31"/>
        <v>0</v>
      </c>
    </row>
    <row r="1546" spans="2:5" x14ac:dyDescent="0.25">
      <c r="B1546" s="34" t="e">
        <f>VLOOKUP(A1546,Table3[#All],2,FALSE)</f>
        <v>#N/A</v>
      </c>
      <c r="C1546" s="50">
        <f>SUMIF(Table4[Filter],INVENTORY!B1546,Table4[Quantity])</f>
        <v>0</v>
      </c>
      <c r="D1546" s="50">
        <f>SUMIF(Table5[Filter],INVENTORY!B1546,Table5[Quantity])</f>
        <v>0</v>
      </c>
      <c r="E1546" s="50">
        <f t="shared" si="31"/>
        <v>0</v>
      </c>
    </row>
    <row r="1547" spans="2:5" x14ac:dyDescent="0.25">
      <c r="B1547" s="34" t="e">
        <f>VLOOKUP(A1547,Table3[#All],2,FALSE)</f>
        <v>#N/A</v>
      </c>
      <c r="C1547" s="50">
        <f>SUMIF(Table4[Filter],INVENTORY!B1547,Table4[Quantity])</f>
        <v>0</v>
      </c>
      <c r="D1547" s="50">
        <f>SUMIF(Table5[Filter],INVENTORY!B1547,Table5[Quantity])</f>
        <v>0</v>
      </c>
      <c r="E1547" s="50">
        <f t="shared" si="31"/>
        <v>0</v>
      </c>
    </row>
    <row r="1548" spans="2:5" x14ac:dyDescent="0.25">
      <c r="B1548" s="34" t="e">
        <f>VLOOKUP(A1548,Table3[#All],2,FALSE)</f>
        <v>#N/A</v>
      </c>
      <c r="C1548" s="50">
        <f>SUMIF(Table4[Filter],INVENTORY!B1548,Table4[Quantity])</f>
        <v>0</v>
      </c>
      <c r="D1548" s="50">
        <f>SUMIF(Table5[Filter],INVENTORY!B1548,Table5[Quantity])</f>
        <v>0</v>
      </c>
      <c r="E1548" s="50">
        <f t="shared" si="31"/>
        <v>0</v>
      </c>
    </row>
    <row r="1549" spans="2:5" x14ac:dyDescent="0.25">
      <c r="B1549" s="34" t="e">
        <f>VLOOKUP(A1549,Table3[#All],2,FALSE)</f>
        <v>#N/A</v>
      </c>
      <c r="C1549" s="50">
        <f>SUMIF(Table4[Filter],INVENTORY!B1549,Table4[Quantity])</f>
        <v>0</v>
      </c>
      <c r="D1549" s="50">
        <f>SUMIF(Table5[Filter],INVENTORY!B1549,Table5[Quantity])</f>
        <v>0</v>
      </c>
      <c r="E1549" s="50">
        <f t="shared" si="31"/>
        <v>0</v>
      </c>
    </row>
    <row r="1550" spans="2:5" x14ac:dyDescent="0.25">
      <c r="B1550" s="34" t="e">
        <f>VLOOKUP(A1550,Table3[#All],2,FALSE)</f>
        <v>#N/A</v>
      </c>
      <c r="C1550" s="50">
        <f>SUMIF(Table4[Filter],INVENTORY!B1550,Table4[Quantity])</f>
        <v>0</v>
      </c>
      <c r="D1550" s="50">
        <f>SUMIF(Table5[Filter],INVENTORY!B1550,Table5[Quantity])</f>
        <v>0</v>
      </c>
      <c r="E1550" s="50">
        <f t="shared" si="31"/>
        <v>0</v>
      </c>
    </row>
    <row r="1551" spans="2:5" x14ac:dyDescent="0.25">
      <c r="B1551" s="34" t="e">
        <f>VLOOKUP(A1551,Table3[#All],2,FALSE)</f>
        <v>#N/A</v>
      </c>
      <c r="C1551" s="50">
        <f>SUMIF(Table4[Filter],INVENTORY!B1551,Table4[Quantity])</f>
        <v>0</v>
      </c>
      <c r="D1551" s="50">
        <f>SUMIF(Table5[Filter],INVENTORY!B1551,Table5[Quantity])</f>
        <v>0</v>
      </c>
      <c r="E1551" s="50">
        <f t="shared" si="31"/>
        <v>0</v>
      </c>
    </row>
    <row r="1552" spans="2:5" x14ac:dyDescent="0.25">
      <c r="B1552" s="34" t="e">
        <f>VLOOKUP(A1552,Table3[#All],2,FALSE)</f>
        <v>#N/A</v>
      </c>
      <c r="C1552" s="50">
        <f>SUMIF(Table4[Filter],INVENTORY!B1552,Table4[Quantity])</f>
        <v>0</v>
      </c>
      <c r="D1552" s="50">
        <f>SUMIF(Table5[Filter],INVENTORY!B1552,Table5[Quantity])</f>
        <v>0</v>
      </c>
      <c r="E1552" s="50">
        <f t="shared" si="31"/>
        <v>0</v>
      </c>
    </row>
    <row r="1553" spans="2:5" x14ac:dyDescent="0.25">
      <c r="B1553" s="34" t="e">
        <f>VLOOKUP(A1553,Table3[#All],2,FALSE)</f>
        <v>#N/A</v>
      </c>
      <c r="C1553" s="50">
        <f>SUMIF(Table4[Filter],INVENTORY!B1553,Table4[Quantity])</f>
        <v>0</v>
      </c>
      <c r="D1553" s="50">
        <f>SUMIF(Table5[Filter],INVENTORY!B1553,Table5[Quantity])</f>
        <v>0</v>
      </c>
      <c r="E1553" s="50">
        <f t="shared" si="31"/>
        <v>0</v>
      </c>
    </row>
    <row r="1554" spans="2:5" x14ac:dyDescent="0.25">
      <c r="B1554" s="34" t="e">
        <f>VLOOKUP(A1554,Table3[#All],2,FALSE)</f>
        <v>#N/A</v>
      </c>
      <c r="C1554" s="50">
        <f>SUMIF(Table4[Filter],INVENTORY!B1554,Table4[Quantity])</f>
        <v>0</v>
      </c>
      <c r="D1554" s="50">
        <f>SUMIF(Table5[Filter],INVENTORY!B1554,Table5[Quantity])</f>
        <v>0</v>
      </c>
      <c r="E1554" s="50">
        <f t="shared" si="31"/>
        <v>0</v>
      </c>
    </row>
    <row r="1555" spans="2:5" x14ac:dyDescent="0.25">
      <c r="B1555" s="34" t="e">
        <f>VLOOKUP(A1555,Table3[#All],2,FALSE)</f>
        <v>#N/A</v>
      </c>
      <c r="C1555" s="50">
        <f>SUMIF(Table4[Filter],INVENTORY!B1555,Table4[Quantity])</f>
        <v>0</v>
      </c>
      <c r="D1555" s="50">
        <f>SUMIF(Table5[Filter],INVENTORY!B1555,Table5[Quantity])</f>
        <v>0</v>
      </c>
      <c r="E1555" s="50">
        <f t="shared" si="31"/>
        <v>0</v>
      </c>
    </row>
    <row r="1556" spans="2:5" x14ac:dyDescent="0.25">
      <c r="B1556" s="34" t="e">
        <f>VLOOKUP(A1556,Table3[#All],2,FALSE)</f>
        <v>#N/A</v>
      </c>
      <c r="C1556" s="50">
        <f>SUMIF(Table4[Filter],INVENTORY!B1556,Table4[Quantity])</f>
        <v>0</v>
      </c>
      <c r="D1556" s="50">
        <f>SUMIF(Table5[Filter],INVENTORY!B1556,Table5[Quantity])</f>
        <v>0</v>
      </c>
      <c r="E1556" s="50">
        <f t="shared" si="31"/>
        <v>0</v>
      </c>
    </row>
    <row r="1557" spans="2:5" x14ac:dyDescent="0.25">
      <c r="B1557" s="34" t="e">
        <f>VLOOKUP(A1557,Table3[#All],2,FALSE)</f>
        <v>#N/A</v>
      </c>
      <c r="C1557" s="50">
        <f>SUMIF(Table4[Filter],INVENTORY!B1557,Table4[Quantity])</f>
        <v>0</v>
      </c>
      <c r="D1557" s="50">
        <f>SUMIF(Table5[Filter],INVENTORY!B1557,Table5[Quantity])</f>
        <v>0</v>
      </c>
      <c r="E1557" s="50">
        <f t="shared" si="31"/>
        <v>0</v>
      </c>
    </row>
    <row r="1558" spans="2:5" x14ac:dyDescent="0.25">
      <c r="B1558" s="34" t="e">
        <f>VLOOKUP(A1558,Table3[#All],2,FALSE)</f>
        <v>#N/A</v>
      </c>
      <c r="C1558" s="50">
        <f>SUMIF(Table4[Filter],INVENTORY!B1558,Table4[Quantity])</f>
        <v>0</v>
      </c>
      <c r="D1558" s="50">
        <f>SUMIF(Table5[Filter],INVENTORY!B1558,Table5[Quantity])</f>
        <v>0</v>
      </c>
      <c r="E1558" s="50">
        <f t="shared" si="31"/>
        <v>0</v>
      </c>
    </row>
    <row r="1559" spans="2:5" x14ac:dyDescent="0.25">
      <c r="B1559" s="34" t="e">
        <f>VLOOKUP(A1559,Table3[#All],2,FALSE)</f>
        <v>#N/A</v>
      </c>
      <c r="C1559" s="50">
        <f>SUMIF(Table4[Filter],INVENTORY!B1559,Table4[Quantity])</f>
        <v>0</v>
      </c>
      <c r="D1559" s="50">
        <f>SUMIF(Table5[Filter],INVENTORY!B1559,Table5[Quantity])</f>
        <v>0</v>
      </c>
      <c r="E1559" s="50">
        <f t="shared" si="31"/>
        <v>0</v>
      </c>
    </row>
    <row r="1560" spans="2:5" x14ac:dyDescent="0.25">
      <c r="B1560" s="34" t="e">
        <f>VLOOKUP(A1560,Table3[#All],2,FALSE)</f>
        <v>#N/A</v>
      </c>
      <c r="C1560" s="50">
        <f>SUMIF(Table4[Filter],INVENTORY!B1560,Table4[Quantity])</f>
        <v>0</v>
      </c>
      <c r="D1560" s="50">
        <f>SUMIF(Table5[Filter],INVENTORY!B1560,Table5[Quantity])</f>
        <v>0</v>
      </c>
      <c r="E1560" s="50">
        <f t="shared" ref="E1560:E1623" si="32">C1560-D1560</f>
        <v>0</v>
      </c>
    </row>
    <row r="1561" spans="2:5" x14ac:dyDescent="0.25">
      <c r="B1561" s="34" t="e">
        <f>VLOOKUP(A1561,Table3[#All],2,FALSE)</f>
        <v>#N/A</v>
      </c>
      <c r="C1561" s="50">
        <f>SUMIF(Table4[Filter],INVENTORY!B1561,Table4[Quantity])</f>
        <v>0</v>
      </c>
      <c r="D1561" s="50">
        <f>SUMIF(Table5[Filter],INVENTORY!B1561,Table5[Quantity])</f>
        <v>0</v>
      </c>
      <c r="E1561" s="50">
        <f t="shared" si="32"/>
        <v>0</v>
      </c>
    </row>
    <row r="1562" spans="2:5" x14ac:dyDescent="0.25">
      <c r="B1562" s="34" t="e">
        <f>VLOOKUP(A1562,Table3[#All],2,FALSE)</f>
        <v>#N/A</v>
      </c>
      <c r="C1562" s="50">
        <f>SUMIF(Table4[Filter],INVENTORY!B1562,Table4[Quantity])</f>
        <v>0</v>
      </c>
      <c r="D1562" s="50">
        <f>SUMIF(Table5[Filter],INVENTORY!B1562,Table5[Quantity])</f>
        <v>0</v>
      </c>
      <c r="E1562" s="50">
        <f t="shared" si="32"/>
        <v>0</v>
      </c>
    </row>
    <row r="1563" spans="2:5" x14ac:dyDescent="0.25">
      <c r="B1563" s="34" t="e">
        <f>VLOOKUP(A1563,Table3[#All],2,FALSE)</f>
        <v>#N/A</v>
      </c>
      <c r="C1563" s="50">
        <f>SUMIF(Table4[Filter],INVENTORY!B1563,Table4[Quantity])</f>
        <v>0</v>
      </c>
      <c r="D1563" s="50">
        <f>SUMIF(Table5[Filter],INVENTORY!B1563,Table5[Quantity])</f>
        <v>0</v>
      </c>
      <c r="E1563" s="50">
        <f t="shared" si="32"/>
        <v>0</v>
      </c>
    </row>
    <row r="1564" spans="2:5" x14ac:dyDescent="0.25">
      <c r="B1564" s="34" t="e">
        <f>VLOOKUP(A1564,Table3[#All],2,FALSE)</f>
        <v>#N/A</v>
      </c>
      <c r="C1564" s="50">
        <f>SUMIF(Table4[Filter],INVENTORY!B1564,Table4[Quantity])</f>
        <v>0</v>
      </c>
      <c r="D1564" s="50">
        <f>SUMIF(Table5[Filter],INVENTORY!B1564,Table5[Quantity])</f>
        <v>0</v>
      </c>
      <c r="E1564" s="50">
        <f t="shared" si="32"/>
        <v>0</v>
      </c>
    </row>
    <row r="1565" spans="2:5" x14ac:dyDescent="0.25">
      <c r="B1565" s="34" t="e">
        <f>VLOOKUP(A1565,Table3[#All],2,FALSE)</f>
        <v>#N/A</v>
      </c>
      <c r="C1565" s="50">
        <f>SUMIF(Table4[Filter],INVENTORY!B1565,Table4[Quantity])</f>
        <v>0</v>
      </c>
      <c r="D1565" s="50">
        <f>SUMIF(Table5[Filter],INVENTORY!B1565,Table5[Quantity])</f>
        <v>0</v>
      </c>
      <c r="E1565" s="50">
        <f t="shared" si="32"/>
        <v>0</v>
      </c>
    </row>
    <row r="1566" spans="2:5" x14ac:dyDescent="0.25">
      <c r="B1566" s="34" t="e">
        <f>VLOOKUP(A1566,Table3[#All],2,FALSE)</f>
        <v>#N/A</v>
      </c>
      <c r="C1566" s="50">
        <f>SUMIF(Table4[Filter],INVENTORY!B1566,Table4[Quantity])</f>
        <v>0</v>
      </c>
      <c r="D1566" s="50">
        <f>SUMIF(Table5[Filter],INVENTORY!B1566,Table5[Quantity])</f>
        <v>0</v>
      </c>
      <c r="E1566" s="50">
        <f t="shared" si="32"/>
        <v>0</v>
      </c>
    </row>
    <row r="1567" spans="2:5" x14ac:dyDescent="0.25">
      <c r="B1567" s="34" t="e">
        <f>VLOOKUP(A1567,Table3[#All],2,FALSE)</f>
        <v>#N/A</v>
      </c>
      <c r="C1567" s="50">
        <f>SUMIF(Table4[Filter],INVENTORY!B1567,Table4[Quantity])</f>
        <v>0</v>
      </c>
      <c r="D1567" s="50">
        <f>SUMIF(Table5[Filter],INVENTORY!B1567,Table5[Quantity])</f>
        <v>0</v>
      </c>
      <c r="E1567" s="50">
        <f t="shared" si="32"/>
        <v>0</v>
      </c>
    </row>
    <row r="1568" spans="2:5" x14ac:dyDescent="0.25">
      <c r="B1568" s="34" t="e">
        <f>VLOOKUP(A1568,Table3[#All],2,FALSE)</f>
        <v>#N/A</v>
      </c>
      <c r="C1568" s="50">
        <f>SUMIF(Table4[Filter],INVENTORY!B1568,Table4[Quantity])</f>
        <v>0</v>
      </c>
      <c r="D1568" s="50">
        <f>SUMIF(Table5[Filter],INVENTORY!B1568,Table5[Quantity])</f>
        <v>0</v>
      </c>
      <c r="E1568" s="50">
        <f t="shared" si="32"/>
        <v>0</v>
      </c>
    </row>
    <row r="1569" spans="2:5" x14ac:dyDescent="0.25">
      <c r="B1569" s="34" t="e">
        <f>VLOOKUP(A1569,Table3[#All],2,FALSE)</f>
        <v>#N/A</v>
      </c>
      <c r="C1569" s="50">
        <f>SUMIF(Table4[Filter],INVENTORY!B1569,Table4[Quantity])</f>
        <v>0</v>
      </c>
      <c r="D1569" s="50">
        <f>SUMIF(Table5[Filter],INVENTORY!B1569,Table5[Quantity])</f>
        <v>0</v>
      </c>
      <c r="E1569" s="50">
        <f t="shared" si="32"/>
        <v>0</v>
      </c>
    </row>
    <row r="1570" spans="2:5" x14ac:dyDescent="0.25">
      <c r="B1570" s="34" t="e">
        <f>VLOOKUP(A1570,Table3[#All],2,FALSE)</f>
        <v>#N/A</v>
      </c>
      <c r="C1570" s="50">
        <f>SUMIF(Table4[Filter],INVENTORY!B1570,Table4[Quantity])</f>
        <v>0</v>
      </c>
      <c r="D1570" s="50">
        <f>SUMIF(Table5[Filter],INVENTORY!B1570,Table5[Quantity])</f>
        <v>0</v>
      </c>
      <c r="E1570" s="50">
        <f t="shared" si="32"/>
        <v>0</v>
      </c>
    </row>
    <row r="1571" spans="2:5" x14ac:dyDescent="0.25">
      <c r="B1571" s="34" t="e">
        <f>VLOOKUP(A1571,Table3[#All],2,FALSE)</f>
        <v>#N/A</v>
      </c>
      <c r="C1571" s="50">
        <f>SUMIF(Table4[Filter],INVENTORY!B1571,Table4[Quantity])</f>
        <v>0</v>
      </c>
      <c r="D1571" s="50">
        <f>SUMIF(Table5[Filter],INVENTORY!B1571,Table5[Quantity])</f>
        <v>0</v>
      </c>
      <c r="E1571" s="50">
        <f t="shared" si="32"/>
        <v>0</v>
      </c>
    </row>
    <row r="1572" spans="2:5" x14ac:dyDescent="0.25">
      <c r="B1572" s="34" t="e">
        <f>VLOOKUP(A1572,Table3[#All],2,FALSE)</f>
        <v>#N/A</v>
      </c>
      <c r="C1572" s="50">
        <f>SUMIF(Table4[Filter],INVENTORY!B1572,Table4[Quantity])</f>
        <v>0</v>
      </c>
      <c r="D1572" s="50">
        <f>SUMIF(Table5[Filter],INVENTORY!B1572,Table5[Quantity])</f>
        <v>0</v>
      </c>
      <c r="E1572" s="50">
        <f t="shared" si="32"/>
        <v>0</v>
      </c>
    </row>
    <row r="1573" spans="2:5" x14ac:dyDescent="0.25">
      <c r="B1573" s="34" t="e">
        <f>VLOOKUP(A1573,Table3[#All],2,FALSE)</f>
        <v>#N/A</v>
      </c>
      <c r="C1573" s="50">
        <f>SUMIF(Table4[Filter],INVENTORY!B1573,Table4[Quantity])</f>
        <v>0</v>
      </c>
      <c r="D1573" s="50">
        <f>SUMIF(Table5[Filter],INVENTORY!B1573,Table5[Quantity])</f>
        <v>0</v>
      </c>
      <c r="E1573" s="50">
        <f t="shared" si="32"/>
        <v>0</v>
      </c>
    </row>
    <row r="1574" spans="2:5" x14ac:dyDescent="0.25">
      <c r="B1574" s="34" t="e">
        <f>VLOOKUP(A1574,Table3[#All],2,FALSE)</f>
        <v>#N/A</v>
      </c>
      <c r="C1574" s="50">
        <f>SUMIF(Table4[Filter],INVENTORY!B1574,Table4[Quantity])</f>
        <v>0</v>
      </c>
      <c r="D1574" s="50">
        <f>SUMIF(Table5[Filter],INVENTORY!B1574,Table5[Quantity])</f>
        <v>0</v>
      </c>
      <c r="E1574" s="50">
        <f t="shared" si="32"/>
        <v>0</v>
      </c>
    </row>
    <row r="1575" spans="2:5" x14ac:dyDescent="0.25">
      <c r="B1575" s="34" t="e">
        <f>VLOOKUP(A1575,Table3[#All],2,FALSE)</f>
        <v>#N/A</v>
      </c>
      <c r="C1575" s="50">
        <f>SUMIF(Table4[Filter],INVENTORY!B1575,Table4[Quantity])</f>
        <v>0</v>
      </c>
      <c r="D1575" s="50">
        <f>SUMIF(Table5[Filter],INVENTORY!B1575,Table5[Quantity])</f>
        <v>0</v>
      </c>
      <c r="E1575" s="50">
        <f t="shared" si="32"/>
        <v>0</v>
      </c>
    </row>
    <row r="1576" spans="2:5" x14ac:dyDescent="0.25">
      <c r="B1576" s="34" t="e">
        <f>VLOOKUP(A1576,Table3[#All],2,FALSE)</f>
        <v>#N/A</v>
      </c>
      <c r="C1576" s="50">
        <f>SUMIF(Table4[Filter],INVENTORY!B1576,Table4[Quantity])</f>
        <v>0</v>
      </c>
      <c r="D1576" s="50">
        <f>SUMIF(Table5[Filter],INVENTORY!B1576,Table5[Quantity])</f>
        <v>0</v>
      </c>
      <c r="E1576" s="50">
        <f t="shared" si="32"/>
        <v>0</v>
      </c>
    </row>
    <row r="1577" spans="2:5" x14ac:dyDescent="0.25">
      <c r="B1577" s="34" t="e">
        <f>VLOOKUP(A1577,Table3[#All],2,FALSE)</f>
        <v>#N/A</v>
      </c>
      <c r="C1577" s="50">
        <f>SUMIF(Table4[Filter],INVENTORY!B1577,Table4[Quantity])</f>
        <v>0</v>
      </c>
      <c r="D1577" s="50">
        <f>SUMIF(Table5[Filter],INVENTORY!B1577,Table5[Quantity])</f>
        <v>0</v>
      </c>
      <c r="E1577" s="50">
        <f t="shared" si="32"/>
        <v>0</v>
      </c>
    </row>
    <row r="1578" spans="2:5" x14ac:dyDescent="0.25">
      <c r="B1578" s="34" t="e">
        <f>VLOOKUP(A1578,Table3[#All],2,FALSE)</f>
        <v>#N/A</v>
      </c>
      <c r="C1578" s="50">
        <f>SUMIF(Table4[Filter],INVENTORY!B1578,Table4[Quantity])</f>
        <v>0</v>
      </c>
      <c r="D1578" s="50">
        <f>SUMIF(Table5[Filter],INVENTORY!B1578,Table5[Quantity])</f>
        <v>0</v>
      </c>
      <c r="E1578" s="50">
        <f t="shared" si="32"/>
        <v>0</v>
      </c>
    </row>
    <row r="1579" spans="2:5" x14ac:dyDescent="0.25">
      <c r="B1579" s="34" t="e">
        <f>VLOOKUP(A1579,Table3[#All],2,FALSE)</f>
        <v>#N/A</v>
      </c>
      <c r="C1579" s="50">
        <f>SUMIF(Table4[Filter],INVENTORY!B1579,Table4[Quantity])</f>
        <v>0</v>
      </c>
      <c r="D1579" s="50">
        <f>SUMIF(Table5[Filter],INVENTORY!B1579,Table5[Quantity])</f>
        <v>0</v>
      </c>
      <c r="E1579" s="50">
        <f t="shared" si="32"/>
        <v>0</v>
      </c>
    </row>
    <row r="1580" spans="2:5" x14ac:dyDescent="0.25">
      <c r="B1580" s="34" t="e">
        <f>VLOOKUP(A1580,Table3[#All],2,FALSE)</f>
        <v>#N/A</v>
      </c>
      <c r="C1580" s="50">
        <f>SUMIF(Table4[Filter],INVENTORY!B1580,Table4[Quantity])</f>
        <v>0</v>
      </c>
      <c r="D1580" s="50">
        <f>SUMIF(Table5[Filter],INVENTORY!B1580,Table5[Quantity])</f>
        <v>0</v>
      </c>
      <c r="E1580" s="50">
        <f t="shared" si="32"/>
        <v>0</v>
      </c>
    </row>
    <row r="1581" spans="2:5" x14ac:dyDescent="0.25">
      <c r="B1581" s="34" t="e">
        <f>VLOOKUP(A1581,Table3[#All],2,FALSE)</f>
        <v>#N/A</v>
      </c>
      <c r="C1581" s="50">
        <f>SUMIF(Table4[Filter],INVENTORY!B1581,Table4[Quantity])</f>
        <v>0</v>
      </c>
      <c r="D1581" s="50">
        <f>SUMIF(Table5[Filter],INVENTORY!B1581,Table5[Quantity])</f>
        <v>0</v>
      </c>
      <c r="E1581" s="50">
        <f t="shared" si="32"/>
        <v>0</v>
      </c>
    </row>
    <row r="1582" spans="2:5" x14ac:dyDescent="0.25">
      <c r="B1582" s="34" t="e">
        <f>VLOOKUP(A1582,Table3[#All],2,FALSE)</f>
        <v>#N/A</v>
      </c>
      <c r="C1582" s="50">
        <f>SUMIF(Table4[Filter],INVENTORY!B1582,Table4[Quantity])</f>
        <v>0</v>
      </c>
      <c r="D1582" s="50">
        <f>SUMIF(Table5[Filter],INVENTORY!B1582,Table5[Quantity])</f>
        <v>0</v>
      </c>
      <c r="E1582" s="50">
        <f t="shared" si="32"/>
        <v>0</v>
      </c>
    </row>
    <row r="1583" spans="2:5" x14ac:dyDescent="0.25">
      <c r="B1583" s="34" t="e">
        <f>VLOOKUP(A1583,Table3[#All],2,FALSE)</f>
        <v>#N/A</v>
      </c>
      <c r="C1583" s="50">
        <f>SUMIF(Table4[Filter],INVENTORY!B1583,Table4[Quantity])</f>
        <v>0</v>
      </c>
      <c r="D1583" s="50">
        <f>SUMIF(Table5[Filter],INVENTORY!B1583,Table5[Quantity])</f>
        <v>0</v>
      </c>
      <c r="E1583" s="50">
        <f t="shared" si="32"/>
        <v>0</v>
      </c>
    </row>
    <row r="1584" spans="2:5" x14ac:dyDescent="0.25">
      <c r="B1584" s="34" t="e">
        <f>VLOOKUP(A1584,Table3[#All],2,FALSE)</f>
        <v>#N/A</v>
      </c>
      <c r="C1584" s="50">
        <f>SUMIF(Table4[Filter],INVENTORY!B1584,Table4[Quantity])</f>
        <v>0</v>
      </c>
      <c r="D1584" s="50">
        <f>SUMIF(Table5[Filter],INVENTORY!B1584,Table5[Quantity])</f>
        <v>0</v>
      </c>
      <c r="E1584" s="50">
        <f t="shared" si="32"/>
        <v>0</v>
      </c>
    </row>
    <row r="1585" spans="2:5" x14ac:dyDescent="0.25">
      <c r="B1585" s="34" t="e">
        <f>VLOOKUP(A1585,Table3[#All],2,FALSE)</f>
        <v>#N/A</v>
      </c>
      <c r="C1585" s="50">
        <f>SUMIF(Table4[Filter],INVENTORY!B1585,Table4[Quantity])</f>
        <v>0</v>
      </c>
      <c r="D1585" s="50">
        <f>SUMIF(Table5[Filter],INVENTORY!B1585,Table5[Quantity])</f>
        <v>0</v>
      </c>
      <c r="E1585" s="50">
        <f t="shared" si="32"/>
        <v>0</v>
      </c>
    </row>
    <row r="1586" spans="2:5" x14ac:dyDescent="0.25">
      <c r="B1586" s="34" t="e">
        <f>VLOOKUP(A1586,Table3[#All],2,FALSE)</f>
        <v>#N/A</v>
      </c>
      <c r="C1586" s="50">
        <f>SUMIF(Table4[Filter],INVENTORY!B1586,Table4[Quantity])</f>
        <v>0</v>
      </c>
      <c r="D1586" s="50">
        <f>SUMIF(Table5[Filter],INVENTORY!B1586,Table5[Quantity])</f>
        <v>0</v>
      </c>
      <c r="E1586" s="50">
        <f t="shared" si="32"/>
        <v>0</v>
      </c>
    </row>
    <row r="1587" spans="2:5" x14ac:dyDescent="0.25">
      <c r="B1587" s="34" t="e">
        <f>VLOOKUP(A1587,Table3[#All],2,FALSE)</f>
        <v>#N/A</v>
      </c>
      <c r="C1587" s="50">
        <f>SUMIF(Table4[Filter],INVENTORY!B1587,Table4[Quantity])</f>
        <v>0</v>
      </c>
      <c r="D1587" s="50">
        <f>SUMIF(Table5[Filter],INVENTORY!B1587,Table5[Quantity])</f>
        <v>0</v>
      </c>
      <c r="E1587" s="50">
        <f t="shared" si="32"/>
        <v>0</v>
      </c>
    </row>
    <row r="1588" spans="2:5" x14ac:dyDescent="0.25">
      <c r="B1588" s="34" t="e">
        <f>VLOOKUP(A1588,Table3[#All],2,FALSE)</f>
        <v>#N/A</v>
      </c>
      <c r="C1588" s="50">
        <f>SUMIF(Table4[Filter],INVENTORY!B1588,Table4[Quantity])</f>
        <v>0</v>
      </c>
      <c r="D1588" s="50">
        <f>SUMIF(Table5[Filter],INVENTORY!B1588,Table5[Quantity])</f>
        <v>0</v>
      </c>
      <c r="E1588" s="50">
        <f t="shared" si="32"/>
        <v>0</v>
      </c>
    </row>
    <row r="1589" spans="2:5" x14ac:dyDescent="0.25">
      <c r="B1589" s="34" t="e">
        <f>VLOOKUP(A1589,Table3[#All],2,FALSE)</f>
        <v>#N/A</v>
      </c>
      <c r="C1589" s="50">
        <f>SUMIF(Table4[Filter],INVENTORY!B1589,Table4[Quantity])</f>
        <v>0</v>
      </c>
      <c r="D1589" s="50">
        <f>SUMIF(Table5[Filter],INVENTORY!B1589,Table5[Quantity])</f>
        <v>0</v>
      </c>
      <c r="E1589" s="50">
        <f t="shared" si="32"/>
        <v>0</v>
      </c>
    </row>
    <row r="1590" spans="2:5" x14ac:dyDescent="0.25">
      <c r="B1590" s="34" t="e">
        <f>VLOOKUP(A1590,Table3[#All],2,FALSE)</f>
        <v>#N/A</v>
      </c>
      <c r="C1590" s="50">
        <f>SUMIF(Table4[Filter],INVENTORY!B1590,Table4[Quantity])</f>
        <v>0</v>
      </c>
      <c r="D1590" s="50">
        <f>SUMIF(Table5[Filter],INVENTORY!B1590,Table5[Quantity])</f>
        <v>0</v>
      </c>
      <c r="E1590" s="50">
        <f t="shared" si="32"/>
        <v>0</v>
      </c>
    </row>
    <row r="1591" spans="2:5" x14ac:dyDescent="0.25">
      <c r="B1591" s="34" t="e">
        <f>VLOOKUP(A1591,Table3[#All],2,FALSE)</f>
        <v>#N/A</v>
      </c>
      <c r="C1591" s="50">
        <f>SUMIF(Table4[Filter],INVENTORY!B1591,Table4[Quantity])</f>
        <v>0</v>
      </c>
      <c r="D1591" s="50">
        <f>SUMIF(Table5[Filter],INVENTORY!B1591,Table5[Quantity])</f>
        <v>0</v>
      </c>
      <c r="E1591" s="50">
        <f t="shared" si="32"/>
        <v>0</v>
      </c>
    </row>
    <row r="1592" spans="2:5" x14ac:dyDescent="0.25">
      <c r="B1592" s="34" t="e">
        <f>VLOOKUP(A1592,Table3[#All],2,FALSE)</f>
        <v>#N/A</v>
      </c>
      <c r="C1592" s="50">
        <f>SUMIF(Table4[Filter],INVENTORY!B1592,Table4[Quantity])</f>
        <v>0</v>
      </c>
      <c r="D1592" s="50">
        <f>SUMIF(Table5[Filter],INVENTORY!B1592,Table5[Quantity])</f>
        <v>0</v>
      </c>
      <c r="E1592" s="50">
        <f t="shared" si="32"/>
        <v>0</v>
      </c>
    </row>
    <row r="1593" spans="2:5" x14ac:dyDescent="0.25">
      <c r="B1593" s="34" t="e">
        <f>VLOOKUP(A1593,Table3[#All],2,FALSE)</f>
        <v>#N/A</v>
      </c>
      <c r="C1593" s="50">
        <f>SUMIF(Table4[Filter],INVENTORY!B1593,Table4[Quantity])</f>
        <v>0</v>
      </c>
      <c r="D1593" s="50">
        <f>SUMIF(Table5[Filter],INVENTORY!B1593,Table5[Quantity])</f>
        <v>0</v>
      </c>
      <c r="E1593" s="50">
        <f t="shared" si="32"/>
        <v>0</v>
      </c>
    </row>
    <row r="1594" spans="2:5" x14ac:dyDescent="0.25">
      <c r="B1594" s="34" t="e">
        <f>VLOOKUP(A1594,Table3[#All],2,FALSE)</f>
        <v>#N/A</v>
      </c>
      <c r="C1594" s="50">
        <f>SUMIF(Table4[Filter],INVENTORY!B1594,Table4[Quantity])</f>
        <v>0</v>
      </c>
      <c r="D1594" s="50">
        <f>SUMIF(Table5[Filter],INVENTORY!B1594,Table5[Quantity])</f>
        <v>0</v>
      </c>
      <c r="E1594" s="50">
        <f t="shared" si="32"/>
        <v>0</v>
      </c>
    </row>
    <row r="1595" spans="2:5" x14ac:dyDescent="0.25">
      <c r="B1595" s="34" t="e">
        <f>VLOOKUP(A1595,Table3[#All],2,FALSE)</f>
        <v>#N/A</v>
      </c>
      <c r="C1595" s="50">
        <f>SUMIF(Table4[Filter],INVENTORY!B1595,Table4[Quantity])</f>
        <v>0</v>
      </c>
      <c r="D1595" s="50">
        <f>SUMIF(Table5[Filter],INVENTORY!B1595,Table5[Quantity])</f>
        <v>0</v>
      </c>
      <c r="E1595" s="50">
        <f t="shared" si="32"/>
        <v>0</v>
      </c>
    </row>
    <row r="1596" spans="2:5" x14ac:dyDescent="0.25">
      <c r="B1596" s="34" t="e">
        <f>VLOOKUP(A1596,Table3[#All],2,FALSE)</f>
        <v>#N/A</v>
      </c>
      <c r="C1596" s="50">
        <f>SUMIF(Table4[Filter],INVENTORY!B1596,Table4[Quantity])</f>
        <v>0</v>
      </c>
      <c r="D1596" s="50">
        <f>SUMIF(Table5[Filter],INVENTORY!B1596,Table5[Quantity])</f>
        <v>0</v>
      </c>
      <c r="E1596" s="50">
        <f t="shared" si="32"/>
        <v>0</v>
      </c>
    </row>
    <row r="1597" spans="2:5" x14ac:dyDescent="0.25">
      <c r="B1597" s="34" t="e">
        <f>VLOOKUP(A1597,Table3[#All],2,FALSE)</f>
        <v>#N/A</v>
      </c>
      <c r="C1597" s="50">
        <f>SUMIF(Table4[Filter],INVENTORY!B1597,Table4[Quantity])</f>
        <v>0</v>
      </c>
      <c r="D1597" s="50">
        <f>SUMIF(Table5[Filter],INVENTORY!B1597,Table5[Quantity])</f>
        <v>0</v>
      </c>
      <c r="E1597" s="50">
        <f t="shared" si="32"/>
        <v>0</v>
      </c>
    </row>
    <row r="1598" spans="2:5" x14ac:dyDescent="0.25">
      <c r="B1598" s="34" t="e">
        <f>VLOOKUP(A1598,Table3[#All],2,FALSE)</f>
        <v>#N/A</v>
      </c>
      <c r="C1598" s="50">
        <f>SUMIF(Table4[Filter],INVENTORY!B1598,Table4[Quantity])</f>
        <v>0</v>
      </c>
      <c r="D1598" s="50">
        <f>SUMIF(Table5[Filter],INVENTORY!B1598,Table5[Quantity])</f>
        <v>0</v>
      </c>
      <c r="E1598" s="50">
        <f t="shared" si="32"/>
        <v>0</v>
      </c>
    </row>
    <row r="1599" spans="2:5" x14ac:dyDescent="0.25">
      <c r="B1599" s="34" t="e">
        <f>VLOOKUP(A1599,Table3[#All],2,FALSE)</f>
        <v>#N/A</v>
      </c>
      <c r="C1599" s="50">
        <f>SUMIF(Table4[Filter],INVENTORY!B1599,Table4[Quantity])</f>
        <v>0</v>
      </c>
      <c r="D1599" s="50">
        <f>SUMIF(Table5[Filter],INVENTORY!B1599,Table5[Quantity])</f>
        <v>0</v>
      </c>
      <c r="E1599" s="50">
        <f t="shared" si="32"/>
        <v>0</v>
      </c>
    </row>
    <row r="1600" spans="2:5" x14ac:dyDescent="0.25">
      <c r="B1600" s="34" t="e">
        <f>VLOOKUP(A1600,Table3[#All],2,FALSE)</f>
        <v>#N/A</v>
      </c>
      <c r="C1600" s="50">
        <f>SUMIF(Table4[Filter],INVENTORY!B1600,Table4[Quantity])</f>
        <v>0</v>
      </c>
      <c r="D1600" s="50">
        <f>SUMIF(Table5[Filter],INVENTORY!B1600,Table5[Quantity])</f>
        <v>0</v>
      </c>
      <c r="E1600" s="50">
        <f t="shared" si="32"/>
        <v>0</v>
      </c>
    </row>
    <row r="1601" spans="2:5" x14ac:dyDescent="0.25">
      <c r="B1601" s="34" t="e">
        <f>VLOOKUP(A1601,Table3[#All],2,FALSE)</f>
        <v>#N/A</v>
      </c>
      <c r="C1601" s="50">
        <f>SUMIF(Table4[Filter],INVENTORY!B1601,Table4[Quantity])</f>
        <v>0</v>
      </c>
      <c r="D1601" s="50">
        <f>SUMIF(Table5[Filter],INVENTORY!B1601,Table5[Quantity])</f>
        <v>0</v>
      </c>
      <c r="E1601" s="50">
        <f t="shared" si="32"/>
        <v>0</v>
      </c>
    </row>
    <row r="1602" spans="2:5" x14ac:dyDescent="0.25">
      <c r="B1602" s="34" t="e">
        <f>VLOOKUP(A1602,Table3[#All],2,FALSE)</f>
        <v>#N/A</v>
      </c>
      <c r="C1602" s="50">
        <f>SUMIF(Table4[Filter],INVENTORY!B1602,Table4[Quantity])</f>
        <v>0</v>
      </c>
      <c r="D1602" s="50">
        <f>SUMIF(Table5[Filter],INVENTORY!B1602,Table5[Quantity])</f>
        <v>0</v>
      </c>
      <c r="E1602" s="50">
        <f t="shared" si="32"/>
        <v>0</v>
      </c>
    </row>
    <row r="1603" spans="2:5" x14ac:dyDescent="0.25">
      <c r="B1603" s="34" t="e">
        <f>VLOOKUP(A1603,Table3[#All],2,FALSE)</f>
        <v>#N/A</v>
      </c>
      <c r="C1603" s="50">
        <f>SUMIF(Table4[Filter],INVENTORY!B1603,Table4[Quantity])</f>
        <v>0</v>
      </c>
      <c r="D1603" s="50">
        <f>SUMIF(Table5[Filter],INVENTORY!B1603,Table5[Quantity])</f>
        <v>0</v>
      </c>
      <c r="E1603" s="50">
        <f t="shared" si="32"/>
        <v>0</v>
      </c>
    </row>
    <row r="1604" spans="2:5" x14ac:dyDescent="0.25">
      <c r="B1604" s="34" t="e">
        <f>VLOOKUP(A1604,Table3[#All],2,FALSE)</f>
        <v>#N/A</v>
      </c>
      <c r="C1604" s="50">
        <f>SUMIF(Table4[Filter],INVENTORY!B1604,Table4[Quantity])</f>
        <v>0</v>
      </c>
      <c r="D1604" s="50">
        <f>SUMIF(Table5[Filter],INVENTORY!B1604,Table5[Quantity])</f>
        <v>0</v>
      </c>
      <c r="E1604" s="50">
        <f t="shared" si="32"/>
        <v>0</v>
      </c>
    </row>
    <row r="1605" spans="2:5" x14ac:dyDescent="0.25">
      <c r="B1605" s="34" t="e">
        <f>VLOOKUP(A1605,Table3[#All],2,FALSE)</f>
        <v>#N/A</v>
      </c>
      <c r="C1605" s="50">
        <f>SUMIF(Table4[Filter],INVENTORY!B1605,Table4[Quantity])</f>
        <v>0</v>
      </c>
      <c r="D1605" s="50">
        <f>SUMIF(Table5[Filter],INVENTORY!B1605,Table5[Quantity])</f>
        <v>0</v>
      </c>
      <c r="E1605" s="50">
        <f t="shared" si="32"/>
        <v>0</v>
      </c>
    </row>
    <row r="1606" spans="2:5" x14ac:dyDescent="0.25">
      <c r="B1606" s="34" t="e">
        <f>VLOOKUP(A1606,Table3[#All],2,FALSE)</f>
        <v>#N/A</v>
      </c>
      <c r="C1606" s="50">
        <f>SUMIF(Table4[Filter],INVENTORY!B1606,Table4[Quantity])</f>
        <v>0</v>
      </c>
      <c r="D1606" s="50">
        <f>SUMIF(Table5[Filter],INVENTORY!B1606,Table5[Quantity])</f>
        <v>0</v>
      </c>
      <c r="E1606" s="50">
        <f t="shared" si="32"/>
        <v>0</v>
      </c>
    </row>
    <row r="1607" spans="2:5" x14ac:dyDescent="0.25">
      <c r="B1607" s="34" t="e">
        <f>VLOOKUP(A1607,Table3[#All],2,FALSE)</f>
        <v>#N/A</v>
      </c>
      <c r="C1607" s="50">
        <f>SUMIF(Table4[Filter],INVENTORY!B1607,Table4[Quantity])</f>
        <v>0</v>
      </c>
      <c r="D1607" s="50">
        <f>SUMIF(Table5[Filter],INVENTORY!B1607,Table5[Quantity])</f>
        <v>0</v>
      </c>
      <c r="E1607" s="50">
        <f t="shared" si="32"/>
        <v>0</v>
      </c>
    </row>
    <row r="1608" spans="2:5" x14ac:dyDescent="0.25">
      <c r="B1608" s="34" t="e">
        <f>VLOOKUP(A1608,Table3[#All],2,FALSE)</f>
        <v>#N/A</v>
      </c>
      <c r="C1608" s="50">
        <f>SUMIF(Table4[Filter],INVENTORY!B1608,Table4[Quantity])</f>
        <v>0</v>
      </c>
      <c r="D1608" s="50">
        <f>SUMIF(Table5[Filter],INVENTORY!B1608,Table5[Quantity])</f>
        <v>0</v>
      </c>
      <c r="E1608" s="50">
        <f t="shared" si="32"/>
        <v>0</v>
      </c>
    </row>
    <row r="1609" spans="2:5" x14ac:dyDescent="0.25">
      <c r="B1609" s="34" t="e">
        <f>VLOOKUP(A1609,Table3[#All],2,FALSE)</f>
        <v>#N/A</v>
      </c>
      <c r="C1609" s="50">
        <f>SUMIF(Table4[Filter],INVENTORY!B1609,Table4[Quantity])</f>
        <v>0</v>
      </c>
      <c r="D1609" s="50">
        <f>SUMIF(Table5[Filter],INVENTORY!B1609,Table5[Quantity])</f>
        <v>0</v>
      </c>
      <c r="E1609" s="50">
        <f t="shared" si="32"/>
        <v>0</v>
      </c>
    </row>
    <row r="1610" spans="2:5" x14ac:dyDescent="0.25">
      <c r="B1610" s="34" t="e">
        <f>VLOOKUP(A1610,Table3[#All],2,FALSE)</f>
        <v>#N/A</v>
      </c>
      <c r="C1610" s="50">
        <f>SUMIF(Table4[Filter],INVENTORY!B1610,Table4[Quantity])</f>
        <v>0</v>
      </c>
      <c r="D1610" s="50">
        <f>SUMIF(Table5[Filter],INVENTORY!B1610,Table5[Quantity])</f>
        <v>0</v>
      </c>
      <c r="E1610" s="50">
        <f t="shared" si="32"/>
        <v>0</v>
      </c>
    </row>
    <row r="1611" spans="2:5" x14ac:dyDescent="0.25">
      <c r="B1611" s="34" t="e">
        <f>VLOOKUP(A1611,Table3[#All],2,FALSE)</f>
        <v>#N/A</v>
      </c>
      <c r="C1611" s="50">
        <f>SUMIF(Table4[Filter],INVENTORY!B1611,Table4[Quantity])</f>
        <v>0</v>
      </c>
      <c r="D1611" s="50">
        <f>SUMIF(Table5[Filter],INVENTORY!B1611,Table5[Quantity])</f>
        <v>0</v>
      </c>
      <c r="E1611" s="50">
        <f t="shared" si="32"/>
        <v>0</v>
      </c>
    </row>
    <row r="1612" spans="2:5" x14ac:dyDescent="0.25">
      <c r="B1612" s="34" t="e">
        <f>VLOOKUP(A1612,Table3[#All],2,FALSE)</f>
        <v>#N/A</v>
      </c>
      <c r="C1612" s="50">
        <f>SUMIF(Table4[Filter],INVENTORY!B1612,Table4[Quantity])</f>
        <v>0</v>
      </c>
      <c r="D1612" s="50">
        <f>SUMIF(Table5[Filter],INVENTORY!B1612,Table5[Quantity])</f>
        <v>0</v>
      </c>
      <c r="E1612" s="50">
        <f t="shared" si="32"/>
        <v>0</v>
      </c>
    </row>
    <row r="1613" spans="2:5" x14ac:dyDescent="0.25">
      <c r="B1613" s="34" t="e">
        <f>VLOOKUP(A1613,Table3[#All],2,FALSE)</f>
        <v>#N/A</v>
      </c>
      <c r="C1613" s="50">
        <f>SUMIF(Table4[Filter],INVENTORY!B1613,Table4[Quantity])</f>
        <v>0</v>
      </c>
      <c r="D1613" s="50">
        <f>SUMIF(Table5[Filter],INVENTORY!B1613,Table5[Quantity])</f>
        <v>0</v>
      </c>
      <c r="E1613" s="50">
        <f t="shared" si="32"/>
        <v>0</v>
      </c>
    </row>
    <row r="1614" spans="2:5" x14ac:dyDescent="0.25">
      <c r="B1614" s="34" t="e">
        <f>VLOOKUP(A1614,Table3[#All],2,FALSE)</f>
        <v>#N/A</v>
      </c>
      <c r="C1614" s="50">
        <f>SUMIF(Table4[Filter],INVENTORY!B1614,Table4[Quantity])</f>
        <v>0</v>
      </c>
      <c r="D1614" s="50">
        <f>SUMIF(Table5[Filter],INVENTORY!B1614,Table5[Quantity])</f>
        <v>0</v>
      </c>
      <c r="E1614" s="50">
        <f t="shared" si="32"/>
        <v>0</v>
      </c>
    </row>
    <row r="1615" spans="2:5" x14ac:dyDescent="0.25">
      <c r="B1615" s="34" t="e">
        <f>VLOOKUP(A1615,Table3[#All],2,FALSE)</f>
        <v>#N/A</v>
      </c>
      <c r="C1615" s="50">
        <f>SUMIF(Table4[Filter],INVENTORY!B1615,Table4[Quantity])</f>
        <v>0</v>
      </c>
      <c r="D1615" s="50">
        <f>SUMIF(Table5[Filter],INVENTORY!B1615,Table5[Quantity])</f>
        <v>0</v>
      </c>
      <c r="E1615" s="50">
        <f t="shared" si="32"/>
        <v>0</v>
      </c>
    </row>
    <row r="1616" spans="2:5" x14ac:dyDescent="0.25">
      <c r="B1616" s="34" t="e">
        <f>VLOOKUP(A1616,Table3[#All],2,FALSE)</f>
        <v>#N/A</v>
      </c>
      <c r="C1616" s="50">
        <f>SUMIF(Table4[Filter],INVENTORY!B1616,Table4[Quantity])</f>
        <v>0</v>
      </c>
      <c r="D1616" s="50">
        <f>SUMIF(Table5[Filter],INVENTORY!B1616,Table5[Quantity])</f>
        <v>0</v>
      </c>
      <c r="E1616" s="50">
        <f t="shared" si="32"/>
        <v>0</v>
      </c>
    </row>
    <row r="1617" spans="2:5" x14ac:dyDescent="0.25">
      <c r="B1617" s="34" t="e">
        <f>VLOOKUP(A1617,Table3[#All],2,FALSE)</f>
        <v>#N/A</v>
      </c>
      <c r="C1617" s="50">
        <f>SUMIF(Table4[Filter],INVENTORY!B1617,Table4[Quantity])</f>
        <v>0</v>
      </c>
      <c r="D1617" s="50">
        <f>SUMIF(Table5[Filter],INVENTORY!B1617,Table5[Quantity])</f>
        <v>0</v>
      </c>
      <c r="E1617" s="50">
        <f t="shared" si="32"/>
        <v>0</v>
      </c>
    </row>
    <row r="1618" spans="2:5" x14ac:dyDescent="0.25">
      <c r="B1618" s="34" t="e">
        <f>VLOOKUP(A1618,Table3[#All],2,FALSE)</f>
        <v>#N/A</v>
      </c>
      <c r="C1618" s="50">
        <f>SUMIF(Table4[Filter],INVENTORY!B1618,Table4[Quantity])</f>
        <v>0</v>
      </c>
      <c r="D1618" s="50">
        <f>SUMIF(Table5[Filter],INVENTORY!B1618,Table5[Quantity])</f>
        <v>0</v>
      </c>
      <c r="E1618" s="50">
        <f t="shared" si="32"/>
        <v>0</v>
      </c>
    </row>
    <row r="1619" spans="2:5" x14ac:dyDescent="0.25">
      <c r="B1619" s="34" t="e">
        <f>VLOOKUP(A1619,Table3[#All],2,FALSE)</f>
        <v>#N/A</v>
      </c>
      <c r="C1619" s="50">
        <f>SUMIF(Table4[Filter],INVENTORY!B1619,Table4[Quantity])</f>
        <v>0</v>
      </c>
      <c r="D1619" s="50">
        <f>SUMIF(Table5[Filter],INVENTORY!B1619,Table5[Quantity])</f>
        <v>0</v>
      </c>
      <c r="E1619" s="50">
        <f t="shared" si="32"/>
        <v>0</v>
      </c>
    </row>
    <row r="1620" spans="2:5" x14ac:dyDescent="0.25">
      <c r="B1620" s="34" t="e">
        <f>VLOOKUP(A1620,Table3[#All],2,FALSE)</f>
        <v>#N/A</v>
      </c>
      <c r="C1620" s="50">
        <f>SUMIF(Table4[Filter],INVENTORY!B1620,Table4[Quantity])</f>
        <v>0</v>
      </c>
      <c r="D1620" s="50">
        <f>SUMIF(Table5[Filter],INVENTORY!B1620,Table5[Quantity])</f>
        <v>0</v>
      </c>
      <c r="E1620" s="50">
        <f t="shared" si="32"/>
        <v>0</v>
      </c>
    </row>
    <row r="1621" spans="2:5" x14ac:dyDescent="0.25">
      <c r="B1621" s="34" t="e">
        <f>VLOOKUP(A1621,Table3[#All],2,FALSE)</f>
        <v>#N/A</v>
      </c>
      <c r="C1621" s="50">
        <f>SUMIF(Table4[Filter],INVENTORY!B1621,Table4[Quantity])</f>
        <v>0</v>
      </c>
      <c r="D1621" s="50">
        <f>SUMIF(Table5[Filter],INVENTORY!B1621,Table5[Quantity])</f>
        <v>0</v>
      </c>
      <c r="E1621" s="50">
        <f t="shared" si="32"/>
        <v>0</v>
      </c>
    </row>
    <row r="1622" spans="2:5" x14ac:dyDescent="0.25">
      <c r="B1622" s="34" t="e">
        <f>VLOOKUP(A1622,Table3[#All],2,FALSE)</f>
        <v>#N/A</v>
      </c>
      <c r="C1622" s="50">
        <f>SUMIF(Table4[Filter],INVENTORY!B1622,Table4[Quantity])</f>
        <v>0</v>
      </c>
      <c r="D1622" s="50">
        <f>SUMIF(Table5[Filter],INVENTORY!B1622,Table5[Quantity])</f>
        <v>0</v>
      </c>
      <c r="E1622" s="50">
        <f t="shared" si="32"/>
        <v>0</v>
      </c>
    </row>
    <row r="1623" spans="2:5" x14ac:dyDescent="0.25">
      <c r="B1623" s="34" t="e">
        <f>VLOOKUP(A1623,Table3[#All],2,FALSE)</f>
        <v>#N/A</v>
      </c>
      <c r="C1623" s="50">
        <f>SUMIF(Table4[Filter],INVENTORY!B1623,Table4[Quantity])</f>
        <v>0</v>
      </c>
      <c r="D1623" s="50">
        <f>SUMIF(Table5[Filter],INVENTORY!B1623,Table5[Quantity])</f>
        <v>0</v>
      </c>
      <c r="E1623" s="50">
        <f t="shared" si="32"/>
        <v>0</v>
      </c>
    </row>
    <row r="1624" spans="2:5" x14ac:dyDescent="0.25">
      <c r="B1624" s="34" t="e">
        <f>VLOOKUP(A1624,Table3[#All],2,FALSE)</f>
        <v>#N/A</v>
      </c>
      <c r="C1624" s="50">
        <f>SUMIF(Table4[Filter],INVENTORY!B1624,Table4[Quantity])</f>
        <v>0</v>
      </c>
      <c r="D1624" s="50">
        <f>SUMIF(Table5[Filter],INVENTORY!B1624,Table5[Quantity])</f>
        <v>0</v>
      </c>
      <c r="E1624" s="50">
        <f t="shared" ref="E1624:E1687" si="33">C1624-D1624</f>
        <v>0</v>
      </c>
    </row>
    <row r="1625" spans="2:5" x14ac:dyDescent="0.25">
      <c r="B1625" s="34" t="e">
        <f>VLOOKUP(A1625,Table3[#All],2,FALSE)</f>
        <v>#N/A</v>
      </c>
      <c r="C1625" s="50">
        <f>SUMIF(Table4[Filter],INVENTORY!B1625,Table4[Quantity])</f>
        <v>0</v>
      </c>
      <c r="D1625" s="50">
        <f>SUMIF(Table5[Filter],INVENTORY!B1625,Table5[Quantity])</f>
        <v>0</v>
      </c>
      <c r="E1625" s="50">
        <f t="shared" si="33"/>
        <v>0</v>
      </c>
    </row>
    <row r="1626" spans="2:5" x14ac:dyDescent="0.25">
      <c r="B1626" s="34" t="e">
        <f>VLOOKUP(A1626,Table3[#All],2,FALSE)</f>
        <v>#N/A</v>
      </c>
      <c r="C1626" s="50">
        <f>SUMIF(Table4[Filter],INVENTORY!B1626,Table4[Quantity])</f>
        <v>0</v>
      </c>
      <c r="D1626" s="50">
        <f>SUMIF(Table5[Filter],INVENTORY!B1626,Table5[Quantity])</f>
        <v>0</v>
      </c>
      <c r="E1626" s="50">
        <f t="shared" si="33"/>
        <v>0</v>
      </c>
    </row>
    <row r="1627" spans="2:5" x14ac:dyDescent="0.25">
      <c r="B1627" s="34" t="e">
        <f>VLOOKUP(A1627,Table3[#All],2,FALSE)</f>
        <v>#N/A</v>
      </c>
      <c r="C1627" s="50">
        <f>SUMIF(Table4[Filter],INVENTORY!B1627,Table4[Quantity])</f>
        <v>0</v>
      </c>
      <c r="D1627" s="50">
        <f>SUMIF(Table5[Filter],INVENTORY!B1627,Table5[Quantity])</f>
        <v>0</v>
      </c>
      <c r="E1627" s="50">
        <f t="shared" si="33"/>
        <v>0</v>
      </c>
    </row>
    <row r="1628" spans="2:5" x14ac:dyDescent="0.25">
      <c r="B1628" s="34" t="e">
        <f>VLOOKUP(A1628,Table3[#All],2,FALSE)</f>
        <v>#N/A</v>
      </c>
      <c r="C1628" s="50">
        <f>SUMIF(Table4[Filter],INVENTORY!B1628,Table4[Quantity])</f>
        <v>0</v>
      </c>
      <c r="D1628" s="50">
        <f>SUMIF(Table5[Filter],INVENTORY!B1628,Table5[Quantity])</f>
        <v>0</v>
      </c>
      <c r="E1628" s="50">
        <f t="shared" si="33"/>
        <v>0</v>
      </c>
    </row>
    <row r="1629" spans="2:5" x14ac:dyDescent="0.25">
      <c r="B1629" s="34" t="e">
        <f>VLOOKUP(A1629,Table3[#All],2,FALSE)</f>
        <v>#N/A</v>
      </c>
      <c r="C1629" s="50">
        <f>SUMIF(Table4[Filter],INVENTORY!B1629,Table4[Quantity])</f>
        <v>0</v>
      </c>
      <c r="D1629" s="50">
        <f>SUMIF(Table5[Filter],INVENTORY!B1629,Table5[Quantity])</f>
        <v>0</v>
      </c>
      <c r="E1629" s="50">
        <f t="shared" si="33"/>
        <v>0</v>
      </c>
    </row>
    <row r="1630" spans="2:5" x14ac:dyDescent="0.25">
      <c r="B1630" s="34" t="e">
        <f>VLOOKUP(A1630,Table3[#All],2,FALSE)</f>
        <v>#N/A</v>
      </c>
      <c r="C1630" s="50">
        <f>SUMIF(Table4[Filter],INVENTORY!B1630,Table4[Quantity])</f>
        <v>0</v>
      </c>
      <c r="D1630" s="50">
        <f>SUMIF(Table5[Filter],INVENTORY!B1630,Table5[Quantity])</f>
        <v>0</v>
      </c>
      <c r="E1630" s="50">
        <f t="shared" si="33"/>
        <v>0</v>
      </c>
    </row>
    <row r="1631" spans="2:5" x14ac:dyDescent="0.25">
      <c r="B1631" s="34" t="e">
        <f>VLOOKUP(A1631,Table3[#All],2,FALSE)</f>
        <v>#N/A</v>
      </c>
      <c r="C1631" s="50">
        <f>SUMIF(Table4[Filter],INVENTORY!B1631,Table4[Quantity])</f>
        <v>0</v>
      </c>
      <c r="D1631" s="50">
        <f>SUMIF(Table5[Filter],INVENTORY!B1631,Table5[Quantity])</f>
        <v>0</v>
      </c>
      <c r="E1631" s="50">
        <f t="shared" si="33"/>
        <v>0</v>
      </c>
    </row>
    <row r="1632" spans="2:5" x14ac:dyDescent="0.25">
      <c r="B1632" s="34" t="e">
        <f>VLOOKUP(A1632,Table3[#All],2,FALSE)</f>
        <v>#N/A</v>
      </c>
      <c r="C1632" s="50">
        <f>SUMIF(Table4[Filter],INVENTORY!B1632,Table4[Quantity])</f>
        <v>0</v>
      </c>
      <c r="D1632" s="50">
        <f>SUMIF(Table5[Filter],INVENTORY!B1632,Table5[Quantity])</f>
        <v>0</v>
      </c>
      <c r="E1632" s="50">
        <f t="shared" si="33"/>
        <v>0</v>
      </c>
    </row>
    <row r="1633" spans="2:5" x14ac:dyDescent="0.25">
      <c r="B1633" s="34" t="e">
        <f>VLOOKUP(A1633,Table3[#All],2,FALSE)</f>
        <v>#N/A</v>
      </c>
      <c r="C1633" s="50">
        <f>SUMIF(Table4[Filter],INVENTORY!B1633,Table4[Quantity])</f>
        <v>0</v>
      </c>
      <c r="D1633" s="50">
        <f>SUMIF(Table5[Filter],INVENTORY!B1633,Table5[Quantity])</f>
        <v>0</v>
      </c>
      <c r="E1633" s="50">
        <f t="shared" si="33"/>
        <v>0</v>
      </c>
    </row>
    <row r="1634" spans="2:5" x14ac:dyDescent="0.25">
      <c r="B1634" s="34" t="e">
        <f>VLOOKUP(A1634,Table3[#All],2,FALSE)</f>
        <v>#N/A</v>
      </c>
      <c r="C1634" s="50">
        <f>SUMIF(Table4[Filter],INVENTORY!B1634,Table4[Quantity])</f>
        <v>0</v>
      </c>
      <c r="D1634" s="50">
        <f>SUMIF(Table5[Filter],INVENTORY!B1634,Table5[Quantity])</f>
        <v>0</v>
      </c>
      <c r="E1634" s="50">
        <f t="shared" si="33"/>
        <v>0</v>
      </c>
    </row>
    <row r="1635" spans="2:5" x14ac:dyDescent="0.25">
      <c r="B1635" s="34" t="e">
        <f>VLOOKUP(A1635,Table3[#All],2,FALSE)</f>
        <v>#N/A</v>
      </c>
      <c r="C1635" s="50">
        <f>SUMIF(Table4[Filter],INVENTORY!B1635,Table4[Quantity])</f>
        <v>0</v>
      </c>
      <c r="D1635" s="50">
        <f>SUMIF(Table5[Filter],INVENTORY!B1635,Table5[Quantity])</f>
        <v>0</v>
      </c>
      <c r="E1635" s="50">
        <f t="shared" si="33"/>
        <v>0</v>
      </c>
    </row>
    <row r="1636" spans="2:5" x14ac:dyDescent="0.25">
      <c r="B1636" s="34" t="e">
        <f>VLOOKUP(A1636,Table3[#All],2,FALSE)</f>
        <v>#N/A</v>
      </c>
      <c r="C1636" s="50">
        <f>SUMIF(Table4[Filter],INVENTORY!B1636,Table4[Quantity])</f>
        <v>0</v>
      </c>
      <c r="D1636" s="50">
        <f>SUMIF(Table5[Filter],INVENTORY!B1636,Table5[Quantity])</f>
        <v>0</v>
      </c>
      <c r="E1636" s="50">
        <f t="shared" si="33"/>
        <v>0</v>
      </c>
    </row>
    <row r="1637" spans="2:5" x14ac:dyDescent="0.25">
      <c r="B1637" s="34" t="e">
        <f>VLOOKUP(A1637,Table3[#All],2,FALSE)</f>
        <v>#N/A</v>
      </c>
      <c r="C1637" s="50">
        <f>SUMIF(Table4[Filter],INVENTORY!B1637,Table4[Quantity])</f>
        <v>0</v>
      </c>
      <c r="D1637" s="50">
        <f>SUMIF(Table5[Filter],INVENTORY!B1637,Table5[Quantity])</f>
        <v>0</v>
      </c>
      <c r="E1637" s="50">
        <f t="shared" si="33"/>
        <v>0</v>
      </c>
    </row>
    <row r="1638" spans="2:5" x14ac:dyDescent="0.25">
      <c r="B1638" s="34" t="e">
        <f>VLOOKUP(A1638,Table3[#All],2,FALSE)</f>
        <v>#N/A</v>
      </c>
      <c r="C1638" s="50">
        <f>SUMIF(Table4[Filter],INVENTORY!B1638,Table4[Quantity])</f>
        <v>0</v>
      </c>
      <c r="D1638" s="50">
        <f>SUMIF(Table5[Filter],INVENTORY!B1638,Table5[Quantity])</f>
        <v>0</v>
      </c>
      <c r="E1638" s="50">
        <f t="shared" si="33"/>
        <v>0</v>
      </c>
    </row>
    <row r="1639" spans="2:5" x14ac:dyDescent="0.25">
      <c r="B1639" s="34" t="e">
        <f>VLOOKUP(A1639,Table3[#All],2,FALSE)</f>
        <v>#N/A</v>
      </c>
      <c r="C1639" s="50">
        <f>SUMIF(Table4[Filter],INVENTORY!B1639,Table4[Quantity])</f>
        <v>0</v>
      </c>
      <c r="D1639" s="50">
        <f>SUMIF(Table5[Filter],INVENTORY!B1639,Table5[Quantity])</f>
        <v>0</v>
      </c>
      <c r="E1639" s="50">
        <f t="shared" si="33"/>
        <v>0</v>
      </c>
    </row>
    <row r="1640" spans="2:5" x14ac:dyDescent="0.25">
      <c r="B1640" s="34" t="e">
        <f>VLOOKUP(A1640,Table3[#All],2,FALSE)</f>
        <v>#N/A</v>
      </c>
      <c r="C1640" s="50">
        <f>SUMIF(Table4[Filter],INVENTORY!B1640,Table4[Quantity])</f>
        <v>0</v>
      </c>
      <c r="D1640" s="50">
        <f>SUMIF(Table5[Filter],INVENTORY!B1640,Table5[Quantity])</f>
        <v>0</v>
      </c>
      <c r="E1640" s="50">
        <f t="shared" si="33"/>
        <v>0</v>
      </c>
    </row>
    <row r="1641" spans="2:5" x14ac:dyDescent="0.25">
      <c r="B1641" s="34" t="e">
        <f>VLOOKUP(A1641,Table3[#All],2,FALSE)</f>
        <v>#N/A</v>
      </c>
      <c r="C1641" s="50">
        <f>SUMIF(Table4[Filter],INVENTORY!B1641,Table4[Quantity])</f>
        <v>0</v>
      </c>
      <c r="D1641" s="50">
        <f>SUMIF(Table5[Filter],INVENTORY!B1641,Table5[Quantity])</f>
        <v>0</v>
      </c>
      <c r="E1641" s="50">
        <f t="shared" si="33"/>
        <v>0</v>
      </c>
    </row>
    <row r="1642" spans="2:5" x14ac:dyDescent="0.25">
      <c r="B1642" s="34" t="e">
        <f>VLOOKUP(A1642,Table3[#All],2,FALSE)</f>
        <v>#N/A</v>
      </c>
      <c r="C1642" s="50">
        <f>SUMIF(Table4[Filter],INVENTORY!B1642,Table4[Quantity])</f>
        <v>0</v>
      </c>
      <c r="D1642" s="50">
        <f>SUMIF(Table5[Filter],INVENTORY!B1642,Table5[Quantity])</f>
        <v>0</v>
      </c>
      <c r="E1642" s="50">
        <f t="shared" si="33"/>
        <v>0</v>
      </c>
    </row>
    <row r="1643" spans="2:5" x14ac:dyDescent="0.25">
      <c r="B1643" s="34" t="e">
        <f>VLOOKUP(A1643,Table3[#All],2,FALSE)</f>
        <v>#N/A</v>
      </c>
      <c r="C1643" s="50">
        <f>SUMIF(Table4[Filter],INVENTORY!B1643,Table4[Quantity])</f>
        <v>0</v>
      </c>
      <c r="D1643" s="50">
        <f>SUMIF(Table5[Filter],INVENTORY!B1643,Table5[Quantity])</f>
        <v>0</v>
      </c>
      <c r="E1643" s="50">
        <f t="shared" si="33"/>
        <v>0</v>
      </c>
    </row>
    <row r="1644" spans="2:5" x14ac:dyDescent="0.25">
      <c r="B1644" s="34" t="e">
        <f>VLOOKUP(A1644,Table3[#All],2,FALSE)</f>
        <v>#N/A</v>
      </c>
      <c r="C1644" s="50">
        <f>SUMIF(Table4[Filter],INVENTORY!B1644,Table4[Quantity])</f>
        <v>0</v>
      </c>
      <c r="D1644" s="50">
        <f>SUMIF(Table5[Filter],INVENTORY!B1644,Table5[Quantity])</f>
        <v>0</v>
      </c>
      <c r="E1644" s="50">
        <f t="shared" si="33"/>
        <v>0</v>
      </c>
    </row>
    <row r="1645" spans="2:5" x14ac:dyDescent="0.25">
      <c r="B1645" s="34" t="e">
        <f>VLOOKUP(A1645,Table3[#All],2,FALSE)</f>
        <v>#N/A</v>
      </c>
      <c r="C1645" s="50">
        <f>SUMIF(Table4[Filter],INVENTORY!B1645,Table4[Quantity])</f>
        <v>0</v>
      </c>
      <c r="D1645" s="50">
        <f>SUMIF(Table5[Filter],INVENTORY!B1645,Table5[Quantity])</f>
        <v>0</v>
      </c>
      <c r="E1645" s="50">
        <f t="shared" si="33"/>
        <v>0</v>
      </c>
    </row>
    <row r="1646" spans="2:5" x14ac:dyDescent="0.25">
      <c r="B1646" s="34" t="e">
        <f>VLOOKUP(A1646,Table3[#All],2,FALSE)</f>
        <v>#N/A</v>
      </c>
      <c r="C1646" s="50">
        <f>SUMIF(Table4[Filter],INVENTORY!B1646,Table4[Quantity])</f>
        <v>0</v>
      </c>
      <c r="D1646" s="50">
        <f>SUMIF(Table5[Filter],INVENTORY!B1646,Table5[Quantity])</f>
        <v>0</v>
      </c>
      <c r="E1646" s="50">
        <f t="shared" si="33"/>
        <v>0</v>
      </c>
    </row>
    <row r="1647" spans="2:5" x14ac:dyDescent="0.25">
      <c r="B1647" s="34" t="e">
        <f>VLOOKUP(A1647,Table3[#All],2,FALSE)</f>
        <v>#N/A</v>
      </c>
      <c r="C1647" s="50">
        <f>SUMIF(Table4[Filter],INVENTORY!B1647,Table4[Quantity])</f>
        <v>0</v>
      </c>
      <c r="D1647" s="50">
        <f>SUMIF(Table5[Filter],INVENTORY!B1647,Table5[Quantity])</f>
        <v>0</v>
      </c>
      <c r="E1647" s="50">
        <f t="shared" si="33"/>
        <v>0</v>
      </c>
    </row>
    <row r="1648" spans="2:5" x14ac:dyDescent="0.25">
      <c r="B1648" s="34" t="e">
        <f>VLOOKUP(A1648,Table3[#All],2,FALSE)</f>
        <v>#N/A</v>
      </c>
      <c r="C1648" s="50">
        <f>SUMIF(Table4[Filter],INVENTORY!B1648,Table4[Quantity])</f>
        <v>0</v>
      </c>
      <c r="D1648" s="50">
        <f>SUMIF(Table5[Filter],INVENTORY!B1648,Table5[Quantity])</f>
        <v>0</v>
      </c>
      <c r="E1648" s="50">
        <f t="shared" si="33"/>
        <v>0</v>
      </c>
    </row>
    <row r="1649" spans="2:5" x14ac:dyDescent="0.25">
      <c r="B1649" s="34" t="e">
        <f>VLOOKUP(A1649,Table3[#All],2,FALSE)</f>
        <v>#N/A</v>
      </c>
      <c r="C1649" s="50">
        <f>SUMIF(Table4[Filter],INVENTORY!B1649,Table4[Quantity])</f>
        <v>0</v>
      </c>
      <c r="D1649" s="50">
        <f>SUMIF(Table5[Filter],INVENTORY!B1649,Table5[Quantity])</f>
        <v>0</v>
      </c>
      <c r="E1649" s="50">
        <f t="shared" si="33"/>
        <v>0</v>
      </c>
    </row>
    <row r="1650" spans="2:5" x14ac:dyDescent="0.25">
      <c r="B1650" s="34" t="e">
        <f>VLOOKUP(A1650,Table3[#All],2,FALSE)</f>
        <v>#N/A</v>
      </c>
      <c r="C1650" s="50">
        <f>SUMIF(Table4[Filter],INVENTORY!B1650,Table4[Quantity])</f>
        <v>0</v>
      </c>
      <c r="D1650" s="50">
        <f>SUMIF(Table5[Filter],INVENTORY!B1650,Table5[Quantity])</f>
        <v>0</v>
      </c>
      <c r="E1650" s="50">
        <f t="shared" si="33"/>
        <v>0</v>
      </c>
    </row>
    <row r="1651" spans="2:5" x14ac:dyDescent="0.25">
      <c r="B1651" s="34" t="e">
        <f>VLOOKUP(A1651,Table3[#All],2,FALSE)</f>
        <v>#N/A</v>
      </c>
      <c r="C1651" s="50">
        <f>SUMIF(Table4[Filter],INVENTORY!B1651,Table4[Quantity])</f>
        <v>0</v>
      </c>
      <c r="D1651" s="50">
        <f>SUMIF(Table5[Filter],INVENTORY!B1651,Table5[Quantity])</f>
        <v>0</v>
      </c>
      <c r="E1651" s="50">
        <f t="shared" si="33"/>
        <v>0</v>
      </c>
    </row>
    <row r="1652" spans="2:5" x14ac:dyDescent="0.25">
      <c r="B1652" s="34" t="e">
        <f>VLOOKUP(A1652,Table3[#All],2,FALSE)</f>
        <v>#N/A</v>
      </c>
      <c r="C1652" s="50">
        <f>SUMIF(Table4[Filter],INVENTORY!B1652,Table4[Quantity])</f>
        <v>0</v>
      </c>
      <c r="D1652" s="50">
        <f>SUMIF(Table5[Filter],INVENTORY!B1652,Table5[Quantity])</f>
        <v>0</v>
      </c>
      <c r="E1652" s="50">
        <f t="shared" si="33"/>
        <v>0</v>
      </c>
    </row>
    <row r="1653" spans="2:5" x14ac:dyDescent="0.25">
      <c r="B1653" s="34" t="e">
        <f>VLOOKUP(A1653,Table3[#All],2,FALSE)</f>
        <v>#N/A</v>
      </c>
      <c r="C1653" s="50">
        <f>SUMIF(Table4[Filter],INVENTORY!B1653,Table4[Quantity])</f>
        <v>0</v>
      </c>
      <c r="D1653" s="50">
        <f>SUMIF(Table5[Filter],INVENTORY!B1653,Table5[Quantity])</f>
        <v>0</v>
      </c>
      <c r="E1653" s="50">
        <f t="shared" si="33"/>
        <v>0</v>
      </c>
    </row>
    <row r="1654" spans="2:5" x14ac:dyDescent="0.25">
      <c r="B1654" s="34" t="e">
        <f>VLOOKUP(A1654,Table3[#All],2,FALSE)</f>
        <v>#N/A</v>
      </c>
      <c r="C1654" s="50">
        <f>SUMIF(Table4[Filter],INVENTORY!B1654,Table4[Quantity])</f>
        <v>0</v>
      </c>
      <c r="D1654" s="50">
        <f>SUMIF(Table5[Filter],INVENTORY!B1654,Table5[Quantity])</f>
        <v>0</v>
      </c>
      <c r="E1654" s="50">
        <f t="shared" si="33"/>
        <v>0</v>
      </c>
    </row>
    <row r="1655" spans="2:5" x14ac:dyDescent="0.25">
      <c r="B1655" s="34" t="e">
        <f>VLOOKUP(A1655,Table3[#All],2,FALSE)</f>
        <v>#N/A</v>
      </c>
      <c r="C1655" s="50">
        <f>SUMIF(Table4[Filter],INVENTORY!B1655,Table4[Quantity])</f>
        <v>0</v>
      </c>
      <c r="D1655" s="50">
        <f>SUMIF(Table5[Filter],INVENTORY!B1655,Table5[Quantity])</f>
        <v>0</v>
      </c>
      <c r="E1655" s="50">
        <f t="shared" si="33"/>
        <v>0</v>
      </c>
    </row>
    <row r="1656" spans="2:5" x14ac:dyDescent="0.25">
      <c r="B1656" s="34" t="e">
        <f>VLOOKUP(A1656,Table3[#All],2,FALSE)</f>
        <v>#N/A</v>
      </c>
      <c r="C1656" s="50">
        <f>SUMIF(Table4[Filter],INVENTORY!B1656,Table4[Quantity])</f>
        <v>0</v>
      </c>
      <c r="D1656" s="50">
        <f>SUMIF(Table5[Filter],INVENTORY!B1656,Table5[Quantity])</f>
        <v>0</v>
      </c>
      <c r="E1656" s="50">
        <f t="shared" si="33"/>
        <v>0</v>
      </c>
    </row>
    <row r="1657" spans="2:5" x14ac:dyDescent="0.25">
      <c r="B1657" s="34" t="e">
        <f>VLOOKUP(A1657,Table3[#All],2,FALSE)</f>
        <v>#N/A</v>
      </c>
      <c r="C1657" s="50">
        <f>SUMIF(Table4[Filter],INVENTORY!B1657,Table4[Quantity])</f>
        <v>0</v>
      </c>
      <c r="D1657" s="50">
        <f>SUMIF(Table5[Filter],INVENTORY!B1657,Table5[Quantity])</f>
        <v>0</v>
      </c>
      <c r="E1657" s="50">
        <f t="shared" si="33"/>
        <v>0</v>
      </c>
    </row>
    <row r="1658" spans="2:5" x14ac:dyDescent="0.25">
      <c r="B1658" s="34" t="e">
        <f>VLOOKUP(A1658,Table3[#All],2,FALSE)</f>
        <v>#N/A</v>
      </c>
      <c r="C1658" s="50">
        <f>SUMIF(Table4[Filter],INVENTORY!B1658,Table4[Quantity])</f>
        <v>0</v>
      </c>
      <c r="D1658" s="50">
        <f>SUMIF(Table5[Filter],INVENTORY!B1658,Table5[Quantity])</f>
        <v>0</v>
      </c>
      <c r="E1658" s="50">
        <f t="shared" si="33"/>
        <v>0</v>
      </c>
    </row>
    <row r="1659" spans="2:5" x14ac:dyDescent="0.25">
      <c r="B1659" s="34" t="e">
        <f>VLOOKUP(A1659,Table3[#All],2,FALSE)</f>
        <v>#N/A</v>
      </c>
      <c r="C1659" s="50">
        <f>SUMIF(Table4[Filter],INVENTORY!B1659,Table4[Quantity])</f>
        <v>0</v>
      </c>
      <c r="D1659" s="50">
        <f>SUMIF(Table5[Filter],INVENTORY!B1659,Table5[Quantity])</f>
        <v>0</v>
      </c>
      <c r="E1659" s="50">
        <f t="shared" si="33"/>
        <v>0</v>
      </c>
    </row>
    <row r="1660" spans="2:5" x14ac:dyDescent="0.25">
      <c r="B1660" s="34" t="e">
        <f>VLOOKUP(A1660,Table3[#All],2,FALSE)</f>
        <v>#N/A</v>
      </c>
      <c r="C1660" s="50">
        <f>SUMIF(Table4[Filter],INVENTORY!B1660,Table4[Quantity])</f>
        <v>0</v>
      </c>
      <c r="D1660" s="50">
        <f>SUMIF(Table5[Filter],INVENTORY!B1660,Table5[Quantity])</f>
        <v>0</v>
      </c>
      <c r="E1660" s="50">
        <f t="shared" si="33"/>
        <v>0</v>
      </c>
    </row>
    <row r="1661" spans="2:5" x14ac:dyDescent="0.25">
      <c r="B1661" s="34" t="e">
        <f>VLOOKUP(A1661,Table3[#All],2,FALSE)</f>
        <v>#N/A</v>
      </c>
      <c r="C1661" s="50">
        <f>SUMIF(Table4[Filter],INVENTORY!B1661,Table4[Quantity])</f>
        <v>0</v>
      </c>
      <c r="D1661" s="50">
        <f>SUMIF(Table5[Filter],INVENTORY!B1661,Table5[Quantity])</f>
        <v>0</v>
      </c>
      <c r="E1661" s="50">
        <f t="shared" si="33"/>
        <v>0</v>
      </c>
    </row>
    <row r="1662" spans="2:5" x14ac:dyDescent="0.25">
      <c r="B1662" s="34" t="e">
        <f>VLOOKUP(A1662,Table3[#All],2,FALSE)</f>
        <v>#N/A</v>
      </c>
      <c r="C1662" s="50">
        <f>SUMIF(Table4[Filter],INVENTORY!B1662,Table4[Quantity])</f>
        <v>0</v>
      </c>
      <c r="D1662" s="50">
        <f>SUMIF(Table5[Filter],INVENTORY!B1662,Table5[Quantity])</f>
        <v>0</v>
      </c>
      <c r="E1662" s="50">
        <f t="shared" si="33"/>
        <v>0</v>
      </c>
    </row>
    <row r="1663" spans="2:5" x14ac:dyDescent="0.25">
      <c r="B1663" s="34" t="e">
        <f>VLOOKUP(A1663,Table3[#All],2,FALSE)</f>
        <v>#N/A</v>
      </c>
      <c r="C1663" s="50">
        <f>SUMIF(Table4[Filter],INVENTORY!B1663,Table4[Quantity])</f>
        <v>0</v>
      </c>
      <c r="D1663" s="50">
        <f>SUMIF(Table5[Filter],INVENTORY!B1663,Table5[Quantity])</f>
        <v>0</v>
      </c>
      <c r="E1663" s="50">
        <f t="shared" si="33"/>
        <v>0</v>
      </c>
    </row>
    <row r="1664" spans="2:5" x14ac:dyDescent="0.25">
      <c r="B1664" s="34" t="e">
        <f>VLOOKUP(A1664,Table3[#All],2,FALSE)</f>
        <v>#N/A</v>
      </c>
      <c r="C1664" s="50">
        <f>SUMIF(Table4[Filter],INVENTORY!B1664,Table4[Quantity])</f>
        <v>0</v>
      </c>
      <c r="D1664" s="50">
        <f>SUMIF(Table5[Filter],INVENTORY!B1664,Table5[Quantity])</f>
        <v>0</v>
      </c>
      <c r="E1664" s="50">
        <f t="shared" si="33"/>
        <v>0</v>
      </c>
    </row>
    <row r="1665" spans="2:5" x14ac:dyDescent="0.25">
      <c r="B1665" s="34" t="e">
        <f>VLOOKUP(A1665,Table3[#All],2,FALSE)</f>
        <v>#N/A</v>
      </c>
      <c r="C1665" s="50">
        <f>SUMIF(Table4[Filter],INVENTORY!B1665,Table4[Quantity])</f>
        <v>0</v>
      </c>
      <c r="D1665" s="50">
        <f>SUMIF(Table5[Filter],INVENTORY!B1665,Table5[Quantity])</f>
        <v>0</v>
      </c>
      <c r="E1665" s="50">
        <f t="shared" si="33"/>
        <v>0</v>
      </c>
    </row>
    <row r="1666" spans="2:5" x14ac:dyDescent="0.25">
      <c r="B1666" s="34" t="e">
        <f>VLOOKUP(A1666,Table3[#All],2,FALSE)</f>
        <v>#N/A</v>
      </c>
      <c r="C1666" s="50">
        <f>SUMIF(Table4[Filter],INVENTORY!B1666,Table4[Quantity])</f>
        <v>0</v>
      </c>
      <c r="D1666" s="50">
        <f>SUMIF(Table5[Filter],INVENTORY!B1666,Table5[Quantity])</f>
        <v>0</v>
      </c>
      <c r="E1666" s="50">
        <f t="shared" si="33"/>
        <v>0</v>
      </c>
    </row>
    <row r="1667" spans="2:5" x14ac:dyDescent="0.25">
      <c r="B1667" s="34" t="e">
        <f>VLOOKUP(A1667,Table3[#All],2,FALSE)</f>
        <v>#N/A</v>
      </c>
      <c r="C1667" s="50">
        <f>SUMIF(Table4[Filter],INVENTORY!B1667,Table4[Quantity])</f>
        <v>0</v>
      </c>
      <c r="D1667" s="50">
        <f>SUMIF(Table5[Filter],INVENTORY!B1667,Table5[Quantity])</f>
        <v>0</v>
      </c>
      <c r="E1667" s="50">
        <f t="shared" si="33"/>
        <v>0</v>
      </c>
    </row>
    <row r="1668" spans="2:5" x14ac:dyDescent="0.25">
      <c r="B1668" s="34" t="e">
        <f>VLOOKUP(A1668,Table3[#All],2,FALSE)</f>
        <v>#N/A</v>
      </c>
      <c r="C1668" s="50">
        <f>SUMIF(Table4[Filter],INVENTORY!B1668,Table4[Quantity])</f>
        <v>0</v>
      </c>
      <c r="D1668" s="50">
        <f>SUMIF(Table5[Filter],INVENTORY!B1668,Table5[Quantity])</f>
        <v>0</v>
      </c>
      <c r="E1668" s="50">
        <f t="shared" si="33"/>
        <v>0</v>
      </c>
    </row>
    <row r="1669" spans="2:5" x14ac:dyDescent="0.25">
      <c r="B1669" s="34" t="e">
        <f>VLOOKUP(A1669,Table3[#All],2,FALSE)</f>
        <v>#N/A</v>
      </c>
      <c r="C1669" s="50">
        <f>SUMIF(Table4[Filter],INVENTORY!B1669,Table4[Quantity])</f>
        <v>0</v>
      </c>
      <c r="D1669" s="50">
        <f>SUMIF(Table5[Filter],INVENTORY!B1669,Table5[Quantity])</f>
        <v>0</v>
      </c>
      <c r="E1669" s="50">
        <f t="shared" si="33"/>
        <v>0</v>
      </c>
    </row>
    <row r="1670" spans="2:5" x14ac:dyDescent="0.25">
      <c r="B1670" s="34" t="e">
        <f>VLOOKUP(A1670,Table3[#All],2,FALSE)</f>
        <v>#N/A</v>
      </c>
      <c r="C1670" s="50">
        <f>SUMIF(Table4[Filter],INVENTORY!B1670,Table4[Quantity])</f>
        <v>0</v>
      </c>
      <c r="D1670" s="50">
        <f>SUMIF(Table5[Filter],INVENTORY!B1670,Table5[Quantity])</f>
        <v>0</v>
      </c>
      <c r="E1670" s="50">
        <f t="shared" si="33"/>
        <v>0</v>
      </c>
    </row>
    <row r="1671" spans="2:5" x14ac:dyDescent="0.25">
      <c r="B1671" s="34" t="e">
        <f>VLOOKUP(A1671,Table3[#All],2,FALSE)</f>
        <v>#N/A</v>
      </c>
      <c r="C1671" s="50">
        <f>SUMIF(Table4[Filter],INVENTORY!B1671,Table4[Quantity])</f>
        <v>0</v>
      </c>
      <c r="D1671" s="50">
        <f>SUMIF(Table5[Filter],INVENTORY!B1671,Table5[Quantity])</f>
        <v>0</v>
      </c>
      <c r="E1671" s="50">
        <f t="shared" si="33"/>
        <v>0</v>
      </c>
    </row>
    <row r="1672" spans="2:5" x14ac:dyDescent="0.25">
      <c r="B1672" s="34" t="e">
        <f>VLOOKUP(A1672,Table3[#All],2,FALSE)</f>
        <v>#N/A</v>
      </c>
      <c r="C1672" s="50">
        <f>SUMIF(Table4[Filter],INVENTORY!B1672,Table4[Quantity])</f>
        <v>0</v>
      </c>
      <c r="D1672" s="50">
        <f>SUMIF(Table5[Filter],INVENTORY!B1672,Table5[Quantity])</f>
        <v>0</v>
      </c>
      <c r="E1672" s="50">
        <f t="shared" si="33"/>
        <v>0</v>
      </c>
    </row>
    <row r="1673" spans="2:5" x14ac:dyDescent="0.25">
      <c r="B1673" s="34" t="e">
        <f>VLOOKUP(A1673,Table3[#All],2,FALSE)</f>
        <v>#N/A</v>
      </c>
      <c r="C1673" s="50">
        <f>SUMIF(Table4[Filter],INVENTORY!B1673,Table4[Quantity])</f>
        <v>0</v>
      </c>
      <c r="D1673" s="50">
        <f>SUMIF(Table5[Filter],INVENTORY!B1673,Table5[Quantity])</f>
        <v>0</v>
      </c>
      <c r="E1673" s="50">
        <f t="shared" si="33"/>
        <v>0</v>
      </c>
    </row>
    <row r="1674" spans="2:5" x14ac:dyDescent="0.25">
      <c r="B1674" s="34" t="e">
        <f>VLOOKUP(A1674,Table3[#All],2,FALSE)</f>
        <v>#N/A</v>
      </c>
      <c r="C1674" s="50">
        <f>SUMIF(Table4[Filter],INVENTORY!B1674,Table4[Quantity])</f>
        <v>0</v>
      </c>
      <c r="D1674" s="50">
        <f>SUMIF(Table5[Filter],INVENTORY!B1674,Table5[Quantity])</f>
        <v>0</v>
      </c>
      <c r="E1674" s="50">
        <f t="shared" si="33"/>
        <v>0</v>
      </c>
    </row>
    <row r="1675" spans="2:5" x14ac:dyDescent="0.25">
      <c r="B1675" s="34" t="e">
        <f>VLOOKUP(A1675,Table3[#All],2,FALSE)</f>
        <v>#N/A</v>
      </c>
      <c r="C1675" s="50">
        <f>SUMIF(Table4[Filter],INVENTORY!B1675,Table4[Quantity])</f>
        <v>0</v>
      </c>
      <c r="D1675" s="50">
        <f>SUMIF(Table5[Filter],INVENTORY!B1675,Table5[Quantity])</f>
        <v>0</v>
      </c>
      <c r="E1675" s="50">
        <f t="shared" si="33"/>
        <v>0</v>
      </c>
    </row>
    <row r="1676" spans="2:5" x14ac:dyDescent="0.25">
      <c r="B1676" s="34" t="e">
        <f>VLOOKUP(A1676,Table3[#All],2,FALSE)</f>
        <v>#N/A</v>
      </c>
      <c r="C1676" s="50">
        <f>SUMIF(Table4[Filter],INVENTORY!B1676,Table4[Quantity])</f>
        <v>0</v>
      </c>
      <c r="D1676" s="50">
        <f>SUMIF(Table5[Filter],INVENTORY!B1676,Table5[Quantity])</f>
        <v>0</v>
      </c>
      <c r="E1676" s="50">
        <f t="shared" si="33"/>
        <v>0</v>
      </c>
    </row>
    <row r="1677" spans="2:5" x14ac:dyDescent="0.25">
      <c r="B1677" s="34" t="e">
        <f>VLOOKUP(A1677,Table3[#All],2,FALSE)</f>
        <v>#N/A</v>
      </c>
      <c r="C1677" s="50">
        <f>SUMIF(Table4[Filter],INVENTORY!B1677,Table4[Quantity])</f>
        <v>0</v>
      </c>
      <c r="D1677" s="50">
        <f>SUMIF(Table5[Filter],INVENTORY!B1677,Table5[Quantity])</f>
        <v>0</v>
      </c>
      <c r="E1677" s="50">
        <f t="shared" si="33"/>
        <v>0</v>
      </c>
    </row>
    <row r="1678" spans="2:5" x14ac:dyDescent="0.25">
      <c r="B1678" s="34" t="e">
        <f>VLOOKUP(A1678,Table3[#All],2,FALSE)</f>
        <v>#N/A</v>
      </c>
      <c r="C1678" s="50">
        <f>SUMIF(Table4[Filter],INVENTORY!B1678,Table4[Quantity])</f>
        <v>0</v>
      </c>
      <c r="D1678" s="50">
        <f>SUMIF(Table5[Filter],INVENTORY!B1678,Table5[Quantity])</f>
        <v>0</v>
      </c>
      <c r="E1678" s="50">
        <f t="shared" si="33"/>
        <v>0</v>
      </c>
    </row>
    <row r="1679" spans="2:5" x14ac:dyDescent="0.25">
      <c r="B1679" s="34" t="e">
        <f>VLOOKUP(A1679,Table3[#All],2,FALSE)</f>
        <v>#N/A</v>
      </c>
      <c r="C1679" s="50">
        <f>SUMIF(Table4[Filter],INVENTORY!B1679,Table4[Quantity])</f>
        <v>0</v>
      </c>
      <c r="D1679" s="50">
        <f>SUMIF(Table5[Filter],INVENTORY!B1679,Table5[Quantity])</f>
        <v>0</v>
      </c>
      <c r="E1679" s="50">
        <f t="shared" si="33"/>
        <v>0</v>
      </c>
    </row>
    <row r="1680" spans="2:5" x14ac:dyDescent="0.25">
      <c r="B1680" s="34" t="e">
        <f>VLOOKUP(A1680,Table3[#All],2,FALSE)</f>
        <v>#N/A</v>
      </c>
      <c r="C1680" s="50">
        <f>SUMIF(Table4[Filter],INVENTORY!B1680,Table4[Quantity])</f>
        <v>0</v>
      </c>
      <c r="D1680" s="50">
        <f>SUMIF(Table5[Filter],INVENTORY!B1680,Table5[Quantity])</f>
        <v>0</v>
      </c>
      <c r="E1680" s="50">
        <f t="shared" si="33"/>
        <v>0</v>
      </c>
    </row>
    <row r="1681" spans="2:5" x14ac:dyDescent="0.25">
      <c r="B1681" s="34" t="e">
        <f>VLOOKUP(A1681,Table3[#All],2,FALSE)</f>
        <v>#N/A</v>
      </c>
      <c r="C1681" s="50">
        <f>SUMIF(Table4[Filter],INVENTORY!B1681,Table4[Quantity])</f>
        <v>0</v>
      </c>
      <c r="D1681" s="50">
        <f>SUMIF(Table5[Filter],INVENTORY!B1681,Table5[Quantity])</f>
        <v>0</v>
      </c>
      <c r="E1681" s="50">
        <f t="shared" si="33"/>
        <v>0</v>
      </c>
    </row>
    <row r="1682" spans="2:5" x14ac:dyDescent="0.25">
      <c r="B1682" s="34" t="e">
        <f>VLOOKUP(A1682,Table3[#All],2,FALSE)</f>
        <v>#N/A</v>
      </c>
      <c r="C1682" s="50">
        <f>SUMIF(Table4[Filter],INVENTORY!B1682,Table4[Quantity])</f>
        <v>0</v>
      </c>
      <c r="D1682" s="50">
        <f>SUMIF(Table5[Filter],INVENTORY!B1682,Table5[Quantity])</f>
        <v>0</v>
      </c>
      <c r="E1682" s="50">
        <f t="shared" si="33"/>
        <v>0</v>
      </c>
    </row>
    <row r="1683" spans="2:5" x14ac:dyDescent="0.25">
      <c r="B1683" s="34" t="e">
        <f>VLOOKUP(A1683,Table3[#All],2,FALSE)</f>
        <v>#N/A</v>
      </c>
      <c r="C1683" s="50">
        <f>SUMIF(Table4[Filter],INVENTORY!B1683,Table4[Quantity])</f>
        <v>0</v>
      </c>
      <c r="D1683" s="50">
        <f>SUMIF(Table5[Filter],INVENTORY!B1683,Table5[Quantity])</f>
        <v>0</v>
      </c>
      <c r="E1683" s="50">
        <f t="shared" si="33"/>
        <v>0</v>
      </c>
    </row>
    <row r="1684" spans="2:5" x14ac:dyDescent="0.25">
      <c r="B1684" s="34" t="e">
        <f>VLOOKUP(A1684,Table3[#All],2,FALSE)</f>
        <v>#N/A</v>
      </c>
      <c r="C1684" s="50">
        <f>SUMIF(Table4[Filter],INVENTORY!B1684,Table4[Quantity])</f>
        <v>0</v>
      </c>
      <c r="D1684" s="50">
        <f>SUMIF(Table5[Filter],INVENTORY!B1684,Table5[Quantity])</f>
        <v>0</v>
      </c>
      <c r="E1684" s="50">
        <f t="shared" si="33"/>
        <v>0</v>
      </c>
    </row>
    <row r="1685" spans="2:5" x14ac:dyDescent="0.25">
      <c r="B1685" s="34" t="e">
        <f>VLOOKUP(A1685,Table3[#All],2,FALSE)</f>
        <v>#N/A</v>
      </c>
      <c r="C1685" s="50">
        <f>SUMIF(Table4[Filter],INVENTORY!B1685,Table4[Quantity])</f>
        <v>0</v>
      </c>
      <c r="D1685" s="50">
        <f>SUMIF(Table5[Filter],INVENTORY!B1685,Table5[Quantity])</f>
        <v>0</v>
      </c>
      <c r="E1685" s="50">
        <f t="shared" si="33"/>
        <v>0</v>
      </c>
    </row>
    <row r="1686" spans="2:5" x14ac:dyDescent="0.25">
      <c r="B1686" s="34" t="e">
        <f>VLOOKUP(A1686,Table3[#All],2,FALSE)</f>
        <v>#N/A</v>
      </c>
      <c r="C1686" s="50">
        <f>SUMIF(Table4[Filter],INVENTORY!B1686,Table4[Quantity])</f>
        <v>0</v>
      </c>
      <c r="D1686" s="50">
        <f>SUMIF(Table5[Filter],INVENTORY!B1686,Table5[Quantity])</f>
        <v>0</v>
      </c>
      <c r="E1686" s="50">
        <f t="shared" si="33"/>
        <v>0</v>
      </c>
    </row>
    <row r="1687" spans="2:5" x14ac:dyDescent="0.25">
      <c r="B1687" s="34" t="e">
        <f>VLOOKUP(A1687,Table3[#All],2,FALSE)</f>
        <v>#N/A</v>
      </c>
      <c r="C1687" s="50">
        <f>SUMIF(Table4[Filter],INVENTORY!B1687,Table4[Quantity])</f>
        <v>0</v>
      </c>
      <c r="D1687" s="50">
        <f>SUMIF(Table5[Filter],INVENTORY!B1687,Table5[Quantity])</f>
        <v>0</v>
      </c>
      <c r="E1687" s="50">
        <f t="shared" si="33"/>
        <v>0</v>
      </c>
    </row>
    <row r="1688" spans="2:5" x14ac:dyDescent="0.25">
      <c r="B1688" s="34" t="e">
        <f>VLOOKUP(A1688,Table3[#All],2,FALSE)</f>
        <v>#N/A</v>
      </c>
      <c r="C1688" s="50">
        <f>SUMIF(Table4[Filter],INVENTORY!B1688,Table4[Quantity])</f>
        <v>0</v>
      </c>
      <c r="D1688" s="50">
        <f>SUMIF(Table5[Filter],INVENTORY!B1688,Table5[Quantity])</f>
        <v>0</v>
      </c>
      <c r="E1688" s="50">
        <f t="shared" ref="E1688:E1751" si="34">C1688-D1688</f>
        <v>0</v>
      </c>
    </row>
    <row r="1689" spans="2:5" x14ac:dyDescent="0.25">
      <c r="B1689" s="34" t="e">
        <f>VLOOKUP(A1689,Table3[#All],2,FALSE)</f>
        <v>#N/A</v>
      </c>
      <c r="C1689" s="50">
        <f>SUMIF(Table4[Filter],INVENTORY!B1689,Table4[Quantity])</f>
        <v>0</v>
      </c>
      <c r="D1689" s="50">
        <f>SUMIF(Table5[Filter],INVENTORY!B1689,Table5[Quantity])</f>
        <v>0</v>
      </c>
      <c r="E1689" s="50">
        <f t="shared" si="34"/>
        <v>0</v>
      </c>
    </row>
    <row r="1690" spans="2:5" x14ac:dyDescent="0.25">
      <c r="B1690" s="34" t="e">
        <f>VLOOKUP(A1690,Table3[#All],2,FALSE)</f>
        <v>#N/A</v>
      </c>
      <c r="C1690" s="50">
        <f>SUMIF(Table4[Filter],INVENTORY!B1690,Table4[Quantity])</f>
        <v>0</v>
      </c>
      <c r="D1690" s="50">
        <f>SUMIF(Table5[Filter],INVENTORY!B1690,Table5[Quantity])</f>
        <v>0</v>
      </c>
      <c r="E1690" s="50">
        <f t="shared" si="34"/>
        <v>0</v>
      </c>
    </row>
    <row r="1691" spans="2:5" x14ac:dyDescent="0.25">
      <c r="B1691" s="34" t="e">
        <f>VLOOKUP(A1691,Table3[#All],2,FALSE)</f>
        <v>#N/A</v>
      </c>
      <c r="C1691" s="50">
        <f>SUMIF(Table4[Filter],INVENTORY!B1691,Table4[Quantity])</f>
        <v>0</v>
      </c>
      <c r="D1691" s="50">
        <f>SUMIF(Table5[Filter],INVENTORY!B1691,Table5[Quantity])</f>
        <v>0</v>
      </c>
      <c r="E1691" s="50">
        <f t="shared" si="34"/>
        <v>0</v>
      </c>
    </row>
    <row r="1692" spans="2:5" x14ac:dyDescent="0.25">
      <c r="B1692" s="34" t="e">
        <f>VLOOKUP(A1692,Table3[#All],2,FALSE)</f>
        <v>#N/A</v>
      </c>
      <c r="C1692" s="50">
        <f>SUMIF(Table4[Filter],INVENTORY!B1692,Table4[Quantity])</f>
        <v>0</v>
      </c>
      <c r="D1692" s="50">
        <f>SUMIF(Table5[Filter],INVENTORY!B1692,Table5[Quantity])</f>
        <v>0</v>
      </c>
      <c r="E1692" s="50">
        <f t="shared" si="34"/>
        <v>0</v>
      </c>
    </row>
    <row r="1693" spans="2:5" x14ac:dyDescent="0.25">
      <c r="B1693" s="34" t="e">
        <f>VLOOKUP(A1693,Table3[#All],2,FALSE)</f>
        <v>#N/A</v>
      </c>
      <c r="C1693" s="50">
        <f>SUMIF(Table4[Filter],INVENTORY!B1693,Table4[Quantity])</f>
        <v>0</v>
      </c>
      <c r="D1693" s="50">
        <f>SUMIF(Table5[Filter],INVENTORY!B1693,Table5[Quantity])</f>
        <v>0</v>
      </c>
      <c r="E1693" s="50">
        <f t="shared" si="34"/>
        <v>0</v>
      </c>
    </row>
    <row r="1694" spans="2:5" x14ac:dyDescent="0.25">
      <c r="B1694" s="34" t="e">
        <f>VLOOKUP(A1694,Table3[#All],2,FALSE)</f>
        <v>#N/A</v>
      </c>
      <c r="C1694" s="50">
        <f>SUMIF(Table4[Filter],INVENTORY!B1694,Table4[Quantity])</f>
        <v>0</v>
      </c>
      <c r="D1694" s="50">
        <f>SUMIF(Table5[Filter],INVENTORY!B1694,Table5[Quantity])</f>
        <v>0</v>
      </c>
      <c r="E1694" s="50">
        <f t="shared" si="34"/>
        <v>0</v>
      </c>
    </row>
    <row r="1695" spans="2:5" x14ac:dyDescent="0.25">
      <c r="B1695" s="34" t="e">
        <f>VLOOKUP(A1695,Table3[#All],2,FALSE)</f>
        <v>#N/A</v>
      </c>
      <c r="C1695" s="50">
        <f>SUMIF(Table4[Filter],INVENTORY!B1695,Table4[Quantity])</f>
        <v>0</v>
      </c>
      <c r="D1695" s="50">
        <f>SUMIF(Table5[Filter],INVENTORY!B1695,Table5[Quantity])</f>
        <v>0</v>
      </c>
      <c r="E1695" s="50">
        <f t="shared" si="34"/>
        <v>0</v>
      </c>
    </row>
    <row r="1696" spans="2:5" x14ac:dyDescent="0.25">
      <c r="B1696" s="34" t="e">
        <f>VLOOKUP(A1696,Table3[#All],2,FALSE)</f>
        <v>#N/A</v>
      </c>
      <c r="C1696" s="50">
        <f>SUMIF(Table4[Filter],INVENTORY!B1696,Table4[Quantity])</f>
        <v>0</v>
      </c>
      <c r="D1696" s="50">
        <f>SUMIF(Table5[Filter],INVENTORY!B1696,Table5[Quantity])</f>
        <v>0</v>
      </c>
      <c r="E1696" s="50">
        <f t="shared" si="34"/>
        <v>0</v>
      </c>
    </row>
    <row r="1697" spans="2:5" x14ac:dyDescent="0.25">
      <c r="B1697" s="34" t="e">
        <f>VLOOKUP(A1697,Table3[#All],2,FALSE)</f>
        <v>#N/A</v>
      </c>
      <c r="C1697" s="50">
        <f>SUMIF(Table4[Filter],INVENTORY!B1697,Table4[Quantity])</f>
        <v>0</v>
      </c>
      <c r="D1697" s="50">
        <f>SUMIF(Table5[Filter],INVENTORY!B1697,Table5[Quantity])</f>
        <v>0</v>
      </c>
      <c r="E1697" s="50">
        <f t="shared" si="34"/>
        <v>0</v>
      </c>
    </row>
    <row r="1698" spans="2:5" x14ac:dyDescent="0.25">
      <c r="B1698" s="34" t="e">
        <f>VLOOKUP(A1698,Table3[#All],2,FALSE)</f>
        <v>#N/A</v>
      </c>
      <c r="C1698" s="50">
        <f>SUMIF(Table4[Filter],INVENTORY!B1698,Table4[Quantity])</f>
        <v>0</v>
      </c>
      <c r="D1698" s="50">
        <f>SUMIF(Table5[Filter],INVENTORY!B1698,Table5[Quantity])</f>
        <v>0</v>
      </c>
      <c r="E1698" s="50">
        <f t="shared" si="34"/>
        <v>0</v>
      </c>
    </row>
    <row r="1699" spans="2:5" x14ac:dyDescent="0.25">
      <c r="B1699" s="34" t="e">
        <f>VLOOKUP(A1699,Table3[#All],2,FALSE)</f>
        <v>#N/A</v>
      </c>
      <c r="C1699" s="50">
        <f>SUMIF(Table4[Filter],INVENTORY!B1699,Table4[Quantity])</f>
        <v>0</v>
      </c>
      <c r="D1699" s="50">
        <f>SUMIF(Table5[Filter],INVENTORY!B1699,Table5[Quantity])</f>
        <v>0</v>
      </c>
      <c r="E1699" s="50">
        <f t="shared" si="34"/>
        <v>0</v>
      </c>
    </row>
    <row r="1700" spans="2:5" x14ac:dyDescent="0.25">
      <c r="B1700" s="34" t="e">
        <f>VLOOKUP(A1700,Table3[#All],2,FALSE)</f>
        <v>#N/A</v>
      </c>
      <c r="C1700" s="50">
        <f>SUMIF(Table4[Filter],INVENTORY!B1700,Table4[Quantity])</f>
        <v>0</v>
      </c>
      <c r="D1700" s="50">
        <f>SUMIF(Table5[Filter],INVENTORY!B1700,Table5[Quantity])</f>
        <v>0</v>
      </c>
      <c r="E1700" s="50">
        <f t="shared" si="34"/>
        <v>0</v>
      </c>
    </row>
    <row r="1701" spans="2:5" x14ac:dyDescent="0.25">
      <c r="B1701" s="34" t="e">
        <f>VLOOKUP(A1701,Table3[#All],2,FALSE)</f>
        <v>#N/A</v>
      </c>
      <c r="C1701" s="50">
        <f>SUMIF(Table4[Filter],INVENTORY!B1701,Table4[Quantity])</f>
        <v>0</v>
      </c>
      <c r="D1701" s="50">
        <f>SUMIF(Table5[Filter],INVENTORY!B1701,Table5[Quantity])</f>
        <v>0</v>
      </c>
      <c r="E1701" s="50">
        <f t="shared" si="34"/>
        <v>0</v>
      </c>
    </row>
    <row r="1702" spans="2:5" x14ac:dyDescent="0.25">
      <c r="B1702" s="34" t="e">
        <f>VLOOKUP(A1702,Table3[#All],2,FALSE)</f>
        <v>#N/A</v>
      </c>
      <c r="C1702" s="50">
        <f>SUMIF(Table4[Filter],INVENTORY!B1702,Table4[Quantity])</f>
        <v>0</v>
      </c>
      <c r="D1702" s="50">
        <f>SUMIF(Table5[Filter],INVENTORY!B1702,Table5[Quantity])</f>
        <v>0</v>
      </c>
      <c r="E1702" s="50">
        <f t="shared" si="34"/>
        <v>0</v>
      </c>
    </row>
    <row r="1703" spans="2:5" x14ac:dyDescent="0.25">
      <c r="B1703" s="34" t="e">
        <f>VLOOKUP(A1703,Table3[#All],2,FALSE)</f>
        <v>#N/A</v>
      </c>
      <c r="C1703" s="50">
        <f>SUMIF(Table4[Filter],INVENTORY!B1703,Table4[Quantity])</f>
        <v>0</v>
      </c>
      <c r="D1703" s="50">
        <f>SUMIF(Table5[Filter],INVENTORY!B1703,Table5[Quantity])</f>
        <v>0</v>
      </c>
      <c r="E1703" s="50">
        <f t="shared" si="34"/>
        <v>0</v>
      </c>
    </row>
    <row r="1704" spans="2:5" x14ac:dyDescent="0.25">
      <c r="B1704" s="34" t="e">
        <f>VLOOKUP(A1704,Table3[#All],2,FALSE)</f>
        <v>#N/A</v>
      </c>
      <c r="C1704" s="50">
        <f>SUMIF(Table4[Filter],INVENTORY!B1704,Table4[Quantity])</f>
        <v>0</v>
      </c>
      <c r="D1704" s="50">
        <f>SUMIF(Table5[Filter],INVENTORY!B1704,Table5[Quantity])</f>
        <v>0</v>
      </c>
      <c r="E1704" s="50">
        <f t="shared" si="34"/>
        <v>0</v>
      </c>
    </row>
    <row r="1705" spans="2:5" x14ac:dyDescent="0.25">
      <c r="B1705" s="34" t="e">
        <f>VLOOKUP(A1705,Table3[#All],2,FALSE)</f>
        <v>#N/A</v>
      </c>
      <c r="C1705" s="50">
        <f>SUMIF(Table4[Filter],INVENTORY!B1705,Table4[Quantity])</f>
        <v>0</v>
      </c>
      <c r="D1705" s="50">
        <f>SUMIF(Table5[Filter],INVENTORY!B1705,Table5[Quantity])</f>
        <v>0</v>
      </c>
      <c r="E1705" s="50">
        <f t="shared" si="34"/>
        <v>0</v>
      </c>
    </row>
    <row r="1706" spans="2:5" x14ac:dyDescent="0.25">
      <c r="B1706" s="34" t="e">
        <f>VLOOKUP(A1706,Table3[#All],2,FALSE)</f>
        <v>#N/A</v>
      </c>
      <c r="C1706" s="50">
        <f>SUMIF(Table4[Filter],INVENTORY!B1706,Table4[Quantity])</f>
        <v>0</v>
      </c>
      <c r="D1706" s="50">
        <f>SUMIF(Table5[Filter],INVENTORY!B1706,Table5[Quantity])</f>
        <v>0</v>
      </c>
      <c r="E1706" s="50">
        <f t="shared" si="34"/>
        <v>0</v>
      </c>
    </row>
    <row r="1707" spans="2:5" x14ac:dyDescent="0.25">
      <c r="B1707" s="34" t="e">
        <f>VLOOKUP(A1707,Table3[#All],2,FALSE)</f>
        <v>#N/A</v>
      </c>
      <c r="C1707" s="50">
        <f>SUMIF(Table4[Filter],INVENTORY!B1707,Table4[Quantity])</f>
        <v>0</v>
      </c>
      <c r="D1707" s="50">
        <f>SUMIF(Table5[Filter],INVENTORY!B1707,Table5[Quantity])</f>
        <v>0</v>
      </c>
      <c r="E1707" s="50">
        <f t="shared" si="34"/>
        <v>0</v>
      </c>
    </row>
    <row r="1708" spans="2:5" x14ac:dyDescent="0.25">
      <c r="B1708" s="34" t="e">
        <f>VLOOKUP(A1708,Table3[#All],2,FALSE)</f>
        <v>#N/A</v>
      </c>
      <c r="C1708" s="50">
        <f>SUMIF(Table4[Filter],INVENTORY!B1708,Table4[Quantity])</f>
        <v>0</v>
      </c>
      <c r="D1708" s="50">
        <f>SUMIF(Table5[Filter],INVENTORY!B1708,Table5[Quantity])</f>
        <v>0</v>
      </c>
      <c r="E1708" s="50">
        <f t="shared" si="34"/>
        <v>0</v>
      </c>
    </row>
    <row r="1709" spans="2:5" x14ac:dyDescent="0.25">
      <c r="B1709" s="34" t="e">
        <f>VLOOKUP(A1709,Table3[#All],2,FALSE)</f>
        <v>#N/A</v>
      </c>
      <c r="C1709" s="50">
        <f>SUMIF(Table4[Filter],INVENTORY!B1709,Table4[Quantity])</f>
        <v>0</v>
      </c>
      <c r="D1709" s="50">
        <f>SUMIF(Table5[Filter],INVENTORY!B1709,Table5[Quantity])</f>
        <v>0</v>
      </c>
      <c r="E1709" s="50">
        <f t="shared" si="34"/>
        <v>0</v>
      </c>
    </row>
    <row r="1710" spans="2:5" x14ac:dyDescent="0.25">
      <c r="B1710" s="34" t="e">
        <f>VLOOKUP(A1710,Table3[#All],2,FALSE)</f>
        <v>#N/A</v>
      </c>
      <c r="C1710" s="50">
        <f>SUMIF(Table4[Filter],INVENTORY!B1710,Table4[Quantity])</f>
        <v>0</v>
      </c>
      <c r="D1710" s="50">
        <f>SUMIF(Table5[Filter],INVENTORY!B1710,Table5[Quantity])</f>
        <v>0</v>
      </c>
      <c r="E1710" s="50">
        <f t="shared" si="34"/>
        <v>0</v>
      </c>
    </row>
    <row r="1711" spans="2:5" x14ac:dyDescent="0.25">
      <c r="B1711" s="34" t="e">
        <f>VLOOKUP(A1711,Table3[#All],2,FALSE)</f>
        <v>#N/A</v>
      </c>
      <c r="C1711" s="50">
        <f>SUMIF(Table4[Filter],INVENTORY!B1711,Table4[Quantity])</f>
        <v>0</v>
      </c>
      <c r="D1711" s="50">
        <f>SUMIF(Table5[Filter],INVENTORY!B1711,Table5[Quantity])</f>
        <v>0</v>
      </c>
      <c r="E1711" s="50">
        <f t="shared" si="34"/>
        <v>0</v>
      </c>
    </row>
    <row r="1712" spans="2:5" x14ac:dyDescent="0.25">
      <c r="B1712" s="34" t="e">
        <f>VLOOKUP(A1712,Table3[#All],2,FALSE)</f>
        <v>#N/A</v>
      </c>
      <c r="C1712" s="50">
        <f>SUMIF(Table4[Filter],INVENTORY!B1712,Table4[Quantity])</f>
        <v>0</v>
      </c>
      <c r="D1712" s="50">
        <f>SUMIF(Table5[Filter],INVENTORY!B1712,Table5[Quantity])</f>
        <v>0</v>
      </c>
      <c r="E1712" s="50">
        <f t="shared" si="34"/>
        <v>0</v>
      </c>
    </row>
    <row r="1713" spans="2:5" x14ac:dyDescent="0.25">
      <c r="B1713" s="34" t="e">
        <f>VLOOKUP(A1713,Table3[#All],2,FALSE)</f>
        <v>#N/A</v>
      </c>
      <c r="C1713" s="50">
        <f>SUMIF(Table4[Filter],INVENTORY!B1713,Table4[Quantity])</f>
        <v>0</v>
      </c>
      <c r="D1713" s="50">
        <f>SUMIF(Table5[Filter],INVENTORY!B1713,Table5[Quantity])</f>
        <v>0</v>
      </c>
      <c r="E1713" s="50">
        <f t="shared" si="34"/>
        <v>0</v>
      </c>
    </row>
    <row r="1714" spans="2:5" x14ac:dyDescent="0.25">
      <c r="B1714" s="34" t="e">
        <f>VLOOKUP(A1714,Table3[#All],2,FALSE)</f>
        <v>#N/A</v>
      </c>
      <c r="C1714" s="50">
        <f>SUMIF(Table4[Filter],INVENTORY!B1714,Table4[Quantity])</f>
        <v>0</v>
      </c>
      <c r="D1714" s="50">
        <f>SUMIF(Table5[Filter],INVENTORY!B1714,Table5[Quantity])</f>
        <v>0</v>
      </c>
      <c r="E1714" s="50">
        <f t="shared" si="34"/>
        <v>0</v>
      </c>
    </row>
    <row r="1715" spans="2:5" x14ac:dyDescent="0.25">
      <c r="B1715" s="34" t="e">
        <f>VLOOKUP(A1715,Table3[#All],2,FALSE)</f>
        <v>#N/A</v>
      </c>
      <c r="C1715" s="50">
        <f>SUMIF(Table4[Filter],INVENTORY!B1715,Table4[Quantity])</f>
        <v>0</v>
      </c>
      <c r="D1715" s="50">
        <f>SUMIF(Table5[Filter],INVENTORY!B1715,Table5[Quantity])</f>
        <v>0</v>
      </c>
      <c r="E1715" s="50">
        <f t="shared" si="34"/>
        <v>0</v>
      </c>
    </row>
    <row r="1716" spans="2:5" x14ac:dyDescent="0.25">
      <c r="B1716" s="34" t="e">
        <f>VLOOKUP(A1716,Table3[#All],2,FALSE)</f>
        <v>#N/A</v>
      </c>
      <c r="C1716" s="50">
        <f>SUMIF(Table4[Filter],INVENTORY!B1716,Table4[Quantity])</f>
        <v>0</v>
      </c>
      <c r="D1716" s="50">
        <f>SUMIF(Table5[Filter],INVENTORY!B1716,Table5[Quantity])</f>
        <v>0</v>
      </c>
      <c r="E1716" s="50">
        <f t="shared" si="34"/>
        <v>0</v>
      </c>
    </row>
    <row r="1717" spans="2:5" x14ac:dyDescent="0.25">
      <c r="B1717" s="34" t="e">
        <f>VLOOKUP(A1717,Table3[#All],2,FALSE)</f>
        <v>#N/A</v>
      </c>
      <c r="C1717" s="50">
        <f>SUMIF(Table4[Filter],INVENTORY!B1717,Table4[Quantity])</f>
        <v>0</v>
      </c>
      <c r="D1717" s="50">
        <f>SUMIF(Table5[Filter],INVENTORY!B1717,Table5[Quantity])</f>
        <v>0</v>
      </c>
      <c r="E1717" s="50">
        <f t="shared" si="34"/>
        <v>0</v>
      </c>
    </row>
    <row r="1718" spans="2:5" x14ac:dyDescent="0.25">
      <c r="B1718" s="34" t="e">
        <f>VLOOKUP(A1718,Table3[#All],2,FALSE)</f>
        <v>#N/A</v>
      </c>
      <c r="C1718" s="50">
        <f>SUMIF(Table4[Filter],INVENTORY!B1718,Table4[Quantity])</f>
        <v>0</v>
      </c>
      <c r="D1718" s="50">
        <f>SUMIF(Table5[Filter],INVENTORY!B1718,Table5[Quantity])</f>
        <v>0</v>
      </c>
      <c r="E1718" s="50">
        <f t="shared" si="34"/>
        <v>0</v>
      </c>
    </row>
    <row r="1719" spans="2:5" x14ac:dyDescent="0.25">
      <c r="B1719" s="34" t="e">
        <f>VLOOKUP(A1719,Table3[#All],2,FALSE)</f>
        <v>#N/A</v>
      </c>
      <c r="C1719" s="50">
        <f>SUMIF(Table4[Filter],INVENTORY!B1719,Table4[Quantity])</f>
        <v>0</v>
      </c>
      <c r="D1719" s="50">
        <f>SUMIF(Table5[Filter],INVENTORY!B1719,Table5[Quantity])</f>
        <v>0</v>
      </c>
      <c r="E1719" s="50">
        <f t="shared" si="34"/>
        <v>0</v>
      </c>
    </row>
    <row r="1720" spans="2:5" x14ac:dyDescent="0.25">
      <c r="B1720" s="34" t="e">
        <f>VLOOKUP(A1720,Table3[#All],2,FALSE)</f>
        <v>#N/A</v>
      </c>
      <c r="C1720" s="50">
        <f>SUMIF(Table4[Filter],INVENTORY!B1720,Table4[Quantity])</f>
        <v>0</v>
      </c>
      <c r="D1720" s="50">
        <f>SUMIF(Table5[Filter],INVENTORY!B1720,Table5[Quantity])</f>
        <v>0</v>
      </c>
      <c r="E1720" s="50">
        <f t="shared" si="34"/>
        <v>0</v>
      </c>
    </row>
    <row r="1721" spans="2:5" x14ac:dyDescent="0.25">
      <c r="B1721" s="34" t="e">
        <f>VLOOKUP(A1721,Table3[#All],2,FALSE)</f>
        <v>#N/A</v>
      </c>
      <c r="C1721" s="50">
        <f>SUMIF(Table4[Filter],INVENTORY!B1721,Table4[Quantity])</f>
        <v>0</v>
      </c>
      <c r="D1721" s="50">
        <f>SUMIF(Table5[Filter],INVENTORY!B1721,Table5[Quantity])</f>
        <v>0</v>
      </c>
      <c r="E1721" s="50">
        <f t="shared" si="34"/>
        <v>0</v>
      </c>
    </row>
    <row r="1722" spans="2:5" x14ac:dyDescent="0.25">
      <c r="B1722" s="34" t="e">
        <f>VLOOKUP(A1722,Table3[#All],2,FALSE)</f>
        <v>#N/A</v>
      </c>
      <c r="C1722" s="50">
        <f>SUMIF(Table4[Filter],INVENTORY!B1722,Table4[Quantity])</f>
        <v>0</v>
      </c>
      <c r="D1722" s="50">
        <f>SUMIF(Table5[Filter],INVENTORY!B1722,Table5[Quantity])</f>
        <v>0</v>
      </c>
      <c r="E1722" s="50">
        <f t="shared" si="34"/>
        <v>0</v>
      </c>
    </row>
    <row r="1723" spans="2:5" x14ac:dyDescent="0.25">
      <c r="B1723" s="34" t="e">
        <f>VLOOKUP(A1723,Table3[#All],2,FALSE)</f>
        <v>#N/A</v>
      </c>
      <c r="C1723" s="50">
        <f>SUMIF(Table4[Filter],INVENTORY!B1723,Table4[Quantity])</f>
        <v>0</v>
      </c>
      <c r="D1723" s="50">
        <f>SUMIF(Table5[Filter],INVENTORY!B1723,Table5[Quantity])</f>
        <v>0</v>
      </c>
      <c r="E1723" s="50">
        <f t="shared" si="34"/>
        <v>0</v>
      </c>
    </row>
    <row r="1724" spans="2:5" x14ac:dyDescent="0.25">
      <c r="B1724" s="34" t="e">
        <f>VLOOKUP(A1724,Table3[#All],2,FALSE)</f>
        <v>#N/A</v>
      </c>
      <c r="C1724" s="50">
        <f>SUMIF(Table4[Filter],INVENTORY!B1724,Table4[Quantity])</f>
        <v>0</v>
      </c>
      <c r="D1724" s="50">
        <f>SUMIF(Table5[Filter],INVENTORY!B1724,Table5[Quantity])</f>
        <v>0</v>
      </c>
      <c r="E1724" s="50">
        <f t="shared" si="34"/>
        <v>0</v>
      </c>
    </row>
    <row r="1725" spans="2:5" x14ac:dyDescent="0.25">
      <c r="B1725" s="34" t="e">
        <f>VLOOKUP(A1725,Table3[#All],2,FALSE)</f>
        <v>#N/A</v>
      </c>
      <c r="C1725" s="50">
        <f>SUMIF(Table4[Filter],INVENTORY!B1725,Table4[Quantity])</f>
        <v>0</v>
      </c>
      <c r="D1725" s="50">
        <f>SUMIF(Table5[Filter],INVENTORY!B1725,Table5[Quantity])</f>
        <v>0</v>
      </c>
      <c r="E1725" s="50">
        <f t="shared" si="34"/>
        <v>0</v>
      </c>
    </row>
    <row r="1726" spans="2:5" x14ac:dyDescent="0.25">
      <c r="B1726" s="34" t="e">
        <f>VLOOKUP(A1726,Table3[#All],2,FALSE)</f>
        <v>#N/A</v>
      </c>
      <c r="C1726" s="50">
        <f>SUMIF(Table4[Filter],INVENTORY!B1726,Table4[Quantity])</f>
        <v>0</v>
      </c>
      <c r="D1726" s="50">
        <f>SUMIF(Table5[Filter],INVENTORY!B1726,Table5[Quantity])</f>
        <v>0</v>
      </c>
      <c r="E1726" s="50">
        <f t="shared" si="34"/>
        <v>0</v>
      </c>
    </row>
    <row r="1727" spans="2:5" x14ac:dyDescent="0.25">
      <c r="B1727" s="34" t="e">
        <f>VLOOKUP(A1727,Table3[#All],2,FALSE)</f>
        <v>#N/A</v>
      </c>
      <c r="C1727" s="50">
        <f>SUMIF(Table4[Filter],INVENTORY!B1727,Table4[Quantity])</f>
        <v>0</v>
      </c>
      <c r="D1727" s="50">
        <f>SUMIF(Table5[Filter],INVENTORY!B1727,Table5[Quantity])</f>
        <v>0</v>
      </c>
      <c r="E1727" s="50">
        <f t="shared" si="34"/>
        <v>0</v>
      </c>
    </row>
    <row r="1728" spans="2:5" x14ac:dyDescent="0.25">
      <c r="B1728" s="34" t="e">
        <f>VLOOKUP(A1728,Table3[#All],2,FALSE)</f>
        <v>#N/A</v>
      </c>
      <c r="C1728" s="50">
        <f>SUMIF(Table4[Filter],INVENTORY!B1728,Table4[Quantity])</f>
        <v>0</v>
      </c>
      <c r="D1728" s="50">
        <f>SUMIF(Table5[Filter],INVENTORY!B1728,Table5[Quantity])</f>
        <v>0</v>
      </c>
      <c r="E1728" s="50">
        <f t="shared" si="34"/>
        <v>0</v>
      </c>
    </row>
    <row r="1729" spans="2:5" x14ac:dyDescent="0.25">
      <c r="B1729" s="34" t="e">
        <f>VLOOKUP(A1729,Table3[#All],2,FALSE)</f>
        <v>#N/A</v>
      </c>
      <c r="C1729" s="50">
        <f>SUMIF(Table4[Filter],INVENTORY!B1729,Table4[Quantity])</f>
        <v>0</v>
      </c>
      <c r="D1729" s="50">
        <f>SUMIF(Table5[Filter],INVENTORY!B1729,Table5[Quantity])</f>
        <v>0</v>
      </c>
      <c r="E1729" s="50">
        <f t="shared" si="34"/>
        <v>0</v>
      </c>
    </row>
    <row r="1730" spans="2:5" x14ac:dyDescent="0.25">
      <c r="B1730" s="34" t="e">
        <f>VLOOKUP(A1730,Table3[#All],2,FALSE)</f>
        <v>#N/A</v>
      </c>
      <c r="C1730" s="50">
        <f>SUMIF(Table4[Filter],INVENTORY!B1730,Table4[Quantity])</f>
        <v>0</v>
      </c>
      <c r="D1730" s="50">
        <f>SUMIF(Table5[Filter],INVENTORY!B1730,Table5[Quantity])</f>
        <v>0</v>
      </c>
      <c r="E1730" s="50">
        <f t="shared" si="34"/>
        <v>0</v>
      </c>
    </row>
    <row r="1731" spans="2:5" x14ac:dyDescent="0.25">
      <c r="B1731" s="34" t="e">
        <f>VLOOKUP(A1731,Table3[#All],2,FALSE)</f>
        <v>#N/A</v>
      </c>
      <c r="C1731" s="50">
        <f>SUMIF(Table4[Filter],INVENTORY!B1731,Table4[Quantity])</f>
        <v>0</v>
      </c>
      <c r="D1731" s="50">
        <f>SUMIF(Table5[Filter],INVENTORY!B1731,Table5[Quantity])</f>
        <v>0</v>
      </c>
      <c r="E1731" s="50">
        <f t="shared" si="34"/>
        <v>0</v>
      </c>
    </row>
    <row r="1732" spans="2:5" x14ac:dyDescent="0.25">
      <c r="B1732" s="34" t="e">
        <f>VLOOKUP(A1732,Table3[#All],2,FALSE)</f>
        <v>#N/A</v>
      </c>
      <c r="C1732" s="50">
        <f>SUMIF(Table4[Filter],INVENTORY!B1732,Table4[Quantity])</f>
        <v>0</v>
      </c>
      <c r="D1732" s="50">
        <f>SUMIF(Table5[Filter],INVENTORY!B1732,Table5[Quantity])</f>
        <v>0</v>
      </c>
      <c r="E1732" s="50">
        <f t="shared" si="34"/>
        <v>0</v>
      </c>
    </row>
    <row r="1733" spans="2:5" x14ac:dyDescent="0.25">
      <c r="B1733" s="34" t="e">
        <f>VLOOKUP(A1733,Table3[#All],2,FALSE)</f>
        <v>#N/A</v>
      </c>
      <c r="C1733" s="50">
        <f>SUMIF(Table4[Filter],INVENTORY!B1733,Table4[Quantity])</f>
        <v>0</v>
      </c>
      <c r="D1733" s="50">
        <f>SUMIF(Table5[Filter],INVENTORY!B1733,Table5[Quantity])</f>
        <v>0</v>
      </c>
      <c r="E1733" s="50">
        <f t="shared" si="34"/>
        <v>0</v>
      </c>
    </row>
    <row r="1734" spans="2:5" x14ac:dyDescent="0.25">
      <c r="B1734" s="34" t="e">
        <f>VLOOKUP(A1734,Table3[#All],2,FALSE)</f>
        <v>#N/A</v>
      </c>
      <c r="C1734" s="50">
        <f>SUMIF(Table4[Filter],INVENTORY!B1734,Table4[Quantity])</f>
        <v>0</v>
      </c>
      <c r="D1734" s="50">
        <f>SUMIF(Table5[Filter],INVENTORY!B1734,Table5[Quantity])</f>
        <v>0</v>
      </c>
      <c r="E1734" s="50">
        <f t="shared" si="34"/>
        <v>0</v>
      </c>
    </row>
    <row r="1735" spans="2:5" x14ac:dyDescent="0.25">
      <c r="B1735" s="34" t="e">
        <f>VLOOKUP(A1735,Table3[#All],2,FALSE)</f>
        <v>#N/A</v>
      </c>
      <c r="C1735" s="50">
        <f>SUMIF(Table4[Filter],INVENTORY!B1735,Table4[Quantity])</f>
        <v>0</v>
      </c>
      <c r="D1735" s="50">
        <f>SUMIF(Table5[Filter],INVENTORY!B1735,Table5[Quantity])</f>
        <v>0</v>
      </c>
      <c r="E1735" s="50">
        <f t="shared" si="34"/>
        <v>0</v>
      </c>
    </row>
    <row r="1736" spans="2:5" x14ac:dyDescent="0.25">
      <c r="B1736" s="34" t="e">
        <f>VLOOKUP(A1736,Table3[#All],2,FALSE)</f>
        <v>#N/A</v>
      </c>
      <c r="C1736" s="50">
        <f>SUMIF(Table4[Filter],INVENTORY!B1736,Table4[Quantity])</f>
        <v>0</v>
      </c>
      <c r="D1736" s="50">
        <f>SUMIF(Table5[Filter],INVENTORY!B1736,Table5[Quantity])</f>
        <v>0</v>
      </c>
      <c r="E1736" s="50">
        <f t="shared" si="34"/>
        <v>0</v>
      </c>
    </row>
    <row r="1737" spans="2:5" x14ac:dyDescent="0.25">
      <c r="B1737" s="34" t="e">
        <f>VLOOKUP(A1737,Table3[#All],2,FALSE)</f>
        <v>#N/A</v>
      </c>
      <c r="C1737" s="50">
        <f>SUMIF(Table4[Filter],INVENTORY!B1737,Table4[Quantity])</f>
        <v>0</v>
      </c>
      <c r="D1737" s="50">
        <f>SUMIF(Table5[Filter],INVENTORY!B1737,Table5[Quantity])</f>
        <v>0</v>
      </c>
      <c r="E1737" s="50">
        <f t="shared" si="34"/>
        <v>0</v>
      </c>
    </row>
    <row r="1738" spans="2:5" x14ac:dyDescent="0.25">
      <c r="B1738" s="34" t="e">
        <f>VLOOKUP(A1738,Table3[#All],2,FALSE)</f>
        <v>#N/A</v>
      </c>
      <c r="C1738" s="50">
        <f>SUMIF(Table4[Filter],INVENTORY!B1738,Table4[Quantity])</f>
        <v>0</v>
      </c>
      <c r="D1738" s="50">
        <f>SUMIF(Table5[Filter],INVENTORY!B1738,Table5[Quantity])</f>
        <v>0</v>
      </c>
      <c r="E1738" s="50">
        <f t="shared" si="34"/>
        <v>0</v>
      </c>
    </row>
    <row r="1739" spans="2:5" x14ac:dyDescent="0.25">
      <c r="B1739" s="34" t="e">
        <f>VLOOKUP(A1739,Table3[#All],2,FALSE)</f>
        <v>#N/A</v>
      </c>
      <c r="C1739" s="50">
        <f>SUMIF(Table4[Filter],INVENTORY!B1739,Table4[Quantity])</f>
        <v>0</v>
      </c>
      <c r="D1739" s="50">
        <f>SUMIF(Table5[Filter],INVENTORY!B1739,Table5[Quantity])</f>
        <v>0</v>
      </c>
      <c r="E1739" s="50">
        <f t="shared" si="34"/>
        <v>0</v>
      </c>
    </row>
    <row r="1740" spans="2:5" x14ac:dyDescent="0.25">
      <c r="B1740" s="34" t="e">
        <f>VLOOKUP(A1740,Table3[#All],2,FALSE)</f>
        <v>#N/A</v>
      </c>
      <c r="C1740" s="50">
        <f>SUMIF(Table4[Filter],INVENTORY!B1740,Table4[Quantity])</f>
        <v>0</v>
      </c>
      <c r="D1740" s="50">
        <f>SUMIF(Table5[Filter],INVENTORY!B1740,Table5[Quantity])</f>
        <v>0</v>
      </c>
      <c r="E1740" s="50">
        <f t="shared" si="34"/>
        <v>0</v>
      </c>
    </row>
    <row r="1741" spans="2:5" x14ac:dyDescent="0.25">
      <c r="B1741" s="34" t="e">
        <f>VLOOKUP(A1741,Table3[#All],2,FALSE)</f>
        <v>#N/A</v>
      </c>
      <c r="C1741" s="50">
        <f>SUMIF(Table4[Filter],INVENTORY!B1741,Table4[Quantity])</f>
        <v>0</v>
      </c>
      <c r="D1741" s="50">
        <f>SUMIF(Table5[Filter],INVENTORY!B1741,Table5[Quantity])</f>
        <v>0</v>
      </c>
      <c r="E1741" s="50">
        <f t="shared" si="34"/>
        <v>0</v>
      </c>
    </row>
    <row r="1742" spans="2:5" x14ac:dyDescent="0.25">
      <c r="B1742" s="34" t="e">
        <f>VLOOKUP(A1742,Table3[#All],2,FALSE)</f>
        <v>#N/A</v>
      </c>
      <c r="C1742" s="50">
        <f>SUMIF(Table4[Filter],INVENTORY!B1742,Table4[Quantity])</f>
        <v>0</v>
      </c>
      <c r="D1742" s="50">
        <f>SUMIF(Table5[Filter],INVENTORY!B1742,Table5[Quantity])</f>
        <v>0</v>
      </c>
      <c r="E1742" s="50">
        <f t="shared" si="34"/>
        <v>0</v>
      </c>
    </row>
    <row r="1743" spans="2:5" x14ac:dyDescent="0.25">
      <c r="B1743" s="34" t="e">
        <f>VLOOKUP(A1743,Table3[#All],2,FALSE)</f>
        <v>#N/A</v>
      </c>
      <c r="C1743" s="50">
        <f>SUMIF(Table4[Filter],INVENTORY!B1743,Table4[Quantity])</f>
        <v>0</v>
      </c>
      <c r="D1743" s="50">
        <f>SUMIF(Table5[Filter],INVENTORY!B1743,Table5[Quantity])</f>
        <v>0</v>
      </c>
      <c r="E1743" s="50">
        <f t="shared" si="34"/>
        <v>0</v>
      </c>
    </row>
    <row r="1744" spans="2:5" x14ac:dyDescent="0.25">
      <c r="B1744" s="34" t="e">
        <f>VLOOKUP(A1744,Table3[#All],2,FALSE)</f>
        <v>#N/A</v>
      </c>
      <c r="C1744" s="50">
        <f>SUMIF(Table4[Filter],INVENTORY!B1744,Table4[Quantity])</f>
        <v>0</v>
      </c>
      <c r="D1744" s="50">
        <f>SUMIF(Table5[Filter],INVENTORY!B1744,Table5[Quantity])</f>
        <v>0</v>
      </c>
      <c r="E1744" s="50">
        <f t="shared" si="34"/>
        <v>0</v>
      </c>
    </row>
    <row r="1745" spans="2:5" x14ac:dyDescent="0.25">
      <c r="B1745" s="34" t="e">
        <f>VLOOKUP(A1745,Table3[#All],2,FALSE)</f>
        <v>#N/A</v>
      </c>
      <c r="C1745" s="50">
        <f>SUMIF(Table4[Filter],INVENTORY!B1745,Table4[Quantity])</f>
        <v>0</v>
      </c>
      <c r="D1745" s="50">
        <f>SUMIF(Table5[Filter],INVENTORY!B1745,Table5[Quantity])</f>
        <v>0</v>
      </c>
      <c r="E1745" s="50">
        <f t="shared" si="34"/>
        <v>0</v>
      </c>
    </row>
    <row r="1746" spans="2:5" x14ac:dyDescent="0.25">
      <c r="B1746" s="34" t="e">
        <f>VLOOKUP(A1746,Table3[#All],2,FALSE)</f>
        <v>#N/A</v>
      </c>
      <c r="C1746" s="50">
        <f>SUMIF(Table4[Filter],INVENTORY!B1746,Table4[Quantity])</f>
        <v>0</v>
      </c>
      <c r="D1746" s="50">
        <f>SUMIF(Table5[Filter],INVENTORY!B1746,Table5[Quantity])</f>
        <v>0</v>
      </c>
      <c r="E1746" s="50">
        <f t="shared" si="34"/>
        <v>0</v>
      </c>
    </row>
    <row r="1747" spans="2:5" x14ac:dyDescent="0.25">
      <c r="B1747" s="34" t="e">
        <f>VLOOKUP(A1747,Table3[#All],2,FALSE)</f>
        <v>#N/A</v>
      </c>
      <c r="C1747" s="50">
        <f>SUMIF(Table4[Filter],INVENTORY!B1747,Table4[Quantity])</f>
        <v>0</v>
      </c>
      <c r="D1747" s="50">
        <f>SUMIF(Table5[Filter],INVENTORY!B1747,Table5[Quantity])</f>
        <v>0</v>
      </c>
      <c r="E1747" s="50">
        <f t="shared" si="34"/>
        <v>0</v>
      </c>
    </row>
    <row r="1748" spans="2:5" x14ac:dyDescent="0.25">
      <c r="B1748" s="34" t="e">
        <f>VLOOKUP(A1748,Table3[#All],2,FALSE)</f>
        <v>#N/A</v>
      </c>
      <c r="C1748" s="50">
        <f>SUMIF(Table4[Filter],INVENTORY!B1748,Table4[Quantity])</f>
        <v>0</v>
      </c>
      <c r="D1748" s="50">
        <f>SUMIF(Table5[Filter],INVENTORY!B1748,Table5[Quantity])</f>
        <v>0</v>
      </c>
      <c r="E1748" s="50">
        <f t="shared" si="34"/>
        <v>0</v>
      </c>
    </row>
    <row r="1749" spans="2:5" x14ac:dyDescent="0.25">
      <c r="B1749" s="34" t="e">
        <f>VLOOKUP(A1749,Table3[#All],2,FALSE)</f>
        <v>#N/A</v>
      </c>
      <c r="C1749" s="50">
        <f>SUMIF(Table4[Filter],INVENTORY!B1749,Table4[Quantity])</f>
        <v>0</v>
      </c>
      <c r="D1749" s="50">
        <f>SUMIF(Table5[Filter],INVENTORY!B1749,Table5[Quantity])</f>
        <v>0</v>
      </c>
      <c r="E1749" s="50">
        <f t="shared" si="34"/>
        <v>0</v>
      </c>
    </row>
    <row r="1750" spans="2:5" x14ac:dyDescent="0.25">
      <c r="B1750" s="34" t="e">
        <f>VLOOKUP(A1750,Table3[#All],2,FALSE)</f>
        <v>#N/A</v>
      </c>
      <c r="C1750" s="50">
        <f>SUMIF(Table4[Filter],INVENTORY!B1750,Table4[Quantity])</f>
        <v>0</v>
      </c>
      <c r="D1750" s="50">
        <f>SUMIF(Table5[Filter],INVENTORY!B1750,Table5[Quantity])</f>
        <v>0</v>
      </c>
      <c r="E1750" s="50">
        <f t="shared" si="34"/>
        <v>0</v>
      </c>
    </row>
    <row r="1751" spans="2:5" x14ac:dyDescent="0.25">
      <c r="B1751" s="34" t="e">
        <f>VLOOKUP(A1751,Table3[#All],2,FALSE)</f>
        <v>#N/A</v>
      </c>
      <c r="C1751" s="50">
        <f>SUMIF(Table4[Filter],INVENTORY!B1751,Table4[Quantity])</f>
        <v>0</v>
      </c>
      <c r="D1751" s="50">
        <f>SUMIF(Table5[Filter],INVENTORY!B1751,Table5[Quantity])</f>
        <v>0</v>
      </c>
      <c r="E1751" s="50">
        <f t="shared" si="34"/>
        <v>0</v>
      </c>
    </row>
    <row r="1752" spans="2:5" x14ac:dyDescent="0.25">
      <c r="B1752" s="34" t="e">
        <f>VLOOKUP(A1752,Table3[#All],2,FALSE)</f>
        <v>#N/A</v>
      </c>
      <c r="C1752" s="50">
        <f>SUMIF(Table4[Filter],INVENTORY!B1752,Table4[Quantity])</f>
        <v>0</v>
      </c>
      <c r="D1752" s="50">
        <f>SUMIF(Table5[Filter],INVENTORY!B1752,Table5[Quantity])</f>
        <v>0</v>
      </c>
      <c r="E1752" s="50">
        <f t="shared" ref="E1752:E1815" si="35">C1752-D1752</f>
        <v>0</v>
      </c>
    </row>
    <row r="1753" spans="2:5" x14ac:dyDescent="0.25">
      <c r="B1753" s="34" t="e">
        <f>VLOOKUP(A1753,Table3[#All],2,FALSE)</f>
        <v>#N/A</v>
      </c>
      <c r="C1753" s="50">
        <f>SUMIF(Table4[Filter],INVENTORY!B1753,Table4[Quantity])</f>
        <v>0</v>
      </c>
      <c r="D1753" s="50">
        <f>SUMIF(Table5[Filter],INVENTORY!B1753,Table5[Quantity])</f>
        <v>0</v>
      </c>
      <c r="E1753" s="50">
        <f t="shared" si="35"/>
        <v>0</v>
      </c>
    </row>
    <row r="1754" spans="2:5" x14ac:dyDescent="0.25">
      <c r="B1754" s="34" t="e">
        <f>VLOOKUP(A1754,Table3[#All],2,FALSE)</f>
        <v>#N/A</v>
      </c>
      <c r="C1754" s="50">
        <f>SUMIF(Table4[Filter],INVENTORY!B1754,Table4[Quantity])</f>
        <v>0</v>
      </c>
      <c r="D1754" s="50">
        <f>SUMIF(Table5[Filter],INVENTORY!B1754,Table5[Quantity])</f>
        <v>0</v>
      </c>
      <c r="E1754" s="50">
        <f t="shared" si="35"/>
        <v>0</v>
      </c>
    </row>
    <row r="1755" spans="2:5" x14ac:dyDescent="0.25">
      <c r="B1755" s="34" t="e">
        <f>VLOOKUP(A1755,Table3[#All],2,FALSE)</f>
        <v>#N/A</v>
      </c>
      <c r="C1755" s="50">
        <f>SUMIF(Table4[Filter],INVENTORY!B1755,Table4[Quantity])</f>
        <v>0</v>
      </c>
      <c r="D1755" s="50">
        <f>SUMIF(Table5[Filter],INVENTORY!B1755,Table5[Quantity])</f>
        <v>0</v>
      </c>
      <c r="E1755" s="50">
        <f t="shared" si="35"/>
        <v>0</v>
      </c>
    </row>
    <row r="1756" spans="2:5" x14ac:dyDescent="0.25">
      <c r="B1756" s="34" t="e">
        <f>VLOOKUP(A1756,Table3[#All],2,FALSE)</f>
        <v>#N/A</v>
      </c>
      <c r="C1756" s="50">
        <f>SUMIF(Table4[Filter],INVENTORY!B1756,Table4[Quantity])</f>
        <v>0</v>
      </c>
      <c r="D1756" s="50">
        <f>SUMIF(Table5[Filter],INVENTORY!B1756,Table5[Quantity])</f>
        <v>0</v>
      </c>
      <c r="E1756" s="50">
        <f t="shared" si="35"/>
        <v>0</v>
      </c>
    </row>
    <row r="1757" spans="2:5" x14ac:dyDescent="0.25">
      <c r="B1757" s="34" t="e">
        <f>VLOOKUP(A1757,Table3[#All],2,FALSE)</f>
        <v>#N/A</v>
      </c>
      <c r="C1757" s="50">
        <f>SUMIF(Table4[Filter],INVENTORY!B1757,Table4[Quantity])</f>
        <v>0</v>
      </c>
      <c r="D1757" s="50">
        <f>SUMIF(Table5[Filter],INVENTORY!B1757,Table5[Quantity])</f>
        <v>0</v>
      </c>
      <c r="E1757" s="50">
        <f t="shared" si="35"/>
        <v>0</v>
      </c>
    </row>
    <row r="1758" spans="2:5" x14ac:dyDescent="0.25">
      <c r="B1758" s="34" t="e">
        <f>VLOOKUP(A1758,Table3[#All],2,FALSE)</f>
        <v>#N/A</v>
      </c>
      <c r="C1758" s="50">
        <f>SUMIF(Table4[Filter],INVENTORY!B1758,Table4[Quantity])</f>
        <v>0</v>
      </c>
      <c r="D1758" s="50">
        <f>SUMIF(Table5[Filter],INVENTORY!B1758,Table5[Quantity])</f>
        <v>0</v>
      </c>
      <c r="E1758" s="50">
        <f t="shared" si="35"/>
        <v>0</v>
      </c>
    </row>
    <row r="1759" spans="2:5" x14ac:dyDescent="0.25">
      <c r="B1759" s="34" t="e">
        <f>VLOOKUP(A1759,Table3[#All],2,FALSE)</f>
        <v>#N/A</v>
      </c>
      <c r="C1759" s="50">
        <f>SUMIF(Table4[Filter],INVENTORY!B1759,Table4[Quantity])</f>
        <v>0</v>
      </c>
      <c r="D1759" s="50">
        <f>SUMIF(Table5[Filter],INVENTORY!B1759,Table5[Quantity])</f>
        <v>0</v>
      </c>
      <c r="E1759" s="50">
        <f t="shared" si="35"/>
        <v>0</v>
      </c>
    </row>
    <row r="1760" spans="2:5" x14ac:dyDescent="0.25">
      <c r="B1760" s="34" t="e">
        <f>VLOOKUP(A1760,Table3[#All],2,FALSE)</f>
        <v>#N/A</v>
      </c>
      <c r="C1760" s="50">
        <f>SUMIF(Table4[Filter],INVENTORY!B1760,Table4[Quantity])</f>
        <v>0</v>
      </c>
      <c r="D1760" s="50">
        <f>SUMIF(Table5[Filter],INVENTORY!B1760,Table5[Quantity])</f>
        <v>0</v>
      </c>
      <c r="E1760" s="50">
        <f t="shared" si="35"/>
        <v>0</v>
      </c>
    </row>
    <row r="1761" spans="2:5" x14ac:dyDescent="0.25">
      <c r="B1761" s="34" t="e">
        <f>VLOOKUP(A1761,Table3[#All],2,FALSE)</f>
        <v>#N/A</v>
      </c>
      <c r="C1761" s="50">
        <f>SUMIF(Table4[Filter],INVENTORY!B1761,Table4[Quantity])</f>
        <v>0</v>
      </c>
      <c r="D1761" s="50">
        <f>SUMIF(Table5[Filter],INVENTORY!B1761,Table5[Quantity])</f>
        <v>0</v>
      </c>
      <c r="E1761" s="50">
        <f t="shared" si="35"/>
        <v>0</v>
      </c>
    </row>
    <row r="1762" spans="2:5" x14ac:dyDescent="0.25">
      <c r="B1762" s="34" t="e">
        <f>VLOOKUP(A1762,Table3[#All],2,FALSE)</f>
        <v>#N/A</v>
      </c>
      <c r="C1762" s="50">
        <f>SUMIF(Table4[Filter],INVENTORY!B1762,Table4[Quantity])</f>
        <v>0</v>
      </c>
      <c r="D1762" s="50">
        <f>SUMIF(Table5[Filter],INVENTORY!B1762,Table5[Quantity])</f>
        <v>0</v>
      </c>
      <c r="E1762" s="50">
        <f t="shared" si="35"/>
        <v>0</v>
      </c>
    </row>
    <row r="1763" spans="2:5" x14ac:dyDescent="0.25">
      <c r="B1763" s="34" t="e">
        <f>VLOOKUP(A1763,Table3[#All],2,FALSE)</f>
        <v>#N/A</v>
      </c>
      <c r="C1763" s="50">
        <f>SUMIF(Table4[Filter],INVENTORY!B1763,Table4[Quantity])</f>
        <v>0</v>
      </c>
      <c r="D1763" s="50">
        <f>SUMIF(Table5[Filter],INVENTORY!B1763,Table5[Quantity])</f>
        <v>0</v>
      </c>
      <c r="E1763" s="50">
        <f t="shared" si="35"/>
        <v>0</v>
      </c>
    </row>
    <row r="1764" spans="2:5" x14ac:dyDescent="0.25">
      <c r="B1764" s="34" t="e">
        <f>VLOOKUP(A1764,Table3[#All],2,FALSE)</f>
        <v>#N/A</v>
      </c>
      <c r="C1764" s="50">
        <f>SUMIF(Table4[Filter],INVENTORY!B1764,Table4[Quantity])</f>
        <v>0</v>
      </c>
      <c r="D1764" s="50">
        <f>SUMIF(Table5[Filter],INVENTORY!B1764,Table5[Quantity])</f>
        <v>0</v>
      </c>
      <c r="E1764" s="50">
        <f t="shared" si="35"/>
        <v>0</v>
      </c>
    </row>
    <row r="1765" spans="2:5" x14ac:dyDescent="0.25">
      <c r="B1765" s="34" t="e">
        <f>VLOOKUP(A1765,Table3[#All],2,FALSE)</f>
        <v>#N/A</v>
      </c>
      <c r="C1765" s="50">
        <f>SUMIF(Table4[Filter],INVENTORY!B1765,Table4[Quantity])</f>
        <v>0</v>
      </c>
      <c r="D1765" s="50">
        <f>SUMIF(Table5[Filter],INVENTORY!B1765,Table5[Quantity])</f>
        <v>0</v>
      </c>
      <c r="E1765" s="50">
        <f t="shared" si="35"/>
        <v>0</v>
      </c>
    </row>
    <row r="1766" spans="2:5" x14ac:dyDescent="0.25">
      <c r="B1766" s="34" t="e">
        <f>VLOOKUP(A1766,Table3[#All],2,FALSE)</f>
        <v>#N/A</v>
      </c>
      <c r="C1766" s="50">
        <f>SUMIF(Table4[Filter],INVENTORY!B1766,Table4[Quantity])</f>
        <v>0</v>
      </c>
      <c r="D1766" s="50">
        <f>SUMIF(Table5[Filter],INVENTORY!B1766,Table5[Quantity])</f>
        <v>0</v>
      </c>
      <c r="E1766" s="50">
        <f t="shared" si="35"/>
        <v>0</v>
      </c>
    </row>
    <row r="1767" spans="2:5" x14ac:dyDescent="0.25">
      <c r="B1767" s="34" t="e">
        <f>VLOOKUP(A1767,Table3[#All],2,FALSE)</f>
        <v>#N/A</v>
      </c>
      <c r="C1767" s="50">
        <f>SUMIF(Table4[Filter],INVENTORY!B1767,Table4[Quantity])</f>
        <v>0</v>
      </c>
      <c r="D1767" s="50">
        <f>SUMIF(Table5[Filter],INVENTORY!B1767,Table5[Quantity])</f>
        <v>0</v>
      </c>
      <c r="E1767" s="50">
        <f t="shared" si="35"/>
        <v>0</v>
      </c>
    </row>
    <row r="1768" spans="2:5" x14ac:dyDescent="0.25">
      <c r="B1768" s="34" t="e">
        <f>VLOOKUP(A1768,Table3[#All],2,FALSE)</f>
        <v>#N/A</v>
      </c>
      <c r="C1768" s="50">
        <f>SUMIF(Table4[Filter],INVENTORY!B1768,Table4[Quantity])</f>
        <v>0</v>
      </c>
      <c r="D1768" s="50">
        <f>SUMIF(Table5[Filter],INVENTORY!B1768,Table5[Quantity])</f>
        <v>0</v>
      </c>
      <c r="E1768" s="50">
        <f t="shared" si="35"/>
        <v>0</v>
      </c>
    </row>
    <row r="1769" spans="2:5" x14ac:dyDescent="0.25">
      <c r="B1769" s="34" t="e">
        <f>VLOOKUP(A1769,Table3[#All],2,FALSE)</f>
        <v>#N/A</v>
      </c>
      <c r="C1769" s="50">
        <f>SUMIF(Table4[Filter],INVENTORY!B1769,Table4[Quantity])</f>
        <v>0</v>
      </c>
      <c r="D1769" s="50">
        <f>SUMIF(Table5[Filter],INVENTORY!B1769,Table5[Quantity])</f>
        <v>0</v>
      </c>
      <c r="E1769" s="50">
        <f t="shared" si="35"/>
        <v>0</v>
      </c>
    </row>
    <row r="1770" spans="2:5" x14ac:dyDescent="0.25">
      <c r="B1770" s="34" t="e">
        <f>VLOOKUP(A1770,Table3[#All],2,FALSE)</f>
        <v>#N/A</v>
      </c>
      <c r="C1770" s="50">
        <f>SUMIF(Table4[Filter],INVENTORY!B1770,Table4[Quantity])</f>
        <v>0</v>
      </c>
      <c r="D1770" s="50">
        <f>SUMIF(Table5[Filter],INVENTORY!B1770,Table5[Quantity])</f>
        <v>0</v>
      </c>
      <c r="E1770" s="50">
        <f t="shared" si="35"/>
        <v>0</v>
      </c>
    </row>
    <row r="1771" spans="2:5" x14ac:dyDescent="0.25">
      <c r="B1771" s="34" t="e">
        <f>VLOOKUP(A1771,Table3[#All],2,FALSE)</f>
        <v>#N/A</v>
      </c>
      <c r="C1771" s="50">
        <f>SUMIF(Table4[Filter],INVENTORY!B1771,Table4[Quantity])</f>
        <v>0</v>
      </c>
      <c r="D1771" s="50">
        <f>SUMIF(Table5[Filter],INVENTORY!B1771,Table5[Quantity])</f>
        <v>0</v>
      </c>
      <c r="E1771" s="50">
        <f t="shared" si="35"/>
        <v>0</v>
      </c>
    </row>
    <row r="1772" spans="2:5" x14ac:dyDescent="0.25">
      <c r="B1772" s="34" t="e">
        <f>VLOOKUP(A1772,Table3[#All],2,FALSE)</f>
        <v>#N/A</v>
      </c>
      <c r="C1772" s="50">
        <f>SUMIF(Table4[Filter],INVENTORY!B1772,Table4[Quantity])</f>
        <v>0</v>
      </c>
      <c r="D1772" s="50">
        <f>SUMIF(Table5[Filter],INVENTORY!B1772,Table5[Quantity])</f>
        <v>0</v>
      </c>
      <c r="E1772" s="50">
        <f t="shared" si="35"/>
        <v>0</v>
      </c>
    </row>
    <row r="1773" spans="2:5" x14ac:dyDescent="0.25">
      <c r="B1773" s="34" t="e">
        <f>VLOOKUP(A1773,Table3[#All],2,FALSE)</f>
        <v>#N/A</v>
      </c>
      <c r="C1773" s="50">
        <f>SUMIF(Table4[Filter],INVENTORY!B1773,Table4[Quantity])</f>
        <v>0</v>
      </c>
      <c r="D1773" s="50">
        <f>SUMIF(Table5[Filter],INVENTORY!B1773,Table5[Quantity])</f>
        <v>0</v>
      </c>
      <c r="E1773" s="50">
        <f t="shared" si="35"/>
        <v>0</v>
      </c>
    </row>
    <row r="1774" spans="2:5" x14ac:dyDescent="0.25">
      <c r="B1774" s="34" t="e">
        <f>VLOOKUP(A1774,Table3[#All],2,FALSE)</f>
        <v>#N/A</v>
      </c>
      <c r="C1774" s="50">
        <f>SUMIF(Table4[Filter],INVENTORY!B1774,Table4[Quantity])</f>
        <v>0</v>
      </c>
      <c r="D1774" s="50">
        <f>SUMIF(Table5[Filter],INVENTORY!B1774,Table5[Quantity])</f>
        <v>0</v>
      </c>
      <c r="E1774" s="50">
        <f t="shared" si="35"/>
        <v>0</v>
      </c>
    </row>
    <row r="1775" spans="2:5" x14ac:dyDescent="0.25">
      <c r="B1775" s="34" t="e">
        <f>VLOOKUP(A1775,Table3[#All],2,FALSE)</f>
        <v>#N/A</v>
      </c>
      <c r="C1775" s="50">
        <f>SUMIF(Table4[Filter],INVENTORY!B1775,Table4[Quantity])</f>
        <v>0</v>
      </c>
      <c r="D1775" s="50">
        <f>SUMIF(Table5[Filter],INVENTORY!B1775,Table5[Quantity])</f>
        <v>0</v>
      </c>
      <c r="E1775" s="50">
        <f t="shared" si="35"/>
        <v>0</v>
      </c>
    </row>
    <row r="1776" spans="2:5" x14ac:dyDescent="0.25">
      <c r="B1776" s="34" t="e">
        <f>VLOOKUP(A1776,Table3[#All],2,FALSE)</f>
        <v>#N/A</v>
      </c>
      <c r="C1776" s="50">
        <f>SUMIF(Table4[Filter],INVENTORY!B1776,Table4[Quantity])</f>
        <v>0</v>
      </c>
      <c r="D1776" s="50">
        <f>SUMIF(Table5[Filter],INVENTORY!B1776,Table5[Quantity])</f>
        <v>0</v>
      </c>
      <c r="E1776" s="50">
        <f t="shared" si="35"/>
        <v>0</v>
      </c>
    </row>
    <row r="1777" spans="2:5" x14ac:dyDescent="0.25">
      <c r="B1777" s="34" t="e">
        <f>VLOOKUP(A1777,Table3[#All],2,FALSE)</f>
        <v>#N/A</v>
      </c>
      <c r="C1777" s="50">
        <f>SUMIF(Table4[Filter],INVENTORY!B1777,Table4[Quantity])</f>
        <v>0</v>
      </c>
      <c r="D1777" s="50">
        <f>SUMIF(Table5[Filter],INVENTORY!B1777,Table5[Quantity])</f>
        <v>0</v>
      </c>
      <c r="E1777" s="50">
        <f t="shared" si="35"/>
        <v>0</v>
      </c>
    </row>
    <row r="1778" spans="2:5" x14ac:dyDescent="0.25">
      <c r="B1778" s="34" t="e">
        <f>VLOOKUP(A1778,Table3[#All],2,FALSE)</f>
        <v>#N/A</v>
      </c>
      <c r="C1778" s="50">
        <f>SUMIF(Table4[Filter],INVENTORY!B1778,Table4[Quantity])</f>
        <v>0</v>
      </c>
      <c r="D1778" s="50">
        <f>SUMIF(Table5[Filter],INVENTORY!B1778,Table5[Quantity])</f>
        <v>0</v>
      </c>
      <c r="E1778" s="50">
        <f t="shared" si="35"/>
        <v>0</v>
      </c>
    </row>
    <row r="1779" spans="2:5" x14ac:dyDescent="0.25">
      <c r="B1779" s="34" t="e">
        <f>VLOOKUP(A1779,Table3[#All],2,FALSE)</f>
        <v>#N/A</v>
      </c>
      <c r="C1779" s="50">
        <f>SUMIF(Table4[Filter],INVENTORY!B1779,Table4[Quantity])</f>
        <v>0</v>
      </c>
      <c r="D1779" s="50">
        <f>SUMIF(Table5[Filter],INVENTORY!B1779,Table5[Quantity])</f>
        <v>0</v>
      </c>
      <c r="E1779" s="50">
        <f t="shared" si="35"/>
        <v>0</v>
      </c>
    </row>
    <row r="1780" spans="2:5" x14ac:dyDescent="0.25">
      <c r="B1780" s="34" t="e">
        <f>VLOOKUP(A1780,Table3[#All],2,FALSE)</f>
        <v>#N/A</v>
      </c>
      <c r="C1780" s="50">
        <f>SUMIF(Table4[Filter],INVENTORY!B1780,Table4[Quantity])</f>
        <v>0</v>
      </c>
      <c r="D1780" s="50">
        <f>SUMIF(Table5[Filter],INVENTORY!B1780,Table5[Quantity])</f>
        <v>0</v>
      </c>
      <c r="E1780" s="50">
        <f t="shared" si="35"/>
        <v>0</v>
      </c>
    </row>
    <row r="1781" spans="2:5" x14ac:dyDescent="0.25">
      <c r="B1781" s="34" t="e">
        <f>VLOOKUP(A1781,Table3[#All],2,FALSE)</f>
        <v>#N/A</v>
      </c>
      <c r="C1781" s="50">
        <f>SUMIF(Table4[Filter],INVENTORY!B1781,Table4[Quantity])</f>
        <v>0</v>
      </c>
      <c r="D1781" s="50">
        <f>SUMIF(Table5[Filter],INVENTORY!B1781,Table5[Quantity])</f>
        <v>0</v>
      </c>
      <c r="E1781" s="50">
        <f t="shared" si="35"/>
        <v>0</v>
      </c>
    </row>
    <row r="1782" spans="2:5" x14ac:dyDescent="0.25">
      <c r="B1782" s="34" t="e">
        <f>VLOOKUP(A1782,Table3[#All],2,FALSE)</f>
        <v>#N/A</v>
      </c>
      <c r="C1782" s="50">
        <f>SUMIF(Table4[Filter],INVENTORY!B1782,Table4[Quantity])</f>
        <v>0</v>
      </c>
      <c r="D1782" s="50">
        <f>SUMIF(Table5[Filter],INVENTORY!B1782,Table5[Quantity])</f>
        <v>0</v>
      </c>
      <c r="E1782" s="50">
        <f t="shared" si="35"/>
        <v>0</v>
      </c>
    </row>
    <row r="1783" spans="2:5" x14ac:dyDescent="0.25">
      <c r="B1783" s="34" t="e">
        <f>VLOOKUP(A1783,Table3[#All],2,FALSE)</f>
        <v>#N/A</v>
      </c>
      <c r="C1783" s="50">
        <f>SUMIF(Table4[Filter],INVENTORY!B1783,Table4[Quantity])</f>
        <v>0</v>
      </c>
      <c r="D1783" s="50">
        <f>SUMIF(Table5[Filter],INVENTORY!B1783,Table5[Quantity])</f>
        <v>0</v>
      </c>
      <c r="E1783" s="50">
        <f t="shared" si="35"/>
        <v>0</v>
      </c>
    </row>
    <row r="1784" spans="2:5" x14ac:dyDescent="0.25">
      <c r="B1784" s="34" t="e">
        <f>VLOOKUP(A1784,Table3[#All],2,FALSE)</f>
        <v>#N/A</v>
      </c>
      <c r="C1784" s="50">
        <f>SUMIF(Table4[Filter],INVENTORY!B1784,Table4[Quantity])</f>
        <v>0</v>
      </c>
      <c r="D1784" s="50">
        <f>SUMIF(Table5[Filter],INVENTORY!B1784,Table5[Quantity])</f>
        <v>0</v>
      </c>
      <c r="E1784" s="50">
        <f t="shared" si="35"/>
        <v>0</v>
      </c>
    </row>
    <row r="1785" spans="2:5" x14ac:dyDescent="0.25">
      <c r="B1785" s="34" t="e">
        <f>VLOOKUP(A1785,Table3[#All],2,FALSE)</f>
        <v>#N/A</v>
      </c>
      <c r="C1785" s="50">
        <f>SUMIF(Table4[Filter],INVENTORY!B1785,Table4[Quantity])</f>
        <v>0</v>
      </c>
      <c r="D1785" s="50">
        <f>SUMIF(Table5[Filter],INVENTORY!B1785,Table5[Quantity])</f>
        <v>0</v>
      </c>
      <c r="E1785" s="50">
        <f t="shared" si="35"/>
        <v>0</v>
      </c>
    </row>
    <row r="1786" spans="2:5" x14ac:dyDescent="0.25">
      <c r="B1786" s="34" t="e">
        <f>VLOOKUP(A1786,Table3[#All],2,FALSE)</f>
        <v>#N/A</v>
      </c>
      <c r="C1786" s="50">
        <f>SUMIF(Table4[Filter],INVENTORY!B1786,Table4[Quantity])</f>
        <v>0</v>
      </c>
      <c r="D1786" s="50">
        <f>SUMIF(Table5[Filter],INVENTORY!B1786,Table5[Quantity])</f>
        <v>0</v>
      </c>
      <c r="E1786" s="50">
        <f t="shared" si="35"/>
        <v>0</v>
      </c>
    </row>
    <row r="1787" spans="2:5" x14ac:dyDescent="0.25">
      <c r="B1787" s="34" t="e">
        <f>VLOOKUP(A1787,Table3[#All],2,FALSE)</f>
        <v>#N/A</v>
      </c>
      <c r="C1787" s="50">
        <f>SUMIF(Table4[Filter],INVENTORY!B1787,Table4[Quantity])</f>
        <v>0</v>
      </c>
      <c r="D1787" s="50">
        <f>SUMIF(Table5[Filter],INVENTORY!B1787,Table5[Quantity])</f>
        <v>0</v>
      </c>
      <c r="E1787" s="50">
        <f t="shared" si="35"/>
        <v>0</v>
      </c>
    </row>
    <row r="1788" spans="2:5" x14ac:dyDescent="0.25">
      <c r="B1788" s="34" t="e">
        <f>VLOOKUP(A1788,Table3[#All],2,FALSE)</f>
        <v>#N/A</v>
      </c>
      <c r="C1788" s="50">
        <f>SUMIF(Table4[Filter],INVENTORY!B1788,Table4[Quantity])</f>
        <v>0</v>
      </c>
      <c r="D1788" s="50">
        <f>SUMIF(Table5[Filter],INVENTORY!B1788,Table5[Quantity])</f>
        <v>0</v>
      </c>
      <c r="E1788" s="50">
        <f t="shared" si="35"/>
        <v>0</v>
      </c>
    </row>
    <row r="1789" spans="2:5" x14ac:dyDescent="0.25">
      <c r="B1789" s="34" t="e">
        <f>VLOOKUP(A1789,Table3[#All],2,FALSE)</f>
        <v>#N/A</v>
      </c>
      <c r="C1789" s="50">
        <f>SUMIF(Table4[Filter],INVENTORY!B1789,Table4[Quantity])</f>
        <v>0</v>
      </c>
      <c r="D1789" s="50">
        <f>SUMIF(Table5[Filter],INVENTORY!B1789,Table5[Quantity])</f>
        <v>0</v>
      </c>
      <c r="E1789" s="50">
        <f t="shared" si="35"/>
        <v>0</v>
      </c>
    </row>
    <row r="1790" spans="2:5" x14ac:dyDescent="0.25">
      <c r="B1790" s="34" t="e">
        <f>VLOOKUP(A1790,Table3[#All],2,FALSE)</f>
        <v>#N/A</v>
      </c>
      <c r="C1790" s="50">
        <f>SUMIF(Table4[Filter],INVENTORY!B1790,Table4[Quantity])</f>
        <v>0</v>
      </c>
      <c r="D1790" s="50">
        <f>SUMIF(Table5[Filter],INVENTORY!B1790,Table5[Quantity])</f>
        <v>0</v>
      </c>
      <c r="E1790" s="50">
        <f t="shared" si="35"/>
        <v>0</v>
      </c>
    </row>
    <row r="1791" spans="2:5" x14ac:dyDescent="0.25">
      <c r="B1791" s="34" t="e">
        <f>VLOOKUP(A1791,Table3[#All],2,FALSE)</f>
        <v>#N/A</v>
      </c>
      <c r="C1791" s="50">
        <f>SUMIF(Table4[Filter],INVENTORY!B1791,Table4[Quantity])</f>
        <v>0</v>
      </c>
      <c r="D1791" s="50">
        <f>SUMIF(Table5[Filter],INVENTORY!B1791,Table5[Quantity])</f>
        <v>0</v>
      </c>
      <c r="E1791" s="50">
        <f t="shared" si="35"/>
        <v>0</v>
      </c>
    </row>
    <row r="1792" spans="2:5" x14ac:dyDescent="0.25">
      <c r="B1792" s="34" t="e">
        <f>VLOOKUP(A1792,Table3[#All],2,FALSE)</f>
        <v>#N/A</v>
      </c>
      <c r="C1792" s="50">
        <f>SUMIF(Table4[Filter],INVENTORY!B1792,Table4[Quantity])</f>
        <v>0</v>
      </c>
      <c r="D1792" s="50">
        <f>SUMIF(Table5[Filter],INVENTORY!B1792,Table5[Quantity])</f>
        <v>0</v>
      </c>
      <c r="E1792" s="50">
        <f t="shared" si="35"/>
        <v>0</v>
      </c>
    </row>
    <row r="1793" spans="2:5" x14ac:dyDescent="0.25">
      <c r="B1793" s="34" t="e">
        <f>VLOOKUP(A1793,Table3[#All],2,FALSE)</f>
        <v>#N/A</v>
      </c>
      <c r="C1793" s="50">
        <f>SUMIF(Table4[Filter],INVENTORY!B1793,Table4[Quantity])</f>
        <v>0</v>
      </c>
      <c r="D1793" s="50">
        <f>SUMIF(Table5[Filter],INVENTORY!B1793,Table5[Quantity])</f>
        <v>0</v>
      </c>
      <c r="E1793" s="50">
        <f t="shared" si="35"/>
        <v>0</v>
      </c>
    </row>
    <row r="1794" spans="2:5" x14ac:dyDescent="0.25">
      <c r="B1794" s="34" t="e">
        <f>VLOOKUP(A1794,Table3[#All],2,FALSE)</f>
        <v>#N/A</v>
      </c>
      <c r="C1794" s="50">
        <f>SUMIF(Table4[Filter],INVENTORY!B1794,Table4[Quantity])</f>
        <v>0</v>
      </c>
      <c r="D1794" s="50">
        <f>SUMIF(Table5[Filter],INVENTORY!B1794,Table5[Quantity])</f>
        <v>0</v>
      </c>
      <c r="E1794" s="50">
        <f t="shared" si="35"/>
        <v>0</v>
      </c>
    </row>
    <row r="1795" spans="2:5" x14ac:dyDescent="0.25">
      <c r="B1795" s="34" t="e">
        <f>VLOOKUP(A1795,Table3[#All],2,FALSE)</f>
        <v>#N/A</v>
      </c>
      <c r="C1795" s="50">
        <f>SUMIF(Table4[Filter],INVENTORY!B1795,Table4[Quantity])</f>
        <v>0</v>
      </c>
      <c r="D1795" s="50">
        <f>SUMIF(Table5[Filter],INVENTORY!B1795,Table5[Quantity])</f>
        <v>0</v>
      </c>
      <c r="E1795" s="50">
        <f t="shared" si="35"/>
        <v>0</v>
      </c>
    </row>
    <row r="1796" spans="2:5" x14ac:dyDescent="0.25">
      <c r="B1796" s="34" t="e">
        <f>VLOOKUP(A1796,Table3[#All],2,FALSE)</f>
        <v>#N/A</v>
      </c>
      <c r="C1796" s="50">
        <f>SUMIF(Table4[Filter],INVENTORY!B1796,Table4[Quantity])</f>
        <v>0</v>
      </c>
      <c r="D1796" s="50">
        <f>SUMIF(Table5[Filter],INVENTORY!B1796,Table5[Quantity])</f>
        <v>0</v>
      </c>
      <c r="E1796" s="50">
        <f t="shared" si="35"/>
        <v>0</v>
      </c>
    </row>
    <row r="1797" spans="2:5" x14ac:dyDescent="0.25">
      <c r="B1797" s="34" t="e">
        <f>VLOOKUP(A1797,Table3[#All],2,FALSE)</f>
        <v>#N/A</v>
      </c>
      <c r="C1797" s="50">
        <f>SUMIF(Table4[Filter],INVENTORY!B1797,Table4[Quantity])</f>
        <v>0</v>
      </c>
      <c r="D1797" s="50">
        <f>SUMIF(Table5[Filter],INVENTORY!B1797,Table5[Quantity])</f>
        <v>0</v>
      </c>
      <c r="E1797" s="50">
        <f t="shared" si="35"/>
        <v>0</v>
      </c>
    </row>
    <row r="1798" spans="2:5" x14ac:dyDescent="0.25">
      <c r="B1798" s="34" t="e">
        <f>VLOOKUP(A1798,Table3[#All],2,FALSE)</f>
        <v>#N/A</v>
      </c>
      <c r="C1798" s="50">
        <f>SUMIF(Table4[Filter],INVENTORY!B1798,Table4[Quantity])</f>
        <v>0</v>
      </c>
      <c r="D1798" s="50">
        <f>SUMIF(Table5[Filter],INVENTORY!B1798,Table5[Quantity])</f>
        <v>0</v>
      </c>
      <c r="E1798" s="50">
        <f t="shared" si="35"/>
        <v>0</v>
      </c>
    </row>
    <row r="1799" spans="2:5" x14ac:dyDescent="0.25">
      <c r="B1799" s="34" t="e">
        <f>VLOOKUP(A1799,Table3[#All],2,FALSE)</f>
        <v>#N/A</v>
      </c>
      <c r="C1799" s="50">
        <f>SUMIF(Table4[Filter],INVENTORY!B1799,Table4[Quantity])</f>
        <v>0</v>
      </c>
      <c r="D1799" s="50">
        <f>SUMIF(Table5[Filter],INVENTORY!B1799,Table5[Quantity])</f>
        <v>0</v>
      </c>
      <c r="E1799" s="50">
        <f t="shared" si="35"/>
        <v>0</v>
      </c>
    </row>
    <row r="1800" spans="2:5" x14ac:dyDescent="0.25">
      <c r="B1800" s="34" t="e">
        <f>VLOOKUP(A1800,Table3[#All],2,FALSE)</f>
        <v>#N/A</v>
      </c>
      <c r="C1800" s="50">
        <f>SUMIF(Table4[Filter],INVENTORY!B1800,Table4[Quantity])</f>
        <v>0</v>
      </c>
      <c r="D1800" s="50">
        <f>SUMIF(Table5[Filter],INVENTORY!B1800,Table5[Quantity])</f>
        <v>0</v>
      </c>
      <c r="E1800" s="50">
        <f t="shared" si="35"/>
        <v>0</v>
      </c>
    </row>
    <row r="1801" spans="2:5" x14ac:dyDescent="0.25">
      <c r="B1801" s="34" t="e">
        <f>VLOOKUP(A1801,Table3[#All],2,FALSE)</f>
        <v>#N/A</v>
      </c>
      <c r="C1801" s="50">
        <f>SUMIF(Table4[Filter],INVENTORY!B1801,Table4[Quantity])</f>
        <v>0</v>
      </c>
      <c r="D1801" s="50">
        <f>SUMIF(Table5[Filter],INVENTORY!B1801,Table5[Quantity])</f>
        <v>0</v>
      </c>
      <c r="E1801" s="50">
        <f t="shared" si="35"/>
        <v>0</v>
      </c>
    </row>
    <row r="1802" spans="2:5" x14ac:dyDescent="0.25">
      <c r="B1802" s="34" t="e">
        <f>VLOOKUP(A1802,Table3[#All],2,FALSE)</f>
        <v>#N/A</v>
      </c>
      <c r="C1802" s="50">
        <f>SUMIF(Table4[Filter],INVENTORY!B1802,Table4[Quantity])</f>
        <v>0</v>
      </c>
      <c r="D1802" s="50">
        <f>SUMIF(Table5[Filter],INVENTORY!B1802,Table5[Quantity])</f>
        <v>0</v>
      </c>
      <c r="E1802" s="50">
        <f t="shared" si="35"/>
        <v>0</v>
      </c>
    </row>
    <row r="1803" spans="2:5" x14ac:dyDescent="0.25">
      <c r="B1803" s="34" t="e">
        <f>VLOOKUP(A1803,Table3[#All],2,FALSE)</f>
        <v>#N/A</v>
      </c>
      <c r="C1803" s="50">
        <f>SUMIF(Table4[Filter],INVENTORY!B1803,Table4[Quantity])</f>
        <v>0</v>
      </c>
      <c r="D1803" s="50">
        <f>SUMIF(Table5[Filter],INVENTORY!B1803,Table5[Quantity])</f>
        <v>0</v>
      </c>
      <c r="E1803" s="50">
        <f t="shared" si="35"/>
        <v>0</v>
      </c>
    </row>
    <row r="1804" spans="2:5" x14ac:dyDescent="0.25">
      <c r="B1804" s="34" t="e">
        <f>VLOOKUP(A1804,Table3[#All],2,FALSE)</f>
        <v>#N/A</v>
      </c>
      <c r="C1804" s="50">
        <f>SUMIF(Table4[Filter],INVENTORY!B1804,Table4[Quantity])</f>
        <v>0</v>
      </c>
      <c r="D1804" s="50">
        <f>SUMIF(Table5[Filter],INVENTORY!B1804,Table5[Quantity])</f>
        <v>0</v>
      </c>
      <c r="E1804" s="50">
        <f t="shared" si="35"/>
        <v>0</v>
      </c>
    </row>
    <row r="1805" spans="2:5" x14ac:dyDescent="0.25">
      <c r="B1805" s="34" t="e">
        <f>VLOOKUP(A1805,Table3[#All],2,FALSE)</f>
        <v>#N/A</v>
      </c>
      <c r="C1805" s="50">
        <f>SUMIF(Table4[Filter],INVENTORY!B1805,Table4[Quantity])</f>
        <v>0</v>
      </c>
      <c r="D1805" s="50">
        <f>SUMIF(Table5[Filter],INVENTORY!B1805,Table5[Quantity])</f>
        <v>0</v>
      </c>
      <c r="E1805" s="50">
        <f t="shared" si="35"/>
        <v>0</v>
      </c>
    </row>
    <row r="1806" spans="2:5" x14ac:dyDescent="0.25">
      <c r="B1806" s="34" t="e">
        <f>VLOOKUP(A1806,Table3[#All],2,FALSE)</f>
        <v>#N/A</v>
      </c>
      <c r="C1806" s="50">
        <f>SUMIF(Table4[Filter],INVENTORY!B1806,Table4[Quantity])</f>
        <v>0</v>
      </c>
      <c r="D1806" s="50">
        <f>SUMIF(Table5[Filter],INVENTORY!B1806,Table5[Quantity])</f>
        <v>0</v>
      </c>
      <c r="E1806" s="50">
        <f t="shared" si="35"/>
        <v>0</v>
      </c>
    </row>
    <row r="1807" spans="2:5" x14ac:dyDescent="0.25">
      <c r="B1807" s="34" t="e">
        <f>VLOOKUP(A1807,Table3[#All],2,FALSE)</f>
        <v>#N/A</v>
      </c>
      <c r="C1807" s="50">
        <f>SUMIF(Table4[Filter],INVENTORY!B1807,Table4[Quantity])</f>
        <v>0</v>
      </c>
      <c r="D1807" s="50">
        <f>SUMIF(Table5[Filter],INVENTORY!B1807,Table5[Quantity])</f>
        <v>0</v>
      </c>
      <c r="E1807" s="50">
        <f t="shared" si="35"/>
        <v>0</v>
      </c>
    </row>
    <row r="1808" spans="2:5" x14ac:dyDescent="0.25">
      <c r="B1808" s="34" t="e">
        <f>VLOOKUP(A1808,Table3[#All],2,FALSE)</f>
        <v>#N/A</v>
      </c>
      <c r="C1808" s="50">
        <f>SUMIF(Table4[Filter],INVENTORY!B1808,Table4[Quantity])</f>
        <v>0</v>
      </c>
      <c r="D1808" s="50">
        <f>SUMIF(Table5[Filter],INVENTORY!B1808,Table5[Quantity])</f>
        <v>0</v>
      </c>
      <c r="E1808" s="50">
        <f t="shared" si="35"/>
        <v>0</v>
      </c>
    </row>
    <row r="1809" spans="2:5" x14ac:dyDescent="0.25">
      <c r="B1809" s="34" t="e">
        <f>VLOOKUP(A1809,Table3[#All],2,FALSE)</f>
        <v>#N/A</v>
      </c>
      <c r="C1809" s="50">
        <f>SUMIF(Table4[Filter],INVENTORY!B1809,Table4[Quantity])</f>
        <v>0</v>
      </c>
      <c r="D1809" s="50">
        <f>SUMIF(Table5[Filter],INVENTORY!B1809,Table5[Quantity])</f>
        <v>0</v>
      </c>
      <c r="E1809" s="50">
        <f t="shared" si="35"/>
        <v>0</v>
      </c>
    </row>
    <row r="1810" spans="2:5" x14ac:dyDescent="0.25">
      <c r="B1810" s="34" t="e">
        <f>VLOOKUP(A1810,Table3[#All],2,FALSE)</f>
        <v>#N/A</v>
      </c>
      <c r="C1810" s="50">
        <f>SUMIF(Table4[Filter],INVENTORY!B1810,Table4[Quantity])</f>
        <v>0</v>
      </c>
      <c r="D1810" s="50">
        <f>SUMIF(Table5[Filter],INVENTORY!B1810,Table5[Quantity])</f>
        <v>0</v>
      </c>
      <c r="E1810" s="50">
        <f t="shared" si="35"/>
        <v>0</v>
      </c>
    </row>
    <row r="1811" spans="2:5" x14ac:dyDescent="0.25">
      <c r="B1811" s="34" t="e">
        <f>VLOOKUP(A1811,Table3[#All],2,FALSE)</f>
        <v>#N/A</v>
      </c>
      <c r="C1811" s="50">
        <f>SUMIF(Table4[Filter],INVENTORY!B1811,Table4[Quantity])</f>
        <v>0</v>
      </c>
      <c r="D1811" s="50">
        <f>SUMIF(Table5[Filter],INVENTORY!B1811,Table5[Quantity])</f>
        <v>0</v>
      </c>
      <c r="E1811" s="50">
        <f t="shared" si="35"/>
        <v>0</v>
      </c>
    </row>
    <row r="1812" spans="2:5" x14ac:dyDescent="0.25">
      <c r="B1812" s="34" t="e">
        <f>VLOOKUP(A1812,Table3[#All],2,FALSE)</f>
        <v>#N/A</v>
      </c>
      <c r="C1812" s="50">
        <f>SUMIF(Table4[Filter],INVENTORY!B1812,Table4[Quantity])</f>
        <v>0</v>
      </c>
      <c r="D1812" s="50">
        <f>SUMIF(Table5[Filter],INVENTORY!B1812,Table5[Quantity])</f>
        <v>0</v>
      </c>
      <c r="E1812" s="50">
        <f t="shared" si="35"/>
        <v>0</v>
      </c>
    </row>
    <row r="1813" spans="2:5" x14ac:dyDescent="0.25">
      <c r="B1813" s="34" t="e">
        <f>VLOOKUP(A1813,Table3[#All],2,FALSE)</f>
        <v>#N/A</v>
      </c>
      <c r="C1813" s="50">
        <f>SUMIF(Table4[Filter],INVENTORY!B1813,Table4[Quantity])</f>
        <v>0</v>
      </c>
      <c r="D1813" s="50">
        <f>SUMIF(Table5[Filter],INVENTORY!B1813,Table5[Quantity])</f>
        <v>0</v>
      </c>
      <c r="E1813" s="50">
        <f t="shared" si="35"/>
        <v>0</v>
      </c>
    </row>
    <row r="1814" spans="2:5" x14ac:dyDescent="0.25">
      <c r="B1814" s="34" t="e">
        <f>VLOOKUP(A1814,Table3[#All],2,FALSE)</f>
        <v>#N/A</v>
      </c>
      <c r="C1814" s="50">
        <f>SUMIF(Table4[Filter],INVENTORY!B1814,Table4[Quantity])</f>
        <v>0</v>
      </c>
      <c r="D1814" s="50">
        <f>SUMIF(Table5[Filter],INVENTORY!B1814,Table5[Quantity])</f>
        <v>0</v>
      </c>
      <c r="E1814" s="50">
        <f t="shared" si="35"/>
        <v>0</v>
      </c>
    </row>
    <row r="1815" spans="2:5" x14ac:dyDescent="0.25">
      <c r="B1815" s="34" t="e">
        <f>VLOOKUP(A1815,Table3[#All],2,FALSE)</f>
        <v>#N/A</v>
      </c>
      <c r="C1815" s="50">
        <f>SUMIF(Table4[Filter],INVENTORY!B1815,Table4[Quantity])</f>
        <v>0</v>
      </c>
      <c r="D1815" s="50">
        <f>SUMIF(Table5[Filter],INVENTORY!B1815,Table5[Quantity])</f>
        <v>0</v>
      </c>
      <c r="E1815" s="50">
        <f t="shared" si="35"/>
        <v>0</v>
      </c>
    </row>
    <row r="1816" spans="2:5" x14ac:dyDescent="0.25">
      <c r="B1816" s="34" t="e">
        <f>VLOOKUP(A1816,Table3[#All],2,FALSE)</f>
        <v>#N/A</v>
      </c>
      <c r="C1816" s="50">
        <f>SUMIF(Table4[Filter],INVENTORY!B1816,Table4[Quantity])</f>
        <v>0</v>
      </c>
      <c r="D1816" s="50">
        <f>SUMIF(Table5[Filter],INVENTORY!B1816,Table5[Quantity])</f>
        <v>0</v>
      </c>
      <c r="E1816" s="50">
        <f t="shared" ref="E1816:E1879" si="36">C1816-D1816</f>
        <v>0</v>
      </c>
    </row>
    <row r="1817" spans="2:5" x14ac:dyDescent="0.25">
      <c r="B1817" s="34" t="e">
        <f>VLOOKUP(A1817,Table3[#All],2,FALSE)</f>
        <v>#N/A</v>
      </c>
      <c r="C1817" s="50">
        <f>SUMIF(Table4[Filter],INVENTORY!B1817,Table4[Quantity])</f>
        <v>0</v>
      </c>
      <c r="D1817" s="50">
        <f>SUMIF(Table5[Filter],INVENTORY!B1817,Table5[Quantity])</f>
        <v>0</v>
      </c>
      <c r="E1817" s="50">
        <f t="shared" si="36"/>
        <v>0</v>
      </c>
    </row>
    <row r="1818" spans="2:5" x14ac:dyDescent="0.25">
      <c r="B1818" s="34" t="e">
        <f>VLOOKUP(A1818,Table3[#All],2,FALSE)</f>
        <v>#N/A</v>
      </c>
      <c r="C1818" s="50">
        <f>SUMIF(Table4[Filter],INVENTORY!B1818,Table4[Quantity])</f>
        <v>0</v>
      </c>
      <c r="D1818" s="50">
        <f>SUMIF(Table5[Filter],INVENTORY!B1818,Table5[Quantity])</f>
        <v>0</v>
      </c>
      <c r="E1818" s="50">
        <f t="shared" si="36"/>
        <v>0</v>
      </c>
    </row>
    <row r="1819" spans="2:5" x14ac:dyDescent="0.25">
      <c r="B1819" s="34" t="e">
        <f>VLOOKUP(A1819,Table3[#All],2,FALSE)</f>
        <v>#N/A</v>
      </c>
      <c r="C1819" s="50">
        <f>SUMIF(Table4[Filter],INVENTORY!B1819,Table4[Quantity])</f>
        <v>0</v>
      </c>
      <c r="D1819" s="50">
        <f>SUMIF(Table5[Filter],INVENTORY!B1819,Table5[Quantity])</f>
        <v>0</v>
      </c>
      <c r="E1819" s="50">
        <f t="shared" si="36"/>
        <v>0</v>
      </c>
    </row>
    <row r="1820" spans="2:5" x14ac:dyDescent="0.25">
      <c r="B1820" s="34" t="e">
        <f>VLOOKUP(A1820,Table3[#All],2,FALSE)</f>
        <v>#N/A</v>
      </c>
      <c r="C1820" s="50">
        <f>SUMIF(Table4[Filter],INVENTORY!B1820,Table4[Quantity])</f>
        <v>0</v>
      </c>
      <c r="D1820" s="50">
        <f>SUMIF(Table5[Filter],INVENTORY!B1820,Table5[Quantity])</f>
        <v>0</v>
      </c>
      <c r="E1820" s="50">
        <f t="shared" si="36"/>
        <v>0</v>
      </c>
    </row>
    <row r="1821" spans="2:5" x14ac:dyDescent="0.25">
      <c r="B1821" s="34" t="e">
        <f>VLOOKUP(A1821,Table3[#All],2,FALSE)</f>
        <v>#N/A</v>
      </c>
      <c r="C1821" s="50">
        <f>SUMIF(Table4[Filter],INVENTORY!B1821,Table4[Quantity])</f>
        <v>0</v>
      </c>
      <c r="D1821" s="50">
        <f>SUMIF(Table5[Filter],INVENTORY!B1821,Table5[Quantity])</f>
        <v>0</v>
      </c>
      <c r="E1821" s="50">
        <f t="shared" si="36"/>
        <v>0</v>
      </c>
    </row>
    <row r="1822" spans="2:5" x14ac:dyDescent="0.25">
      <c r="B1822" s="34" t="e">
        <f>VLOOKUP(A1822,Table3[#All],2,FALSE)</f>
        <v>#N/A</v>
      </c>
      <c r="C1822" s="50">
        <f>SUMIF(Table4[Filter],INVENTORY!B1822,Table4[Quantity])</f>
        <v>0</v>
      </c>
      <c r="D1822" s="50">
        <f>SUMIF(Table5[Filter],INVENTORY!B1822,Table5[Quantity])</f>
        <v>0</v>
      </c>
      <c r="E1822" s="50">
        <f t="shared" si="36"/>
        <v>0</v>
      </c>
    </row>
    <row r="1823" spans="2:5" x14ac:dyDescent="0.25">
      <c r="B1823" s="34" t="e">
        <f>VLOOKUP(A1823,Table3[#All],2,FALSE)</f>
        <v>#N/A</v>
      </c>
      <c r="C1823" s="50">
        <f>SUMIF(Table4[Filter],INVENTORY!B1823,Table4[Quantity])</f>
        <v>0</v>
      </c>
      <c r="D1823" s="50">
        <f>SUMIF(Table5[Filter],INVENTORY!B1823,Table5[Quantity])</f>
        <v>0</v>
      </c>
      <c r="E1823" s="50">
        <f t="shared" si="36"/>
        <v>0</v>
      </c>
    </row>
    <row r="1824" spans="2:5" x14ac:dyDescent="0.25">
      <c r="B1824" s="34" t="e">
        <f>VLOOKUP(A1824,Table3[#All],2,FALSE)</f>
        <v>#N/A</v>
      </c>
      <c r="C1824" s="50">
        <f>SUMIF(Table4[Filter],INVENTORY!B1824,Table4[Quantity])</f>
        <v>0</v>
      </c>
      <c r="D1824" s="50">
        <f>SUMIF(Table5[Filter],INVENTORY!B1824,Table5[Quantity])</f>
        <v>0</v>
      </c>
      <c r="E1824" s="50">
        <f t="shared" si="36"/>
        <v>0</v>
      </c>
    </row>
    <row r="1825" spans="2:5" x14ac:dyDescent="0.25">
      <c r="B1825" s="34" t="e">
        <f>VLOOKUP(A1825,Table3[#All],2,FALSE)</f>
        <v>#N/A</v>
      </c>
      <c r="C1825" s="50">
        <f>SUMIF(Table4[Filter],INVENTORY!B1825,Table4[Quantity])</f>
        <v>0</v>
      </c>
      <c r="D1825" s="50">
        <f>SUMIF(Table5[Filter],INVENTORY!B1825,Table5[Quantity])</f>
        <v>0</v>
      </c>
      <c r="E1825" s="50">
        <f t="shared" si="36"/>
        <v>0</v>
      </c>
    </row>
    <row r="1826" spans="2:5" x14ac:dyDescent="0.25">
      <c r="B1826" s="34" t="e">
        <f>VLOOKUP(A1826,Table3[#All],2,FALSE)</f>
        <v>#N/A</v>
      </c>
      <c r="C1826" s="50">
        <f>SUMIF(Table4[Filter],INVENTORY!B1826,Table4[Quantity])</f>
        <v>0</v>
      </c>
      <c r="D1826" s="50">
        <f>SUMIF(Table5[Filter],INVENTORY!B1826,Table5[Quantity])</f>
        <v>0</v>
      </c>
      <c r="E1826" s="50">
        <f t="shared" si="36"/>
        <v>0</v>
      </c>
    </row>
    <row r="1827" spans="2:5" x14ac:dyDescent="0.25">
      <c r="B1827" s="34" t="e">
        <f>VLOOKUP(A1827,Table3[#All],2,FALSE)</f>
        <v>#N/A</v>
      </c>
      <c r="C1827" s="50">
        <f>SUMIF(Table4[Filter],INVENTORY!B1827,Table4[Quantity])</f>
        <v>0</v>
      </c>
      <c r="D1827" s="50">
        <f>SUMIF(Table5[Filter],INVENTORY!B1827,Table5[Quantity])</f>
        <v>0</v>
      </c>
      <c r="E1827" s="50">
        <f t="shared" si="36"/>
        <v>0</v>
      </c>
    </row>
    <row r="1828" spans="2:5" x14ac:dyDescent="0.25">
      <c r="B1828" s="34" t="e">
        <f>VLOOKUP(A1828,Table3[#All],2,FALSE)</f>
        <v>#N/A</v>
      </c>
      <c r="C1828" s="50">
        <f>SUMIF(Table4[Filter],INVENTORY!B1828,Table4[Quantity])</f>
        <v>0</v>
      </c>
      <c r="D1828" s="50">
        <f>SUMIF(Table5[Filter],INVENTORY!B1828,Table5[Quantity])</f>
        <v>0</v>
      </c>
      <c r="E1828" s="50">
        <f t="shared" si="36"/>
        <v>0</v>
      </c>
    </row>
    <row r="1829" spans="2:5" x14ac:dyDescent="0.25">
      <c r="B1829" s="34" t="e">
        <f>VLOOKUP(A1829,Table3[#All],2,FALSE)</f>
        <v>#N/A</v>
      </c>
      <c r="C1829" s="50">
        <f>SUMIF(Table4[Filter],INVENTORY!B1829,Table4[Quantity])</f>
        <v>0</v>
      </c>
      <c r="D1829" s="50">
        <f>SUMIF(Table5[Filter],INVENTORY!B1829,Table5[Quantity])</f>
        <v>0</v>
      </c>
      <c r="E1829" s="50">
        <f t="shared" si="36"/>
        <v>0</v>
      </c>
    </row>
    <row r="1830" spans="2:5" x14ac:dyDescent="0.25">
      <c r="B1830" s="34" t="e">
        <f>VLOOKUP(A1830,Table3[#All],2,FALSE)</f>
        <v>#N/A</v>
      </c>
      <c r="C1830" s="50">
        <f>SUMIF(Table4[Filter],INVENTORY!B1830,Table4[Quantity])</f>
        <v>0</v>
      </c>
      <c r="D1830" s="50">
        <f>SUMIF(Table5[Filter],INVENTORY!B1830,Table5[Quantity])</f>
        <v>0</v>
      </c>
      <c r="E1830" s="50">
        <f t="shared" si="36"/>
        <v>0</v>
      </c>
    </row>
    <row r="1831" spans="2:5" x14ac:dyDescent="0.25">
      <c r="B1831" s="34" t="e">
        <f>VLOOKUP(A1831,Table3[#All],2,FALSE)</f>
        <v>#N/A</v>
      </c>
      <c r="C1831" s="50">
        <f>SUMIF(Table4[Filter],INVENTORY!B1831,Table4[Quantity])</f>
        <v>0</v>
      </c>
      <c r="D1831" s="50">
        <f>SUMIF(Table5[Filter],INVENTORY!B1831,Table5[Quantity])</f>
        <v>0</v>
      </c>
      <c r="E1831" s="50">
        <f t="shared" si="36"/>
        <v>0</v>
      </c>
    </row>
    <row r="1832" spans="2:5" x14ac:dyDescent="0.25">
      <c r="B1832" s="34" t="e">
        <f>VLOOKUP(A1832,Table3[#All],2,FALSE)</f>
        <v>#N/A</v>
      </c>
      <c r="C1832" s="50">
        <f>SUMIF(Table4[Filter],INVENTORY!B1832,Table4[Quantity])</f>
        <v>0</v>
      </c>
      <c r="D1832" s="50">
        <f>SUMIF(Table5[Filter],INVENTORY!B1832,Table5[Quantity])</f>
        <v>0</v>
      </c>
      <c r="E1832" s="50">
        <f t="shared" si="36"/>
        <v>0</v>
      </c>
    </row>
    <row r="1833" spans="2:5" x14ac:dyDescent="0.25">
      <c r="B1833" s="34" t="e">
        <f>VLOOKUP(A1833,Table3[#All],2,FALSE)</f>
        <v>#N/A</v>
      </c>
      <c r="C1833" s="50">
        <f>SUMIF(Table4[Filter],INVENTORY!B1833,Table4[Quantity])</f>
        <v>0</v>
      </c>
      <c r="D1833" s="50">
        <f>SUMIF(Table5[Filter],INVENTORY!B1833,Table5[Quantity])</f>
        <v>0</v>
      </c>
      <c r="E1833" s="50">
        <f t="shared" si="36"/>
        <v>0</v>
      </c>
    </row>
    <row r="1834" spans="2:5" x14ac:dyDescent="0.25">
      <c r="B1834" s="34" t="e">
        <f>VLOOKUP(A1834,Table3[#All],2,FALSE)</f>
        <v>#N/A</v>
      </c>
      <c r="C1834" s="50">
        <f>SUMIF(Table4[Filter],INVENTORY!B1834,Table4[Quantity])</f>
        <v>0</v>
      </c>
      <c r="D1834" s="50">
        <f>SUMIF(Table5[Filter],INVENTORY!B1834,Table5[Quantity])</f>
        <v>0</v>
      </c>
      <c r="E1834" s="50">
        <f t="shared" si="36"/>
        <v>0</v>
      </c>
    </row>
    <row r="1835" spans="2:5" x14ac:dyDescent="0.25">
      <c r="B1835" s="34" t="e">
        <f>VLOOKUP(A1835,Table3[#All],2,FALSE)</f>
        <v>#N/A</v>
      </c>
      <c r="C1835" s="50">
        <f>SUMIF(Table4[Filter],INVENTORY!B1835,Table4[Quantity])</f>
        <v>0</v>
      </c>
      <c r="D1835" s="50">
        <f>SUMIF(Table5[Filter],INVENTORY!B1835,Table5[Quantity])</f>
        <v>0</v>
      </c>
      <c r="E1835" s="50">
        <f t="shared" si="36"/>
        <v>0</v>
      </c>
    </row>
    <row r="1836" spans="2:5" x14ac:dyDescent="0.25">
      <c r="B1836" s="34" t="e">
        <f>VLOOKUP(A1836,Table3[#All],2,FALSE)</f>
        <v>#N/A</v>
      </c>
      <c r="C1836" s="50">
        <f>SUMIF(Table4[Filter],INVENTORY!B1836,Table4[Quantity])</f>
        <v>0</v>
      </c>
      <c r="D1836" s="50">
        <f>SUMIF(Table5[Filter],INVENTORY!B1836,Table5[Quantity])</f>
        <v>0</v>
      </c>
      <c r="E1836" s="50">
        <f t="shared" si="36"/>
        <v>0</v>
      </c>
    </row>
    <row r="1837" spans="2:5" x14ac:dyDescent="0.25">
      <c r="B1837" s="34" t="e">
        <f>VLOOKUP(A1837,Table3[#All],2,FALSE)</f>
        <v>#N/A</v>
      </c>
      <c r="C1837" s="50">
        <f>SUMIF(Table4[Filter],INVENTORY!B1837,Table4[Quantity])</f>
        <v>0</v>
      </c>
      <c r="D1837" s="50">
        <f>SUMIF(Table5[Filter],INVENTORY!B1837,Table5[Quantity])</f>
        <v>0</v>
      </c>
      <c r="E1837" s="50">
        <f t="shared" si="36"/>
        <v>0</v>
      </c>
    </row>
    <row r="1838" spans="2:5" x14ac:dyDescent="0.25">
      <c r="B1838" s="34" t="e">
        <f>VLOOKUP(A1838,Table3[#All],2,FALSE)</f>
        <v>#N/A</v>
      </c>
      <c r="C1838" s="50">
        <f>SUMIF(Table4[Filter],INVENTORY!B1838,Table4[Quantity])</f>
        <v>0</v>
      </c>
      <c r="D1838" s="50">
        <f>SUMIF(Table5[Filter],INVENTORY!B1838,Table5[Quantity])</f>
        <v>0</v>
      </c>
      <c r="E1838" s="50">
        <f t="shared" si="36"/>
        <v>0</v>
      </c>
    </row>
    <row r="1839" spans="2:5" x14ac:dyDescent="0.25">
      <c r="B1839" s="34" t="e">
        <f>VLOOKUP(A1839,Table3[#All],2,FALSE)</f>
        <v>#N/A</v>
      </c>
      <c r="C1839" s="50">
        <f>SUMIF(Table4[Filter],INVENTORY!B1839,Table4[Quantity])</f>
        <v>0</v>
      </c>
      <c r="D1839" s="50">
        <f>SUMIF(Table5[Filter],INVENTORY!B1839,Table5[Quantity])</f>
        <v>0</v>
      </c>
      <c r="E1839" s="50">
        <f t="shared" si="36"/>
        <v>0</v>
      </c>
    </row>
    <row r="1840" spans="2:5" x14ac:dyDescent="0.25">
      <c r="B1840" s="34" t="e">
        <f>VLOOKUP(A1840,Table3[#All],2,FALSE)</f>
        <v>#N/A</v>
      </c>
      <c r="C1840" s="50">
        <f>SUMIF(Table4[Filter],INVENTORY!B1840,Table4[Quantity])</f>
        <v>0</v>
      </c>
      <c r="D1840" s="50">
        <f>SUMIF(Table5[Filter],INVENTORY!B1840,Table5[Quantity])</f>
        <v>0</v>
      </c>
      <c r="E1840" s="50">
        <f t="shared" si="36"/>
        <v>0</v>
      </c>
    </row>
    <row r="1841" spans="2:5" x14ac:dyDescent="0.25">
      <c r="B1841" s="34" t="e">
        <f>VLOOKUP(A1841,Table3[#All],2,FALSE)</f>
        <v>#N/A</v>
      </c>
      <c r="C1841" s="50">
        <f>SUMIF(Table4[Filter],INVENTORY!B1841,Table4[Quantity])</f>
        <v>0</v>
      </c>
      <c r="D1841" s="50">
        <f>SUMIF(Table5[Filter],INVENTORY!B1841,Table5[Quantity])</f>
        <v>0</v>
      </c>
      <c r="E1841" s="50">
        <f t="shared" si="36"/>
        <v>0</v>
      </c>
    </row>
    <row r="1842" spans="2:5" x14ac:dyDescent="0.25">
      <c r="B1842" s="34" t="e">
        <f>VLOOKUP(A1842,Table3[#All],2,FALSE)</f>
        <v>#N/A</v>
      </c>
      <c r="C1842" s="50">
        <f>SUMIF(Table4[Filter],INVENTORY!B1842,Table4[Quantity])</f>
        <v>0</v>
      </c>
      <c r="D1842" s="50">
        <f>SUMIF(Table5[Filter],INVENTORY!B1842,Table5[Quantity])</f>
        <v>0</v>
      </c>
      <c r="E1842" s="50">
        <f t="shared" si="36"/>
        <v>0</v>
      </c>
    </row>
    <row r="1843" spans="2:5" x14ac:dyDescent="0.25">
      <c r="B1843" s="34" t="e">
        <f>VLOOKUP(A1843,Table3[#All],2,FALSE)</f>
        <v>#N/A</v>
      </c>
      <c r="C1843" s="50">
        <f>SUMIF(Table4[Filter],INVENTORY!B1843,Table4[Quantity])</f>
        <v>0</v>
      </c>
      <c r="D1843" s="50">
        <f>SUMIF(Table5[Filter],INVENTORY!B1843,Table5[Quantity])</f>
        <v>0</v>
      </c>
      <c r="E1843" s="50">
        <f t="shared" si="36"/>
        <v>0</v>
      </c>
    </row>
    <row r="1844" spans="2:5" x14ac:dyDescent="0.25">
      <c r="B1844" s="34" t="e">
        <f>VLOOKUP(A1844,Table3[#All],2,FALSE)</f>
        <v>#N/A</v>
      </c>
      <c r="C1844" s="50">
        <f>SUMIF(Table4[Filter],INVENTORY!B1844,Table4[Quantity])</f>
        <v>0</v>
      </c>
      <c r="D1844" s="50">
        <f>SUMIF(Table5[Filter],INVENTORY!B1844,Table5[Quantity])</f>
        <v>0</v>
      </c>
      <c r="E1844" s="50">
        <f t="shared" si="36"/>
        <v>0</v>
      </c>
    </row>
    <row r="1845" spans="2:5" x14ac:dyDescent="0.25">
      <c r="B1845" s="34" t="e">
        <f>VLOOKUP(A1845,Table3[#All],2,FALSE)</f>
        <v>#N/A</v>
      </c>
      <c r="C1845" s="50">
        <f>SUMIF(Table4[Filter],INVENTORY!B1845,Table4[Quantity])</f>
        <v>0</v>
      </c>
      <c r="D1845" s="50">
        <f>SUMIF(Table5[Filter],INVENTORY!B1845,Table5[Quantity])</f>
        <v>0</v>
      </c>
      <c r="E1845" s="50">
        <f t="shared" si="36"/>
        <v>0</v>
      </c>
    </row>
    <row r="1846" spans="2:5" x14ac:dyDescent="0.25">
      <c r="B1846" s="34" t="e">
        <f>VLOOKUP(A1846,Table3[#All],2,FALSE)</f>
        <v>#N/A</v>
      </c>
      <c r="C1846" s="50">
        <f>SUMIF(Table4[Filter],INVENTORY!B1846,Table4[Quantity])</f>
        <v>0</v>
      </c>
      <c r="D1846" s="50">
        <f>SUMIF(Table5[Filter],INVENTORY!B1846,Table5[Quantity])</f>
        <v>0</v>
      </c>
      <c r="E1846" s="50">
        <f t="shared" si="36"/>
        <v>0</v>
      </c>
    </row>
    <row r="1847" spans="2:5" x14ac:dyDescent="0.25">
      <c r="B1847" s="34" t="e">
        <f>VLOOKUP(A1847,Table3[#All],2,FALSE)</f>
        <v>#N/A</v>
      </c>
      <c r="C1847" s="50">
        <f>SUMIF(Table4[Filter],INVENTORY!B1847,Table4[Quantity])</f>
        <v>0</v>
      </c>
      <c r="D1847" s="50">
        <f>SUMIF(Table5[Filter],INVENTORY!B1847,Table5[Quantity])</f>
        <v>0</v>
      </c>
      <c r="E1847" s="50">
        <f t="shared" si="36"/>
        <v>0</v>
      </c>
    </row>
    <row r="1848" spans="2:5" x14ac:dyDescent="0.25">
      <c r="B1848" s="34" t="e">
        <f>VLOOKUP(A1848,Table3[#All],2,FALSE)</f>
        <v>#N/A</v>
      </c>
      <c r="C1848" s="50">
        <f>SUMIF(Table4[Filter],INVENTORY!B1848,Table4[Quantity])</f>
        <v>0</v>
      </c>
      <c r="D1848" s="50">
        <f>SUMIF(Table5[Filter],INVENTORY!B1848,Table5[Quantity])</f>
        <v>0</v>
      </c>
      <c r="E1848" s="50">
        <f t="shared" si="36"/>
        <v>0</v>
      </c>
    </row>
    <row r="1849" spans="2:5" x14ac:dyDescent="0.25">
      <c r="B1849" s="34" t="e">
        <f>VLOOKUP(A1849,Table3[#All],2,FALSE)</f>
        <v>#N/A</v>
      </c>
      <c r="C1849" s="50">
        <f>SUMIF(Table4[Filter],INVENTORY!B1849,Table4[Quantity])</f>
        <v>0</v>
      </c>
      <c r="D1849" s="50">
        <f>SUMIF(Table5[Filter],INVENTORY!B1849,Table5[Quantity])</f>
        <v>0</v>
      </c>
      <c r="E1849" s="50">
        <f t="shared" si="36"/>
        <v>0</v>
      </c>
    </row>
    <row r="1850" spans="2:5" x14ac:dyDescent="0.25">
      <c r="B1850" s="34" t="e">
        <f>VLOOKUP(A1850,Table3[#All],2,FALSE)</f>
        <v>#N/A</v>
      </c>
      <c r="C1850" s="50">
        <f>SUMIF(Table4[Filter],INVENTORY!B1850,Table4[Quantity])</f>
        <v>0</v>
      </c>
      <c r="D1850" s="50">
        <f>SUMIF(Table5[Filter],INVENTORY!B1850,Table5[Quantity])</f>
        <v>0</v>
      </c>
      <c r="E1850" s="50">
        <f t="shared" si="36"/>
        <v>0</v>
      </c>
    </row>
    <row r="1851" spans="2:5" x14ac:dyDescent="0.25">
      <c r="B1851" s="34" t="e">
        <f>VLOOKUP(A1851,Table3[#All],2,FALSE)</f>
        <v>#N/A</v>
      </c>
      <c r="C1851" s="50">
        <f>SUMIF(Table4[Filter],INVENTORY!B1851,Table4[Quantity])</f>
        <v>0</v>
      </c>
      <c r="D1851" s="50">
        <f>SUMIF(Table5[Filter],INVENTORY!B1851,Table5[Quantity])</f>
        <v>0</v>
      </c>
      <c r="E1851" s="50">
        <f t="shared" si="36"/>
        <v>0</v>
      </c>
    </row>
    <row r="1852" spans="2:5" x14ac:dyDescent="0.25">
      <c r="B1852" s="34" t="e">
        <f>VLOOKUP(A1852,Table3[#All],2,FALSE)</f>
        <v>#N/A</v>
      </c>
      <c r="C1852" s="50">
        <f>SUMIF(Table4[Filter],INVENTORY!B1852,Table4[Quantity])</f>
        <v>0</v>
      </c>
      <c r="D1852" s="50">
        <f>SUMIF(Table5[Filter],INVENTORY!B1852,Table5[Quantity])</f>
        <v>0</v>
      </c>
      <c r="E1852" s="50">
        <f t="shared" si="36"/>
        <v>0</v>
      </c>
    </row>
    <row r="1853" spans="2:5" x14ac:dyDescent="0.25">
      <c r="B1853" s="34" t="e">
        <f>VLOOKUP(A1853,Table3[#All],2,FALSE)</f>
        <v>#N/A</v>
      </c>
      <c r="C1853" s="50">
        <f>SUMIF(Table4[Filter],INVENTORY!B1853,Table4[Quantity])</f>
        <v>0</v>
      </c>
      <c r="D1853" s="50">
        <f>SUMIF(Table5[Filter],INVENTORY!B1853,Table5[Quantity])</f>
        <v>0</v>
      </c>
      <c r="E1853" s="50">
        <f t="shared" si="36"/>
        <v>0</v>
      </c>
    </row>
    <row r="1854" spans="2:5" x14ac:dyDescent="0.25">
      <c r="B1854" s="34" t="e">
        <f>VLOOKUP(A1854,Table3[#All],2,FALSE)</f>
        <v>#N/A</v>
      </c>
      <c r="C1854" s="50">
        <f>SUMIF(Table4[Filter],INVENTORY!B1854,Table4[Quantity])</f>
        <v>0</v>
      </c>
      <c r="D1854" s="50">
        <f>SUMIF(Table5[Filter],INVENTORY!B1854,Table5[Quantity])</f>
        <v>0</v>
      </c>
      <c r="E1854" s="50">
        <f t="shared" si="36"/>
        <v>0</v>
      </c>
    </row>
    <row r="1855" spans="2:5" x14ac:dyDescent="0.25">
      <c r="B1855" s="34" t="e">
        <f>VLOOKUP(A1855,Table3[#All],2,FALSE)</f>
        <v>#N/A</v>
      </c>
      <c r="C1855" s="50">
        <f>SUMIF(Table4[Filter],INVENTORY!B1855,Table4[Quantity])</f>
        <v>0</v>
      </c>
      <c r="D1855" s="50">
        <f>SUMIF(Table5[Filter],INVENTORY!B1855,Table5[Quantity])</f>
        <v>0</v>
      </c>
      <c r="E1855" s="50">
        <f t="shared" si="36"/>
        <v>0</v>
      </c>
    </row>
    <row r="1856" spans="2:5" x14ac:dyDescent="0.25">
      <c r="B1856" s="34" t="e">
        <f>VLOOKUP(A1856,Table3[#All],2,FALSE)</f>
        <v>#N/A</v>
      </c>
      <c r="C1856" s="50">
        <f>SUMIF(Table4[Filter],INVENTORY!B1856,Table4[Quantity])</f>
        <v>0</v>
      </c>
      <c r="D1856" s="50">
        <f>SUMIF(Table5[Filter],INVENTORY!B1856,Table5[Quantity])</f>
        <v>0</v>
      </c>
      <c r="E1856" s="50">
        <f t="shared" si="36"/>
        <v>0</v>
      </c>
    </row>
    <row r="1857" spans="2:5" x14ac:dyDescent="0.25">
      <c r="B1857" s="34" t="e">
        <f>VLOOKUP(A1857,Table3[#All],2,FALSE)</f>
        <v>#N/A</v>
      </c>
      <c r="C1857" s="50">
        <f>SUMIF(Table4[Filter],INVENTORY!B1857,Table4[Quantity])</f>
        <v>0</v>
      </c>
      <c r="D1857" s="50">
        <f>SUMIF(Table5[Filter],INVENTORY!B1857,Table5[Quantity])</f>
        <v>0</v>
      </c>
      <c r="E1857" s="50">
        <f t="shared" si="36"/>
        <v>0</v>
      </c>
    </row>
    <row r="1858" spans="2:5" x14ac:dyDescent="0.25">
      <c r="B1858" s="34" t="e">
        <f>VLOOKUP(A1858,Table3[#All],2,FALSE)</f>
        <v>#N/A</v>
      </c>
      <c r="C1858" s="50">
        <f>SUMIF(Table4[Filter],INVENTORY!B1858,Table4[Quantity])</f>
        <v>0</v>
      </c>
      <c r="D1858" s="50">
        <f>SUMIF(Table5[Filter],INVENTORY!B1858,Table5[Quantity])</f>
        <v>0</v>
      </c>
      <c r="E1858" s="50">
        <f t="shared" si="36"/>
        <v>0</v>
      </c>
    </row>
    <row r="1859" spans="2:5" x14ac:dyDescent="0.25">
      <c r="B1859" s="34" t="e">
        <f>VLOOKUP(A1859,Table3[#All],2,FALSE)</f>
        <v>#N/A</v>
      </c>
      <c r="C1859" s="50">
        <f>SUMIF(Table4[Filter],INVENTORY!B1859,Table4[Quantity])</f>
        <v>0</v>
      </c>
      <c r="D1859" s="50">
        <f>SUMIF(Table5[Filter],INVENTORY!B1859,Table5[Quantity])</f>
        <v>0</v>
      </c>
      <c r="E1859" s="50">
        <f t="shared" si="36"/>
        <v>0</v>
      </c>
    </row>
    <row r="1860" spans="2:5" x14ac:dyDescent="0.25">
      <c r="B1860" s="34" t="e">
        <f>VLOOKUP(A1860,Table3[#All],2,FALSE)</f>
        <v>#N/A</v>
      </c>
      <c r="C1860" s="50">
        <f>SUMIF(Table4[Filter],INVENTORY!B1860,Table4[Quantity])</f>
        <v>0</v>
      </c>
      <c r="D1860" s="50">
        <f>SUMIF(Table5[Filter],INVENTORY!B1860,Table5[Quantity])</f>
        <v>0</v>
      </c>
      <c r="E1860" s="50">
        <f t="shared" si="36"/>
        <v>0</v>
      </c>
    </row>
    <row r="1861" spans="2:5" x14ac:dyDescent="0.25">
      <c r="B1861" s="34" t="e">
        <f>VLOOKUP(A1861,Table3[#All],2,FALSE)</f>
        <v>#N/A</v>
      </c>
      <c r="C1861" s="50">
        <f>SUMIF(Table4[Filter],INVENTORY!B1861,Table4[Quantity])</f>
        <v>0</v>
      </c>
      <c r="D1861" s="50">
        <f>SUMIF(Table5[Filter],INVENTORY!B1861,Table5[Quantity])</f>
        <v>0</v>
      </c>
      <c r="E1861" s="50">
        <f t="shared" si="36"/>
        <v>0</v>
      </c>
    </row>
    <row r="1862" spans="2:5" x14ac:dyDescent="0.25">
      <c r="B1862" s="34" t="e">
        <f>VLOOKUP(A1862,Table3[#All],2,FALSE)</f>
        <v>#N/A</v>
      </c>
      <c r="C1862" s="50">
        <f>SUMIF(Table4[Filter],INVENTORY!B1862,Table4[Quantity])</f>
        <v>0</v>
      </c>
      <c r="D1862" s="50">
        <f>SUMIF(Table5[Filter],INVENTORY!B1862,Table5[Quantity])</f>
        <v>0</v>
      </c>
      <c r="E1862" s="50">
        <f t="shared" si="36"/>
        <v>0</v>
      </c>
    </row>
    <row r="1863" spans="2:5" x14ac:dyDescent="0.25">
      <c r="B1863" s="34" t="e">
        <f>VLOOKUP(A1863,Table3[#All],2,FALSE)</f>
        <v>#N/A</v>
      </c>
      <c r="C1863" s="50">
        <f>SUMIF(Table4[Filter],INVENTORY!B1863,Table4[Quantity])</f>
        <v>0</v>
      </c>
      <c r="D1863" s="50">
        <f>SUMIF(Table5[Filter],INVENTORY!B1863,Table5[Quantity])</f>
        <v>0</v>
      </c>
      <c r="E1863" s="50">
        <f t="shared" si="36"/>
        <v>0</v>
      </c>
    </row>
    <row r="1864" spans="2:5" x14ac:dyDescent="0.25">
      <c r="B1864" s="34" t="e">
        <f>VLOOKUP(A1864,Table3[#All],2,FALSE)</f>
        <v>#N/A</v>
      </c>
      <c r="C1864" s="50">
        <f>SUMIF(Table4[Filter],INVENTORY!B1864,Table4[Quantity])</f>
        <v>0</v>
      </c>
      <c r="D1864" s="50">
        <f>SUMIF(Table5[Filter],INVENTORY!B1864,Table5[Quantity])</f>
        <v>0</v>
      </c>
      <c r="E1864" s="50">
        <f t="shared" si="36"/>
        <v>0</v>
      </c>
    </row>
    <row r="1865" spans="2:5" x14ac:dyDescent="0.25">
      <c r="B1865" s="34" t="e">
        <f>VLOOKUP(A1865,Table3[#All],2,FALSE)</f>
        <v>#N/A</v>
      </c>
      <c r="C1865" s="50">
        <f>SUMIF(Table4[Filter],INVENTORY!B1865,Table4[Quantity])</f>
        <v>0</v>
      </c>
      <c r="D1865" s="50">
        <f>SUMIF(Table5[Filter],INVENTORY!B1865,Table5[Quantity])</f>
        <v>0</v>
      </c>
      <c r="E1865" s="50">
        <f t="shared" si="36"/>
        <v>0</v>
      </c>
    </row>
    <row r="1866" spans="2:5" x14ac:dyDescent="0.25">
      <c r="B1866" s="34" t="e">
        <f>VLOOKUP(A1866,Table3[#All],2,FALSE)</f>
        <v>#N/A</v>
      </c>
      <c r="C1866" s="50">
        <f>SUMIF(Table4[Filter],INVENTORY!B1866,Table4[Quantity])</f>
        <v>0</v>
      </c>
      <c r="D1866" s="50">
        <f>SUMIF(Table5[Filter],INVENTORY!B1866,Table5[Quantity])</f>
        <v>0</v>
      </c>
      <c r="E1866" s="50">
        <f t="shared" si="36"/>
        <v>0</v>
      </c>
    </row>
    <row r="1867" spans="2:5" x14ac:dyDescent="0.25">
      <c r="B1867" s="34" t="e">
        <f>VLOOKUP(A1867,Table3[#All],2,FALSE)</f>
        <v>#N/A</v>
      </c>
      <c r="C1867" s="50">
        <f>SUMIF(Table4[Filter],INVENTORY!B1867,Table4[Quantity])</f>
        <v>0</v>
      </c>
      <c r="D1867" s="50">
        <f>SUMIF(Table5[Filter],INVENTORY!B1867,Table5[Quantity])</f>
        <v>0</v>
      </c>
      <c r="E1867" s="50">
        <f t="shared" si="36"/>
        <v>0</v>
      </c>
    </row>
    <row r="1868" spans="2:5" x14ac:dyDescent="0.25">
      <c r="B1868" s="34" t="e">
        <f>VLOOKUP(A1868,Table3[#All],2,FALSE)</f>
        <v>#N/A</v>
      </c>
      <c r="C1868" s="50">
        <f>SUMIF(Table4[Filter],INVENTORY!B1868,Table4[Quantity])</f>
        <v>0</v>
      </c>
      <c r="D1868" s="50">
        <f>SUMIF(Table5[Filter],INVENTORY!B1868,Table5[Quantity])</f>
        <v>0</v>
      </c>
      <c r="E1868" s="50">
        <f t="shared" si="36"/>
        <v>0</v>
      </c>
    </row>
    <row r="1869" spans="2:5" x14ac:dyDescent="0.25">
      <c r="B1869" s="34" t="e">
        <f>VLOOKUP(A1869,Table3[#All],2,FALSE)</f>
        <v>#N/A</v>
      </c>
      <c r="C1869" s="50">
        <f>SUMIF(Table4[Filter],INVENTORY!B1869,Table4[Quantity])</f>
        <v>0</v>
      </c>
      <c r="D1869" s="50">
        <f>SUMIF(Table5[Filter],INVENTORY!B1869,Table5[Quantity])</f>
        <v>0</v>
      </c>
      <c r="E1869" s="50">
        <f t="shared" si="36"/>
        <v>0</v>
      </c>
    </row>
    <row r="1870" spans="2:5" x14ac:dyDescent="0.25">
      <c r="B1870" s="34" t="e">
        <f>VLOOKUP(A1870,Table3[#All],2,FALSE)</f>
        <v>#N/A</v>
      </c>
      <c r="C1870" s="50">
        <f>SUMIF(Table4[Filter],INVENTORY!B1870,Table4[Quantity])</f>
        <v>0</v>
      </c>
      <c r="D1870" s="50">
        <f>SUMIF(Table5[Filter],INVENTORY!B1870,Table5[Quantity])</f>
        <v>0</v>
      </c>
      <c r="E1870" s="50">
        <f t="shared" si="36"/>
        <v>0</v>
      </c>
    </row>
    <row r="1871" spans="2:5" x14ac:dyDescent="0.25">
      <c r="B1871" s="34" t="e">
        <f>VLOOKUP(A1871,Table3[#All],2,FALSE)</f>
        <v>#N/A</v>
      </c>
      <c r="C1871" s="50">
        <f>SUMIF(Table4[Filter],INVENTORY!B1871,Table4[Quantity])</f>
        <v>0</v>
      </c>
      <c r="D1871" s="50">
        <f>SUMIF(Table5[Filter],INVENTORY!B1871,Table5[Quantity])</f>
        <v>0</v>
      </c>
      <c r="E1871" s="50">
        <f t="shared" si="36"/>
        <v>0</v>
      </c>
    </row>
    <row r="1872" spans="2:5" x14ac:dyDescent="0.25">
      <c r="B1872" s="34" t="e">
        <f>VLOOKUP(A1872,Table3[#All],2,FALSE)</f>
        <v>#N/A</v>
      </c>
      <c r="C1872" s="50">
        <f>SUMIF(Table4[Filter],INVENTORY!B1872,Table4[Quantity])</f>
        <v>0</v>
      </c>
      <c r="D1872" s="50">
        <f>SUMIF(Table5[Filter],INVENTORY!B1872,Table5[Quantity])</f>
        <v>0</v>
      </c>
      <c r="E1872" s="50">
        <f t="shared" si="36"/>
        <v>0</v>
      </c>
    </row>
    <row r="1873" spans="2:5" x14ac:dyDescent="0.25">
      <c r="B1873" s="34" t="e">
        <f>VLOOKUP(A1873,Table3[#All],2,FALSE)</f>
        <v>#N/A</v>
      </c>
      <c r="C1873" s="50">
        <f>SUMIF(Table4[Filter],INVENTORY!B1873,Table4[Quantity])</f>
        <v>0</v>
      </c>
      <c r="D1873" s="50">
        <f>SUMIF(Table5[Filter],INVENTORY!B1873,Table5[Quantity])</f>
        <v>0</v>
      </c>
      <c r="E1873" s="50">
        <f t="shared" si="36"/>
        <v>0</v>
      </c>
    </row>
    <row r="1874" spans="2:5" x14ac:dyDescent="0.25">
      <c r="B1874" s="34" t="e">
        <f>VLOOKUP(A1874,Table3[#All],2,FALSE)</f>
        <v>#N/A</v>
      </c>
      <c r="C1874" s="50">
        <f>SUMIF(Table4[Filter],INVENTORY!B1874,Table4[Quantity])</f>
        <v>0</v>
      </c>
      <c r="D1874" s="50">
        <f>SUMIF(Table5[Filter],INVENTORY!B1874,Table5[Quantity])</f>
        <v>0</v>
      </c>
      <c r="E1874" s="50">
        <f t="shared" si="36"/>
        <v>0</v>
      </c>
    </row>
    <row r="1875" spans="2:5" x14ac:dyDescent="0.25">
      <c r="B1875" s="34" t="e">
        <f>VLOOKUP(A1875,Table3[#All],2,FALSE)</f>
        <v>#N/A</v>
      </c>
      <c r="C1875" s="50">
        <f>SUMIF(Table4[Filter],INVENTORY!B1875,Table4[Quantity])</f>
        <v>0</v>
      </c>
      <c r="D1875" s="50">
        <f>SUMIF(Table5[Filter],INVENTORY!B1875,Table5[Quantity])</f>
        <v>0</v>
      </c>
      <c r="E1875" s="50">
        <f t="shared" si="36"/>
        <v>0</v>
      </c>
    </row>
    <row r="1876" spans="2:5" x14ac:dyDescent="0.25">
      <c r="B1876" s="34" t="e">
        <f>VLOOKUP(A1876,Table3[#All],2,FALSE)</f>
        <v>#N/A</v>
      </c>
      <c r="C1876" s="50">
        <f>SUMIF(Table4[Filter],INVENTORY!B1876,Table4[Quantity])</f>
        <v>0</v>
      </c>
      <c r="D1876" s="50">
        <f>SUMIF(Table5[Filter],INVENTORY!B1876,Table5[Quantity])</f>
        <v>0</v>
      </c>
      <c r="E1876" s="50">
        <f t="shared" si="36"/>
        <v>0</v>
      </c>
    </row>
    <row r="1877" spans="2:5" x14ac:dyDescent="0.25">
      <c r="B1877" s="34" t="e">
        <f>VLOOKUP(A1877,Table3[#All],2,FALSE)</f>
        <v>#N/A</v>
      </c>
      <c r="C1877" s="50">
        <f>SUMIF(Table4[Filter],INVENTORY!B1877,Table4[Quantity])</f>
        <v>0</v>
      </c>
      <c r="D1877" s="50">
        <f>SUMIF(Table5[Filter],INVENTORY!B1877,Table5[Quantity])</f>
        <v>0</v>
      </c>
      <c r="E1877" s="50">
        <f t="shared" si="36"/>
        <v>0</v>
      </c>
    </row>
    <row r="1878" spans="2:5" x14ac:dyDescent="0.25">
      <c r="B1878" s="34" t="e">
        <f>VLOOKUP(A1878,Table3[#All],2,FALSE)</f>
        <v>#N/A</v>
      </c>
      <c r="C1878" s="50">
        <f>SUMIF(Table4[Filter],INVENTORY!B1878,Table4[Quantity])</f>
        <v>0</v>
      </c>
      <c r="D1878" s="50">
        <f>SUMIF(Table5[Filter],INVENTORY!B1878,Table5[Quantity])</f>
        <v>0</v>
      </c>
      <c r="E1878" s="50">
        <f t="shared" si="36"/>
        <v>0</v>
      </c>
    </row>
    <row r="1879" spans="2:5" x14ac:dyDescent="0.25">
      <c r="B1879" s="34" t="e">
        <f>VLOOKUP(A1879,Table3[#All],2,FALSE)</f>
        <v>#N/A</v>
      </c>
      <c r="C1879" s="50">
        <f>SUMIF(Table4[Filter],INVENTORY!B1879,Table4[Quantity])</f>
        <v>0</v>
      </c>
      <c r="D1879" s="50">
        <f>SUMIF(Table5[Filter],INVENTORY!B1879,Table5[Quantity])</f>
        <v>0</v>
      </c>
      <c r="E1879" s="50">
        <f t="shared" si="36"/>
        <v>0</v>
      </c>
    </row>
    <row r="1880" spans="2:5" x14ac:dyDescent="0.25">
      <c r="B1880" s="34" t="e">
        <f>VLOOKUP(A1880,Table3[#All],2,FALSE)</f>
        <v>#N/A</v>
      </c>
      <c r="C1880" s="50">
        <f>SUMIF(Table4[Filter],INVENTORY!B1880,Table4[Quantity])</f>
        <v>0</v>
      </c>
      <c r="D1880" s="50">
        <f>SUMIF(Table5[Filter],INVENTORY!B1880,Table5[Quantity])</f>
        <v>0</v>
      </c>
      <c r="E1880" s="50">
        <f t="shared" ref="E1880:E1927" si="37">C1880-D1880</f>
        <v>0</v>
      </c>
    </row>
    <row r="1881" spans="2:5" x14ac:dyDescent="0.25">
      <c r="B1881" s="34" t="e">
        <f>VLOOKUP(A1881,Table3[#All],2,FALSE)</f>
        <v>#N/A</v>
      </c>
      <c r="C1881" s="50">
        <f>SUMIF(Table4[Filter],INVENTORY!B1881,Table4[Quantity])</f>
        <v>0</v>
      </c>
      <c r="D1881" s="50">
        <f>SUMIF(Table5[Filter],INVENTORY!B1881,Table5[Quantity])</f>
        <v>0</v>
      </c>
      <c r="E1881" s="50">
        <f t="shared" si="37"/>
        <v>0</v>
      </c>
    </row>
    <row r="1882" spans="2:5" x14ac:dyDescent="0.25">
      <c r="B1882" s="34" t="e">
        <f>VLOOKUP(A1882,Table3[#All],2,FALSE)</f>
        <v>#N/A</v>
      </c>
      <c r="C1882" s="50">
        <f>SUMIF(Table4[Filter],INVENTORY!B1882,Table4[Quantity])</f>
        <v>0</v>
      </c>
      <c r="D1882" s="50">
        <f>SUMIF(Table5[Filter],INVENTORY!B1882,Table5[Quantity])</f>
        <v>0</v>
      </c>
      <c r="E1882" s="50">
        <f t="shared" si="37"/>
        <v>0</v>
      </c>
    </row>
    <row r="1883" spans="2:5" x14ac:dyDescent="0.25">
      <c r="B1883" s="34" t="e">
        <f>VLOOKUP(A1883,Table3[#All],2,FALSE)</f>
        <v>#N/A</v>
      </c>
      <c r="C1883" s="50">
        <f>SUMIF(Table4[Filter],INVENTORY!B1883,Table4[Quantity])</f>
        <v>0</v>
      </c>
      <c r="D1883" s="50">
        <f>SUMIF(Table5[Filter],INVENTORY!B1883,Table5[Quantity])</f>
        <v>0</v>
      </c>
      <c r="E1883" s="50">
        <f t="shared" si="37"/>
        <v>0</v>
      </c>
    </row>
    <row r="1884" spans="2:5" x14ac:dyDescent="0.25">
      <c r="B1884" s="34" t="e">
        <f>VLOOKUP(A1884,Table3[#All],2,FALSE)</f>
        <v>#N/A</v>
      </c>
      <c r="C1884" s="50">
        <f>SUMIF(Table4[Filter],INVENTORY!B1884,Table4[Quantity])</f>
        <v>0</v>
      </c>
      <c r="D1884" s="50">
        <f>SUMIF(Table5[Filter],INVENTORY!B1884,Table5[Quantity])</f>
        <v>0</v>
      </c>
      <c r="E1884" s="50">
        <f t="shared" si="37"/>
        <v>0</v>
      </c>
    </row>
    <row r="1885" spans="2:5" x14ac:dyDescent="0.25">
      <c r="B1885" s="34" t="e">
        <f>VLOOKUP(A1885,Table3[#All],2,FALSE)</f>
        <v>#N/A</v>
      </c>
      <c r="C1885" s="50">
        <f>SUMIF(Table4[Filter],INVENTORY!B1885,Table4[Quantity])</f>
        <v>0</v>
      </c>
      <c r="D1885" s="50">
        <f>SUMIF(Table5[Filter],INVENTORY!B1885,Table5[Quantity])</f>
        <v>0</v>
      </c>
      <c r="E1885" s="50">
        <f t="shared" si="37"/>
        <v>0</v>
      </c>
    </row>
    <row r="1886" spans="2:5" x14ac:dyDescent="0.25">
      <c r="B1886" s="34" t="e">
        <f>VLOOKUP(A1886,Table3[#All],2,FALSE)</f>
        <v>#N/A</v>
      </c>
      <c r="C1886" s="50">
        <f>SUMIF(Table4[Filter],INVENTORY!B1886,Table4[Quantity])</f>
        <v>0</v>
      </c>
      <c r="D1886" s="50">
        <f>SUMIF(Table5[Filter],INVENTORY!B1886,Table5[Quantity])</f>
        <v>0</v>
      </c>
      <c r="E1886" s="50">
        <f t="shared" si="37"/>
        <v>0</v>
      </c>
    </row>
    <row r="1887" spans="2:5" x14ac:dyDescent="0.25">
      <c r="B1887" s="34" t="e">
        <f>VLOOKUP(A1887,Table3[#All],2,FALSE)</f>
        <v>#N/A</v>
      </c>
      <c r="C1887" s="50">
        <f>SUMIF(Table4[Filter],INVENTORY!B1887,Table4[Quantity])</f>
        <v>0</v>
      </c>
      <c r="D1887" s="50">
        <f>SUMIF(Table5[Filter],INVENTORY!B1887,Table5[Quantity])</f>
        <v>0</v>
      </c>
      <c r="E1887" s="50">
        <f t="shared" si="37"/>
        <v>0</v>
      </c>
    </row>
    <row r="1888" spans="2:5" x14ac:dyDescent="0.25">
      <c r="B1888" s="34" t="e">
        <f>VLOOKUP(A1888,Table3[#All],2,FALSE)</f>
        <v>#N/A</v>
      </c>
      <c r="C1888" s="50">
        <f>SUMIF(Table4[Filter],INVENTORY!B1888,Table4[Quantity])</f>
        <v>0</v>
      </c>
      <c r="D1888" s="50">
        <f>SUMIF(Table5[Filter],INVENTORY!B1888,Table5[Quantity])</f>
        <v>0</v>
      </c>
      <c r="E1888" s="50">
        <f t="shared" si="37"/>
        <v>0</v>
      </c>
    </row>
    <row r="1889" spans="2:5" x14ac:dyDescent="0.25">
      <c r="B1889" s="34" t="e">
        <f>VLOOKUP(A1889,Table3[#All],2,FALSE)</f>
        <v>#N/A</v>
      </c>
      <c r="C1889" s="50">
        <f>SUMIF(Table4[Filter],INVENTORY!B1889,Table4[Quantity])</f>
        <v>0</v>
      </c>
      <c r="D1889" s="50">
        <f>SUMIF(Table5[Filter],INVENTORY!B1889,Table5[Quantity])</f>
        <v>0</v>
      </c>
      <c r="E1889" s="50">
        <f t="shared" si="37"/>
        <v>0</v>
      </c>
    </row>
    <row r="1890" spans="2:5" x14ac:dyDescent="0.25">
      <c r="B1890" s="34" t="e">
        <f>VLOOKUP(A1890,Table3[#All],2,FALSE)</f>
        <v>#N/A</v>
      </c>
      <c r="C1890" s="50">
        <f>SUMIF(Table4[Filter],INVENTORY!B1890,Table4[Quantity])</f>
        <v>0</v>
      </c>
      <c r="D1890" s="50">
        <f>SUMIF(Table5[Filter],INVENTORY!B1890,Table5[Quantity])</f>
        <v>0</v>
      </c>
      <c r="E1890" s="50">
        <f t="shared" si="37"/>
        <v>0</v>
      </c>
    </row>
    <row r="1891" spans="2:5" x14ac:dyDescent="0.25">
      <c r="B1891" s="34" t="e">
        <f>VLOOKUP(A1891,Table3[#All],2,FALSE)</f>
        <v>#N/A</v>
      </c>
      <c r="C1891" s="50">
        <f>SUMIF(Table4[Filter],INVENTORY!B1891,Table4[Quantity])</f>
        <v>0</v>
      </c>
      <c r="D1891" s="50">
        <f>SUMIF(Table5[Filter],INVENTORY!B1891,Table5[Quantity])</f>
        <v>0</v>
      </c>
      <c r="E1891" s="50">
        <f t="shared" si="37"/>
        <v>0</v>
      </c>
    </row>
    <row r="1892" spans="2:5" x14ac:dyDescent="0.25">
      <c r="B1892" s="34" t="e">
        <f>VLOOKUP(A1892,Table3[#All],2,FALSE)</f>
        <v>#N/A</v>
      </c>
      <c r="C1892" s="50">
        <f>SUMIF(Table4[Filter],INVENTORY!B1892,Table4[Quantity])</f>
        <v>0</v>
      </c>
      <c r="D1892" s="50">
        <f>SUMIF(Table5[Filter],INVENTORY!B1892,Table5[Quantity])</f>
        <v>0</v>
      </c>
      <c r="E1892" s="50">
        <f t="shared" si="37"/>
        <v>0</v>
      </c>
    </row>
    <row r="1893" spans="2:5" x14ac:dyDescent="0.25">
      <c r="B1893" s="34" t="e">
        <f>VLOOKUP(A1893,Table3[#All],2,FALSE)</f>
        <v>#N/A</v>
      </c>
      <c r="C1893" s="50">
        <f>SUMIF(Table4[Filter],INVENTORY!B1893,Table4[Quantity])</f>
        <v>0</v>
      </c>
      <c r="D1893" s="50">
        <f>SUMIF(Table5[Filter],INVENTORY!B1893,Table5[Quantity])</f>
        <v>0</v>
      </c>
      <c r="E1893" s="50">
        <f t="shared" si="37"/>
        <v>0</v>
      </c>
    </row>
    <row r="1894" spans="2:5" x14ac:dyDescent="0.25">
      <c r="B1894" s="34" t="e">
        <f>VLOOKUP(A1894,Table3[#All],2,FALSE)</f>
        <v>#N/A</v>
      </c>
      <c r="C1894" s="50">
        <f>SUMIF(Table4[Filter],INVENTORY!B1894,Table4[Quantity])</f>
        <v>0</v>
      </c>
      <c r="D1894" s="50">
        <f>SUMIF(Table5[Filter],INVENTORY!B1894,Table5[Quantity])</f>
        <v>0</v>
      </c>
      <c r="E1894" s="50">
        <f t="shared" si="37"/>
        <v>0</v>
      </c>
    </row>
    <row r="1895" spans="2:5" x14ac:dyDescent="0.25">
      <c r="B1895" s="34" t="e">
        <f>VLOOKUP(A1895,Table3[#All],2,FALSE)</f>
        <v>#N/A</v>
      </c>
      <c r="C1895" s="50">
        <f>SUMIF(Table4[Filter],INVENTORY!B1895,Table4[Quantity])</f>
        <v>0</v>
      </c>
      <c r="D1895" s="50">
        <f>SUMIF(Table5[Filter],INVENTORY!B1895,Table5[Quantity])</f>
        <v>0</v>
      </c>
      <c r="E1895" s="50">
        <f t="shared" si="37"/>
        <v>0</v>
      </c>
    </row>
    <row r="1896" spans="2:5" x14ac:dyDescent="0.25">
      <c r="B1896" s="34" t="e">
        <f>VLOOKUP(A1896,Table3[#All],2,FALSE)</f>
        <v>#N/A</v>
      </c>
      <c r="C1896" s="50">
        <f>SUMIF(Table4[Filter],INVENTORY!B1896,Table4[Quantity])</f>
        <v>0</v>
      </c>
      <c r="D1896" s="50">
        <f>SUMIF(Table5[Filter],INVENTORY!B1896,Table5[Quantity])</f>
        <v>0</v>
      </c>
      <c r="E1896" s="50">
        <f t="shared" si="37"/>
        <v>0</v>
      </c>
    </row>
    <row r="1897" spans="2:5" x14ac:dyDescent="0.25">
      <c r="B1897" s="34" t="e">
        <f>VLOOKUP(A1897,Table3[#All],2,FALSE)</f>
        <v>#N/A</v>
      </c>
      <c r="C1897" s="50">
        <f>SUMIF(Table4[Filter],INVENTORY!B1897,Table4[Quantity])</f>
        <v>0</v>
      </c>
      <c r="D1897" s="50">
        <f>SUMIF(Table5[Filter],INVENTORY!B1897,Table5[Quantity])</f>
        <v>0</v>
      </c>
      <c r="E1897" s="50">
        <f t="shared" si="37"/>
        <v>0</v>
      </c>
    </row>
    <row r="1898" spans="2:5" x14ac:dyDescent="0.25">
      <c r="B1898" s="34" t="e">
        <f>VLOOKUP(A1898,Table3[#All],2,FALSE)</f>
        <v>#N/A</v>
      </c>
      <c r="C1898" s="50">
        <f>SUMIF(Table4[Filter],INVENTORY!B1898,Table4[Quantity])</f>
        <v>0</v>
      </c>
      <c r="D1898" s="50">
        <f>SUMIF(Table5[Filter],INVENTORY!B1898,Table5[Quantity])</f>
        <v>0</v>
      </c>
      <c r="E1898" s="50">
        <f t="shared" si="37"/>
        <v>0</v>
      </c>
    </row>
    <row r="1899" spans="2:5" x14ac:dyDescent="0.25">
      <c r="B1899" s="34" t="e">
        <f>VLOOKUP(A1899,Table3[#All],2,FALSE)</f>
        <v>#N/A</v>
      </c>
      <c r="C1899" s="50">
        <f>SUMIF(Table4[Filter],INVENTORY!B1899,Table4[Quantity])</f>
        <v>0</v>
      </c>
      <c r="D1899" s="50">
        <f>SUMIF(Table5[Filter],INVENTORY!B1899,Table5[Quantity])</f>
        <v>0</v>
      </c>
      <c r="E1899" s="50">
        <f t="shared" si="37"/>
        <v>0</v>
      </c>
    </row>
    <row r="1900" spans="2:5" x14ac:dyDescent="0.25">
      <c r="B1900" s="34" t="e">
        <f>VLOOKUP(A1900,Table3[#All],2,FALSE)</f>
        <v>#N/A</v>
      </c>
      <c r="C1900" s="50">
        <f>SUMIF(Table4[Filter],INVENTORY!B1900,Table4[Quantity])</f>
        <v>0</v>
      </c>
      <c r="D1900" s="50">
        <f>SUMIF(Table5[Filter],INVENTORY!B1900,Table5[Quantity])</f>
        <v>0</v>
      </c>
      <c r="E1900" s="50">
        <f t="shared" si="37"/>
        <v>0</v>
      </c>
    </row>
    <row r="1901" spans="2:5" x14ac:dyDescent="0.25">
      <c r="B1901" s="34" t="e">
        <f>VLOOKUP(A1901,Table3[#All],2,FALSE)</f>
        <v>#N/A</v>
      </c>
      <c r="C1901" s="50">
        <f>SUMIF(Table4[Filter],INVENTORY!B1901,Table4[Quantity])</f>
        <v>0</v>
      </c>
      <c r="D1901" s="50">
        <f>SUMIF(Table5[Filter],INVENTORY!B1901,Table5[Quantity])</f>
        <v>0</v>
      </c>
      <c r="E1901" s="50">
        <f t="shared" si="37"/>
        <v>0</v>
      </c>
    </row>
    <row r="1902" spans="2:5" x14ac:dyDescent="0.25">
      <c r="B1902" s="34" t="e">
        <f>VLOOKUP(A1902,Table3[#All],2,FALSE)</f>
        <v>#N/A</v>
      </c>
      <c r="C1902" s="50">
        <f>SUMIF(Table4[Filter],INVENTORY!B1902,Table4[Quantity])</f>
        <v>0</v>
      </c>
      <c r="D1902" s="50">
        <f>SUMIF(Table5[Filter],INVENTORY!B1902,Table5[Quantity])</f>
        <v>0</v>
      </c>
      <c r="E1902" s="50">
        <f t="shared" si="37"/>
        <v>0</v>
      </c>
    </row>
    <row r="1903" spans="2:5" x14ac:dyDescent="0.25">
      <c r="B1903" s="34" t="e">
        <f>VLOOKUP(A1903,Table3[#All],2,FALSE)</f>
        <v>#N/A</v>
      </c>
      <c r="C1903" s="50">
        <f>SUMIF(Table4[Filter],INVENTORY!B1903,Table4[Quantity])</f>
        <v>0</v>
      </c>
      <c r="D1903" s="50">
        <f>SUMIF(Table5[Filter],INVENTORY!B1903,Table5[Quantity])</f>
        <v>0</v>
      </c>
      <c r="E1903" s="50">
        <f t="shared" si="37"/>
        <v>0</v>
      </c>
    </row>
    <row r="1904" spans="2:5" x14ac:dyDescent="0.25">
      <c r="B1904" s="34" t="e">
        <f>VLOOKUP(A1904,Table3[#All],2,FALSE)</f>
        <v>#N/A</v>
      </c>
      <c r="C1904" s="50">
        <f>SUMIF(Table4[Filter],INVENTORY!B1904,Table4[Quantity])</f>
        <v>0</v>
      </c>
      <c r="D1904" s="50">
        <f>SUMIF(Table5[Filter],INVENTORY!B1904,Table5[Quantity])</f>
        <v>0</v>
      </c>
      <c r="E1904" s="50">
        <f t="shared" si="37"/>
        <v>0</v>
      </c>
    </row>
    <row r="1905" spans="2:5" x14ac:dyDescent="0.25">
      <c r="B1905" s="34" t="e">
        <f>VLOOKUP(A1905,Table3[#All],2,FALSE)</f>
        <v>#N/A</v>
      </c>
      <c r="C1905" s="50">
        <f>SUMIF(Table4[Filter],INVENTORY!B1905,Table4[Quantity])</f>
        <v>0</v>
      </c>
      <c r="D1905" s="50">
        <f>SUMIF(Table5[Filter],INVENTORY!B1905,Table5[Quantity])</f>
        <v>0</v>
      </c>
      <c r="E1905" s="50">
        <f t="shared" si="37"/>
        <v>0</v>
      </c>
    </row>
    <row r="1906" spans="2:5" x14ac:dyDescent="0.25">
      <c r="B1906" s="34" t="e">
        <f>VLOOKUP(A1906,Table3[#All],2,FALSE)</f>
        <v>#N/A</v>
      </c>
      <c r="C1906" s="50">
        <f>SUMIF(Table4[Filter],INVENTORY!B1906,Table4[Quantity])</f>
        <v>0</v>
      </c>
      <c r="D1906" s="50">
        <f>SUMIF(Table5[Filter],INVENTORY!B1906,Table5[Quantity])</f>
        <v>0</v>
      </c>
      <c r="E1906" s="50">
        <f t="shared" si="37"/>
        <v>0</v>
      </c>
    </row>
    <row r="1907" spans="2:5" x14ac:dyDescent="0.25">
      <c r="B1907" s="34" t="e">
        <f>VLOOKUP(A1907,Table3[#All],2,FALSE)</f>
        <v>#N/A</v>
      </c>
      <c r="C1907" s="50">
        <f>SUMIF(Table4[Filter],INVENTORY!B1907,Table4[Quantity])</f>
        <v>0</v>
      </c>
      <c r="D1907" s="50">
        <f>SUMIF(Table5[Filter],INVENTORY!B1907,Table5[Quantity])</f>
        <v>0</v>
      </c>
      <c r="E1907" s="50">
        <f t="shared" si="37"/>
        <v>0</v>
      </c>
    </row>
    <row r="1908" spans="2:5" x14ac:dyDescent="0.25">
      <c r="B1908" s="34" t="e">
        <f>VLOOKUP(A1908,Table3[#All],2,FALSE)</f>
        <v>#N/A</v>
      </c>
      <c r="C1908" s="50">
        <f>SUMIF(Table4[Filter],INVENTORY!B1908,Table4[Quantity])</f>
        <v>0</v>
      </c>
      <c r="D1908" s="50">
        <f>SUMIF(Table5[Filter],INVENTORY!B1908,Table5[Quantity])</f>
        <v>0</v>
      </c>
      <c r="E1908" s="50">
        <f t="shared" si="37"/>
        <v>0</v>
      </c>
    </row>
    <row r="1909" spans="2:5" x14ac:dyDescent="0.25">
      <c r="B1909" s="34" t="e">
        <f>VLOOKUP(A1909,Table3[#All],2,FALSE)</f>
        <v>#N/A</v>
      </c>
      <c r="C1909" s="50">
        <f>SUMIF(Table4[Filter],INVENTORY!B1909,Table4[Quantity])</f>
        <v>0</v>
      </c>
      <c r="D1909" s="50">
        <f>SUMIF(Table5[Filter],INVENTORY!B1909,Table5[Quantity])</f>
        <v>0</v>
      </c>
      <c r="E1909" s="50">
        <f t="shared" si="37"/>
        <v>0</v>
      </c>
    </row>
    <row r="1910" spans="2:5" x14ac:dyDescent="0.25">
      <c r="B1910" s="34" t="e">
        <f>VLOOKUP(A1910,Table3[#All],2,FALSE)</f>
        <v>#N/A</v>
      </c>
      <c r="C1910" s="50">
        <f>SUMIF(Table4[Filter],INVENTORY!B1910,Table4[Quantity])</f>
        <v>0</v>
      </c>
      <c r="D1910" s="50">
        <f>SUMIF(Table5[Filter],INVENTORY!B1910,Table5[Quantity])</f>
        <v>0</v>
      </c>
      <c r="E1910" s="50">
        <f t="shared" si="37"/>
        <v>0</v>
      </c>
    </row>
    <row r="1911" spans="2:5" x14ac:dyDescent="0.25">
      <c r="B1911" s="34" t="e">
        <f>VLOOKUP(A1911,Table3[#All],2,FALSE)</f>
        <v>#N/A</v>
      </c>
      <c r="C1911" s="50">
        <f>SUMIF(Table4[Filter],INVENTORY!B1911,Table4[Quantity])</f>
        <v>0</v>
      </c>
      <c r="D1911" s="50">
        <f>SUMIF(Table5[Filter],INVENTORY!B1911,Table5[Quantity])</f>
        <v>0</v>
      </c>
      <c r="E1911" s="50">
        <f t="shared" si="37"/>
        <v>0</v>
      </c>
    </row>
    <row r="1912" spans="2:5" x14ac:dyDescent="0.25">
      <c r="B1912" s="34" t="e">
        <f>VLOOKUP(A1912,Table3[#All],2,FALSE)</f>
        <v>#N/A</v>
      </c>
      <c r="C1912" s="50">
        <f>SUMIF(Table4[Filter],INVENTORY!B1912,Table4[Quantity])</f>
        <v>0</v>
      </c>
      <c r="D1912" s="50">
        <f>SUMIF(Table5[Filter],INVENTORY!B1912,Table5[Quantity])</f>
        <v>0</v>
      </c>
      <c r="E1912" s="50">
        <f t="shared" si="37"/>
        <v>0</v>
      </c>
    </row>
    <row r="1913" spans="2:5" x14ac:dyDescent="0.25">
      <c r="B1913" s="34" t="e">
        <f>VLOOKUP(A1913,Table3[#All],2,FALSE)</f>
        <v>#N/A</v>
      </c>
      <c r="C1913" s="50">
        <f>SUMIF(Table4[Filter],INVENTORY!B1913,Table4[Quantity])</f>
        <v>0</v>
      </c>
      <c r="D1913" s="50">
        <f>SUMIF(Table5[Filter],INVENTORY!B1913,Table5[Quantity])</f>
        <v>0</v>
      </c>
      <c r="E1913" s="50">
        <f t="shared" si="37"/>
        <v>0</v>
      </c>
    </row>
    <row r="1914" spans="2:5" x14ac:dyDescent="0.25">
      <c r="B1914" s="34" t="e">
        <f>VLOOKUP(A1914,Table3[#All],2,FALSE)</f>
        <v>#N/A</v>
      </c>
      <c r="C1914" s="50">
        <f>SUMIF(Table4[Filter],INVENTORY!B1914,Table4[Quantity])</f>
        <v>0</v>
      </c>
      <c r="D1914" s="50">
        <f>SUMIF(Table5[Filter],INVENTORY!B1914,Table5[Quantity])</f>
        <v>0</v>
      </c>
      <c r="E1914" s="50">
        <f t="shared" si="37"/>
        <v>0</v>
      </c>
    </row>
    <row r="1915" spans="2:5" x14ac:dyDescent="0.25">
      <c r="B1915" s="34" t="e">
        <f>VLOOKUP(A1915,Table3[#All],2,FALSE)</f>
        <v>#N/A</v>
      </c>
      <c r="C1915" s="50">
        <f>SUMIF(Table4[Filter],INVENTORY!B1915,Table4[Quantity])</f>
        <v>0</v>
      </c>
      <c r="D1915" s="50">
        <f>SUMIF(Table5[Filter],INVENTORY!B1915,Table5[Quantity])</f>
        <v>0</v>
      </c>
      <c r="E1915" s="50">
        <f t="shared" si="37"/>
        <v>0</v>
      </c>
    </row>
    <row r="1916" spans="2:5" x14ac:dyDescent="0.25">
      <c r="B1916" s="34" t="e">
        <f>VLOOKUP(A1916,Table3[#All],2,FALSE)</f>
        <v>#N/A</v>
      </c>
      <c r="C1916" s="50">
        <f>SUMIF(Table4[Filter],INVENTORY!B1916,Table4[Quantity])</f>
        <v>0</v>
      </c>
      <c r="D1916" s="50">
        <f>SUMIF(Table5[Filter],INVENTORY!B1916,Table5[Quantity])</f>
        <v>0</v>
      </c>
      <c r="E1916" s="50">
        <f t="shared" si="37"/>
        <v>0</v>
      </c>
    </row>
    <row r="1917" spans="2:5" x14ac:dyDescent="0.25">
      <c r="B1917" s="34" t="e">
        <f>VLOOKUP(A1917,Table3[#All],2,FALSE)</f>
        <v>#N/A</v>
      </c>
      <c r="C1917" s="50">
        <f>SUMIF(Table4[Filter],INVENTORY!B1917,Table4[Quantity])</f>
        <v>0</v>
      </c>
      <c r="D1917" s="50">
        <f>SUMIF(Table5[Filter],INVENTORY!B1917,Table5[Quantity])</f>
        <v>0</v>
      </c>
      <c r="E1917" s="50">
        <f t="shared" si="37"/>
        <v>0</v>
      </c>
    </row>
    <row r="1918" spans="2:5" x14ac:dyDescent="0.25">
      <c r="B1918" s="34" t="e">
        <f>VLOOKUP(A1918,Table3[#All],2,FALSE)</f>
        <v>#N/A</v>
      </c>
      <c r="C1918" s="50">
        <f>SUMIF(Table4[Filter],INVENTORY!B1918,Table4[Quantity])</f>
        <v>0</v>
      </c>
      <c r="D1918" s="50">
        <f>SUMIF(Table5[Filter],INVENTORY!B1918,Table5[Quantity])</f>
        <v>0</v>
      </c>
      <c r="E1918" s="50">
        <f t="shared" si="37"/>
        <v>0</v>
      </c>
    </row>
    <row r="1919" spans="2:5" x14ac:dyDescent="0.25">
      <c r="B1919" s="34" t="e">
        <f>VLOOKUP(A1919,Table3[#All],2,FALSE)</f>
        <v>#N/A</v>
      </c>
      <c r="C1919" s="50">
        <f>SUMIF(Table4[Filter],INVENTORY!B1919,Table4[Quantity])</f>
        <v>0</v>
      </c>
      <c r="D1919" s="50">
        <f>SUMIF(Table5[Filter],INVENTORY!B1919,Table5[Quantity])</f>
        <v>0</v>
      </c>
      <c r="E1919" s="50">
        <f t="shared" si="37"/>
        <v>0</v>
      </c>
    </row>
    <row r="1920" spans="2:5" x14ac:dyDescent="0.25">
      <c r="B1920" s="34" t="e">
        <f>VLOOKUP(A1920,Table3[#All],2,FALSE)</f>
        <v>#N/A</v>
      </c>
      <c r="C1920" s="50">
        <f>SUMIF(Table4[Filter],INVENTORY!B1920,Table4[Quantity])</f>
        <v>0</v>
      </c>
      <c r="D1920" s="50">
        <f>SUMIF(Table5[Filter],INVENTORY!B1920,Table5[Quantity])</f>
        <v>0</v>
      </c>
      <c r="E1920" s="50">
        <f t="shared" si="37"/>
        <v>0</v>
      </c>
    </row>
    <row r="1921" spans="2:5" x14ac:dyDescent="0.25">
      <c r="B1921" s="34" t="e">
        <f>VLOOKUP(A1921,Table3[#All],2,FALSE)</f>
        <v>#N/A</v>
      </c>
      <c r="C1921" s="50">
        <f>SUMIF(Table4[Filter],INVENTORY!B1921,Table4[Quantity])</f>
        <v>0</v>
      </c>
      <c r="D1921" s="50">
        <f>SUMIF(Table5[Filter],INVENTORY!B1921,Table5[Quantity])</f>
        <v>0</v>
      </c>
      <c r="E1921" s="50">
        <f t="shared" si="37"/>
        <v>0</v>
      </c>
    </row>
    <row r="1922" spans="2:5" x14ac:dyDescent="0.25">
      <c r="B1922" s="34" t="e">
        <f>VLOOKUP(A1922,Table3[#All],2,FALSE)</f>
        <v>#N/A</v>
      </c>
      <c r="C1922" s="50">
        <f>SUMIF(Table4[Filter],INVENTORY!B1922,Table4[Quantity])</f>
        <v>0</v>
      </c>
      <c r="D1922" s="50">
        <f>SUMIF(Table5[Filter],INVENTORY!B1922,Table5[Quantity])</f>
        <v>0</v>
      </c>
      <c r="E1922" s="50">
        <f t="shared" si="37"/>
        <v>0</v>
      </c>
    </row>
    <row r="1923" spans="2:5" x14ac:dyDescent="0.25">
      <c r="B1923" s="34" t="e">
        <f>VLOOKUP(A1923,Table3[#All],2,FALSE)</f>
        <v>#N/A</v>
      </c>
      <c r="C1923" s="50">
        <f>SUMIF(Table4[Filter],INVENTORY!B1923,Table4[Quantity])</f>
        <v>0</v>
      </c>
      <c r="D1923" s="50">
        <f>SUMIF(Table5[Filter],INVENTORY!B1923,Table5[Quantity])</f>
        <v>0</v>
      </c>
      <c r="E1923" s="50">
        <f t="shared" si="37"/>
        <v>0</v>
      </c>
    </row>
    <row r="1924" spans="2:5" x14ac:dyDescent="0.25">
      <c r="B1924" s="34" t="e">
        <f>VLOOKUP(A1924,Table3[#All],2,FALSE)</f>
        <v>#N/A</v>
      </c>
      <c r="C1924" s="50">
        <f>SUMIF(Table4[Filter],INVENTORY!B1924,Table4[Quantity])</f>
        <v>0</v>
      </c>
      <c r="D1924" s="50">
        <f>SUMIF(Table5[Filter],INVENTORY!B1924,Table5[Quantity])</f>
        <v>0</v>
      </c>
      <c r="E1924" s="50">
        <f t="shared" si="37"/>
        <v>0</v>
      </c>
    </row>
    <row r="1925" spans="2:5" x14ac:dyDescent="0.25">
      <c r="B1925" s="34" t="e">
        <f>VLOOKUP(A1925,Table3[#All],2,FALSE)</f>
        <v>#N/A</v>
      </c>
      <c r="C1925" s="50">
        <f>SUMIF(Table4[Filter],INVENTORY!B1925,Table4[Quantity])</f>
        <v>0</v>
      </c>
      <c r="D1925" s="50">
        <f>SUMIF(Table5[Filter],INVENTORY!B1925,Table5[Quantity])</f>
        <v>0</v>
      </c>
      <c r="E1925" s="50">
        <f t="shared" si="37"/>
        <v>0</v>
      </c>
    </row>
    <row r="1926" spans="2:5" x14ac:dyDescent="0.25">
      <c r="B1926" s="34" t="e">
        <f>VLOOKUP(A1926,Table3[#All],2,FALSE)</f>
        <v>#N/A</v>
      </c>
      <c r="C1926" s="50">
        <f>SUMIF(Table4[Filter],INVENTORY!B1926,Table4[Quantity])</f>
        <v>0</v>
      </c>
      <c r="D1926" s="50">
        <f>SUMIF(Table5[Filter],INVENTORY!B1926,Table5[Quantity])</f>
        <v>0</v>
      </c>
      <c r="E1926" s="50">
        <f t="shared" si="37"/>
        <v>0</v>
      </c>
    </row>
    <row r="1927" spans="2:5" x14ac:dyDescent="0.25">
      <c r="B1927" s="34" t="e">
        <f>VLOOKUP(A1927,Table3[#All],2,FALSE)</f>
        <v>#N/A</v>
      </c>
      <c r="C1927" s="50">
        <f>SUMIF(Table4[Filter],INVENTORY!B1927,Table4[Quantity])</f>
        <v>0</v>
      </c>
      <c r="D1927" s="50">
        <f>SUMIF(Table5[Filter],INVENTORY!B1927,Table5[Quantity])</f>
        <v>0</v>
      </c>
      <c r="E1927" s="50">
        <f t="shared" si="37"/>
        <v>0</v>
      </c>
    </row>
  </sheetData>
  <conditionalFormatting sqref="E3:E1927">
    <cfRule type="expression" dxfId="0" priority="1">
      <formula>$E3&lt;=$F3</formula>
    </cfRule>
  </conditionalFormatting>
  <pageMargins left="0.7" right="0.7" top="0.75" bottom="0.75" header="0.3" footer="0.3"/>
  <pageSetup scale="59" orientation="portrait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F9E26-5DDE-4235-872E-6257D6B7A9A0}">
  <dimension ref="A2:G106"/>
  <sheetViews>
    <sheetView view="pageBreakPreview" topLeftCell="A19" zoomScaleNormal="100" zoomScaleSheetLayoutView="100" workbookViewId="0">
      <selection activeCell="B126" sqref="B126"/>
    </sheetView>
  </sheetViews>
  <sheetFormatPr defaultRowHeight="15" x14ac:dyDescent="0.25"/>
  <cols>
    <col min="1" max="1" width="5.42578125" customWidth="1"/>
    <col min="2" max="2" width="12.42578125" customWidth="1"/>
    <col min="3" max="3" width="26.7109375" style="61" customWidth="1"/>
    <col min="4" max="4" width="15.140625" style="21" customWidth="1"/>
    <col min="5" max="5" width="11.5703125" customWidth="1"/>
    <col min="6" max="6" width="16.28515625" customWidth="1"/>
    <col min="7" max="7" width="11.5703125" customWidth="1"/>
  </cols>
  <sheetData>
    <row r="2" spans="1:7" ht="18.75" x14ac:dyDescent="0.3">
      <c r="A2" s="35" t="s">
        <v>145</v>
      </c>
    </row>
    <row r="3" spans="1:7" x14ac:dyDescent="0.25">
      <c r="A3" s="28" t="s">
        <v>146</v>
      </c>
      <c r="B3" s="28" t="s">
        <v>130</v>
      </c>
      <c r="C3" s="64" t="s">
        <v>147</v>
      </c>
      <c r="D3" s="71" t="s">
        <v>210</v>
      </c>
      <c r="E3" s="25" t="s">
        <v>148</v>
      </c>
      <c r="F3" s="25" t="s">
        <v>154</v>
      </c>
      <c r="G3" s="20"/>
    </row>
    <row r="4" spans="1:7" x14ac:dyDescent="0.25">
      <c r="A4" s="29">
        <v>1</v>
      </c>
      <c r="B4" s="63" t="s">
        <v>149</v>
      </c>
      <c r="C4" s="68" t="s">
        <v>156</v>
      </c>
      <c r="D4" s="72" t="s">
        <v>8</v>
      </c>
      <c r="E4" s="65">
        <v>3</v>
      </c>
      <c r="F4" s="60" t="s">
        <v>206</v>
      </c>
    </row>
    <row r="5" spans="1:7" x14ac:dyDescent="0.25">
      <c r="A5" s="26"/>
      <c r="B5" s="30"/>
      <c r="C5" s="68" t="s">
        <v>157</v>
      </c>
      <c r="D5" s="72" t="s">
        <v>10</v>
      </c>
      <c r="E5" s="65">
        <v>2</v>
      </c>
      <c r="F5" s="60" t="s">
        <v>207</v>
      </c>
    </row>
    <row r="6" spans="1:7" x14ac:dyDescent="0.25">
      <c r="A6" s="26"/>
      <c r="B6" s="30"/>
      <c r="C6" s="68" t="s">
        <v>158</v>
      </c>
      <c r="D6" s="72" t="s">
        <v>16</v>
      </c>
      <c r="E6" s="65">
        <v>10</v>
      </c>
      <c r="F6" s="60" t="s">
        <v>207</v>
      </c>
    </row>
    <row r="7" spans="1:7" x14ac:dyDescent="0.25">
      <c r="A7" s="26"/>
      <c r="B7" s="30"/>
      <c r="C7" s="68" t="s">
        <v>159</v>
      </c>
      <c r="D7" s="72" t="s">
        <v>18</v>
      </c>
      <c r="E7" s="65">
        <v>8</v>
      </c>
      <c r="F7" s="60" t="s">
        <v>206</v>
      </c>
    </row>
    <row r="8" spans="1:7" x14ac:dyDescent="0.25">
      <c r="A8" s="26"/>
      <c r="B8" s="30"/>
      <c r="C8" s="68" t="s">
        <v>160</v>
      </c>
      <c r="D8" s="72" t="s">
        <v>26</v>
      </c>
      <c r="E8" s="65">
        <v>2</v>
      </c>
      <c r="F8" s="60" t="s">
        <v>206</v>
      </c>
    </row>
    <row r="9" spans="1:7" x14ac:dyDescent="0.25">
      <c r="A9" s="26"/>
      <c r="B9" s="30"/>
      <c r="C9" s="68" t="s">
        <v>161</v>
      </c>
      <c r="D9" s="72" t="s">
        <v>35</v>
      </c>
      <c r="E9" s="65"/>
      <c r="F9" s="60"/>
    </row>
    <row r="10" spans="1:7" x14ac:dyDescent="0.25">
      <c r="A10" s="26"/>
      <c r="B10" s="30"/>
      <c r="C10" s="68" t="s">
        <v>162</v>
      </c>
      <c r="D10" s="72" t="s">
        <v>37</v>
      </c>
      <c r="E10" s="65">
        <v>1</v>
      </c>
      <c r="F10" s="60" t="s">
        <v>206</v>
      </c>
    </row>
    <row r="11" spans="1:7" x14ac:dyDescent="0.25">
      <c r="A11" s="26"/>
      <c r="B11" s="30"/>
      <c r="C11" s="68" t="s">
        <v>163</v>
      </c>
      <c r="D11" s="72" t="s">
        <v>40</v>
      </c>
      <c r="E11" s="65">
        <v>4</v>
      </c>
      <c r="F11" s="60" t="s">
        <v>206</v>
      </c>
    </row>
    <row r="12" spans="1:7" x14ac:dyDescent="0.25">
      <c r="A12" s="26"/>
      <c r="B12" s="30"/>
      <c r="C12" s="68" t="s">
        <v>164</v>
      </c>
      <c r="D12" s="72" t="s">
        <v>44</v>
      </c>
      <c r="E12" s="75">
        <v>4</v>
      </c>
      <c r="F12" s="60">
        <v>4</v>
      </c>
    </row>
    <row r="13" spans="1:7" x14ac:dyDescent="0.25">
      <c r="A13" s="26"/>
      <c r="B13" s="30"/>
      <c r="C13" s="68" t="s">
        <v>165</v>
      </c>
      <c r="D13" s="72" t="s">
        <v>51</v>
      </c>
      <c r="E13" s="65">
        <v>6</v>
      </c>
      <c r="F13" s="60" t="s">
        <v>206</v>
      </c>
    </row>
    <row r="14" spans="1:7" x14ac:dyDescent="0.25">
      <c r="A14" s="26"/>
      <c r="B14" s="30"/>
      <c r="C14" s="68" t="s">
        <v>166</v>
      </c>
      <c r="D14" s="72" t="s">
        <v>57</v>
      </c>
      <c r="E14" s="65">
        <v>48</v>
      </c>
      <c r="F14" s="60" t="s">
        <v>206</v>
      </c>
    </row>
    <row r="15" spans="1:7" x14ac:dyDescent="0.25">
      <c r="A15" s="26"/>
      <c r="B15" s="30"/>
      <c r="C15" s="68" t="s">
        <v>167</v>
      </c>
      <c r="D15" s="72" t="s">
        <v>63</v>
      </c>
      <c r="E15" s="65"/>
      <c r="F15" s="60"/>
    </row>
    <row r="16" spans="1:7" x14ac:dyDescent="0.25">
      <c r="A16" s="26"/>
      <c r="B16" s="30"/>
      <c r="C16" s="68" t="s">
        <v>168</v>
      </c>
      <c r="D16" s="72" t="s">
        <v>73</v>
      </c>
      <c r="E16" s="65">
        <v>28</v>
      </c>
      <c r="F16" s="60" t="s">
        <v>206</v>
      </c>
    </row>
    <row r="17" spans="1:6" x14ac:dyDescent="0.25">
      <c r="A17" s="26"/>
      <c r="B17" s="30"/>
      <c r="C17" s="68" t="s">
        <v>169</v>
      </c>
      <c r="D17" s="72" t="s">
        <v>75</v>
      </c>
      <c r="E17" s="65">
        <v>4</v>
      </c>
      <c r="F17" s="60" t="s">
        <v>206</v>
      </c>
    </row>
    <row r="18" spans="1:6" x14ac:dyDescent="0.25">
      <c r="A18" s="26"/>
      <c r="B18" s="30"/>
      <c r="C18" s="68" t="s">
        <v>170</v>
      </c>
      <c r="D18" s="72" t="s">
        <v>77</v>
      </c>
      <c r="E18" s="65">
        <v>8</v>
      </c>
      <c r="F18" s="60" t="s">
        <v>206</v>
      </c>
    </row>
    <row r="19" spans="1:6" x14ac:dyDescent="0.25">
      <c r="A19" s="26"/>
      <c r="B19" s="30"/>
      <c r="C19" s="68" t="s">
        <v>171</v>
      </c>
      <c r="D19" s="72" t="s">
        <v>81</v>
      </c>
      <c r="E19" s="65">
        <v>14</v>
      </c>
      <c r="F19" s="60" t="s">
        <v>206</v>
      </c>
    </row>
    <row r="20" spans="1:6" x14ac:dyDescent="0.25">
      <c r="A20" s="26"/>
      <c r="B20" s="30"/>
      <c r="C20" s="68" t="s">
        <v>172</v>
      </c>
      <c r="D20" s="72" t="s">
        <v>83</v>
      </c>
      <c r="E20" s="65">
        <v>3</v>
      </c>
      <c r="F20" s="60" t="s">
        <v>206</v>
      </c>
    </row>
    <row r="21" spans="1:6" x14ac:dyDescent="0.25">
      <c r="A21" s="26"/>
      <c r="B21" s="30"/>
      <c r="C21" s="68" t="s">
        <v>173</v>
      </c>
      <c r="D21" s="72" t="s">
        <v>85</v>
      </c>
      <c r="E21" s="65">
        <v>42</v>
      </c>
      <c r="F21" s="60" t="s">
        <v>206</v>
      </c>
    </row>
    <row r="22" spans="1:6" x14ac:dyDescent="0.25">
      <c r="A22" s="26"/>
      <c r="B22" s="30"/>
      <c r="C22" s="68" t="s">
        <v>174</v>
      </c>
      <c r="D22" s="72" t="s">
        <v>91</v>
      </c>
      <c r="E22" s="65">
        <v>16</v>
      </c>
      <c r="F22" s="60" t="s">
        <v>206</v>
      </c>
    </row>
    <row r="23" spans="1:6" x14ac:dyDescent="0.25">
      <c r="A23" s="26"/>
      <c r="B23" s="30"/>
      <c r="C23" s="68" t="s">
        <v>175</v>
      </c>
      <c r="D23" s="72" t="s">
        <v>94</v>
      </c>
      <c r="E23" s="65">
        <v>1</v>
      </c>
      <c r="F23" s="60" t="s">
        <v>206</v>
      </c>
    </row>
    <row r="24" spans="1:6" x14ac:dyDescent="0.25">
      <c r="A24" s="26"/>
      <c r="B24" s="30"/>
      <c r="C24" s="68" t="s">
        <v>176</v>
      </c>
      <c r="D24" s="72" t="s">
        <v>95</v>
      </c>
      <c r="E24" s="65">
        <v>12</v>
      </c>
      <c r="F24" s="60" t="s">
        <v>207</v>
      </c>
    </row>
    <row r="25" spans="1:6" x14ac:dyDescent="0.25">
      <c r="A25" s="26"/>
      <c r="B25" s="30"/>
      <c r="C25" s="68" t="s">
        <v>177</v>
      </c>
      <c r="D25" s="72" t="s">
        <v>99</v>
      </c>
      <c r="E25" s="65">
        <v>3</v>
      </c>
      <c r="F25" s="60" t="s">
        <v>206</v>
      </c>
    </row>
    <row r="26" spans="1:6" x14ac:dyDescent="0.25">
      <c r="A26" s="26"/>
      <c r="B26" s="30"/>
      <c r="C26" s="68" t="s">
        <v>178</v>
      </c>
      <c r="D26" s="72" t="s">
        <v>103</v>
      </c>
      <c r="E26" s="65">
        <v>6</v>
      </c>
      <c r="F26" s="60" t="s">
        <v>208</v>
      </c>
    </row>
    <row r="27" spans="1:6" x14ac:dyDescent="0.25">
      <c r="A27" s="26"/>
      <c r="B27" s="30"/>
      <c r="C27" s="68"/>
      <c r="D27" s="72"/>
      <c r="E27" s="65"/>
      <c r="F27" s="60"/>
    </row>
    <row r="28" spans="1:6" x14ac:dyDescent="0.25">
      <c r="A28" s="27"/>
      <c r="B28" s="31"/>
      <c r="C28" s="62"/>
      <c r="D28" s="73"/>
      <c r="E28" s="60"/>
      <c r="F28" s="60"/>
    </row>
    <row r="29" spans="1:6" x14ac:dyDescent="0.25">
      <c r="A29" s="59">
        <v>2</v>
      </c>
      <c r="B29" s="16" t="s">
        <v>115</v>
      </c>
      <c r="C29" s="68" t="s">
        <v>179</v>
      </c>
      <c r="D29" s="72" t="s">
        <v>71</v>
      </c>
      <c r="E29" s="60">
        <v>8</v>
      </c>
      <c r="F29" s="60" t="s">
        <v>206</v>
      </c>
    </row>
    <row r="30" spans="1:6" x14ac:dyDescent="0.25">
      <c r="A30" s="57"/>
      <c r="B30" s="17"/>
      <c r="C30" s="68" t="s">
        <v>180</v>
      </c>
      <c r="D30" s="72" t="s">
        <v>89</v>
      </c>
      <c r="E30" s="60">
        <v>24</v>
      </c>
      <c r="F30" s="60" t="s">
        <v>206</v>
      </c>
    </row>
    <row r="31" spans="1:6" x14ac:dyDescent="0.25">
      <c r="A31" s="57"/>
      <c r="B31" s="17"/>
      <c r="C31" s="68" t="s">
        <v>181</v>
      </c>
      <c r="D31" s="72" t="s">
        <v>109</v>
      </c>
      <c r="E31" s="60">
        <v>18</v>
      </c>
      <c r="F31" s="60" t="s">
        <v>208</v>
      </c>
    </row>
    <row r="32" spans="1:6" x14ac:dyDescent="0.25">
      <c r="A32" s="58"/>
      <c r="B32" s="19"/>
      <c r="C32" s="62"/>
      <c r="D32" s="73"/>
      <c r="E32" s="60"/>
      <c r="F32" s="60"/>
    </row>
    <row r="33" spans="1:6" x14ac:dyDescent="0.25">
      <c r="A33" s="59">
        <v>3</v>
      </c>
      <c r="B33" s="16" t="s">
        <v>116</v>
      </c>
      <c r="C33" s="68" t="s">
        <v>252</v>
      </c>
      <c r="D33" s="72" t="s">
        <v>211</v>
      </c>
      <c r="E33" s="60">
        <v>1</v>
      </c>
      <c r="F33" s="60" t="s">
        <v>206</v>
      </c>
    </row>
    <row r="34" spans="1:6" x14ac:dyDescent="0.25">
      <c r="A34" s="57"/>
      <c r="B34" s="17"/>
      <c r="C34" s="68" t="s">
        <v>182</v>
      </c>
      <c r="D34" s="72" t="s">
        <v>47</v>
      </c>
      <c r="E34" s="60">
        <v>2</v>
      </c>
      <c r="F34" s="60" t="s">
        <v>206</v>
      </c>
    </row>
    <row r="35" spans="1:6" x14ac:dyDescent="0.25">
      <c r="A35" s="57"/>
      <c r="B35" s="17"/>
      <c r="C35" s="68" t="s">
        <v>68</v>
      </c>
      <c r="D35" s="72" t="s">
        <v>67</v>
      </c>
      <c r="E35" s="60">
        <v>6</v>
      </c>
      <c r="F35" s="60" t="s">
        <v>206</v>
      </c>
    </row>
    <row r="36" spans="1:6" x14ac:dyDescent="0.25">
      <c r="A36" s="57"/>
      <c r="B36" s="17"/>
      <c r="C36" s="68" t="s">
        <v>253</v>
      </c>
      <c r="D36" s="72" t="s">
        <v>87</v>
      </c>
      <c r="E36" s="79">
        <v>1</v>
      </c>
      <c r="F36" s="82" t="s">
        <v>206</v>
      </c>
    </row>
    <row r="37" spans="1:6" x14ac:dyDescent="0.25">
      <c r="A37" s="57"/>
      <c r="B37" s="17"/>
      <c r="C37" s="68" t="s">
        <v>180</v>
      </c>
      <c r="D37" s="72" t="s">
        <v>89</v>
      </c>
      <c r="E37" s="60" t="s">
        <v>153</v>
      </c>
      <c r="F37" s="60" t="s">
        <v>153</v>
      </c>
    </row>
    <row r="38" spans="1:6" x14ac:dyDescent="0.25">
      <c r="A38" s="58"/>
      <c r="B38" s="19"/>
      <c r="C38" s="62"/>
      <c r="D38" s="73"/>
      <c r="E38" s="60"/>
      <c r="F38" s="60"/>
    </row>
    <row r="39" spans="1:6" x14ac:dyDescent="0.25">
      <c r="A39" s="59">
        <v>4</v>
      </c>
      <c r="B39" s="16" t="s">
        <v>117</v>
      </c>
      <c r="C39" s="68" t="s">
        <v>158</v>
      </c>
      <c r="D39" s="72" t="s">
        <v>16</v>
      </c>
      <c r="E39" s="70" t="s">
        <v>205</v>
      </c>
      <c r="F39" s="60" t="s">
        <v>208</v>
      </c>
    </row>
    <row r="40" spans="1:6" x14ac:dyDescent="0.25">
      <c r="A40" s="57"/>
      <c r="B40" s="17"/>
      <c r="C40" s="68" t="s">
        <v>183</v>
      </c>
      <c r="D40" s="72" t="s">
        <v>49</v>
      </c>
      <c r="E40" s="70" t="s">
        <v>205</v>
      </c>
      <c r="F40" s="60" t="s">
        <v>208</v>
      </c>
    </row>
    <row r="41" spans="1:6" x14ac:dyDescent="0.25">
      <c r="A41" s="57"/>
      <c r="B41" s="17"/>
      <c r="C41" s="68" t="s">
        <v>184</v>
      </c>
      <c r="D41" s="72" t="s">
        <v>53</v>
      </c>
      <c r="E41" s="70" t="s">
        <v>205</v>
      </c>
      <c r="F41" s="60" t="s">
        <v>208</v>
      </c>
    </row>
    <row r="42" spans="1:6" x14ac:dyDescent="0.25">
      <c r="A42" s="57"/>
      <c r="B42" s="17"/>
      <c r="C42" s="68" t="s">
        <v>185</v>
      </c>
      <c r="D42" s="72" t="s">
        <v>55</v>
      </c>
      <c r="E42" s="70" t="s">
        <v>205</v>
      </c>
      <c r="F42" s="60" t="s">
        <v>208</v>
      </c>
    </row>
    <row r="43" spans="1:6" x14ac:dyDescent="0.25">
      <c r="A43" s="57"/>
      <c r="B43" s="17"/>
      <c r="C43" s="68" t="s">
        <v>186</v>
      </c>
      <c r="D43" s="72" t="s">
        <v>61</v>
      </c>
      <c r="E43" s="70" t="s">
        <v>205</v>
      </c>
      <c r="F43" s="60" t="s">
        <v>208</v>
      </c>
    </row>
    <row r="44" spans="1:6" x14ac:dyDescent="0.25">
      <c r="A44" s="57"/>
      <c r="B44" s="17"/>
      <c r="C44" s="68" t="s">
        <v>179</v>
      </c>
      <c r="D44" s="72" t="s">
        <v>71</v>
      </c>
      <c r="E44" s="70" t="s">
        <v>205</v>
      </c>
      <c r="F44" s="60" t="s">
        <v>208</v>
      </c>
    </row>
    <row r="45" spans="1:6" x14ac:dyDescent="0.25">
      <c r="A45" s="57"/>
      <c r="B45" s="17"/>
      <c r="C45" s="68" t="s">
        <v>172</v>
      </c>
      <c r="D45" s="72" t="s">
        <v>83</v>
      </c>
      <c r="E45" s="70" t="s">
        <v>205</v>
      </c>
      <c r="F45" s="60" t="s">
        <v>208</v>
      </c>
    </row>
    <row r="46" spans="1:6" x14ac:dyDescent="0.25">
      <c r="A46" s="58"/>
      <c r="B46" s="19"/>
      <c r="C46" s="62"/>
      <c r="D46" s="73"/>
      <c r="E46" s="60"/>
      <c r="F46" s="60"/>
    </row>
    <row r="47" spans="1:6" x14ac:dyDescent="0.25">
      <c r="A47" s="59">
        <v>5</v>
      </c>
      <c r="B47" s="16" t="s">
        <v>118</v>
      </c>
      <c r="C47" s="68" t="s">
        <v>166</v>
      </c>
      <c r="D47" s="72" t="s">
        <v>57</v>
      </c>
      <c r="E47" s="60">
        <v>4</v>
      </c>
      <c r="F47" s="60" t="s">
        <v>206</v>
      </c>
    </row>
    <row r="48" spans="1:6" x14ac:dyDescent="0.25">
      <c r="A48" s="57"/>
      <c r="B48" s="17"/>
      <c r="C48" s="68" t="s">
        <v>173</v>
      </c>
      <c r="D48" s="72" t="s">
        <v>85</v>
      </c>
      <c r="E48" s="60">
        <v>4</v>
      </c>
      <c r="F48" s="60" t="s">
        <v>206</v>
      </c>
    </row>
    <row r="49" spans="1:6" x14ac:dyDescent="0.25">
      <c r="A49" s="57"/>
      <c r="B49" s="17"/>
      <c r="C49" s="68" t="s">
        <v>180</v>
      </c>
      <c r="D49" s="72" t="s">
        <v>89</v>
      </c>
      <c r="E49" s="60">
        <v>12</v>
      </c>
      <c r="F49" s="60" t="s">
        <v>206</v>
      </c>
    </row>
    <row r="50" spans="1:6" x14ac:dyDescent="0.25">
      <c r="A50" s="58"/>
      <c r="B50" s="19"/>
      <c r="C50" s="62"/>
      <c r="D50" s="73"/>
      <c r="E50" s="60"/>
      <c r="F50" s="60"/>
    </row>
    <row r="51" spans="1:6" x14ac:dyDescent="0.25">
      <c r="A51" s="59">
        <v>6</v>
      </c>
      <c r="B51" s="16" t="s">
        <v>119</v>
      </c>
      <c r="C51" s="68" t="s">
        <v>182</v>
      </c>
      <c r="D51" s="72" t="s">
        <v>47</v>
      </c>
      <c r="E51" s="60">
        <v>6</v>
      </c>
      <c r="F51" s="60" t="s">
        <v>206</v>
      </c>
    </row>
    <row r="52" spans="1:6" x14ac:dyDescent="0.25">
      <c r="A52" s="57"/>
      <c r="B52" s="17" t="s">
        <v>218</v>
      </c>
      <c r="C52" s="68" t="s">
        <v>180</v>
      </c>
      <c r="D52" s="72" t="s">
        <v>89</v>
      </c>
      <c r="E52" s="60">
        <v>39</v>
      </c>
      <c r="F52" s="60" t="s">
        <v>206</v>
      </c>
    </row>
    <row r="53" spans="1:6" x14ac:dyDescent="0.25">
      <c r="A53" s="57"/>
      <c r="B53" s="17"/>
      <c r="C53" s="68" t="s">
        <v>187</v>
      </c>
      <c r="D53" s="72" t="s">
        <v>107</v>
      </c>
      <c r="E53" s="60">
        <v>6</v>
      </c>
      <c r="F53" s="60" t="s">
        <v>208</v>
      </c>
    </row>
    <row r="54" spans="1:6" x14ac:dyDescent="0.25">
      <c r="A54" s="57"/>
      <c r="B54" s="17"/>
      <c r="C54" s="68" t="s">
        <v>181</v>
      </c>
      <c r="D54" s="72" t="s">
        <v>109</v>
      </c>
      <c r="E54" s="60">
        <v>24</v>
      </c>
      <c r="F54" s="60" t="s">
        <v>208</v>
      </c>
    </row>
    <row r="55" spans="1:6" x14ac:dyDescent="0.25">
      <c r="A55" s="58"/>
      <c r="B55" s="19"/>
      <c r="C55" s="62"/>
      <c r="D55" s="73"/>
      <c r="E55" s="60"/>
      <c r="F55" s="60"/>
    </row>
    <row r="56" spans="1:6" x14ac:dyDescent="0.25">
      <c r="A56" s="59">
        <v>7</v>
      </c>
      <c r="B56" s="16" t="s">
        <v>120</v>
      </c>
      <c r="C56" s="68" t="s">
        <v>161</v>
      </c>
      <c r="D56" s="72" t="s">
        <v>35</v>
      </c>
      <c r="E56" s="60">
        <v>1</v>
      </c>
      <c r="F56" s="60" t="s">
        <v>206</v>
      </c>
    </row>
    <row r="57" spans="1:6" x14ac:dyDescent="0.25">
      <c r="A57" s="57"/>
      <c r="B57" s="17"/>
      <c r="C57" s="68" t="s">
        <v>188</v>
      </c>
      <c r="D57" s="72" t="s">
        <v>42</v>
      </c>
      <c r="E57" s="60">
        <v>1</v>
      </c>
      <c r="F57" s="60" t="s">
        <v>206</v>
      </c>
    </row>
    <row r="58" spans="1:6" x14ac:dyDescent="0.25">
      <c r="A58" s="57"/>
      <c r="B58" s="17"/>
      <c r="C58" s="68" t="s">
        <v>167</v>
      </c>
      <c r="D58" s="72" t="s">
        <v>63</v>
      </c>
      <c r="E58" s="60">
        <v>4</v>
      </c>
      <c r="F58" s="60" t="s">
        <v>206</v>
      </c>
    </row>
    <row r="59" spans="1:6" x14ac:dyDescent="0.25">
      <c r="A59" s="58"/>
      <c r="B59" s="19"/>
      <c r="C59" s="62"/>
      <c r="D59" s="73"/>
      <c r="E59" s="60"/>
      <c r="F59" s="60"/>
    </row>
    <row r="60" spans="1:6" x14ac:dyDescent="0.25">
      <c r="A60" s="59">
        <v>8</v>
      </c>
      <c r="B60" s="16" t="s">
        <v>150</v>
      </c>
      <c r="C60" s="68" t="s">
        <v>182</v>
      </c>
      <c r="D60" s="72" t="s">
        <v>47</v>
      </c>
      <c r="E60" s="60">
        <v>2</v>
      </c>
      <c r="F60" s="60" t="s">
        <v>206</v>
      </c>
    </row>
    <row r="61" spans="1:6" x14ac:dyDescent="0.25">
      <c r="A61" s="57"/>
      <c r="B61" s="17"/>
      <c r="C61" s="68" t="s">
        <v>183</v>
      </c>
      <c r="D61" s="72" t="s">
        <v>49</v>
      </c>
      <c r="E61" s="60">
        <v>2</v>
      </c>
      <c r="F61" s="60" t="s">
        <v>206</v>
      </c>
    </row>
    <row r="62" spans="1:6" x14ac:dyDescent="0.25">
      <c r="A62" s="57"/>
      <c r="B62" s="17"/>
      <c r="C62" s="68" t="s">
        <v>184</v>
      </c>
      <c r="D62" s="72" t="s">
        <v>53</v>
      </c>
      <c r="E62" s="60">
        <v>4</v>
      </c>
      <c r="F62" s="60" t="s">
        <v>206</v>
      </c>
    </row>
    <row r="63" spans="1:6" x14ac:dyDescent="0.25">
      <c r="A63" s="57"/>
      <c r="B63" s="17"/>
      <c r="C63" s="68" t="s">
        <v>60</v>
      </c>
      <c r="D63" s="72" t="s">
        <v>59</v>
      </c>
      <c r="E63" s="60">
        <v>2</v>
      </c>
      <c r="F63" s="60" t="s">
        <v>206</v>
      </c>
    </row>
    <row r="64" spans="1:6" x14ac:dyDescent="0.25">
      <c r="A64" s="57"/>
      <c r="B64" s="17"/>
      <c r="C64" s="68" t="s">
        <v>171</v>
      </c>
      <c r="D64" s="72" t="s">
        <v>81</v>
      </c>
      <c r="E64" s="60">
        <v>4</v>
      </c>
      <c r="F64" s="60" t="s">
        <v>206</v>
      </c>
    </row>
    <row r="65" spans="1:6" x14ac:dyDescent="0.25">
      <c r="A65" s="57"/>
      <c r="B65" s="17"/>
      <c r="C65" s="68" t="s">
        <v>173</v>
      </c>
      <c r="D65" s="72" t="s">
        <v>85</v>
      </c>
      <c r="E65" s="60">
        <v>4</v>
      </c>
      <c r="F65" s="60" t="s">
        <v>206</v>
      </c>
    </row>
    <row r="66" spans="1:6" x14ac:dyDescent="0.25">
      <c r="A66" s="57"/>
      <c r="B66" s="17"/>
      <c r="C66" s="68" t="s">
        <v>174</v>
      </c>
      <c r="D66" s="72" t="s">
        <v>91</v>
      </c>
      <c r="E66" s="60">
        <v>6</v>
      </c>
      <c r="F66" s="60" t="s">
        <v>206</v>
      </c>
    </row>
    <row r="67" spans="1:6" x14ac:dyDescent="0.25">
      <c r="A67" s="57"/>
      <c r="B67" s="17"/>
      <c r="C67" s="68" t="s">
        <v>189</v>
      </c>
      <c r="D67" s="72" t="s">
        <v>105</v>
      </c>
      <c r="E67" s="60">
        <v>6</v>
      </c>
      <c r="F67" s="60" t="s">
        <v>208</v>
      </c>
    </row>
    <row r="68" spans="1:6" x14ac:dyDescent="0.25">
      <c r="A68" s="58"/>
      <c r="B68" s="19"/>
      <c r="C68" s="62"/>
      <c r="D68" s="73"/>
      <c r="E68" s="60"/>
      <c r="F68" s="60"/>
    </row>
    <row r="69" spans="1:6" x14ac:dyDescent="0.25">
      <c r="A69" s="57">
        <v>9</v>
      </c>
      <c r="B69" s="17" t="s">
        <v>126</v>
      </c>
      <c r="C69" s="68" t="s">
        <v>185</v>
      </c>
      <c r="D69" s="72" t="s">
        <v>55</v>
      </c>
      <c r="E69" s="60">
        <v>4</v>
      </c>
      <c r="F69" s="60" t="s">
        <v>206</v>
      </c>
    </row>
    <row r="70" spans="1:6" x14ac:dyDescent="0.25">
      <c r="A70" s="57"/>
      <c r="B70" s="17"/>
      <c r="C70" s="68" t="s">
        <v>186</v>
      </c>
      <c r="D70" s="72" t="s">
        <v>61</v>
      </c>
      <c r="E70" s="60">
        <v>4</v>
      </c>
      <c r="F70" s="60" t="s">
        <v>206</v>
      </c>
    </row>
    <row r="71" spans="1:6" x14ac:dyDescent="0.25">
      <c r="A71" s="57"/>
      <c r="B71" s="17"/>
      <c r="C71" s="62"/>
      <c r="D71" s="73"/>
      <c r="E71" s="60"/>
      <c r="F71" s="60"/>
    </row>
    <row r="72" spans="1:6" x14ac:dyDescent="0.25">
      <c r="A72" s="59">
        <v>10</v>
      </c>
      <c r="B72" s="16" t="s">
        <v>151</v>
      </c>
      <c r="C72" s="68" t="s">
        <v>180</v>
      </c>
      <c r="D72" s="72" t="s">
        <v>89</v>
      </c>
      <c r="E72" s="60"/>
      <c r="F72" s="60"/>
    </row>
    <row r="73" spans="1:6" x14ac:dyDescent="0.25">
      <c r="A73" s="57"/>
      <c r="B73" s="17"/>
      <c r="C73" s="68" t="s">
        <v>174</v>
      </c>
      <c r="D73" s="72" t="s">
        <v>91</v>
      </c>
      <c r="E73" s="60">
        <v>30</v>
      </c>
      <c r="F73" s="60" t="s">
        <v>206</v>
      </c>
    </row>
    <row r="74" spans="1:6" x14ac:dyDescent="0.25">
      <c r="A74" s="57"/>
      <c r="B74" s="17"/>
      <c r="C74" s="68" t="s">
        <v>181</v>
      </c>
      <c r="D74" s="72" t="s">
        <v>109</v>
      </c>
      <c r="E74" s="60">
        <v>30</v>
      </c>
      <c r="F74" s="60" t="s">
        <v>208</v>
      </c>
    </row>
    <row r="75" spans="1:6" x14ac:dyDescent="0.25">
      <c r="A75" s="58"/>
      <c r="B75" s="19"/>
      <c r="C75" s="62"/>
      <c r="D75" s="73"/>
      <c r="E75" s="60"/>
      <c r="F75" s="60"/>
    </row>
    <row r="76" spans="1:6" x14ac:dyDescent="0.25">
      <c r="A76" s="57">
        <v>11</v>
      </c>
      <c r="B76" s="17" t="s">
        <v>123</v>
      </c>
      <c r="C76" s="68" t="s">
        <v>190</v>
      </c>
      <c r="D76" s="72" t="s">
        <v>20</v>
      </c>
      <c r="E76" s="60">
        <v>1</v>
      </c>
      <c r="F76" s="60" t="s">
        <v>206</v>
      </c>
    </row>
    <row r="77" spans="1:6" x14ac:dyDescent="0.25">
      <c r="A77" s="57"/>
      <c r="B77" s="17"/>
      <c r="C77" s="68" t="s">
        <v>162</v>
      </c>
      <c r="D77" s="72" t="s">
        <v>37</v>
      </c>
      <c r="E77" s="60">
        <v>3</v>
      </c>
      <c r="F77" s="60" t="s">
        <v>206</v>
      </c>
    </row>
    <row r="78" spans="1:6" x14ac:dyDescent="0.25">
      <c r="A78" s="57"/>
      <c r="B78" s="17"/>
      <c r="C78" s="68" t="s">
        <v>182</v>
      </c>
      <c r="D78" s="72" t="s">
        <v>47</v>
      </c>
      <c r="E78" s="60">
        <v>12</v>
      </c>
      <c r="F78" s="60" t="s">
        <v>206</v>
      </c>
    </row>
    <row r="79" spans="1:6" x14ac:dyDescent="0.25">
      <c r="A79" s="57"/>
      <c r="B79" s="17"/>
      <c r="C79" s="68" t="s">
        <v>166</v>
      </c>
      <c r="D79" s="72" t="s">
        <v>57</v>
      </c>
      <c r="E79" s="60">
        <v>4</v>
      </c>
      <c r="F79" s="60" t="s">
        <v>206</v>
      </c>
    </row>
    <row r="80" spans="1:6" x14ac:dyDescent="0.25">
      <c r="A80" s="57"/>
      <c r="B80" s="17"/>
      <c r="C80" s="68" t="s">
        <v>186</v>
      </c>
      <c r="D80" s="72" t="s">
        <v>61</v>
      </c>
      <c r="E80" s="60">
        <v>4</v>
      </c>
      <c r="F80" s="60" t="s">
        <v>206</v>
      </c>
    </row>
    <row r="81" spans="1:7" x14ac:dyDescent="0.25">
      <c r="A81" s="57"/>
      <c r="B81" s="17"/>
      <c r="C81" s="62"/>
      <c r="D81" s="73"/>
      <c r="E81" s="60"/>
      <c r="F81" s="60"/>
    </row>
    <row r="82" spans="1:7" x14ac:dyDescent="0.25">
      <c r="A82" s="59">
        <v>12</v>
      </c>
      <c r="B82" s="16" t="s">
        <v>124</v>
      </c>
      <c r="C82" s="68" t="s">
        <v>191</v>
      </c>
      <c r="D82" s="72" t="s">
        <v>4</v>
      </c>
      <c r="E82" s="60">
        <v>1</v>
      </c>
      <c r="F82" s="60" t="s">
        <v>207</v>
      </c>
    </row>
    <row r="83" spans="1:7" x14ac:dyDescent="0.25">
      <c r="A83" s="57"/>
      <c r="B83" s="17"/>
      <c r="C83" s="68" t="s">
        <v>192</v>
      </c>
      <c r="D83" s="72" t="s">
        <v>6</v>
      </c>
      <c r="E83" s="60">
        <v>20</v>
      </c>
      <c r="F83" s="60" t="s">
        <v>207</v>
      </c>
      <c r="G83" s="84" t="s">
        <v>279</v>
      </c>
    </row>
    <row r="84" spans="1:7" x14ac:dyDescent="0.25">
      <c r="A84" s="57"/>
      <c r="B84" s="17"/>
      <c r="C84" s="68" t="s">
        <v>193</v>
      </c>
      <c r="D84" s="72" t="s">
        <v>12</v>
      </c>
      <c r="E84" s="60">
        <v>21</v>
      </c>
      <c r="F84" s="60" t="s">
        <v>207</v>
      </c>
    </row>
    <row r="85" spans="1:7" x14ac:dyDescent="0.25">
      <c r="A85" s="57"/>
      <c r="B85" s="17"/>
      <c r="C85" s="68" t="s">
        <v>194</v>
      </c>
      <c r="D85" s="72"/>
      <c r="E85" s="70" t="s">
        <v>204</v>
      </c>
      <c r="F85" s="60"/>
    </row>
    <row r="86" spans="1:7" x14ac:dyDescent="0.25">
      <c r="A86" s="57"/>
      <c r="B86" s="17"/>
      <c r="C86" s="68" t="s">
        <v>158</v>
      </c>
      <c r="D86" s="72" t="s">
        <v>16</v>
      </c>
      <c r="E86" s="70" t="s">
        <v>204</v>
      </c>
      <c r="F86" s="60"/>
    </row>
    <row r="87" spans="1:7" x14ac:dyDescent="0.25">
      <c r="A87" s="57"/>
      <c r="B87" s="17"/>
      <c r="C87" s="69" t="s">
        <v>195</v>
      </c>
      <c r="D87" s="74" t="s">
        <v>22</v>
      </c>
      <c r="E87" s="60">
        <v>73</v>
      </c>
      <c r="F87" s="60" t="s">
        <v>207</v>
      </c>
      <c r="G87" s="84" t="s">
        <v>281</v>
      </c>
    </row>
    <row r="88" spans="1:7" x14ac:dyDescent="0.25">
      <c r="A88" s="57"/>
      <c r="B88" s="17"/>
      <c r="C88" s="68" t="s">
        <v>196</v>
      </c>
      <c r="D88" s="72" t="s">
        <v>24</v>
      </c>
      <c r="E88" s="60">
        <v>1</v>
      </c>
      <c r="F88" s="60" t="s">
        <v>207</v>
      </c>
    </row>
    <row r="89" spans="1:7" x14ac:dyDescent="0.25">
      <c r="A89" s="57"/>
      <c r="B89" s="17"/>
      <c r="C89" s="68" t="s">
        <v>29</v>
      </c>
      <c r="D89" s="72" t="s">
        <v>28</v>
      </c>
      <c r="E89" s="60">
        <v>2</v>
      </c>
      <c r="F89" s="60" t="s">
        <v>207</v>
      </c>
    </row>
    <row r="90" spans="1:7" x14ac:dyDescent="0.25">
      <c r="A90" s="57"/>
      <c r="B90" s="17"/>
      <c r="C90" s="68" t="s">
        <v>197</v>
      </c>
      <c r="D90" s="72" t="s">
        <v>30</v>
      </c>
      <c r="E90" s="60">
        <v>12</v>
      </c>
      <c r="F90" s="60" t="s">
        <v>207</v>
      </c>
    </row>
    <row r="91" spans="1:7" x14ac:dyDescent="0.25">
      <c r="A91" s="57"/>
      <c r="B91" s="17"/>
      <c r="C91" s="68" t="s">
        <v>198</v>
      </c>
      <c r="D91" s="72" t="s">
        <v>32</v>
      </c>
      <c r="E91" s="60">
        <v>3</v>
      </c>
      <c r="F91" s="60" t="s">
        <v>207</v>
      </c>
    </row>
    <row r="92" spans="1:7" x14ac:dyDescent="0.25">
      <c r="A92" s="57"/>
      <c r="B92" s="17"/>
      <c r="C92" s="68" t="s">
        <v>34</v>
      </c>
      <c r="D92" s="72" t="s">
        <v>33</v>
      </c>
      <c r="E92" s="60">
        <v>1</v>
      </c>
      <c r="F92" s="60" t="s">
        <v>207</v>
      </c>
    </row>
    <row r="93" spans="1:7" x14ac:dyDescent="0.25">
      <c r="A93" s="57"/>
      <c r="B93" s="17"/>
      <c r="C93" s="68" t="s">
        <v>199</v>
      </c>
      <c r="D93" s="72" t="s">
        <v>38</v>
      </c>
      <c r="E93" s="60">
        <v>12</v>
      </c>
      <c r="F93" s="60" t="s">
        <v>207</v>
      </c>
    </row>
    <row r="94" spans="1:7" x14ac:dyDescent="0.25">
      <c r="A94" s="57"/>
      <c r="B94" s="17"/>
      <c r="C94" s="68" t="s">
        <v>200</v>
      </c>
      <c r="D94" s="72" t="s">
        <v>69</v>
      </c>
      <c r="E94" s="79">
        <v>3</v>
      </c>
      <c r="F94" s="60" t="s">
        <v>207</v>
      </c>
    </row>
    <row r="95" spans="1:7" x14ac:dyDescent="0.25">
      <c r="A95" s="57"/>
      <c r="B95" s="17"/>
      <c r="C95" s="68" t="s">
        <v>201</v>
      </c>
      <c r="D95" s="72" t="s">
        <v>79</v>
      </c>
      <c r="E95" s="60">
        <v>6</v>
      </c>
      <c r="F95" s="60" t="s">
        <v>206</v>
      </c>
    </row>
    <row r="96" spans="1:7" x14ac:dyDescent="0.25">
      <c r="A96" s="57"/>
      <c r="B96" s="17"/>
      <c r="C96" s="68" t="s">
        <v>172</v>
      </c>
      <c r="D96" s="72" t="s">
        <v>83</v>
      </c>
      <c r="E96" s="60">
        <v>6</v>
      </c>
      <c r="F96" s="60" t="s">
        <v>206</v>
      </c>
    </row>
    <row r="97" spans="1:6" x14ac:dyDescent="0.25">
      <c r="A97" s="57"/>
      <c r="B97" s="17"/>
      <c r="C97" s="68" t="s">
        <v>202</v>
      </c>
      <c r="D97" s="72" t="s">
        <v>97</v>
      </c>
      <c r="E97" s="60">
        <v>6</v>
      </c>
      <c r="F97" s="60" t="s">
        <v>207</v>
      </c>
    </row>
    <row r="98" spans="1:6" x14ac:dyDescent="0.25">
      <c r="A98" s="57"/>
      <c r="B98" s="17"/>
      <c r="C98" s="68" t="s">
        <v>177</v>
      </c>
      <c r="D98" s="72" t="s">
        <v>99</v>
      </c>
      <c r="E98" s="60">
        <v>6</v>
      </c>
      <c r="F98" s="60" t="s">
        <v>207</v>
      </c>
    </row>
    <row r="99" spans="1:6" x14ac:dyDescent="0.25">
      <c r="A99" s="58"/>
      <c r="B99" s="19"/>
      <c r="C99" s="68" t="s">
        <v>245</v>
      </c>
      <c r="D99" s="73" t="s">
        <v>101</v>
      </c>
      <c r="E99" s="60">
        <v>6</v>
      </c>
      <c r="F99" s="60" t="s">
        <v>207</v>
      </c>
    </row>
    <row r="100" spans="1:6" x14ac:dyDescent="0.25">
      <c r="A100" s="57"/>
      <c r="B100" s="17"/>
      <c r="C100" s="80"/>
      <c r="D100" s="81"/>
      <c r="E100" s="60"/>
      <c r="F100" s="60"/>
    </row>
    <row r="101" spans="1:6" x14ac:dyDescent="0.25">
      <c r="A101" s="59">
        <v>13</v>
      </c>
      <c r="B101" s="16" t="s">
        <v>125</v>
      </c>
      <c r="C101" s="68" t="s">
        <v>192</v>
      </c>
      <c r="D101" s="72" t="s">
        <v>6</v>
      </c>
      <c r="E101" s="60">
        <v>64</v>
      </c>
      <c r="F101" s="60" t="s">
        <v>207</v>
      </c>
    </row>
    <row r="102" spans="1:6" x14ac:dyDescent="0.25">
      <c r="A102" s="57"/>
      <c r="B102" s="17"/>
      <c r="C102" s="68" t="s">
        <v>194</v>
      </c>
      <c r="D102" s="72" t="s">
        <v>14</v>
      </c>
      <c r="E102" s="60">
        <v>68</v>
      </c>
      <c r="F102" s="60" t="s">
        <v>207</v>
      </c>
    </row>
    <row r="103" spans="1:6" x14ac:dyDescent="0.25">
      <c r="A103" s="57"/>
      <c r="B103" s="17"/>
      <c r="C103" s="68" t="s">
        <v>158</v>
      </c>
      <c r="D103" s="72" t="s">
        <v>16</v>
      </c>
      <c r="E103" s="60">
        <v>16</v>
      </c>
      <c r="F103" s="60" t="s">
        <v>207</v>
      </c>
    </row>
    <row r="104" spans="1:6" x14ac:dyDescent="0.25">
      <c r="A104" s="57"/>
      <c r="B104" s="17"/>
      <c r="C104" s="68" t="s">
        <v>190</v>
      </c>
      <c r="D104" s="72" t="s">
        <v>20</v>
      </c>
      <c r="E104" s="60">
        <v>4</v>
      </c>
      <c r="F104" s="60" t="s">
        <v>207</v>
      </c>
    </row>
    <row r="105" spans="1:6" x14ac:dyDescent="0.25">
      <c r="A105" s="57"/>
      <c r="B105" s="17"/>
      <c r="C105" s="69" t="s">
        <v>195</v>
      </c>
      <c r="D105" s="74" t="s">
        <v>22</v>
      </c>
      <c r="E105" s="60">
        <v>36</v>
      </c>
      <c r="F105" s="60" t="s">
        <v>207</v>
      </c>
    </row>
    <row r="106" spans="1:6" x14ac:dyDescent="0.25">
      <c r="A106" s="58"/>
      <c r="B106" s="19"/>
      <c r="C106" s="68" t="s">
        <v>180</v>
      </c>
      <c r="D106" s="72" t="s">
        <v>89</v>
      </c>
      <c r="E106" s="60">
        <v>48</v>
      </c>
      <c r="F106" s="60" t="s">
        <v>207</v>
      </c>
    </row>
  </sheetData>
  <phoneticPr fontId="11" type="noConversion"/>
  <pageMargins left="1" right="1" top="1" bottom="1" header="0.5" footer="0.5"/>
  <pageSetup scale="77" orientation="portrait" verticalDpi="0" r:id="rId1"/>
  <rowBreaks count="1" manualBreakCount="1">
    <brk id="50" max="1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4D421CCFF6E243A1CC7297D6FEC518" ma:contentTypeVersion="12" ma:contentTypeDescription="Create a new document." ma:contentTypeScope="" ma:versionID="cde5692a188de0e4e57acf3fa47e8f1f">
  <xsd:schema xmlns:xsd="http://www.w3.org/2001/XMLSchema" xmlns:xs="http://www.w3.org/2001/XMLSchema" xmlns:p="http://schemas.microsoft.com/office/2006/metadata/properties" xmlns:ns2="c36ed026-ae5e-4060-884f-572df99429c3" xmlns:ns3="fb1e2da6-08bb-4101-b033-748ada9292d4" targetNamespace="http://schemas.microsoft.com/office/2006/metadata/properties" ma:root="true" ma:fieldsID="1a3403dd75e5e08a285dd6d2054943b1" ns2:_="" ns3:_="">
    <xsd:import namespace="c36ed026-ae5e-4060-884f-572df99429c3"/>
    <xsd:import namespace="fb1e2da6-08bb-4101-b033-748ada9292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6ed026-ae5e-4060-884f-572df99429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1e2da6-08bb-4101-b033-748ada9292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FF746B-21AA-4A15-BF31-A112C1AB3E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6ed026-ae5e-4060-884f-572df99429c3"/>
    <ds:schemaRef ds:uri="fb1e2da6-08bb-4101-b033-748ada9292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2F4F72-D141-47AE-9C5A-7FB42103F974}">
  <ds:schemaRefs>
    <ds:schemaRef ds:uri="fb1e2da6-08bb-4101-b033-748ada9292d4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infopath/2007/PartnerControls"/>
    <ds:schemaRef ds:uri="c36ed026-ae5e-4060-884f-572df99429c3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F5696F0-08E4-4D42-B063-4F92F2FCF9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MASTER DATASHEET</vt:lpstr>
      <vt:lpstr>RECEIVED(IN)</vt:lpstr>
      <vt:lpstr>USED(OUT)</vt:lpstr>
      <vt:lpstr>INVENTORY</vt:lpstr>
      <vt:lpstr>PROPERTY WISE FILTERS</vt:lpstr>
      <vt:lpstr>ITEMS</vt:lpstr>
      <vt:lpstr>INVENTORY!Print_Area</vt:lpstr>
      <vt:lpstr>'PROPERTY WISE FILTERS'!Print_Area</vt:lpstr>
      <vt:lpstr>'USED(OUT)'!Print_Area</vt:lpstr>
      <vt:lpstr>TABLE01</vt:lpstr>
      <vt:lpstr>TABLE02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 Mgr</dc:creator>
  <cp:lastModifiedBy>Project Coordinator</cp:lastModifiedBy>
  <cp:lastPrinted>2021-10-22T17:11:38Z</cp:lastPrinted>
  <dcterms:created xsi:type="dcterms:W3CDTF">2021-05-17T18:06:18Z</dcterms:created>
  <dcterms:modified xsi:type="dcterms:W3CDTF">2021-10-28T18:59:43Z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0x0101009A4D421CCFF6E243A1CC7297D6FEC518</vt:lpwstr>
  </property>
</Properties>
</file>