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 TAZUL ISLAM\Desktop\A Malek\"/>
    </mc:Choice>
  </mc:AlternateContent>
  <bookViews>
    <workbookView xWindow="0" yWindow="0" windowWidth="15360" windowHeight="7620"/>
  </bookViews>
  <sheets>
    <sheet name="origin (2)" sheetId="2" r:id="rId1"/>
    <sheet name="Salary Sheet 1" sheetId="1" r:id="rId2"/>
    <sheet name="Sheet1" sheetId="3" r:id="rId3"/>
  </sheets>
  <definedNames>
    <definedName name="_xlnm._FilterDatabase" localSheetId="0" hidden="1">'origin (2)'!$A$2:$L$2</definedName>
    <definedName name="_xlnm._FilterDatabase" localSheetId="1" hidden="1">'Salary Sheet 1'!$A$5:$J$5</definedName>
    <definedName name="_xlnm.Print_Area" localSheetId="0">'origin (2)'!$A$1:$L$9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L12" i="3"/>
  <c r="I12" i="3"/>
  <c r="H12" i="3"/>
  <c r="G12" i="3"/>
  <c r="E12" i="3"/>
  <c r="M12" i="3" s="1"/>
  <c r="O12" i="3" s="1"/>
  <c r="N11" i="3"/>
  <c r="L11" i="3"/>
  <c r="I11" i="3"/>
  <c r="H11" i="3"/>
  <c r="G11" i="3"/>
  <c r="E11" i="3"/>
  <c r="M11" i="3" s="1"/>
  <c r="O11" i="3" s="1"/>
  <c r="N10" i="3"/>
  <c r="L10" i="3"/>
  <c r="I10" i="3"/>
  <c r="H10" i="3"/>
  <c r="G10" i="3"/>
  <c r="E10" i="3"/>
  <c r="M10" i="3" s="1"/>
  <c r="O10" i="3" s="1"/>
  <c r="N9" i="3"/>
  <c r="L9" i="3"/>
  <c r="I9" i="3"/>
  <c r="H9" i="3"/>
  <c r="G9" i="3"/>
  <c r="E9" i="3"/>
  <c r="M9" i="3" s="1"/>
  <c r="O9" i="3" s="1"/>
  <c r="N8" i="3"/>
  <c r="L8" i="3"/>
  <c r="I8" i="3"/>
  <c r="H8" i="3"/>
  <c r="G8" i="3"/>
  <c r="E8" i="3"/>
  <c r="M8" i="3" s="1"/>
  <c r="O8" i="3" s="1"/>
  <c r="N7" i="3"/>
  <c r="L7" i="3"/>
  <c r="I7" i="3"/>
  <c r="H7" i="3"/>
  <c r="G7" i="3"/>
  <c r="E7" i="3"/>
  <c r="M7" i="3" s="1"/>
  <c r="O7" i="3" s="1"/>
  <c r="N6" i="3"/>
  <c r="L6" i="3"/>
  <c r="I6" i="3"/>
  <c r="H6" i="3"/>
  <c r="G6" i="3"/>
  <c r="E6" i="3"/>
  <c r="M6" i="3" s="1"/>
  <c r="O6" i="3" s="1"/>
  <c r="N5" i="3"/>
  <c r="L5" i="3"/>
  <c r="I5" i="3"/>
  <c r="H5" i="3"/>
  <c r="G5" i="3"/>
  <c r="E5" i="3"/>
  <c r="M5" i="3" s="1"/>
  <c r="O5" i="3" s="1"/>
  <c r="N4" i="3"/>
  <c r="L4" i="3"/>
  <c r="I4" i="3"/>
  <c r="H4" i="3"/>
  <c r="G4" i="3"/>
  <c r="E4" i="3"/>
  <c r="M4" i="3" s="1"/>
  <c r="O4" i="3" s="1"/>
  <c r="L3" i="3"/>
  <c r="I3" i="3"/>
  <c r="N3" i="3" s="1"/>
  <c r="H3" i="3"/>
  <c r="G3" i="3"/>
  <c r="E3" i="3"/>
  <c r="M3" i="3" s="1"/>
  <c r="M14" i="1"/>
  <c r="K14" i="1"/>
  <c r="H14" i="1"/>
  <c r="G14" i="1"/>
  <c r="F14" i="1"/>
  <c r="D14" i="1"/>
  <c r="L14" i="1" s="1"/>
  <c r="N14" i="1" s="1"/>
  <c r="M13" i="1"/>
  <c r="K13" i="1"/>
  <c r="H13" i="1"/>
  <c r="G13" i="1"/>
  <c r="F13" i="1"/>
  <c r="D13" i="1"/>
  <c r="L13" i="1" s="1"/>
  <c r="N13" i="1" s="1"/>
  <c r="M12" i="1"/>
  <c r="K12" i="1"/>
  <c r="H12" i="1"/>
  <c r="G12" i="1"/>
  <c r="F12" i="1"/>
  <c r="D12" i="1"/>
  <c r="L12" i="1" s="1"/>
  <c r="N12" i="1" s="1"/>
  <c r="M11" i="1"/>
  <c r="K11" i="1"/>
  <c r="H11" i="1"/>
  <c r="G11" i="1"/>
  <c r="F11" i="1"/>
  <c r="D11" i="1"/>
  <c r="L11" i="1" s="1"/>
  <c r="N11" i="1" s="1"/>
  <c r="M10" i="1"/>
  <c r="K10" i="1"/>
  <c r="H10" i="1"/>
  <c r="G10" i="1"/>
  <c r="F10" i="1"/>
  <c r="D10" i="1"/>
  <c r="L10" i="1" s="1"/>
  <c r="N10" i="1" s="1"/>
  <c r="M9" i="1"/>
  <c r="K9" i="1"/>
  <c r="H9" i="1"/>
  <c r="G9" i="1"/>
  <c r="F9" i="1"/>
  <c r="D9" i="1"/>
  <c r="L9" i="1" s="1"/>
  <c r="N9" i="1" s="1"/>
  <c r="M8" i="1"/>
  <c r="K8" i="1"/>
  <c r="H8" i="1"/>
  <c r="G8" i="1"/>
  <c r="F8" i="1"/>
  <c r="D8" i="1"/>
  <c r="L8" i="1" s="1"/>
  <c r="N8" i="1" s="1"/>
  <c r="M7" i="1"/>
  <c r="K7" i="1"/>
  <c r="H7" i="1"/>
  <c r="G7" i="1"/>
  <c r="F7" i="1"/>
  <c r="D7" i="1"/>
  <c r="L7" i="1" s="1"/>
  <c r="N7" i="1" s="1"/>
  <c r="M6" i="1"/>
  <c r="K6" i="1"/>
  <c r="H6" i="1"/>
  <c r="G6" i="1"/>
  <c r="F6" i="1"/>
  <c r="D6" i="1"/>
  <c r="L6" i="1" s="1"/>
  <c r="N6" i="1" s="1"/>
  <c r="K5" i="1"/>
  <c r="H5" i="1"/>
  <c r="M5" i="1" s="1"/>
  <c r="G5" i="1"/>
  <c r="F5" i="1"/>
  <c r="D5" i="1"/>
  <c r="L5" i="1" s="1"/>
  <c r="O3" i="3" l="1"/>
  <c r="N5" i="1"/>
  <c r="Q3" i="3" l="1"/>
  <c r="P3" i="3"/>
  <c r="P5" i="1"/>
  <c r="O5" i="1"/>
</calcChain>
</file>

<file path=xl/sharedStrings.xml><?xml version="1.0" encoding="utf-8"?>
<sst xmlns="http://schemas.openxmlformats.org/spreadsheetml/2006/main" count="81" uniqueCount="50">
  <si>
    <t>SL
 NO</t>
  </si>
  <si>
    <t>Name</t>
  </si>
  <si>
    <t>Designation</t>
  </si>
  <si>
    <t>Basic
 Salary</t>
  </si>
  <si>
    <t>House
Rent</t>
  </si>
  <si>
    <t>Medical</t>
  </si>
  <si>
    <t>Provident
Fund</t>
  </si>
  <si>
    <t>Total
Salary</t>
  </si>
  <si>
    <t>Net
Salary</t>
  </si>
  <si>
    <t>MIN</t>
  </si>
  <si>
    <t>MAX</t>
  </si>
  <si>
    <t>Average
Salary of
executive</t>
  </si>
  <si>
    <t>A</t>
  </si>
  <si>
    <t>MD</t>
  </si>
  <si>
    <t>B</t>
  </si>
  <si>
    <t>GM</t>
  </si>
  <si>
    <t>C</t>
  </si>
  <si>
    <t>Director</t>
  </si>
  <si>
    <t>D</t>
  </si>
  <si>
    <t>Office Asst.</t>
  </si>
  <si>
    <t>E</t>
  </si>
  <si>
    <t>Executive</t>
  </si>
  <si>
    <t>F</t>
  </si>
  <si>
    <t>G</t>
  </si>
  <si>
    <t>Salary Sheet</t>
  </si>
  <si>
    <t>ID</t>
  </si>
  <si>
    <t>Basic Salary</t>
  </si>
  <si>
    <t>HR</t>
  </si>
  <si>
    <t>MA</t>
  </si>
  <si>
    <t>CA</t>
  </si>
  <si>
    <t>DA</t>
  </si>
  <si>
    <t>PF</t>
  </si>
  <si>
    <t>BF</t>
  </si>
  <si>
    <t>LI</t>
  </si>
  <si>
    <t>IT</t>
  </si>
  <si>
    <t>Total Salary</t>
  </si>
  <si>
    <t>Total Deducation</t>
  </si>
  <si>
    <t>Net Salary</t>
  </si>
  <si>
    <t>Min</t>
  </si>
  <si>
    <t>Max</t>
  </si>
  <si>
    <t>Sajib</t>
  </si>
  <si>
    <t>Sakil</t>
  </si>
  <si>
    <t>Sakib</t>
  </si>
  <si>
    <t>Bappy</t>
  </si>
  <si>
    <t>Jony</t>
  </si>
  <si>
    <t>Helal</t>
  </si>
  <si>
    <t>Asha</t>
  </si>
  <si>
    <t>Rana</t>
  </si>
  <si>
    <t>Israr</t>
  </si>
  <si>
    <t>Shuva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</si>
</sst>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view="pageLayout" zoomScaleNormal="100" workbookViewId="0">
      <selection activeCell="G11" sqref="G11"/>
    </sheetView>
  </sheetViews>
  <sheetFormatPr defaultRowHeight="15" x14ac:dyDescent="0.25"/>
  <cols>
    <col min="1" max="1" width="3.42578125" customWidth="1"/>
    <col min="2" max="2" width="6.28515625" bestFit="1" customWidth="1"/>
    <col min="3" max="3" width="11.5703125" bestFit="1" customWidth="1"/>
    <col min="4" max="5" width="8.5703125" bestFit="1" customWidth="1"/>
    <col min="6" max="6" width="8.140625" bestFit="1" customWidth="1"/>
    <col min="7" max="7" width="9.5703125" customWidth="1"/>
    <col min="8" max="11" width="8.5703125" bestFit="1" customWidth="1"/>
    <col min="12" max="12" width="8.7109375" bestFit="1" customWidth="1"/>
  </cols>
  <sheetData>
    <row r="1" spans="1:12" x14ac:dyDescent="0.25">
      <c r="A1" s="5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ht="60" x14ac:dyDescent="0.25">
      <c r="A2" s="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 t="s">
        <v>10</v>
      </c>
      <c r="L2" s="2" t="s">
        <v>11</v>
      </c>
    </row>
    <row r="3" spans="1:12" x14ac:dyDescent="0.25">
      <c r="A3" s="3">
        <v>4</v>
      </c>
      <c r="B3" s="3" t="s">
        <v>18</v>
      </c>
      <c r="C3" s="3" t="s">
        <v>19</v>
      </c>
      <c r="D3" s="4">
        <v>8000</v>
      </c>
      <c r="E3" s="4">
        <v>4800</v>
      </c>
      <c r="F3" s="4">
        <v>1500</v>
      </c>
      <c r="G3" s="4">
        <v>680</v>
      </c>
      <c r="H3" s="4">
        <v>14300</v>
      </c>
      <c r="I3" s="4">
        <v>13620</v>
      </c>
      <c r="J3" s="8">
        <v>14300</v>
      </c>
      <c r="K3" s="8">
        <v>39000</v>
      </c>
      <c r="L3" s="8">
        <v>21500</v>
      </c>
    </row>
    <row r="4" spans="1:12" x14ac:dyDescent="0.25">
      <c r="A4" s="3">
        <v>7</v>
      </c>
      <c r="B4" s="3" t="s">
        <v>23</v>
      </c>
      <c r="C4" s="3" t="s">
        <v>21</v>
      </c>
      <c r="D4" s="4">
        <v>12000</v>
      </c>
      <c r="E4" s="4">
        <v>7200</v>
      </c>
      <c r="F4" s="4">
        <v>1500</v>
      </c>
      <c r="G4" s="4">
        <v>1020</v>
      </c>
      <c r="H4" s="4">
        <v>20700</v>
      </c>
      <c r="I4" s="4">
        <v>19680</v>
      </c>
      <c r="J4" s="9"/>
      <c r="K4" s="9"/>
      <c r="L4" s="9"/>
    </row>
    <row r="5" spans="1:12" x14ac:dyDescent="0.25">
      <c r="A5" s="3">
        <v>5</v>
      </c>
      <c r="B5" s="3" t="s">
        <v>20</v>
      </c>
      <c r="C5" s="3" t="s">
        <v>21</v>
      </c>
      <c r="D5" s="4">
        <v>13000</v>
      </c>
      <c r="E5" s="4">
        <v>7800</v>
      </c>
      <c r="F5" s="4">
        <v>1500</v>
      </c>
      <c r="G5" s="4">
        <v>1105</v>
      </c>
      <c r="H5" s="4">
        <v>22300</v>
      </c>
      <c r="I5" s="4">
        <v>21195</v>
      </c>
      <c r="J5" s="9"/>
      <c r="K5" s="9"/>
      <c r="L5" s="9"/>
    </row>
    <row r="6" spans="1:12" x14ac:dyDescent="0.25">
      <c r="A6" s="3">
        <v>6</v>
      </c>
      <c r="B6" s="3" t="s">
        <v>22</v>
      </c>
      <c r="C6" s="3" t="s">
        <v>17</v>
      </c>
      <c r="D6" s="4">
        <v>15000</v>
      </c>
      <c r="E6" s="4">
        <v>8250</v>
      </c>
      <c r="F6" s="4">
        <v>1500</v>
      </c>
      <c r="G6" s="4">
        <v>1275</v>
      </c>
      <c r="H6" s="4">
        <v>24750</v>
      </c>
      <c r="I6" s="4">
        <v>23475</v>
      </c>
      <c r="J6" s="9"/>
      <c r="K6" s="9"/>
      <c r="L6" s="9"/>
    </row>
    <row r="7" spans="1:12" x14ac:dyDescent="0.25">
      <c r="A7" s="3">
        <v>3</v>
      </c>
      <c r="B7" s="3" t="s">
        <v>16</v>
      </c>
      <c r="C7" s="3" t="s">
        <v>17</v>
      </c>
      <c r="D7" s="4">
        <v>18000</v>
      </c>
      <c r="E7" s="4">
        <v>9900</v>
      </c>
      <c r="F7" s="4">
        <v>1500</v>
      </c>
      <c r="G7" s="4">
        <v>1530</v>
      </c>
      <c r="H7" s="4">
        <v>29400</v>
      </c>
      <c r="I7" s="4">
        <v>27870</v>
      </c>
      <c r="J7" s="9"/>
      <c r="K7" s="9"/>
      <c r="L7" s="9"/>
    </row>
    <row r="8" spans="1:12" x14ac:dyDescent="0.25">
      <c r="A8" s="3">
        <v>2</v>
      </c>
      <c r="B8" s="3" t="s">
        <v>14</v>
      </c>
      <c r="C8" s="3" t="s">
        <v>15</v>
      </c>
      <c r="D8" s="4">
        <v>20000</v>
      </c>
      <c r="E8" s="4">
        <v>10000</v>
      </c>
      <c r="F8" s="4">
        <v>1500</v>
      </c>
      <c r="G8" s="4">
        <v>1700</v>
      </c>
      <c r="H8" s="4">
        <v>31500</v>
      </c>
      <c r="I8" s="4">
        <v>29800</v>
      </c>
      <c r="J8" s="9"/>
      <c r="K8" s="9"/>
      <c r="L8" s="9"/>
    </row>
    <row r="9" spans="1:12" x14ac:dyDescent="0.25">
      <c r="A9" s="3">
        <v>1</v>
      </c>
      <c r="B9" s="3" t="s">
        <v>12</v>
      </c>
      <c r="C9" s="3" t="s">
        <v>13</v>
      </c>
      <c r="D9" s="4">
        <v>25000</v>
      </c>
      <c r="E9" s="4">
        <v>12500</v>
      </c>
      <c r="F9" s="4">
        <v>1500</v>
      </c>
      <c r="G9" s="4">
        <v>2125</v>
      </c>
      <c r="H9" s="4">
        <v>39000</v>
      </c>
      <c r="I9" s="4">
        <v>36875</v>
      </c>
      <c r="J9" s="10"/>
      <c r="K9" s="10"/>
      <c r="L9" s="10"/>
    </row>
  </sheetData>
  <autoFilter ref="A2:L2">
    <sortState ref="A3:L9">
      <sortCondition ref="D2"/>
    </sortState>
  </autoFilter>
  <mergeCells count="4">
    <mergeCell ref="A1:L1"/>
    <mergeCell ref="J3:J9"/>
    <mergeCell ref="K3:K9"/>
    <mergeCell ref="L3:L9"/>
  </mergeCells>
  <pageMargins left="0.5" right="0.5" top="1" bottom="1" header="0.3" footer="0.3"/>
  <pageSetup paperSize="9" scale="93" orientation="portrait" r:id="rId1"/>
  <headerFooter>
    <oddHeader xml:space="preserve">&amp;CAbdul Malek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activeCell="B2" sqref="B2:N2"/>
    </sheetView>
  </sheetViews>
  <sheetFormatPr defaultRowHeight="15" x14ac:dyDescent="0.25"/>
  <cols>
    <col min="1" max="1" width="4.28515625" bestFit="1" customWidth="1"/>
    <col min="2" max="2" width="6.28515625" bestFit="1" customWidth="1"/>
    <col min="3" max="3" width="11.5703125" bestFit="1" customWidth="1"/>
    <col min="4" max="4" width="6.7109375" bestFit="1" customWidth="1"/>
    <col min="5" max="5" width="6.5703125" bestFit="1" customWidth="1"/>
    <col min="6" max="6" width="8" bestFit="1" customWidth="1"/>
    <col min="7" max="7" width="9.5703125" customWidth="1"/>
    <col min="8" max="9" width="6.28515625" bestFit="1" customWidth="1"/>
    <col min="10" max="10" width="10.85546875" bestFit="1" customWidth="1"/>
    <col min="12" max="12" width="11" customWidth="1"/>
    <col min="13" max="13" width="16.140625" customWidth="1"/>
    <col min="14" max="14" width="10" customWidth="1"/>
  </cols>
  <sheetData>
    <row r="2" spans="1:16" ht="21" x14ac:dyDescent="0.35">
      <c r="B2" s="16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6" x14ac:dyDescent="0.25">
      <c r="A4" s="14" t="s">
        <v>25</v>
      </c>
      <c r="B4" s="14" t="s">
        <v>1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34</v>
      </c>
      <c r="L4" s="14" t="s">
        <v>35</v>
      </c>
      <c r="M4" s="14" t="s">
        <v>36</v>
      </c>
      <c r="N4" s="14" t="s">
        <v>37</v>
      </c>
      <c r="O4" s="14" t="s">
        <v>38</v>
      </c>
      <c r="P4" s="14" t="s">
        <v>39</v>
      </c>
    </row>
    <row r="5" spans="1:16" x14ac:dyDescent="0.25">
      <c r="A5" s="14">
        <v>1</v>
      </c>
      <c r="B5" s="14" t="s">
        <v>40</v>
      </c>
      <c r="C5" s="14">
        <v>16000</v>
      </c>
      <c r="D5" s="14">
        <f>IF(C5&gt;=8000,C5*40%,IF(C5&lt;8000,C5*50%))</f>
        <v>6400</v>
      </c>
      <c r="E5" s="14">
        <v>500</v>
      </c>
      <c r="F5" s="14">
        <f>C5*20%</f>
        <v>3200</v>
      </c>
      <c r="G5" s="14">
        <f>C5*10%</f>
        <v>1600</v>
      </c>
      <c r="H5" s="14">
        <f>C5*10%</f>
        <v>1600</v>
      </c>
      <c r="I5" s="14">
        <v>50</v>
      </c>
      <c r="J5" s="14">
        <v>0</v>
      </c>
      <c r="K5" s="14">
        <f>IF(C5&gt;=15000,600,IF(C5&gt;=9000,400,0))</f>
        <v>600</v>
      </c>
      <c r="L5" s="14">
        <f>C5+D5+E5+F5+G5</f>
        <v>27700</v>
      </c>
      <c r="M5" s="14">
        <f>H5+I5+J5+K5</f>
        <v>2250</v>
      </c>
      <c r="N5" s="14">
        <f>L5-M5</f>
        <v>25450</v>
      </c>
      <c r="O5" s="11">
        <f>MIN(N5:N14)</f>
        <v>13200</v>
      </c>
      <c r="P5" s="11">
        <f>MAX(N5:N14)</f>
        <v>31850</v>
      </c>
    </row>
    <row r="6" spans="1:16" x14ac:dyDescent="0.25">
      <c r="A6" s="14">
        <v>2</v>
      </c>
      <c r="B6" s="14" t="s">
        <v>41</v>
      </c>
      <c r="C6" s="14">
        <v>9000</v>
      </c>
      <c r="D6" s="14">
        <f t="shared" ref="D6:D14" si="0">IF(C6&gt;=8000,C6*40%,IF(C6&lt;8000,C6*50%))</f>
        <v>3600</v>
      </c>
      <c r="E6" s="14">
        <v>500</v>
      </c>
      <c r="F6" s="14">
        <f t="shared" ref="F6:F14" si="1">C6*20%</f>
        <v>1800</v>
      </c>
      <c r="G6" s="14">
        <f t="shared" ref="G6:G14" si="2">C6*10%</f>
        <v>900</v>
      </c>
      <c r="H6" s="14">
        <f t="shared" ref="H6:H14" si="3">C6*10%</f>
        <v>900</v>
      </c>
      <c r="I6" s="14">
        <v>50</v>
      </c>
      <c r="J6" s="14">
        <v>0</v>
      </c>
      <c r="K6" s="14">
        <f t="shared" ref="K6:K14" si="4">IF(C6&gt;=15000,600,IF(C6&gt;=9000,400,0))</f>
        <v>400</v>
      </c>
      <c r="L6" s="14">
        <f t="shared" ref="L6:L14" si="5">C6+D6+E6+F6+G6</f>
        <v>15800</v>
      </c>
      <c r="M6" s="14">
        <f t="shared" ref="M6:M14" si="6">H6+I6+J6+K6</f>
        <v>1350</v>
      </c>
      <c r="N6" s="14">
        <f t="shared" ref="N6:N14" si="7">L6-M6</f>
        <v>14450</v>
      </c>
      <c r="O6" s="12"/>
      <c r="P6" s="12"/>
    </row>
    <row r="7" spans="1:16" x14ac:dyDescent="0.25">
      <c r="A7" s="14">
        <v>3</v>
      </c>
      <c r="B7" s="14" t="s">
        <v>42</v>
      </c>
      <c r="C7" s="14">
        <v>8500</v>
      </c>
      <c r="D7" s="14">
        <f t="shared" si="0"/>
        <v>3400</v>
      </c>
      <c r="E7" s="14">
        <v>500</v>
      </c>
      <c r="F7" s="14">
        <f t="shared" si="1"/>
        <v>1700</v>
      </c>
      <c r="G7" s="14">
        <f t="shared" si="2"/>
        <v>850</v>
      </c>
      <c r="H7" s="14">
        <f t="shared" si="3"/>
        <v>850</v>
      </c>
      <c r="I7" s="14">
        <v>50</v>
      </c>
      <c r="J7" s="14">
        <v>0</v>
      </c>
      <c r="K7" s="14">
        <f t="shared" si="4"/>
        <v>0</v>
      </c>
      <c r="L7" s="14">
        <f t="shared" si="5"/>
        <v>14950</v>
      </c>
      <c r="M7" s="14">
        <f t="shared" si="6"/>
        <v>900</v>
      </c>
      <c r="N7" s="14">
        <f t="shared" si="7"/>
        <v>14050</v>
      </c>
      <c r="O7" s="12"/>
      <c r="P7" s="12"/>
    </row>
    <row r="8" spans="1:16" x14ac:dyDescent="0.25">
      <c r="A8" s="14">
        <v>4</v>
      </c>
      <c r="B8" s="14" t="s">
        <v>43</v>
      </c>
      <c r="C8" s="14">
        <v>7500</v>
      </c>
      <c r="D8" s="14">
        <f t="shared" si="0"/>
        <v>3750</v>
      </c>
      <c r="E8" s="14">
        <v>500</v>
      </c>
      <c r="F8" s="14">
        <f t="shared" si="1"/>
        <v>1500</v>
      </c>
      <c r="G8" s="14">
        <f t="shared" si="2"/>
        <v>750</v>
      </c>
      <c r="H8" s="14">
        <f t="shared" si="3"/>
        <v>750</v>
      </c>
      <c r="I8" s="14">
        <v>50</v>
      </c>
      <c r="J8" s="14">
        <v>0</v>
      </c>
      <c r="K8" s="14">
        <f t="shared" si="4"/>
        <v>0</v>
      </c>
      <c r="L8" s="14">
        <f t="shared" si="5"/>
        <v>14000</v>
      </c>
      <c r="M8" s="14">
        <f t="shared" si="6"/>
        <v>800</v>
      </c>
      <c r="N8" s="14">
        <f t="shared" si="7"/>
        <v>13200</v>
      </c>
      <c r="O8" s="12"/>
      <c r="P8" s="12"/>
    </row>
    <row r="9" spans="1:16" x14ac:dyDescent="0.25">
      <c r="A9" s="14">
        <v>5</v>
      </c>
      <c r="B9" s="14" t="s">
        <v>44</v>
      </c>
      <c r="C9" s="14">
        <v>8000</v>
      </c>
      <c r="D9" s="14">
        <f t="shared" si="0"/>
        <v>3200</v>
      </c>
      <c r="E9" s="14">
        <v>500</v>
      </c>
      <c r="F9" s="14">
        <f t="shared" si="1"/>
        <v>1600</v>
      </c>
      <c r="G9" s="14">
        <f t="shared" si="2"/>
        <v>800</v>
      </c>
      <c r="H9" s="14">
        <f t="shared" si="3"/>
        <v>800</v>
      </c>
      <c r="I9" s="14">
        <v>50</v>
      </c>
      <c r="J9" s="14">
        <v>0</v>
      </c>
      <c r="K9" s="14">
        <f t="shared" si="4"/>
        <v>0</v>
      </c>
      <c r="L9" s="14">
        <f t="shared" si="5"/>
        <v>14100</v>
      </c>
      <c r="M9" s="14">
        <f t="shared" si="6"/>
        <v>850</v>
      </c>
      <c r="N9" s="14">
        <f t="shared" si="7"/>
        <v>13250</v>
      </c>
      <c r="O9" s="12"/>
      <c r="P9" s="12"/>
    </row>
    <row r="10" spans="1:16" x14ac:dyDescent="0.25">
      <c r="A10" s="14">
        <v>6</v>
      </c>
      <c r="B10" s="14" t="s">
        <v>45</v>
      </c>
      <c r="C10" s="14">
        <v>20000</v>
      </c>
      <c r="D10" s="14">
        <f t="shared" si="0"/>
        <v>8000</v>
      </c>
      <c r="E10" s="14">
        <v>500</v>
      </c>
      <c r="F10" s="14">
        <f t="shared" si="1"/>
        <v>4000</v>
      </c>
      <c r="G10" s="14">
        <f t="shared" si="2"/>
        <v>2000</v>
      </c>
      <c r="H10" s="14">
        <f t="shared" si="3"/>
        <v>2000</v>
      </c>
      <c r="I10" s="14">
        <v>50</v>
      </c>
      <c r="J10" s="14">
        <v>0</v>
      </c>
      <c r="K10" s="14">
        <f t="shared" si="4"/>
        <v>600</v>
      </c>
      <c r="L10" s="14">
        <f t="shared" si="5"/>
        <v>34500</v>
      </c>
      <c r="M10" s="14">
        <f t="shared" si="6"/>
        <v>2650</v>
      </c>
      <c r="N10" s="14">
        <f t="shared" si="7"/>
        <v>31850</v>
      </c>
      <c r="O10" s="12"/>
      <c r="P10" s="12"/>
    </row>
    <row r="11" spans="1:16" x14ac:dyDescent="0.25">
      <c r="A11" s="14">
        <v>7</v>
      </c>
      <c r="B11" s="14" t="s">
        <v>46</v>
      </c>
      <c r="C11" s="14">
        <v>15000</v>
      </c>
      <c r="D11" s="14">
        <f t="shared" si="0"/>
        <v>6000</v>
      </c>
      <c r="E11" s="14">
        <v>500</v>
      </c>
      <c r="F11" s="14">
        <f t="shared" si="1"/>
        <v>3000</v>
      </c>
      <c r="G11" s="14">
        <f t="shared" si="2"/>
        <v>1500</v>
      </c>
      <c r="H11" s="14">
        <f t="shared" si="3"/>
        <v>1500</v>
      </c>
      <c r="I11" s="14">
        <v>50</v>
      </c>
      <c r="J11" s="14">
        <v>0</v>
      </c>
      <c r="K11" s="14">
        <f t="shared" si="4"/>
        <v>600</v>
      </c>
      <c r="L11" s="14">
        <f t="shared" si="5"/>
        <v>26000</v>
      </c>
      <c r="M11" s="14">
        <f t="shared" si="6"/>
        <v>2150</v>
      </c>
      <c r="N11" s="14">
        <f t="shared" si="7"/>
        <v>23850</v>
      </c>
      <c r="O11" s="12"/>
      <c r="P11" s="12"/>
    </row>
    <row r="12" spans="1:16" x14ac:dyDescent="0.25">
      <c r="A12" s="14">
        <v>8</v>
      </c>
      <c r="B12" s="14" t="s">
        <v>47</v>
      </c>
      <c r="C12" s="14">
        <v>7900</v>
      </c>
      <c r="D12" s="14">
        <f t="shared" si="0"/>
        <v>3950</v>
      </c>
      <c r="E12" s="14">
        <v>500</v>
      </c>
      <c r="F12" s="14">
        <f t="shared" si="1"/>
        <v>1580</v>
      </c>
      <c r="G12" s="14">
        <f t="shared" si="2"/>
        <v>790</v>
      </c>
      <c r="H12" s="14">
        <f t="shared" si="3"/>
        <v>790</v>
      </c>
      <c r="I12" s="14">
        <v>50</v>
      </c>
      <c r="J12" s="14">
        <v>0</v>
      </c>
      <c r="K12" s="14">
        <f t="shared" si="4"/>
        <v>0</v>
      </c>
      <c r="L12" s="14">
        <f t="shared" si="5"/>
        <v>14720</v>
      </c>
      <c r="M12" s="14">
        <f t="shared" si="6"/>
        <v>840</v>
      </c>
      <c r="N12" s="14">
        <f t="shared" si="7"/>
        <v>13880</v>
      </c>
      <c r="O12" s="12"/>
      <c r="P12" s="12"/>
    </row>
    <row r="13" spans="1:16" x14ac:dyDescent="0.25">
      <c r="A13" s="14">
        <v>9</v>
      </c>
      <c r="B13" s="14" t="s">
        <v>48</v>
      </c>
      <c r="C13" s="14">
        <v>18000</v>
      </c>
      <c r="D13" s="14">
        <f t="shared" si="0"/>
        <v>7200</v>
      </c>
      <c r="E13" s="14">
        <v>500</v>
      </c>
      <c r="F13" s="14">
        <f t="shared" si="1"/>
        <v>3600</v>
      </c>
      <c r="G13" s="14">
        <f t="shared" si="2"/>
        <v>1800</v>
      </c>
      <c r="H13" s="14">
        <f t="shared" si="3"/>
        <v>1800</v>
      </c>
      <c r="I13" s="14">
        <v>50</v>
      </c>
      <c r="J13" s="14">
        <v>0</v>
      </c>
      <c r="K13" s="14">
        <f t="shared" si="4"/>
        <v>600</v>
      </c>
      <c r="L13" s="14">
        <f t="shared" si="5"/>
        <v>31100</v>
      </c>
      <c r="M13" s="14">
        <f t="shared" si="6"/>
        <v>2450</v>
      </c>
      <c r="N13" s="14">
        <f t="shared" si="7"/>
        <v>28650</v>
      </c>
      <c r="O13" s="12"/>
      <c r="P13" s="12"/>
    </row>
    <row r="14" spans="1:16" x14ac:dyDescent="0.25">
      <c r="A14" s="14">
        <v>10</v>
      </c>
      <c r="B14" s="14" t="s">
        <v>49</v>
      </c>
      <c r="C14" s="14">
        <v>9200</v>
      </c>
      <c r="D14" s="14">
        <f t="shared" si="0"/>
        <v>3680</v>
      </c>
      <c r="E14" s="14">
        <v>500</v>
      </c>
      <c r="F14" s="14">
        <f t="shared" si="1"/>
        <v>1840</v>
      </c>
      <c r="G14" s="14">
        <f t="shared" si="2"/>
        <v>920</v>
      </c>
      <c r="H14" s="14">
        <f t="shared" si="3"/>
        <v>920</v>
      </c>
      <c r="I14" s="14">
        <v>50</v>
      </c>
      <c r="J14" s="14">
        <v>0</v>
      </c>
      <c r="K14" s="14">
        <f t="shared" si="4"/>
        <v>400</v>
      </c>
      <c r="L14" s="14">
        <f t="shared" si="5"/>
        <v>16140</v>
      </c>
      <c r="M14" s="14">
        <f t="shared" si="6"/>
        <v>1370</v>
      </c>
      <c r="N14" s="14">
        <f t="shared" si="7"/>
        <v>14770</v>
      </c>
      <c r="O14" s="13"/>
      <c r="P14" s="13"/>
    </row>
  </sheetData>
  <autoFilter ref="A5:J5">
    <sortState ref="A3:L9">
      <sortCondition ref="D2"/>
    </sortState>
  </autoFilter>
  <mergeCells count="3">
    <mergeCell ref="O5:O14"/>
    <mergeCell ref="P5:P14"/>
    <mergeCell ref="B2:N2"/>
  </mergeCells>
  <pageMargins left="0.5" right="0.5" top="1" bottom="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4" sqref="L4"/>
    </sheetView>
  </sheetViews>
  <sheetFormatPr defaultRowHeight="15" x14ac:dyDescent="0.25"/>
  <cols>
    <col min="7" max="7" width="7.42578125" customWidth="1"/>
    <col min="9" max="9" width="7" customWidth="1"/>
    <col min="10" max="10" width="7.85546875" customWidth="1"/>
    <col min="11" max="11" width="5.5703125" customWidth="1"/>
    <col min="12" max="12" width="6.5703125" customWidth="1"/>
    <col min="13" max="13" width="11.42578125" customWidth="1"/>
    <col min="14" max="14" width="15.5703125" customWidth="1"/>
    <col min="15" max="15" width="10.42578125" customWidth="1"/>
  </cols>
  <sheetData>
    <row r="1" spans="1:17" ht="21" x14ac:dyDescent="0.25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25">
      <c r="B2" s="14" t="s">
        <v>25</v>
      </c>
      <c r="C2" s="14" t="s">
        <v>1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36</v>
      </c>
      <c r="O2" s="14" t="s">
        <v>37</v>
      </c>
      <c r="P2" s="14" t="s">
        <v>38</v>
      </c>
      <c r="Q2" s="14" t="s">
        <v>39</v>
      </c>
    </row>
    <row r="3" spans="1:17" x14ac:dyDescent="0.25">
      <c r="B3" s="14">
        <v>1</v>
      </c>
      <c r="C3" s="14" t="s">
        <v>40</v>
      </c>
      <c r="D3" s="14">
        <v>16000</v>
      </c>
      <c r="E3" s="14">
        <f>IF(D3&gt;=8000,D3*40%,IF(D3&lt;8000,D3*50%))</f>
        <v>6400</v>
      </c>
      <c r="F3" s="14">
        <v>500</v>
      </c>
      <c r="G3" s="14">
        <f>D3*20%</f>
        <v>3200</v>
      </c>
      <c r="H3" s="14">
        <f>D3*10%</f>
        <v>1600</v>
      </c>
      <c r="I3" s="14">
        <f>D3*10%</f>
        <v>1600</v>
      </c>
      <c r="J3" s="14">
        <v>50</v>
      </c>
      <c r="K3" s="14">
        <v>0</v>
      </c>
      <c r="L3" s="14">
        <f>IF(D3&gt;=15000,600,IF(D3&gt;=9000,400,0))</f>
        <v>600</v>
      </c>
      <c r="M3" s="14">
        <f>D3+E3+F3+G3+H3</f>
        <v>27700</v>
      </c>
      <c r="N3" s="14">
        <f>I3+J3+K3+L3</f>
        <v>2250</v>
      </c>
      <c r="O3" s="14">
        <f>M3-N3</f>
        <v>25450</v>
      </c>
      <c r="P3" s="11">
        <f>MIN(O3:O12)</f>
        <v>13200</v>
      </c>
      <c r="Q3" s="11">
        <f>MAX(O3:O12)</f>
        <v>31850</v>
      </c>
    </row>
    <row r="4" spans="1:17" x14ac:dyDescent="0.25">
      <c r="B4" s="14">
        <v>2</v>
      </c>
      <c r="C4" s="14" t="s">
        <v>41</v>
      </c>
      <c r="D4" s="14">
        <v>9000</v>
      </c>
      <c r="E4" s="14">
        <f t="shared" ref="E4:E12" si="0">IF(D4&gt;=8000,D4*40%,IF(D4&lt;8000,D4*50%))</f>
        <v>3600</v>
      </c>
      <c r="F4" s="14">
        <v>500</v>
      </c>
      <c r="G4" s="14">
        <f t="shared" ref="G4:G12" si="1">D4*20%</f>
        <v>1800</v>
      </c>
      <c r="H4" s="14">
        <f t="shared" ref="H4:H12" si="2">D4*10%</f>
        <v>900</v>
      </c>
      <c r="I4" s="14">
        <f t="shared" ref="I4:I12" si="3">D4*10%</f>
        <v>900</v>
      </c>
      <c r="J4" s="14">
        <v>50</v>
      </c>
      <c r="K4" s="14">
        <v>0</v>
      </c>
      <c r="L4" s="14">
        <f t="shared" ref="L4:L12" si="4">IF(D4&gt;=15000,600,IF(D4&gt;=9000,400,0))</f>
        <v>400</v>
      </c>
      <c r="M4" s="14">
        <f t="shared" ref="M4:M12" si="5">D4+E4+F4+G4+H4</f>
        <v>15800</v>
      </c>
      <c r="N4" s="14">
        <f t="shared" ref="N4:N12" si="6">I4+J4+K4+L4</f>
        <v>1350</v>
      </c>
      <c r="O4" s="14">
        <f t="shared" ref="O4:O12" si="7">M4-N4</f>
        <v>14450</v>
      </c>
      <c r="P4" s="12"/>
      <c r="Q4" s="12"/>
    </row>
    <row r="5" spans="1:17" x14ac:dyDescent="0.25">
      <c r="B5" s="14">
        <v>3</v>
      </c>
      <c r="C5" s="14" t="s">
        <v>42</v>
      </c>
      <c r="D5" s="14">
        <v>8500</v>
      </c>
      <c r="E5" s="14">
        <f t="shared" si="0"/>
        <v>3400</v>
      </c>
      <c r="F5" s="14">
        <v>500</v>
      </c>
      <c r="G5" s="14">
        <f t="shared" si="1"/>
        <v>1700</v>
      </c>
      <c r="H5" s="14">
        <f t="shared" si="2"/>
        <v>850</v>
      </c>
      <c r="I5" s="14">
        <f t="shared" si="3"/>
        <v>850</v>
      </c>
      <c r="J5" s="14">
        <v>50</v>
      </c>
      <c r="K5" s="14">
        <v>0</v>
      </c>
      <c r="L5" s="14">
        <f t="shared" si="4"/>
        <v>0</v>
      </c>
      <c r="M5" s="14">
        <f t="shared" si="5"/>
        <v>14950</v>
      </c>
      <c r="N5" s="14">
        <f t="shared" si="6"/>
        <v>900</v>
      </c>
      <c r="O5" s="14">
        <f t="shared" si="7"/>
        <v>14050</v>
      </c>
      <c r="P5" s="12"/>
      <c r="Q5" s="12"/>
    </row>
    <row r="6" spans="1:17" x14ac:dyDescent="0.25">
      <c r="B6" s="14">
        <v>4</v>
      </c>
      <c r="C6" s="14" t="s">
        <v>43</v>
      </c>
      <c r="D6" s="14">
        <v>7500</v>
      </c>
      <c r="E6" s="14">
        <f t="shared" si="0"/>
        <v>3750</v>
      </c>
      <c r="F6" s="14">
        <v>500</v>
      </c>
      <c r="G6" s="14">
        <f t="shared" si="1"/>
        <v>1500</v>
      </c>
      <c r="H6" s="14">
        <f t="shared" si="2"/>
        <v>750</v>
      </c>
      <c r="I6" s="14">
        <f t="shared" si="3"/>
        <v>750</v>
      </c>
      <c r="J6" s="14">
        <v>50</v>
      </c>
      <c r="K6" s="14">
        <v>0</v>
      </c>
      <c r="L6" s="14">
        <f t="shared" si="4"/>
        <v>0</v>
      </c>
      <c r="M6" s="14">
        <f t="shared" si="5"/>
        <v>14000</v>
      </c>
      <c r="N6" s="14">
        <f t="shared" si="6"/>
        <v>800</v>
      </c>
      <c r="O6" s="14">
        <f t="shared" si="7"/>
        <v>13200</v>
      </c>
      <c r="P6" s="12"/>
      <c r="Q6" s="12"/>
    </row>
    <row r="7" spans="1:17" x14ac:dyDescent="0.25">
      <c r="B7" s="14">
        <v>5</v>
      </c>
      <c r="C7" s="14" t="s">
        <v>44</v>
      </c>
      <c r="D7" s="14">
        <v>8000</v>
      </c>
      <c r="E7" s="14">
        <f t="shared" si="0"/>
        <v>3200</v>
      </c>
      <c r="F7" s="14">
        <v>500</v>
      </c>
      <c r="G7" s="14">
        <f t="shared" si="1"/>
        <v>1600</v>
      </c>
      <c r="H7" s="14">
        <f t="shared" si="2"/>
        <v>800</v>
      </c>
      <c r="I7" s="14">
        <f t="shared" si="3"/>
        <v>800</v>
      </c>
      <c r="J7" s="14">
        <v>50</v>
      </c>
      <c r="K7" s="14">
        <v>0</v>
      </c>
      <c r="L7" s="14">
        <f t="shared" si="4"/>
        <v>0</v>
      </c>
      <c r="M7" s="14">
        <f t="shared" si="5"/>
        <v>14100</v>
      </c>
      <c r="N7" s="14">
        <f t="shared" si="6"/>
        <v>850</v>
      </c>
      <c r="O7" s="14">
        <f t="shared" si="7"/>
        <v>13250</v>
      </c>
      <c r="P7" s="12"/>
      <c r="Q7" s="12"/>
    </row>
    <row r="8" spans="1:17" x14ac:dyDescent="0.25">
      <c r="B8" s="14">
        <v>6</v>
      </c>
      <c r="C8" s="14" t="s">
        <v>45</v>
      </c>
      <c r="D8" s="14">
        <v>20000</v>
      </c>
      <c r="E8" s="14">
        <f t="shared" si="0"/>
        <v>8000</v>
      </c>
      <c r="F8" s="14">
        <v>500</v>
      </c>
      <c r="G8" s="14">
        <f t="shared" si="1"/>
        <v>4000</v>
      </c>
      <c r="H8" s="14">
        <f t="shared" si="2"/>
        <v>2000</v>
      </c>
      <c r="I8" s="14">
        <f t="shared" si="3"/>
        <v>2000</v>
      </c>
      <c r="J8" s="14">
        <v>50</v>
      </c>
      <c r="K8" s="14">
        <v>0</v>
      </c>
      <c r="L8" s="14">
        <f t="shared" si="4"/>
        <v>600</v>
      </c>
      <c r="M8" s="14">
        <f t="shared" si="5"/>
        <v>34500</v>
      </c>
      <c r="N8" s="14">
        <f t="shared" si="6"/>
        <v>2650</v>
      </c>
      <c r="O8" s="14">
        <f t="shared" si="7"/>
        <v>31850</v>
      </c>
      <c r="P8" s="12"/>
      <c r="Q8" s="12"/>
    </row>
    <row r="9" spans="1:17" x14ac:dyDescent="0.25">
      <c r="B9" s="14">
        <v>7</v>
      </c>
      <c r="C9" s="14" t="s">
        <v>46</v>
      </c>
      <c r="D9" s="14">
        <v>15000</v>
      </c>
      <c r="E9" s="14">
        <f t="shared" si="0"/>
        <v>6000</v>
      </c>
      <c r="F9" s="14">
        <v>500</v>
      </c>
      <c r="G9" s="14">
        <f t="shared" si="1"/>
        <v>3000</v>
      </c>
      <c r="H9" s="14">
        <f t="shared" si="2"/>
        <v>1500</v>
      </c>
      <c r="I9" s="14">
        <f t="shared" si="3"/>
        <v>1500</v>
      </c>
      <c r="J9" s="14">
        <v>50</v>
      </c>
      <c r="K9" s="14">
        <v>0</v>
      </c>
      <c r="L9" s="14">
        <f t="shared" si="4"/>
        <v>600</v>
      </c>
      <c r="M9" s="14">
        <f t="shared" si="5"/>
        <v>26000</v>
      </c>
      <c r="N9" s="14">
        <f t="shared" si="6"/>
        <v>2150</v>
      </c>
      <c r="O9" s="14">
        <f t="shared" si="7"/>
        <v>23850</v>
      </c>
      <c r="P9" s="12"/>
      <c r="Q9" s="12"/>
    </row>
    <row r="10" spans="1:17" x14ac:dyDescent="0.25">
      <c r="B10" s="14">
        <v>8</v>
      </c>
      <c r="C10" s="14" t="s">
        <v>47</v>
      </c>
      <c r="D10" s="14">
        <v>7900</v>
      </c>
      <c r="E10" s="14">
        <f t="shared" si="0"/>
        <v>3950</v>
      </c>
      <c r="F10" s="14">
        <v>500</v>
      </c>
      <c r="G10" s="14">
        <f t="shared" si="1"/>
        <v>1580</v>
      </c>
      <c r="H10" s="14">
        <f t="shared" si="2"/>
        <v>790</v>
      </c>
      <c r="I10" s="14">
        <f t="shared" si="3"/>
        <v>790</v>
      </c>
      <c r="J10" s="14">
        <v>50</v>
      </c>
      <c r="K10" s="14">
        <v>0</v>
      </c>
      <c r="L10" s="14">
        <f t="shared" si="4"/>
        <v>0</v>
      </c>
      <c r="M10" s="14">
        <f t="shared" si="5"/>
        <v>14720</v>
      </c>
      <c r="N10" s="14">
        <f t="shared" si="6"/>
        <v>840</v>
      </c>
      <c r="O10" s="14">
        <f t="shared" si="7"/>
        <v>13880</v>
      </c>
      <c r="P10" s="12"/>
      <c r="Q10" s="12"/>
    </row>
    <row r="11" spans="1:17" x14ac:dyDescent="0.25">
      <c r="B11" s="14">
        <v>9</v>
      </c>
      <c r="C11" s="14" t="s">
        <v>48</v>
      </c>
      <c r="D11" s="14">
        <v>18000</v>
      </c>
      <c r="E11" s="14">
        <f t="shared" si="0"/>
        <v>7200</v>
      </c>
      <c r="F11" s="14">
        <v>500</v>
      </c>
      <c r="G11" s="14">
        <f t="shared" si="1"/>
        <v>3600</v>
      </c>
      <c r="H11" s="14">
        <f t="shared" si="2"/>
        <v>1800</v>
      </c>
      <c r="I11" s="14">
        <f t="shared" si="3"/>
        <v>1800</v>
      </c>
      <c r="J11" s="14">
        <v>50</v>
      </c>
      <c r="K11" s="14">
        <v>0</v>
      </c>
      <c r="L11" s="14">
        <f t="shared" si="4"/>
        <v>600</v>
      </c>
      <c r="M11" s="14">
        <f t="shared" si="5"/>
        <v>31100</v>
      </c>
      <c r="N11" s="14">
        <f t="shared" si="6"/>
        <v>2450</v>
      </c>
      <c r="O11" s="14">
        <f t="shared" si="7"/>
        <v>28650</v>
      </c>
      <c r="P11" s="12"/>
      <c r="Q11" s="12"/>
    </row>
    <row r="12" spans="1:17" x14ac:dyDescent="0.25">
      <c r="B12" s="14">
        <v>10</v>
      </c>
      <c r="C12" s="14" t="s">
        <v>49</v>
      </c>
      <c r="D12" s="14">
        <v>9200</v>
      </c>
      <c r="E12" s="14">
        <f t="shared" si="0"/>
        <v>3680</v>
      </c>
      <c r="F12" s="14">
        <v>500</v>
      </c>
      <c r="G12" s="14">
        <f t="shared" si="1"/>
        <v>1840</v>
      </c>
      <c r="H12" s="14">
        <f t="shared" si="2"/>
        <v>920</v>
      </c>
      <c r="I12" s="14">
        <f t="shared" si="3"/>
        <v>920</v>
      </c>
      <c r="J12" s="14">
        <v>50</v>
      </c>
      <c r="K12" s="14">
        <v>0</v>
      </c>
      <c r="L12" s="14">
        <f t="shared" si="4"/>
        <v>400</v>
      </c>
      <c r="M12" s="14">
        <f t="shared" si="5"/>
        <v>16140</v>
      </c>
      <c r="N12" s="14">
        <f t="shared" si="6"/>
        <v>1370</v>
      </c>
      <c r="O12" s="14">
        <f t="shared" si="7"/>
        <v>14770</v>
      </c>
      <c r="P12" s="13"/>
      <c r="Q12" s="13"/>
    </row>
  </sheetData>
  <mergeCells count="3">
    <mergeCell ref="A1:Q1"/>
    <mergeCell ref="P3:P12"/>
    <mergeCell ref="Q3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 (2)</vt:lpstr>
      <vt:lpstr>Salary Sheet 1</vt:lpstr>
      <vt:lpstr>Sheet1</vt:lpstr>
      <vt:lpstr>'origin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</dc:creator>
  <cp:lastModifiedBy>MD TAZUL ISLAM</cp:lastModifiedBy>
  <dcterms:created xsi:type="dcterms:W3CDTF">2024-02-19T22:40:35Z</dcterms:created>
  <dcterms:modified xsi:type="dcterms:W3CDTF">2025-01-23T17:46:00Z</dcterms:modified>
</cp:coreProperties>
</file>