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ewchen\Downloads\Policy sync private preview\"/>
    </mc:Choice>
  </mc:AlternateContent>
  <xr:revisionPtr revIDLastSave="0" documentId="13_ncr:101_{A5A58732-7462-4849-AE15-CE6331EF36C5}" xr6:coauthVersionLast="47" xr6:coauthVersionMax="47" xr10:uidLastSave="{00000000-0000-0000-0000-000000000000}"/>
  <bookViews>
    <workbookView xWindow="-110" yWindow="-110" windowWidth="24220" windowHeight="15500" activeTab="4" xr2:uid="{D8EF8A26-B1E0-4A03-9305-50CD6D9E9385}"/>
  </bookViews>
  <sheets>
    <sheet name="Event viewer data" sheetId="2" r:id="rId1"/>
    <sheet name="Policy export" sheetId="3" r:id="rId2"/>
    <sheet name="Case 1" sheetId="7" r:id="rId3"/>
    <sheet name="Case 2" sheetId="4" r:id="rId4"/>
    <sheet name="Case 3" sheetId="5" r:id="rId5"/>
  </sheets>
  <definedNames>
    <definedName name="_xlnm._FilterDatabase" localSheetId="3" hidden="1">'Case 2'!#REF!</definedName>
    <definedName name="_xlnm._FilterDatabase" localSheetId="4" hidden="1">'Case 3'!$A$5:$F$10</definedName>
    <definedName name="_xlnm._FilterDatabase" localSheetId="0" hidden="1">'Event viewer data'!$A$1:$F$6</definedName>
  </definedNames>
  <calcPr calcId="191028"/>
  <pivotCaches>
    <pivotCache cacheId="84" r:id="rId6"/>
    <pivotCache cacheId="85" r:id="rId7"/>
    <pivotCache cacheId="8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5" l="1"/>
  <c r="B44" i="5"/>
  <c r="B43" i="5"/>
  <c r="B42" i="5"/>
  <c r="A42" i="5" a="1"/>
  <c r="A42" i="5" s="1"/>
  <c r="B27" i="7"/>
  <c r="B28" i="7"/>
  <c r="A10" i="7" a="1"/>
  <c r="B11" i="5"/>
  <c r="A6" i="5" a="1"/>
  <c r="C11" i="5" s="1" a="1"/>
  <c r="C11" i="5" s="1"/>
  <c r="A15" i="4" a="1"/>
  <c r="A10" i="7" l="1"/>
  <c r="A15" i="4"/>
  <c r="A31" i="4" a="1"/>
  <c r="A31" i="4" s="1"/>
  <c r="A6" i="5"/>
  <c r="A26" i="5" l="1" a="1"/>
  <c r="B31" i="5" l="1" a="1"/>
  <c r="B31" i="5" s="1"/>
  <c r="A26" i="5"/>
  <c r="B37" i="5"/>
  <c r="B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<sst xmlns="http://schemas.openxmlformats.org/spreadsheetml/2006/main" count="107" uniqueCount="65">
  <si>
    <t>Event timestamp</t>
  </si>
  <si>
    <t>Device name</t>
  </si>
  <si>
    <t>Device id</t>
  </si>
  <si>
    <t>Policy version hash</t>
  </si>
  <si>
    <t>Last modified time across all policies</t>
  </si>
  <si>
    <t>Status</t>
  </si>
  <si>
    <t>mzvm10</t>
  </si>
  <si>
    <t>9713b6bd17cd58eab6c549bbdb4635f5bc383309</t>
  </si>
  <si>
    <t>e65424412047f0a1d4431f948192a72f3e9201ba</t>
  </si>
  <si>
    <t>Success</t>
  </si>
  <si>
    <t>vm05-bluedb-dev</t>
  </si>
  <si>
    <t>b3acae5e-bdfd-464c-b188-924f7671a2cb</t>
  </si>
  <si>
    <t>Error</t>
  </si>
  <si>
    <t>desktop-vqidu47</t>
  </si>
  <si>
    <t>c6ae9f16af62bf0018632bb1cf3bfd832fa5c676</t>
  </si>
  <si>
    <t>mzvm11</t>
  </si>
  <si>
    <t>0713b6bd17cd58eab6c549bbdb4635f5bc383300</t>
  </si>
  <si>
    <t>r24424412047f0a1d4431f948192a72f3e920123</t>
  </si>
  <si>
    <t>Name</t>
  </si>
  <si>
    <t>Priority</t>
  </si>
  <si>
    <t>Mode</t>
  </si>
  <si>
    <t>Policy sync status</t>
  </si>
  <si>
    <t>Last modified</t>
  </si>
  <si>
    <t>Scenario 1 Corporate information protection through email</t>
  </si>
  <si>
    <t>On</t>
  </si>
  <si>
    <t>Sync completed</t>
  </si>
  <si>
    <t>Scenario 1 Corporate information protection on Teams</t>
  </si>
  <si>
    <t>Scenario 1 Project Obsidian</t>
  </si>
  <si>
    <t>Scenario 1 Corporate information protection on device</t>
  </si>
  <si>
    <t>Adaptive Protection policy for Endpoint DLP</t>
  </si>
  <si>
    <t>In simulation without notifications</t>
  </si>
  <si>
    <t>Adaptive Protection policy for Teams and Exchange DLP</t>
  </si>
  <si>
    <t>Project Obsidian</t>
  </si>
  <si>
    <t>DeviceGroupExcludeHenryVm1</t>
  </si>
  <si>
    <t>Case 1: Latest policy distribution posture</t>
  </si>
  <si>
    <t>Step 2: events with larger or same  'Last modified time across all policies'</t>
  </si>
  <si>
    <t>Policy sync posture</t>
  </si>
  <si>
    <t>Row Labels</t>
  </si>
  <si>
    <t>Count of Device id</t>
  </si>
  <si>
    <t>Grand Total</t>
  </si>
  <si>
    <t xml:space="preserve">Step 3: </t>
  </si>
  <si>
    <t># of devices have latest policy</t>
  </si>
  <si>
    <t># of devices does not have latest policy</t>
  </si>
  <si>
    <t>Case 2: Whether a machine has latest policy?</t>
  </si>
  <si>
    <t>Device name you want to check</t>
  </si>
  <si>
    <t>Last policy sync time of this machine</t>
  </si>
  <si>
    <t>Non-updated policies on this machine:</t>
  </si>
  <si>
    <t>Case 3: For each policy, how many machines in the org have latest update?</t>
  </si>
  <si>
    <t>Step 1: Event viewer data with Success:</t>
  </si>
  <si>
    <t>Unique machines:</t>
  </si>
  <si>
    <t>Select the policy you want to check:</t>
  </si>
  <si>
    <t>Step 2: List all the machines that have latest version of this policy:</t>
  </si>
  <si>
    <t>Unique online machines witht his policy</t>
  </si>
  <si>
    <t>Percentage of machines with this latest policy</t>
  </si>
  <si>
    <t>Received</t>
  </si>
  <si>
    <t>EventTimestamp</t>
  </si>
  <si>
    <t>DeviceName</t>
  </si>
  <si>
    <t>DeviceId</t>
  </si>
  <si>
    <t>PolicyVersionHash</t>
  </si>
  <si>
    <t>LastModifiedTime</t>
  </si>
  <si>
    <t># of devices we monitored through script</t>
  </si>
  <si>
    <t>Input largest 'Last modified' on the 'Policy export' sheet</t>
  </si>
  <si>
    <t>Step 1: input the following value</t>
  </si>
  <si>
    <t>List machine devices:</t>
  </si>
  <si>
    <t>Step 3: List all the machines that do not have latest version of this policy: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</si>
</sst>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pivotButton="1"/>
    <xf numFmtId="0" fontId="2" fillId="0" borderId="0" xfId="0" applyFont="1"/>
    <xf numFmtId="22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pivotButton="1" applyFont="1"/>
    <xf numFmtId="22" fontId="1" fillId="0" borderId="0" xfId="0" applyNumberFormat="1" applyFont="1"/>
    <xf numFmtId="164" fontId="0" fillId="0" borderId="0" xfId="0" applyNumberFormat="1" applyAlignment="1">
      <alignment horizontal="left"/>
    </xf>
    <xf numFmtId="0" fontId="1" fillId="3" borderId="0" xfId="0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Latest policy distribution posture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D-4E85-BA8A-537E5A3593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D-4E85-BA8A-537E5A3593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'Case 1'!$A$27:$A$28</c:f>
              <c:strCache>
                <c:ptCount val="2"/>
                <c:pt idx="0">
                  <c:v># of devices have latest policy</c:v>
                </c:pt>
                <c:pt idx="1">
                  <c:v># of devices does not have latest policy</c:v>
                </c:pt>
              </c:strCache>
            </c:strRef>
          </c:cat>
          <c:val>
            <c:numRef>
              <c:f>'Case 1'!$B$27:$B$28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E-4722-AA0E-5D97582DF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31</xdr:row>
      <xdr:rowOff>149225</xdr:rowOff>
    </xdr:from>
    <xdr:to>
      <xdr:col>2</xdr:col>
      <xdr:colOff>1263650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1F12D-CCE5-6363-0209-D36AEC7D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wang Chen (HENRY)" refreshedDate="45639.618497916665" createdVersion="8" refreshedVersion="8" minRefreshableVersion="3" recordCount="5" xr:uid="{AFC1B472-C7F5-422F-B10A-F09A34BCBDF4}">
  <cacheSource type="worksheet">
    <worksheetSource ref="A1:F6" sheet="Event viewer data"/>
  </cacheSource>
  <cacheFields count="8">
    <cacheField name="Event timestamp" numFmtId="22">
      <sharedItems containsSemiMixedTypes="0" containsNonDate="0" containsDate="1" containsString="0" minDate="2024-11-04T17:47:56" maxDate="2024-12-10T17:47:56" count="5">
        <d v="2024-11-21T08:09:30"/>
        <d v="2024-12-07T17:47:56"/>
        <d v="2024-12-10T17:47:56"/>
        <d v="2024-11-11T08:09:30"/>
        <d v="2024-11-04T17:47:56"/>
      </sharedItems>
      <fieldGroup par="7"/>
    </cacheField>
    <cacheField name="Device name" numFmtId="0">
      <sharedItems count="4">
        <s v="mzvm10"/>
        <s v="vm05-bluedb-dev"/>
        <s v="desktop-vqidu47"/>
        <s v="mzvm11"/>
      </sharedItems>
    </cacheField>
    <cacheField name="Device id" numFmtId="0">
      <sharedItems/>
    </cacheField>
    <cacheField name="Policy version hash" numFmtId="0">
      <sharedItems/>
    </cacheField>
    <cacheField name="Last policy sync time" numFmtId="22">
      <sharedItems containsSemiMixedTypes="0" containsNonDate="0" containsDate="1" containsString="0" minDate="2024-11-01T08:09:00" maxDate="2024-11-10T08:09:00" count="2">
        <d v="2024-11-10T08:09:00"/>
        <d v="2024-11-01T08:09:00"/>
      </sharedItems>
    </cacheField>
    <cacheField name="Status" numFmtId="0">
      <sharedItems count="2">
        <s v="Success"/>
        <s v="Error"/>
      </sharedItems>
    </cacheField>
    <cacheField name="Days (Event timestamp)" numFmtId="0" databaseField="0">
      <fieldGroup base="0">
        <rangePr groupBy="days" startDate="2024-11-04T17:47:56" endDate="2024-12-10T17:47:56"/>
        <groupItems count="368">
          <s v="&lt;11/4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0/2024"/>
        </groupItems>
      </fieldGroup>
    </cacheField>
    <cacheField name="Months (Event timestamp)" numFmtId="0" databaseField="0">
      <fieldGroup base="0">
        <rangePr groupBy="months" startDate="2024-11-04T17:47:56" endDate="2024-12-10T17:47:56"/>
        <groupItems count="14">
          <s v="&lt;11/4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wang Chen (HENRY)" refreshedDate="45639.640271296295" createdVersion="8" refreshedVersion="8" minRefreshableVersion="3" recordCount="8" xr:uid="{585489EA-4EDD-47F5-89C9-EF12584A891F}">
  <cacheSource type="worksheet">
    <worksheetSource ref="A3:E11" sheet="Case 3"/>
  </cacheSource>
  <cacheFields count="7">
    <cacheField name="Name" numFmtId="0">
      <sharedItems count="8">
        <s v="Scenario 1 Corporate information protection through email"/>
        <s v="Scenario 1 Corporate information protection on Teams"/>
        <s v="Scenario 1 Project Obsidian"/>
        <s v="Scenario 1 Corporate information protection on device"/>
        <s v="Adaptive Protection policy for Endpoint DLP"/>
        <s v="Adaptive Protection policy for Teams and Exchange DLP"/>
        <s v="Project Obsidian"/>
        <s v="DeviceGroupExcludeHenryVm1"/>
      </sharedItems>
    </cacheField>
    <cacheField name="Priority" numFmtId="0">
      <sharedItems containsSemiMixedTypes="0" containsString="0" containsNumber="1" containsInteger="1" minValue="0" maxValue="7"/>
    </cacheField>
    <cacheField name="Mode" numFmtId="0">
      <sharedItems/>
    </cacheField>
    <cacheField name="Policy sync status" numFmtId="0">
      <sharedItems/>
    </cacheField>
    <cacheField name="Last modified" numFmtId="164">
      <sharedItems containsSemiMixedTypes="0" containsNonDate="0" containsDate="1" containsString="0" minDate="2024-11-02T20:56:03" maxDate="2024-12-11T19:26:06" count="8">
        <d v="2024-11-10T20:17:58"/>
        <d v="2024-11-02T20:56:03"/>
        <d v="2024-11-03T21:15:51"/>
        <d v="2024-11-04T20:40:36"/>
        <d v="2024-11-04T23:28:10"/>
        <d v="2024-11-22T14:37:54"/>
        <d v="2024-12-03T21:04:14"/>
        <d v="2024-12-11T19:26:06"/>
      </sharedItems>
      <fieldGroup par="6"/>
    </cacheField>
    <cacheField name="Days (Last modified)" numFmtId="0" databaseField="0">
      <fieldGroup base="4">
        <rangePr groupBy="days" startDate="2024-11-02T20:56:03" endDate="2024-12-11T19:26:06"/>
        <groupItems count="368">
          <s v="&lt;11/2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11/2024"/>
        </groupItems>
      </fieldGroup>
    </cacheField>
    <cacheField name="Months (Last modified)" numFmtId="0" databaseField="0">
      <fieldGroup base="4">
        <rangePr groupBy="months" startDate="2024-11-02T20:56:03" endDate="2024-12-11T19:26:06"/>
        <groupItems count="14">
          <s v="&lt;11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wang Chen (HENRY)" refreshedDate="45644.4160625" createdVersion="8" refreshedVersion="8" minRefreshableVersion="3" recordCount="4" xr:uid="{383F7682-BB11-424B-BB70-51980D4E7EBD}">
  <cacheSource type="worksheet">
    <worksheetSource ref="A9:F13" sheet="Case 1"/>
  </cacheSource>
  <cacheFields count="6">
    <cacheField name="Event timestamp" numFmtId="0">
      <sharedItems containsSemiMixedTypes="0" containsString="0" containsNumber="1" minValue="45607.339930555558" maxValue="45636.741620370369"/>
    </cacheField>
    <cacheField name="Device name" numFmtId="0">
      <sharedItems/>
    </cacheField>
    <cacheField name="Device id" numFmtId="0">
      <sharedItems/>
    </cacheField>
    <cacheField name="Policy version hash" numFmtId="0">
      <sharedItems/>
    </cacheField>
    <cacheField name="Last modified time across all policies" numFmtId="164">
      <sharedItems containsSemiMixedTypes="0" containsNonDate="0" containsDate="1" containsString="0" minDate="2024-11-10T08:09:00" maxDate="2024-11-10T08:09:00"/>
    </cacheField>
    <cacheField name="Status" numFmtId="0">
      <sharedItems count="2">
        <s v="Success"/>
        <s v="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s v="9713b6bd17cd58eab6c549bbdb4635f5bc383309"/>
    <s v="e65424412047f0a1d4431f948192a72f3e9201ba"/>
    <x v="0"/>
    <x v="0"/>
  </r>
  <r>
    <x v="1"/>
    <x v="1"/>
    <s v="b3acae5e-bdfd-464c-b188-924f7671a2cb"/>
    <s v="e65424412047f0a1d4431f948192a72f3e9201ba"/>
    <x v="0"/>
    <x v="1"/>
  </r>
  <r>
    <x v="2"/>
    <x v="2"/>
    <s v="c6ae9f16af62bf0018632bb1cf3bfd832fa5c676"/>
    <s v="e65424412047f0a1d4431f948192a72f3e9201ba"/>
    <x v="0"/>
    <x v="0"/>
  </r>
  <r>
    <x v="3"/>
    <x v="3"/>
    <s v="0713b6bd17cd58eab6c549bbdb4635f5bc383300"/>
    <s v="e65424412047f0a1d4431f948192a72f3e9201ba"/>
    <x v="0"/>
    <x v="0"/>
  </r>
  <r>
    <x v="4"/>
    <x v="1"/>
    <s v="b3acae5e-bdfd-464c-b188-924f7671a2cb"/>
    <s v="r24424412047f0a1d4431f948192a72f3e920123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0"/>
    <s v="On"/>
    <s v="Sync completed"/>
    <x v="0"/>
  </r>
  <r>
    <x v="1"/>
    <n v="1"/>
    <s v="On"/>
    <s v="Sync completed"/>
    <x v="1"/>
  </r>
  <r>
    <x v="2"/>
    <n v="2"/>
    <s v="On"/>
    <s v="Sync completed"/>
    <x v="2"/>
  </r>
  <r>
    <x v="3"/>
    <n v="3"/>
    <s v="On"/>
    <s v="Sync completed"/>
    <x v="3"/>
  </r>
  <r>
    <x v="4"/>
    <n v="4"/>
    <s v="In simulation without notifications"/>
    <s v="Sync completed"/>
    <x v="4"/>
  </r>
  <r>
    <x v="5"/>
    <n v="5"/>
    <s v="In simulation without notifications"/>
    <s v="Sync completed"/>
    <x v="5"/>
  </r>
  <r>
    <x v="6"/>
    <n v="6"/>
    <s v="In simulation without notifications"/>
    <s v="Sync completed"/>
    <x v="6"/>
  </r>
  <r>
    <x v="7"/>
    <n v="7"/>
    <s v="On"/>
    <s v="Sync completed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45617.339930555558"/>
    <s v="mzvm10"/>
    <s v="9713b6bd17cd58eab6c549bbdb4635f5bc383309"/>
    <s v="e65424412047f0a1d4431f948192a72f3e9201ba"/>
    <d v="2024-11-10T08:09:00"/>
    <x v="0"/>
  </r>
  <r>
    <n v="45633.741620370369"/>
    <s v="vm05-bluedb-dev"/>
    <s v="b3acae5e-bdfd-464c-b188-924f7671a2cb"/>
    <s v="e65424412047f0a1d4431f948192a72f3e9201ba"/>
    <d v="2024-11-10T08:09:00"/>
    <x v="1"/>
  </r>
  <r>
    <n v="45636.741620370369"/>
    <s v="desktop-vqidu47"/>
    <s v="c6ae9f16af62bf0018632bb1cf3bfd832fa5c676"/>
    <s v="e65424412047f0a1d4431f948192a72f3e9201ba"/>
    <d v="2024-11-10T08:09:00"/>
    <x v="0"/>
  </r>
  <r>
    <n v="45607.339930555558"/>
    <s v="mzvm11"/>
    <s v="0713b6bd17cd58eab6c549bbdb4635f5bc383300"/>
    <s v="e65424412047f0a1d4431f948192a72f3e9201ba"/>
    <d v="2024-11-10T08:09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DDA84-86B0-4F26-ADF8-0DC606887012}" name="PivotTable2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B24" firstHeaderRow="1" firstDataRow="1" firstDataCol="1"/>
  <pivotFields count="6">
    <pivotField showAll="0"/>
    <pivotField showAll="0"/>
    <pivotField dataField="1" showAll="0"/>
    <pivotField showAll="0"/>
    <pivotField numFmtId="164"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Device id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9CC88-4378-416F-BE39-431A58ABEFDF}" name="PivotTable1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st policy sync time of this machine">
  <location ref="A6:A8" firstHeaderRow="1" firstDataRow="1" firstDataCol="1" rowPageCount="2" colPageCount="1"/>
  <pivotFields count="8">
    <pivotField numFmtId="22" showAll="0">
      <items count="6">
        <item x="4"/>
        <item x="3"/>
        <item x="0"/>
        <item x="1"/>
        <item x="2"/>
        <item t="default"/>
      </items>
    </pivotField>
    <pivotField name="Device name you want to check" axis="axisPage" showAll="0">
      <items count="5">
        <item x="2"/>
        <item x="0"/>
        <item x="3"/>
        <item x="1"/>
        <item t="default"/>
      </items>
    </pivotField>
    <pivotField showAll="0"/>
    <pivotField showAll="0"/>
    <pivotField axis="axisRow" numFmtId="22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">
    <i>
      <x v="1"/>
    </i>
    <i t="grand">
      <x/>
    </i>
  </rowItems>
  <colItems count="1">
    <i/>
  </colItems>
  <pageFields count="2">
    <pageField fld="1" item="2" hier="-1"/>
    <pageField fld="5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66B313-EA00-4EB4-952F-E7E21EEA0DDA}" name="PivotTable7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st modified">
  <location ref="A18:A20" firstHeaderRow="1" firstDataRow="1" firstDataCol="1" rowPageCount="1" colPageCount="1"/>
  <pivotFields count="7">
    <pivotField name="Select the policy you want to check:" axis="axisPage" showAll="0">
      <items count="9">
        <item x="4"/>
        <item x="5"/>
        <item x="7"/>
        <item x="6"/>
        <item x="3"/>
        <item x="1"/>
        <item x="0"/>
        <item x="2"/>
        <item t="default"/>
      </items>
    </pivotField>
    <pivotField showAll="0"/>
    <pivotField showAll="0"/>
    <pivotField showAll="0"/>
    <pivotField axis="axisRow" numFmtId="164" showAll="0">
      <items count="9">
        <item x="1"/>
        <item x="2"/>
        <item x="3"/>
        <item x="4"/>
        <item x="0"/>
        <item x="5"/>
        <item x="6"/>
        <item x="7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2">
    <i>
      <x v="1"/>
    </i>
    <i t="grand">
      <x/>
    </i>
  </rowItems>
  <colItems count="1">
    <i/>
  </colItems>
  <pageFields count="1">
    <pageField fld="0" item="7" hier="-1"/>
  </pageFields>
  <formats count="1">
    <format dxfId="0">
      <pivotArea field="0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0191-586D-4C8A-A3CF-F9AE3429D1E1}">
  <dimension ref="A1:H8"/>
  <sheetViews>
    <sheetView workbookViewId="0">
      <selection activeCell="E1" sqref="E1"/>
    </sheetView>
  </sheetViews>
  <sheetFormatPr defaultRowHeight="14.5" x14ac:dyDescent="0.35"/>
  <cols>
    <col min="1" max="1" width="17.26953125" bestFit="1" customWidth="1"/>
    <col min="2" max="2" width="18.7265625" customWidth="1"/>
    <col min="3" max="3" width="41.26953125" bestFit="1" customWidth="1"/>
    <col min="4" max="4" width="40.1796875" bestFit="1" customWidth="1"/>
    <col min="5" max="5" width="35.81640625" bestFit="1" customWidth="1"/>
    <col min="6" max="6" width="13" customWidth="1"/>
  </cols>
  <sheetData>
    <row r="1" spans="1:8" x14ac:dyDescent="0.3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5</v>
      </c>
      <c r="G1" s="2"/>
      <c r="H1" s="2"/>
    </row>
    <row r="2" spans="1:8" x14ac:dyDescent="0.35">
      <c r="A2" s="1">
        <v>45617.339930555558</v>
      </c>
      <c r="B2" t="s">
        <v>6</v>
      </c>
      <c r="C2" t="s">
        <v>7</v>
      </c>
      <c r="D2" t="s">
        <v>8</v>
      </c>
      <c r="E2" s="1">
        <v>45606.339583333334</v>
      </c>
      <c r="F2" t="s">
        <v>9</v>
      </c>
    </row>
    <row r="3" spans="1:8" x14ac:dyDescent="0.35">
      <c r="A3" s="1">
        <v>45633.741620370369</v>
      </c>
      <c r="B3" t="s">
        <v>10</v>
      </c>
      <c r="C3" t="s">
        <v>11</v>
      </c>
      <c r="D3" t="s">
        <v>8</v>
      </c>
      <c r="E3" s="1">
        <v>45606.339583333334</v>
      </c>
      <c r="F3" t="s">
        <v>54</v>
      </c>
    </row>
    <row r="4" spans="1:8" x14ac:dyDescent="0.35">
      <c r="A4" s="1">
        <v>45636.741620370369</v>
      </c>
      <c r="B4" t="s">
        <v>13</v>
      </c>
      <c r="C4" t="s">
        <v>14</v>
      </c>
      <c r="D4" t="s">
        <v>8</v>
      </c>
      <c r="E4" s="1">
        <v>45606.339583333334</v>
      </c>
      <c r="F4" t="s">
        <v>9</v>
      </c>
    </row>
    <row r="5" spans="1:8" x14ac:dyDescent="0.35">
      <c r="A5" s="1">
        <v>45607.339930555558</v>
      </c>
      <c r="B5" t="s">
        <v>15</v>
      </c>
      <c r="C5" t="s">
        <v>16</v>
      </c>
      <c r="D5" t="s">
        <v>8</v>
      </c>
      <c r="E5" s="1">
        <v>45606.339583333334</v>
      </c>
      <c r="F5" t="s">
        <v>9</v>
      </c>
      <c r="G5" s="1"/>
    </row>
    <row r="6" spans="1:8" x14ac:dyDescent="0.35">
      <c r="A6" s="1">
        <v>45600.741620370369</v>
      </c>
      <c r="B6" t="s">
        <v>10</v>
      </c>
      <c r="C6" t="s">
        <v>11</v>
      </c>
      <c r="D6" t="s">
        <v>17</v>
      </c>
      <c r="E6" s="1">
        <v>45597.339583333334</v>
      </c>
      <c r="F6" t="s">
        <v>9</v>
      </c>
    </row>
    <row r="8" spans="1:8" x14ac:dyDescent="0.35">
      <c r="A8" s="4"/>
    </row>
  </sheetData>
  <autoFilter ref="A1:F6" xr:uid="{98020191-586D-4C8A-A3CF-F9AE3429D1E1}"/>
  <sortState xmlns:xlrd2="http://schemas.microsoft.com/office/spreadsheetml/2017/richdata2" ref="A2:F8">
    <sortCondition descending="1" ref="E2:E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8639-573E-4234-AB60-E90E155F6F1A}">
  <dimension ref="A1:E9"/>
  <sheetViews>
    <sheetView workbookViewId="0">
      <selection activeCell="E1" sqref="E1"/>
    </sheetView>
  </sheetViews>
  <sheetFormatPr defaultRowHeight="14.5" x14ac:dyDescent="0.35"/>
  <cols>
    <col min="1" max="1" width="51.26953125" bestFit="1" customWidth="1"/>
    <col min="2" max="2" width="6.81640625" bestFit="1" customWidth="1"/>
    <col min="3" max="3" width="30.54296875" bestFit="1" customWidth="1"/>
    <col min="4" max="4" width="15.81640625" bestFit="1" customWidth="1"/>
    <col min="5" max="5" width="22.81640625" bestFit="1" customWidth="1"/>
  </cols>
  <sheetData>
    <row r="1" spans="1:5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35">
      <c r="A2" t="s">
        <v>23</v>
      </c>
      <c r="B2">
        <v>0</v>
      </c>
      <c r="C2" t="s">
        <v>24</v>
      </c>
      <c r="D2" t="s">
        <v>25</v>
      </c>
      <c r="E2" s="6">
        <v>45606.845810185187</v>
      </c>
    </row>
    <row r="3" spans="1:5" x14ac:dyDescent="0.35">
      <c r="A3" t="s">
        <v>26</v>
      </c>
      <c r="B3">
        <v>1</v>
      </c>
      <c r="C3" t="s">
        <v>24</v>
      </c>
      <c r="D3" t="s">
        <v>25</v>
      </c>
      <c r="E3" s="6">
        <v>45598.872256944444</v>
      </c>
    </row>
    <row r="4" spans="1:5" x14ac:dyDescent="0.35">
      <c r="A4" t="s">
        <v>27</v>
      </c>
      <c r="B4">
        <v>2</v>
      </c>
      <c r="C4" t="s">
        <v>24</v>
      </c>
      <c r="D4" t="s">
        <v>25</v>
      </c>
      <c r="E4" s="6">
        <v>45599.886006944442</v>
      </c>
    </row>
    <row r="5" spans="1:5" x14ac:dyDescent="0.35">
      <c r="A5" t="s">
        <v>28</v>
      </c>
      <c r="B5">
        <v>3</v>
      </c>
      <c r="C5" t="s">
        <v>24</v>
      </c>
      <c r="D5" t="s">
        <v>25</v>
      </c>
      <c r="E5" s="6">
        <v>45600.861527777779</v>
      </c>
    </row>
    <row r="6" spans="1:5" x14ac:dyDescent="0.35">
      <c r="A6" t="s">
        <v>29</v>
      </c>
      <c r="B6">
        <v>4</v>
      </c>
      <c r="C6" t="s">
        <v>30</v>
      </c>
      <c r="D6" t="s">
        <v>25</v>
      </c>
      <c r="E6" s="6">
        <v>45600.977893518517</v>
      </c>
    </row>
    <row r="7" spans="1:5" x14ac:dyDescent="0.35">
      <c r="A7" t="s">
        <v>31</v>
      </c>
      <c r="B7">
        <v>5</v>
      </c>
      <c r="C7" t="s">
        <v>30</v>
      </c>
      <c r="D7" t="s">
        <v>25</v>
      </c>
      <c r="E7" s="6">
        <v>45618.609652777777</v>
      </c>
    </row>
    <row r="8" spans="1:5" x14ac:dyDescent="0.35">
      <c r="A8" t="s">
        <v>32</v>
      </c>
      <c r="B8">
        <v>6</v>
      </c>
      <c r="C8" t="s">
        <v>30</v>
      </c>
      <c r="D8" t="s">
        <v>25</v>
      </c>
      <c r="E8" s="6">
        <v>45629.877939814818</v>
      </c>
    </row>
    <row r="9" spans="1:5" x14ac:dyDescent="0.35">
      <c r="A9" t="s">
        <v>33</v>
      </c>
      <c r="B9">
        <v>7</v>
      </c>
      <c r="C9" t="s">
        <v>24</v>
      </c>
      <c r="D9" t="s">
        <v>25</v>
      </c>
      <c r="E9" s="6">
        <v>45637.809791666667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959F-6158-4FAD-88D2-7FB4CE51C868}">
  <dimension ref="A1:H28"/>
  <sheetViews>
    <sheetView workbookViewId="0">
      <selection activeCell="A5" sqref="A5"/>
    </sheetView>
  </sheetViews>
  <sheetFormatPr defaultRowHeight="14.5" x14ac:dyDescent="0.35"/>
  <cols>
    <col min="1" max="1" width="42.81640625" customWidth="1"/>
    <col min="2" max="2" width="17.1796875" bestFit="1" customWidth="1"/>
    <col min="3" max="3" width="41.26953125" bestFit="1" customWidth="1"/>
    <col min="4" max="4" width="40.1796875" bestFit="1" customWidth="1"/>
    <col min="5" max="5" width="33.54296875" bestFit="1" customWidth="1"/>
  </cols>
  <sheetData>
    <row r="1" spans="1:8" ht="38.15" customHeight="1" x14ac:dyDescent="0.55000000000000004">
      <c r="A1" s="15" t="s">
        <v>34</v>
      </c>
      <c r="B1" s="16"/>
      <c r="C1" s="16"/>
      <c r="D1" s="16"/>
      <c r="E1" s="16"/>
      <c r="F1" s="16"/>
    </row>
    <row r="3" spans="1:8" x14ac:dyDescent="0.35">
      <c r="A3" s="2" t="s">
        <v>60</v>
      </c>
    </row>
    <row r="4" spans="1:8" x14ac:dyDescent="0.35">
      <c r="A4" s="2" t="s">
        <v>62</v>
      </c>
    </row>
    <row r="5" spans="1:8" x14ac:dyDescent="0.35">
      <c r="A5" s="2" t="s">
        <v>61</v>
      </c>
      <c r="B5" s="1">
        <v>45606.339583333334</v>
      </c>
    </row>
    <row r="6" spans="1:8" x14ac:dyDescent="0.35">
      <c r="A6" s="2"/>
      <c r="E6" s="6"/>
    </row>
    <row r="8" spans="1:8" x14ac:dyDescent="0.35">
      <c r="A8" s="2" t="s">
        <v>35</v>
      </c>
    </row>
    <row r="9" spans="1:8" x14ac:dyDescent="0.3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/>
      <c r="H9" s="2"/>
    </row>
    <row r="10" spans="1:8" x14ac:dyDescent="0.35">
      <c r="A10" s="6" cm="1">
        <f t="array" ref="A10:F13">_xlfn._xlws.FILTER('Event viewer data'!A2:F6,'Event viewer data'!E2:E6 &gt;= B5,"No data")</f>
        <v>45617.339930555558</v>
      </c>
      <c r="B10" t="str">
        <v>mzvm10</v>
      </c>
      <c r="C10" t="str">
        <v>9713b6bd17cd58eab6c549bbdb4635f5bc383309</v>
      </c>
      <c r="D10" t="str">
        <v>e65424412047f0a1d4431f948192a72f3e9201ba</v>
      </c>
      <c r="E10" s="6">
        <v>45606.339583333334</v>
      </c>
      <c r="F10" t="str">
        <v>Success</v>
      </c>
    </row>
    <row r="11" spans="1:8" x14ac:dyDescent="0.35">
      <c r="A11" s="6">
        <v>45633.741620370369</v>
      </c>
      <c r="B11" t="str">
        <v>vm05-bluedb-dev</v>
      </c>
      <c r="C11" t="str">
        <v>b3acae5e-bdfd-464c-b188-924f7671a2cb</v>
      </c>
      <c r="D11" t="str">
        <v>e65424412047f0a1d4431f948192a72f3e9201ba</v>
      </c>
      <c r="E11" s="6">
        <v>45606.339583333334</v>
      </c>
      <c r="F11" t="str">
        <v>Received</v>
      </c>
    </row>
    <row r="12" spans="1:8" x14ac:dyDescent="0.35">
      <c r="A12" s="6">
        <v>45636.741620370369</v>
      </c>
      <c r="B12" t="str">
        <v>desktop-vqidu47</v>
      </c>
      <c r="C12" t="str">
        <v>c6ae9f16af62bf0018632bb1cf3bfd832fa5c676</v>
      </c>
      <c r="D12" t="str">
        <v>e65424412047f0a1d4431f948192a72f3e9201ba</v>
      </c>
      <c r="E12" s="6">
        <v>45606.339583333334</v>
      </c>
      <c r="F12" t="str">
        <v>Success</v>
      </c>
    </row>
    <row r="13" spans="1:8" x14ac:dyDescent="0.35">
      <c r="A13" s="6">
        <v>45607.339930555558</v>
      </c>
      <c r="B13" t="str">
        <v>mzvm11</v>
      </c>
      <c r="C13" t="str">
        <v>0713b6bd17cd58eab6c549bbdb4635f5bc383300</v>
      </c>
      <c r="D13" t="str">
        <v>e65424412047f0a1d4431f948192a72f3e9201ba</v>
      </c>
      <c r="E13" s="6">
        <v>45606.339583333334</v>
      </c>
      <c r="F13" t="str">
        <v>Success</v>
      </c>
    </row>
    <row r="14" spans="1:8" x14ac:dyDescent="0.35">
      <c r="E14" s="6"/>
    </row>
    <row r="16" spans="1:8" x14ac:dyDescent="0.35">
      <c r="E16" s="6"/>
    </row>
    <row r="17" spans="1:5" x14ac:dyDescent="0.35">
      <c r="E17" s="6"/>
    </row>
    <row r="18" spans="1:5" x14ac:dyDescent="0.35">
      <c r="E18" s="6"/>
    </row>
    <row r="19" spans="1:5" x14ac:dyDescent="0.35">
      <c r="E19" s="6"/>
    </row>
    <row r="20" spans="1:5" x14ac:dyDescent="0.35">
      <c r="A20" s="2" t="s">
        <v>36</v>
      </c>
    </row>
    <row r="21" spans="1:5" x14ac:dyDescent="0.35">
      <c r="A21" s="3" t="s">
        <v>37</v>
      </c>
      <c r="B21" t="s">
        <v>38</v>
      </c>
    </row>
    <row r="22" spans="1:5" x14ac:dyDescent="0.35">
      <c r="A22" s="13" t="s">
        <v>12</v>
      </c>
      <c r="B22">
        <v>1</v>
      </c>
    </row>
    <row r="23" spans="1:5" x14ac:dyDescent="0.35">
      <c r="A23" s="13" t="s">
        <v>9</v>
      </c>
      <c r="B23">
        <v>3</v>
      </c>
    </row>
    <row r="24" spans="1:5" x14ac:dyDescent="0.35">
      <c r="A24" s="13" t="s">
        <v>39</v>
      </c>
      <c r="B24">
        <v>4</v>
      </c>
    </row>
    <row r="26" spans="1:5" x14ac:dyDescent="0.35">
      <c r="A26" s="14" t="s">
        <v>40</v>
      </c>
    </row>
    <row r="27" spans="1:5" x14ac:dyDescent="0.35">
      <c r="A27" s="14" t="s">
        <v>41</v>
      </c>
      <c r="B27">
        <f>GETPIVOTDATA("Device id",$A$21,"Status","Success")</f>
        <v>3</v>
      </c>
    </row>
    <row r="28" spans="1:5" x14ac:dyDescent="0.35">
      <c r="A28" s="14" t="s">
        <v>42</v>
      </c>
      <c r="B28">
        <f>GETPIVOTDATA("Device id",$A$21,"Status","Error")</f>
        <v>1</v>
      </c>
    </row>
  </sheetData>
  <mergeCells count="1">
    <mergeCell ref="A1:F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F1D-369E-42D9-BE65-BBFEABC5F118}">
  <dimension ref="A1:F34"/>
  <sheetViews>
    <sheetView workbookViewId="0">
      <selection activeCell="C39" sqref="C39"/>
    </sheetView>
  </sheetViews>
  <sheetFormatPr defaultRowHeight="14.5" x14ac:dyDescent="0.35"/>
  <cols>
    <col min="1" max="1" width="34.1796875" bestFit="1" customWidth="1"/>
    <col min="2" max="2" width="9.90625" bestFit="1" customWidth="1"/>
    <col min="3" max="3" width="30.54296875" bestFit="1" customWidth="1"/>
    <col min="4" max="4" width="18.81640625" bestFit="1" customWidth="1"/>
    <col min="5" max="5" width="22.81640625" bestFit="1" customWidth="1"/>
    <col min="8" max="8" width="51.26953125" bestFit="1" customWidth="1"/>
  </cols>
  <sheetData>
    <row r="1" spans="1:6" ht="38.15" customHeight="1" x14ac:dyDescent="0.55000000000000004">
      <c r="A1" s="15" t="s">
        <v>43</v>
      </c>
      <c r="B1" s="16"/>
      <c r="C1" s="16"/>
      <c r="D1" s="16"/>
      <c r="E1" s="16"/>
      <c r="F1" s="16"/>
    </row>
    <row r="2" spans="1:6" x14ac:dyDescent="0.35">
      <c r="E2" s="6"/>
    </row>
    <row r="3" spans="1:6" x14ac:dyDescent="0.35">
      <c r="A3" s="3" t="s">
        <v>44</v>
      </c>
      <c r="B3" t="s">
        <v>15</v>
      </c>
    </row>
    <row r="4" spans="1:6" x14ac:dyDescent="0.35">
      <c r="A4" s="3" t="s">
        <v>5</v>
      </c>
      <c r="B4" t="s">
        <v>9</v>
      </c>
    </row>
    <row r="6" spans="1:6" x14ac:dyDescent="0.35">
      <c r="A6" s="3" t="s">
        <v>45</v>
      </c>
    </row>
    <row r="7" spans="1:6" x14ac:dyDescent="0.35">
      <c r="A7" s="5">
        <v>45606.339583333334</v>
      </c>
    </row>
    <row r="8" spans="1:6" x14ac:dyDescent="0.35">
      <c r="A8" s="5" t="s">
        <v>39</v>
      </c>
    </row>
    <row r="15" spans="1:6" x14ac:dyDescent="0.35">
      <c r="A15" t="str" cm="1">
        <f t="array" ref="A15:E23">'Policy export'!A1:E9</f>
        <v>Name</v>
      </c>
      <c r="B15" t="str">
        <v>Priority</v>
      </c>
      <c r="C15" t="str">
        <v>Mode</v>
      </c>
      <c r="D15" t="str">
        <v>Policy sync status</v>
      </c>
      <c r="E15" t="str">
        <v>Last modified</v>
      </c>
    </row>
    <row r="16" spans="1:6" x14ac:dyDescent="0.35">
      <c r="A16" t="str">
        <v>Scenario 1 Corporate information protection through email</v>
      </c>
      <c r="B16">
        <v>0</v>
      </c>
      <c r="C16" t="str">
        <v>On</v>
      </c>
      <c r="D16" t="str">
        <v>Sync completed</v>
      </c>
      <c r="E16" s="6">
        <v>45606.845810185187</v>
      </c>
    </row>
    <row r="17" spans="1:5" x14ac:dyDescent="0.35">
      <c r="A17" t="str">
        <v>Scenario 1 Corporate information protection on Teams</v>
      </c>
      <c r="B17">
        <v>1</v>
      </c>
      <c r="C17" t="str">
        <v>On</v>
      </c>
      <c r="D17" t="str">
        <v>Sync completed</v>
      </c>
      <c r="E17" s="6">
        <v>45598.872256944444</v>
      </c>
    </row>
    <row r="18" spans="1:5" x14ac:dyDescent="0.35">
      <c r="A18" t="str">
        <v>Scenario 1 Project Obsidian</v>
      </c>
      <c r="B18">
        <v>2</v>
      </c>
      <c r="C18" t="str">
        <v>On</v>
      </c>
      <c r="D18" t="str">
        <v>Sync completed</v>
      </c>
      <c r="E18" s="6">
        <v>45599.886006944442</v>
      </c>
    </row>
    <row r="19" spans="1:5" x14ac:dyDescent="0.35">
      <c r="A19" t="str">
        <v>Scenario 1 Corporate information protection on device</v>
      </c>
      <c r="B19">
        <v>3</v>
      </c>
      <c r="C19" t="str">
        <v>On</v>
      </c>
      <c r="D19" t="str">
        <v>Sync completed</v>
      </c>
      <c r="E19" s="6">
        <v>45600.861527777779</v>
      </c>
    </row>
    <row r="20" spans="1:5" x14ac:dyDescent="0.35">
      <c r="A20" t="str">
        <v>Adaptive Protection policy for Endpoint DLP</v>
      </c>
      <c r="B20">
        <v>4</v>
      </c>
      <c r="C20" t="str">
        <v>In simulation without notifications</v>
      </c>
      <c r="D20" t="str">
        <v>Sync completed</v>
      </c>
      <c r="E20" s="6">
        <v>45600.977893518517</v>
      </c>
    </row>
    <row r="21" spans="1:5" x14ac:dyDescent="0.35">
      <c r="A21" t="str">
        <v>Adaptive Protection policy for Teams and Exchange DLP</v>
      </c>
      <c r="B21">
        <v>5</v>
      </c>
      <c r="C21" t="str">
        <v>In simulation without notifications</v>
      </c>
      <c r="D21" t="str">
        <v>Sync completed</v>
      </c>
      <c r="E21" s="6">
        <v>45618.609652777777</v>
      </c>
    </row>
    <row r="22" spans="1:5" x14ac:dyDescent="0.35">
      <c r="A22" t="str">
        <v>Project Obsidian</v>
      </c>
      <c r="B22">
        <v>6</v>
      </c>
      <c r="C22" t="str">
        <v>In simulation without notifications</v>
      </c>
      <c r="D22" t="str">
        <v>Sync completed</v>
      </c>
      <c r="E22" s="6">
        <v>45629.877939814818</v>
      </c>
    </row>
    <row r="23" spans="1:5" x14ac:dyDescent="0.35">
      <c r="A23" t="str">
        <v>DeviceGroupExcludeHenryVm1</v>
      </c>
      <c r="B23">
        <v>7</v>
      </c>
      <c r="C23" t="str">
        <v>On</v>
      </c>
      <c r="D23" t="str">
        <v>Sync completed</v>
      </c>
      <c r="E23" s="6">
        <v>45637.809791666667</v>
      </c>
    </row>
    <row r="24" spans="1:5" x14ac:dyDescent="0.35">
      <c r="E24" s="6"/>
    </row>
    <row r="25" spans="1:5" x14ac:dyDescent="0.35">
      <c r="E25" s="6"/>
    </row>
    <row r="26" spans="1:5" x14ac:dyDescent="0.35">
      <c r="E26" s="6"/>
    </row>
    <row r="27" spans="1:5" x14ac:dyDescent="0.35">
      <c r="E27" s="6"/>
    </row>
    <row r="28" spans="1:5" x14ac:dyDescent="0.35">
      <c r="E28" s="6"/>
    </row>
    <row r="29" spans="1:5" x14ac:dyDescent="0.35">
      <c r="E29" s="6"/>
    </row>
    <row r="30" spans="1:5" x14ac:dyDescent="0.35">
      <c r="A30" s="2" t="s">
        <v>46</v>
      </c>
    </row>
    <row r="31" spans="1:5" x14ac:dyDescent="0.35">
      <c r="A31" t="str" cm="1">
        <f t="array" ref="A31:E34">_xlfn._xlws.FILTER(A16:E23,E16:E23&gt;A7,"No data")</f>
        <v>Scenario 1 Corporate information protection through email</v>
      </c>
      <c r="B31">
        <v>0</v>
      </c>
      <c r="C31" t="str">
        <v>On</v>
      </c>
      <c r="D31" t="str">
        <v>Sync completed</v>
      </c>
      <c r="E31" s="6">
        <v>45606.845810185187</v>
      </c>
    </row>
    <row r="32" spans="1:5" x14ac:dyDescent="0.35">
      <c r="A32" t="str">
        <v>Adaptive Protection policy for Teams and Exchange DLP</v>
      </c>
      <c r="B32">
        <v>5</v>
      </c>
      <c r="C32" t="str">
        <v>In simulation without notifications</v>
      </c>
      <c r="D32" t="str">
        <v>Sync completed</v>
      </c>
      <c r="E32">
        <v>45618.609652777777</v>
      </c>
    </row>
    <row r="33" spans="1:5" x14ac:dyDescent="0.35">
      <c r="A33" t="str">
        <v>Project Obsidian</v>
      </c>
      <c r="B33">
        <v>6</v>
      </c>
      <c r="C33" t="str">
        <v>In simulation without notifications</v>
      </c>
      <c r="D33" t="str">
        <v>Sync completed</v>
      </c>
      <c r="E33" s="6">
        <v>45629.877939814818</v>
      </c>
    </row>
    <row r="34" spans="1:5" x14ac:dyDescent="0.35">
      <c r="A34" t="str">
        <v>DeviceGroupExcludeHenryVm1</v>
      </c>
      <c r="B34">
        <v>7</v>
      </c>
      <c r="C34" t="str">
        <v>On</v>
      </c>
      <c r="D34" t="str">
        <v>Sync completed</v>
      </c>
      <c r="E34" s="6">
        <v>45637.809791666667</v>
      </c>
    </row>
  </sheetData>
  <autoFilter ref="A15:E23" xr:uid="{793FCF1D-369E-42D9-BE65-BBFEABC5F118}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C98B-F62E-4AE3-A093-2EBAFF2952ED}">
  <dimension ref="A1:H45"/>
  <sheetViews>
    <sheetView tabSelected="1" workbookViewId="0">
      <selection activeCell="C16" sqref="C16"/>
    </sheetView>
  </sheetViews>
  <sheetFormatPr defaultRowHeight="14.5" x14ac:dyDescent="0.35"/>
  <cols>
    <col min="1" max="1" width="30.90625" bestFit="1" customWidth="1"/>
    <col min="2" max="2" width="25.54296875" bestFit="1" customWidth="1"/>
    <col min="3" max="3" width="41.26953125" customWidth="1"/>
    <col min="4" max="4" width="40.1796875" bestFit="1" customWidth="1"/>
    <col min="5" max="5" width="35.81640625" bestFit="1" customWidth="1"/>
  </cols>
  <sheetData>
    <row r="1" spans="1:8" ht="38.15" customHeight="1" x14ac:dyDescent="0.55000000000000004">
      <c r="A1" s="15" t="s">
        <v>47</v>
      </c>
      <c r="B1" s="16"/>
      <c r="C1" s="16"/>
      <c r="D1" s="16"/>
      <c r="E1" s="16"/>
      <c r="F1" s="16"/>
    </row>
    <row r="3" spans="1:8" x14ac:dyDescent="0.35">
      <c r="A3" s="2"/>
      <c r="B3" s="2"/>
      <c r="C3" s="2"/>
      <c r="D3" s="2"/>
      <c r="E3" s="2"/>
      <c r="F3" s="2"/>
    </row>
    <row r="4" spans="1:8" x14ac:dyDescent="0.35">
      <c r="A4" s="8" t="s">
        <v>48</v>
      </c>
      <c r="E4" s="1"/>
    </row>
    <row r="5" spans="1:8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/>
      <c r="H5" s="2"/>
    </row>
    <row r="6" spans="1:8" x14ac:dyDescent="0.35">
      <c r="A6" s="1" cm="1">
        <f t="array" ref="A6:F9">_xlfn._xlws.FILTER('Event viewer data'!A2:F6,'Event viewer data'!F2:F6="Success","No data")</f>
        <v>45617.339930555558</v>
      </c>
      <c r="B6" t="str">
        <v>mzvm10</v>
      </c>
      <c r="C6" t="str">
        <v>9713b6bd17cd58eab6c549bbdb4635f5bc383309</v>
      </c>
      <c r="D6" t="str">
        <v>e65424412047f0a1d4431f948192a72f3e9201ba</v>
      </c>
      <c r="E6" s="1">
        <v>45606.339583333334</v>
      </c>
      <c r="F6" t="str">
        <v>Success</v>
      </c>
    </row>
    <row r="7" spans="1:8" x14ac:dyDescent="0.35">
      <c r="A7" s="1">
        <v>45636.741620370369</v>
      </c>
      <c r="B7" t="str">
        <v>desktop-vqidu47</v>
      </c>
      <c r="C7" t="str">
        <v>c6ae9f16af62bf0018632bb1cf3bfd832fa5c676</v>
      </c>
      <c r="D7" t="str">
        <v>e65424412047f0a1d4431f948192a72f3e9201ba</v>
      </c>
      <c r="E7" s="1">
        <v>45606.339583333334</v>
      </c>
      <c r="F7" t="str">
        <v>Success</v>
      </c>
    </row>
    <row r="8" spans="1:8" x14ac:dyDescent="0.35">
      <c r="A8" s="1">
        <v>45607.339930555558</v>
      </c>
      <c r="B8" t="str">
        <v>mzvm11</v>
      </c>
      <c r="C8" t="str">
        <v>0713b6bd17cd58eab6c549bbdb4635f5bc383300</v>
      </c>
      <c r="D8" t="str">
        <v>e65424412047f0a1d4431f948192a72f3e9201ba</v>
      </c>
      <c r="E8" s="1">
        <v>45606.339583333334</v>
      </c>
      <c r="F8" t="str">
        <v>Success</v>
      </c>
    </row>
    <row r="9" spans="1:8" x14ac:dyDescent="0.35">
      <c r="A9" s="1">
        <v>45600.741620370369</v>
      </c>
      <c r="B9" t="str">
        <v>vm05-bluedb-dev</v>
      </c>
      <c r="C9" t="str">
        <v>b3acae5e-bdfd-464c-b188-924f7671a2cb</v>
      </c>
      <c r="D9" t="str">
        <v>r24424412047f0a1d4431f948192a72f3e920123</v>
      </c>
      <c r="E9" s="1">
        <v>45597.339583333334</v>
      </c>
      <c r="F9" t="str">
        <v>Success</v>
      </c>
    </row>
    <row r="10" spans="1:8" x14ac:dyDescent="0.35">
      <c r="A10" s="1"/>
      <c r="E10" s="1"/>
    </row>
    <row r="11" spans="1:8" x14ac:dyDescent="0.35">
      <c r="A11" s="2" t="s">
        <v>49</v>
      </c>
      <c r="B11">
        <f>COUNTA(_xlfn.UNIQUE('Event viewer data'!C2:C6))</f>
        <v>4</v>
      </c>
      <c r="C11" t="str" cm="1">
        <f t="array" ref="C11:C14">_xlfn.UNIQUE(B6:B9)</f>
        <v>mzvm10</v>
      </c>
    </row>
    <row r="12" spans="1:8" x14ac:dyDescent="0.35">
      <c r="C12" t="str">
        <v>desktop-vqidu47</v>
      </c>
    </row>
    <row r="13" spans="1:8" x14ac:dyDescent="0.35">
      <c r="C13" t="str">
        <v>mzvm11</v>
      </c>
    </row>
    <row r="14" spans="1:8" x14ac:dyDescent="0.35">
      <c r="C14" t="str">
        <v>vm05-bluedb-dev</v>
      </c>
    </row>
    <row r="16" spans="1:8" x14ac:dyDescent="0.35">
      <c r="A16" s="7" t="s">
        <v>50</v>
      </c>
      <c r="B16" t="s">
        <v>27</v>
      </c>
    </row>
    <row r="18" spans="1:8" x14ac:dyDescent="0.35">
      <c r="A18" s="3" t="s">
        <v>22</v>
      </c>
    </row>
    <row r="19" spans="1:8" x14ac:dyDescent="0.35">
      <c r="A19" s="9">
        <v>45599.886006944442</v>
      </c>
    </row>
    <row r="20" spans="1:8" x14ac:dyDescent="0.35">
      <c r="A20" s="9" t="s">
        <v>39</v>
      </c>
    </row>
    <row r="24" spans="1:8" x14ac:dyDescent="0.35">
      <c r="A24" s="2" t="s">
        <v>51</v>
      </c>
    </row>
    <row r="25" spans="1:8" x14ac:dyDescent="0.3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/>
      <c r="H25" s="2"/>
    </row>
    <row r="26" spans="1:8" x14ac:dyDescent="0.35">
      <c r="A26" s="1" cm="1">
        <f t="array" ref="A26:F28">_xlfn._xlws.FILTER(_xlfn.ANCHORARRAY(A6),E6:E9 &gt;= A19,"No data")</f>
        <v>45617.339930555558</v>
      </c>
      <c r="B26" t="str">
        <v>mzvm10</v>
      </c>
      <c r="C26" t="str">
        <v>9713b6bd17cd58eab6c549bbdb4635f5bc383309</v>
      </c>
      <c r="D26" t="str">
        <v>e65424412047f0a1d4431f948192a72f3e9201ba</v>
      </c>
      <c r="E26">
        <v>45606.339583333334</v>
      </c>
      <c r="F26" t="str">
        <v>Success</v>
      </c>
    </row>
    <row r="27" spans="1:8" x14ac:dyDescent="0.35">
      <c r="A27" s="1">
        <v>45636.741620370369</v>
      </c>
      <c r="B27" t="str">
        <v>desktop-vqidu47</v>
      </c>
      <c r="C27" t="str">
        <v>c6ae9f16af62bf0018632bb1cf3bfd832fa5c676</v>
      </c>
      <c r="D27" t="str">
        <v>e65424412047f0a1d4431f948192a72f3e9201ba</v>
      </c>
      <c r="E27">
        <v>45606.339583333334</v>
      </c>
      <c r="F27" t="str">
        <v>Success</v>
      </c>
    </row>
    <row r="28" spans="1:8" x14ac:dyDescent="0.35">
      <c r="A28" s="1">
        <v>45607.339930555558</v>
      </c>
      <c r="B28" t="str">
        <v>mzvm11</v>
      </c>
      <c r="C28" t="str">
        <v>0713b6bd17cd58eab6c549bbdb4635f5bc383300</v>
      </c>
      <c r="D28" t="str">
        <v>e65424412047f0a1d4431f948192a72f3e9201ba</v>
      </c>
      <c r="E28">
        <v>45606.339583333334</v>
      </c>
      <c r="F28" t="str">
        <v>Success</v>
      </c>
    </row>
    <row r="29" spans="1:8" x14ac:dyDescent="0.35">
      <c r="A29" s="1"/>
    </row>
    <row r="30" spans="1:8" x14ac:dyDescent="0.35">
      <c r="A30" s="1"/>
    </row>
    <row r="31" spans="1:8" x14ac:dyDescent="0.35">
      <c r="A31" s="8" t="s">
        <v>63</v>
      </c>
      <c r="B31" t="str" cm="1">
        <f t="array" ref="B31:B33">_xlfn.UNIQUE(B26:B28)</f>
        <v>mzvm10</v>
      </c>
    </row>
    <row r="32" spans="1:8" x14ac:dyDescent="0.35">
      <c r="A32" s="1"/>
      <c r="B32" t="str">
        <v>desktop-vqidu47</v>
      </c>
    </row>
    <row r="33" spans="1:2" x14ac:dyDescent="0.35">
      <c r="A33" s="1"/>
      <c r="B33" t="str">
        <v>mzvm11</v>
      </c>
    </row>
    <row r="34" spans="1:2" x14ac:dyDescent="0.35">
      <c r="A34" s="1"/>
    </row>
    <row r="35" spans="1:2" x14ac:dyDescent="0.35">
      <c r="A35" s="1"/>
    </row>
    <row r="37" spans="1:2" x14ac:dyDescent="0.35">
      <c r="A37" s="10" t="s">
        <v>52</v>
      </c>
      <c r="B37" s="11">
        <f>COUNTA(_xlfn.UNIQUE(C26:C28))</f>
        <v>3</v>
      </c>
    </row>
    <row r="38" spans="1:2" x14ac:dyDescent="0.35">
      <c r="A38" s="10" t="s">
        <v>53</v>
      </c>
      <c r="B38" s="12">
        <f>B37/B11</f>
        <v>0.75</v>
      </c>
    </row>
    <row r="41" spans="1:2" x14ac:dyDescent="0.35">
      <c r="A41" s="2" t="s">
        <v>64</v>
      </c>
    </row>
    <row r="42" spans="1:2" x14ac:dyDescent="0.35">
      <c r="A42" t="str" cm="1">
        <f t="array" ref="A42:A45">_xlfn.UNIQUE(B6:B9)</f>
        <v>mzvm10</v>
      </c>
      <c r="B42" t="str">
        <f>IF(COUNTIF(B$26:B$28, A42) &gt; 0, "Updated", "Not Updated")</f>
        <v>Updated</v>
      </c>
    </row>
    <row r="43" spans="1:2" x14ac:dyDescent="0.35">
      <c r="A43" t="str">
        <v>desktop-vqidu47</v>
      </c>
      <c r="B43" t="str">
        <f>IF(COUNTIF(B$26:B$28, A43) &gt; 0, "Updated", "Not Updated")</f>
        <v>Updated</v>
      </c>
    </row>
    <row r="44" spans="1:2" x14ac:dyDescent="0.35">
      <c r="A44" t="str">
        <v>mzvm11</v>
      </c>
      <c r="B44" t="str">
        <f>IF(COUNTIF(B$26:B$28, A44) &gt; 0, "Updated", "Not Updated")</f>
        <v>Updated</v>
      </c>
    </row>
    <row r="45" spans="1:2" x14ac:dyDescent="0.35">
      <c r="A45" t="str">
        <v>vm05-bluedb-dev</v>
      </c>
      <c r="B45" t="str">
        <f>IF(COUNTIF(B$26:B$28, A45) &gt; 0, "Updated", "Not Updated")</f>
        <v>Not Updated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BCCA6-2318-4930-BD51-D574A50E430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viewer data</vt:lpstr>
      <vt:lpstr>Policy export</vt:lpstr>
      <vt:lpstr>Case 1</vt:lpstr>
      <vt:lpstr>Case 2</vt:lpstr>
      <vt:lpstr>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Tewang Chen (HENRY)</dc:creator>
  <cp:keywords/>
  <dc:description/>
  <cp:lastModifiedBy>Tewang Chen (HENRY)</cp:lastModifiedBy>
  <cp:revision/>
  <dcterms:created xsi:type="dcterms:W3CDTF">2024-12-10T21:23:15Z</dcterms:created>
  <dcterms:modified xsi:type="dcterms:W3CDTF">2025-06-06T16:19:49Z</dcterms:modified>
  <cp:category/>
  <cp:contentStatus/>
</cp:coreProperties>
</file>