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B2B May-22" sheetId="1" state="visible" r:id="rId2"/>
  </sheets>
  <definedNames>
    <definedName function="false" hidden="false" localSheetId="0" name="_xlnm._FilterDatabase" vbProcedure="false">'IB2B May-22'!$C$83:$I$89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<sst xmlns="http://schemas.openxmlformats.org/spreadsheetml/2006/main" count="192" uniqueCount="63">
  <si>
    <t xml:space="preserve">RETAILO</t>
  </si>
  <si>
    <t xml:space="preserve">Week</t>
  </si>
  <si>
    <t xml:space="preserve">Date</t>
  </si>
  <si>
    <t xml:space="preserve">SKU</t>
  </si>
  <si>
    <t xml:space="preserve">QTY</t>
  </si>
  <si>
    <t xml:space="preserve">BUYING</t>
  </si>
  <si>
    <t xml:space="preserve">SELLING</t>
  </si>
  <si>
    <t xml:space="preserve">BUYING AMOUNT</t>
  </si>
  <si>
    <t xml:space="preserve">SELLING AMOUNT</t>
  </si>
  <si>
    <t xml:space="preserve">Margin</t>
  </si>
  <si>
    <t xml:space="preserve">Week 1</t>
  </si>
  <si>
    <t xml:space="preserve">Mp 250ml</t>
  </si>
  <si>
    <t xml:space="preserve">Fortigrow 390g</t>
  </si>
  <si>
    <t xml:space="preserve">Milo 180ml</t>
  </si>
  <si>
    <t xml:space="preserve">Fortigrow 900g</t>
  </si>
  <si>
    <t xml:space="preserve">Cerelac rice 175g</t>
  </si>
  <si>
    <t xml:space="preserve">Cerelac 3fruit  25g</t>
  </si>
  <si>
    <t xml:space="preserve">Cerelac Wheat 25g</t>
  </si>
  <si>
    <t xml:space="preserve">Lactogen 1 200g</t>
  </si>
  <si>
    <t xml:space="preserve">Lactogen 2 200g</t>
  </si>
  <si>
    <t xml:space="preserve">Lactogen 3 800g</t>
  </si>
  <si>
    <t xml:space="preserve">Lactogen 3 400g</t>
  </si>
  <si>
    <t xml:space="preserve">Lactogen 3 200g</t>
  </si>
  <si>
    <t xml:space="preserve">Cerelac Rice 25g</t>
  </si>
  <si>
    <t xml:space="preserve">Nido Fortigrow 900g</t>
  </si>
  <si>
    <t xml:space="preserve">Week 2</t>
  </si>
  <si>
    <t xml:space="preserve">Bunyad 26g</t>
  </si>
  <si>
    <t xml:space="preserve">Everyday 15g</t>
  </si>
  <si>
    <t xml:space="preserve">Bunyad 900g</t>
  </si>
  <si>
    <t xml:space="preserve">Cerelac 3 fruit 25g</t>
  </si>
  <si>
    <t xml:space="preserve">Week 4</t>
  </si>
  <si>
    <t xml:space="preserve">Total</t>
  </si>
  <si>
    <t xml:space="preserve">BAZAAR</t>
  </si>
  <si>
    <t xml:space="preserve">Week </t>
  </si>
  <si>
    <t xml:space="preserve">Bunyad 130g</t>
  </si>
  <si>
    <t xml:space="preserve">Lactogen 1 400g</t>
  </si>
  <si>
    <t xml:space="preserve">Milkpak 250ml</t>
  </si>
  <si>
    <t xml:space="preserve">Everyday 560g</t>
  </si>
  <si>
    <t xml:space="preserve">Everyday 850g</t>
  </si>
  <si>
    <t xml:space="preserve">Cerelac wheat 25g</t>
  </si>
  <si>
    <t xml:space="preserve">Cerelac rice 25g</t>
  </si>
  <si>
    <t xml:space="preserve">Week 3</t>
  </si>
  <si>
    <t xml:space="preserve">Fruita Vitals 200ml</t>
  </si>
  <si>
    <t xml:space="preserve">Milkpak cream</t>
  </si>
  <si>
    <t xml:space="preserve">cerwlac wheat 25g</t>
  </si>
  <si>
    <t xml:space="preserve">MP 250ml</t>
  </si>
  <si>
    <t xml:space="preserve">Mp cream</t>
  </si>
  <si>
    <t xml:space="preserve">Cerelac 3Fruit 25g</t>
  </si>
  <si>
    <t xml:space="preserve">Mp 1L</t>
  </si>
  <si>
    <t xml:space="preserve">Milkpak 1L</t>
  </si>
  <si>
    <t xml:space="preserve">Tapal Danedar 385g</t>
  </si>
  <si>
    <t xml:space="preserve">Tapal Mixture 950g</t>
  </si>
  <si>
    <t xml:space="preserve">Tapal Danedar 950g</t>
  </si>
  <si>
    <t xml:space="preserve">Tapal Family Mixture 95g</t>
  </si>
  <si>
    <t xml:space="preserve">Cerelac 25g</t>
  </si>
  <si>
    <t xml:space="preserve">Nestle Cerelac 3fruit 25 gm</t>
  </si>
  <si>
    <t xml:space="preserve">Nestle Bunyad 26 gm</t>
  </si>
  <si>
    <t xml:space="preserve">Nestle Milkpak 250 ml</t>
  </si>
  <si>
    <t xml:space="preserve">Nestle Everyday 15 gm </t>
  </si>
  <si>
    <t xml:space="preserve">JUGNU</t>
  </si>
  <si>
    <t xml:space="preserve">Olpers Milk 1000ml</t>
  </si>
  <si>
    <t xml:space="preserve">Tapal Tezdum 10gm</t>
  </si>
  <si>
    <t xml:space="preserve">Grand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</si>
</sst>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d/mmm/yy;@"/>
    <numFmt numFmtId="166" formatCode="_(* #,##0.00_);_(* \(#,##0.00\);_(* \-??_);_(@_)"/>
    <numFmt numFmtId="167" formatCode="_(* #,##0_);_(* \(#,##0\);_(* \-??_);_(@_)"/>
    <numFmt numFmtId="168" formatCode="0%"/>
    <numFmt numFmtId="169" formatCode="0.00%"/>
    <numFmt numFmtId="170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FD9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6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5"/>
  <sheetViews>
    <sheetView showFormulas="false" showGridLines="fals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O75" activeCellId="0" sqref="O75"/>
    </sheetView>
  </sheetViews>
  <sheetFormatPr defaultColWidth="8.88671875" defaultRowHeight="14.4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2" width="9.88"/>
    <col collapsed="false" customWidth="true" hidden="false" outlineLevel="0" max="3" min="3" style="1" width="23.67"/>
    <col collapsed="false" customWidth="false" hidden="false" outlineLevel="0" max="5" min="4" style="1" width="8.88"/>
    <col collapsed="false" customWidth="true" hidden="false" outlineLevel="0" max="6" min="6" style="1" width="12.11"/>
    <col collapsed="false" customWidth="true" hidden="false" outlineLevel="0" max="8" min="7" style="3" width="17.77"/>
    <col collapsed="false" customWidth="false" hidden="false" outlineLevel="0" max="9" min="9" style="4" width="8.88"/>
    <col collapsed="false" customWidth="true" hidden="false" outlineLevel="0" max="10" min="10" style="1" width="11"/>
    <col collapsed="false" customWidth="false" hidden="false" outlineLevel="0" max="1024" min="11" style="1" width="8.88"/>
  </cols>
  <sheetData>
    <row r="1" customFormat="false" ht="16.2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</row>
    <row r="2" customFormat="false" ht="1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0" t="s">
        <v>8</v>
      </c>
      <c r="I2" s="11" t="s">
        <v>9</v>
      </c>
    </row>
    <row r="3" customFormat="false" ht="14.4" hidden="false" customHeight="false" outlineLevel="0" collapsed="false">
      <c r="A3" s="12" t="s">
        <v>10</v>
      </c>
      <c r="B3" s="13" t="n">
        <v>44691</v>
      </c>
      <c r="C3" s="14" t="s">
        <v>11</v>
      </c>
      <c r="D3" s="12" t="n">
        <v>600</v>
      </c>
      <c r="E3" s="12" t="n">
        <v>1145</v>
      </c>
      <c r="F3" s="12" t="n">
        <v>1145</v>
      </c>
      <c r="G3" s="15" t="n">
        <f aca="false">E3*D3</f>
        <v>687000</v>
      </c>
      <c r="H3" s="15" t="n">
        <f aca="false">F3*D3</f>
        <v>687000</v>
      </c>
      <c r="I3" s="16" t="n">
        <f aca="false">(H3-G3)/G3</f>
        <v>0</v>
      </c>
    </row>
    <row r="4" customFormat="false" ht="14.4" hidden="false" customHeight="false" outlineLevel="0" collapsed="false">
      <c r="A4" s="17" t="s">
        <v>10</v>
      </c>
      <c r="B4" s="18" t="n">
        <v>44691</v>
      </c>
      <c r="C4" s="19" t="s">
        <v>12</v>
      </c>
      <c r="D4" s="17" t="n">
        <v>55</v>
      </c>
      <c r="E4" s="17" t="n">
        <v>11650</v>
      </c>
      <c r="F4" s="17" t="n">
        <v>11700</v>
      </c>
      <c r="G4" s="20" t="n">
        <f aca="false">E4*D4</f>
        <v>640750</v>
      </c>
      <c r="H4" s="20" t="n">
        <f aca="false">F4*D4</f>
        <v>643500</v>
      </c>
      <c r="I4" s="21" t="n">
        <f aca="false">(H4-G4)/G4</f>
        <v>0.00429184549356223</v>
      </c>
    </row>
    <row r="5" customFormat="false" ht="14.4" hidden="false" customHeight="false" outlineLevel="0" collapsed="false">
      <c r="A5" s="17" t="s">
        <v>10</v>
      </c>
      <c r="B5" s="18" t="n">
        <v>44691</v>
      </c>
      <c r="C5" s="19" t="s">
        <v>13</v>
      </c>
      <c r="D5" s="17" t="n">
        <v>208</v>
      </c>
      <c r="E5" s="17" t="n">
        <v>1115</v>
      </c>
      <c r="F5" s="17" t="n">
        <v>1116</v>
      </c>
      <c r="G5" s="20" t="n">
        <f aca="false">E5*D5</f>
        <v>231920</v>
      </c>
      <c r="H5" s="20" t="n">
        <f aca="false">F5*D5</f>
        <v>232128</v>
      </c>
      <c r="I5" s="21" t="n">
        <f aca="false">(H5-G5)/G5</f>
        <v>0.000896860986547085</v>
      </c>
    </row>
    <row r="6" customFormat="false" ht="14.4" hidden="false" customHeight="false" outlineLevel="0" collapsed="false">
      <c r="A6" s="17" t="s">
        <v>10</v>
      </c>
      <c r="B6" s="18" t="n">
        <v>44693</v>
      </c>
      <c r="C6" s="19" t="s">
        <v>14</v>
      </c>
      <c r="D6" s="17" t="n">
        <v>200</v>
      </c>
      <c r="E6" s="17" t="n">
        <v>12000</v>
      </c>
      <c r="F6" s="17" t="n">
        <v>12350</v>
      </c>
      <c r="G6" s="20" t="n">
        <f aca="false">E6*D6</f>
        <v>2400000</v>
      </c>
      <c r="H6" s="20" t="n">
        <f aca="false">F6*D6</f>
        <v>2470000</v>
      </c>
      <c r="I6" s="21" t="n">
        <f aca="false">(H6-G6)/G6</f>
        <v>0.0291666666666667</v>
      </c>
    </row>
    <row r="7" customFormat="false" ht="14.4" hidden="false" customHeight="false" outlineLevel="0" collapsed="false">
      <c r="A7" s="17" t="s">
        <v>10</v>
      </c>
      <c r="B7" s="18" t="n">
        <v>44693</v>
      </c>
      <c r="C7" s="19" t="s">
        <v>15</v>
      </c>
      <c r="D7" s="17" t="n">
        <v>45</v>
      </c>
      <c r="E7" s="17" t="n">
        <v>11550</v>
      </c>
      <c r="F7" s="17" t="n">
        <v>11530</v>
      </c>
      <c r="G7" s="20" t="n">
        <f aca="false">E7*D7</f>
        <v>519750</v>
      </c>
      <c r="H7" s="20" t="n">
        <f aca="false">F7*D7</f>
        <v>518850</v>
      </c>
      <c r="I7" s="21" t="n">
        <f aca="false">(H7-G7)/G7</f>
        <v>-0.00173160173160173</v>
      </c>
    </row>
    <row r="8" customFormat="false" ht="14.4" hidden="false" customHeight="false" outlineLevel="0" collapsed="false">
      <c r="A8" s="17" t="s">
        <v>10</v>
      </c>
      <c r="B8" s="18" t="n">
        <v>44694</v>
      </c>
      <c r="C8" s="19" t="s">
        <v>16</v>
      </c>
      <c r="D8" s="17" t="n">
        <v>190</v>
      </c>
      <c r="E8" s="17" t="n">
        <v>7470</v>
      </c>
      <c r="F8" s="17" t="n">
        <v>7490</v>
      </c>
      <c r="G8" s="20" t="n">
        <f aca="false">E8*D8</f>
        <v>1419300</v>
      </c>
      <c r="H8" s="20" t="n">
        <f aca="false">F8*D8</f>
        <v>1423100</v>
      </c>
      <c r="I8" s="21" t="n">
        <f aca="false">(H8-G8)/G8</f>
        <v>0.00267737617135207</v>
      </c>
    </row>
    <row r="9" customFormat="false" ht="14.4" hidden="false" customHeight="false" outlineLevel="0" collapsed="false">
      <c r="A9" s="17" t="s">
        <v>10</v>
      </c>
      <c r="B9" s="18" t="n">
        <v>44694</v>
      </c>
      <c r="C9" s="19" t="s">
        <v>17</v>
      </c>
      <c r="D9" s="17" t="n">
        <v>30</v>
      </c>
      <c r="E9" s="17" t="n">
        <v>7470</v>
      </c>
      <c r="F9" s="17" t="n">
        <v>7490</v>
      </c>
      <c r="G9" s="20" t="n">
        <f aca="false">E9*D9</f>
        <v>224100</v>
      </c>
      <c r="H9" s="20" t="n">
        <f aca="false">F9*D9</f>
        <v>224700</v>
      </c>
      <c r="I9" s="21" t="n">
        <f aca="false">(H9-G9)/G9</f>
        <v>0.00267737617135207</v>
      </c>
    </row>
    <row r="10" customFormat="false" ht="14.4" hidden="false" customHeight="false" outlineLevel="0" collapsed="false">
      <c r="A10" s="17" t="s">
        <v>10</v>
      </c>
      <c r="B10" s="18" t="n">
        <v>44694</v>
      </c>
      <c r="C10" s="19" t="s">
        <v>18</v>
      </c>
      <c r="D10" s="17" t="n">
        <v>9</v>
      </c>
      <c r="E10" s="17" t="n">
        <v>12333</v>
      </c>
      <c r="F10" s="17" t="n">
        <v>12333</v>
      </c>
      <c r="G10" s="20" t="n">
        <f aca="false">E10*D10</f>
        <v>110997</v>
      </c>
      <c r="H10" s="20" t="n">
        <f aca="false">F10*D10</f>
        <v>110997</v>
      </c>
      <c r="I10" s="21" t="n">
        <f aca="false">(H10-G10)/G10</f>
        <v>0</v>
      </c>
    </row>
    <row r="11" customFormat="false" ht="14.4" hidden="false" customHeight="false" outlineLevel="0" collapsed="false">
      <c r="A11" s="17" t="s">
        <v>10</v>
      </c>
      <c r="B11" s="18" t="n">
        <v>44694</v>
      </c>
      <c r="C11" s="19" t="s">
        <v>19</v>
      </c>
      <c r="D11" s="17" t="n">
        <v>7</v>
      </c>
      <c r="E11" s="17" t="n">
        <v>12333</v>
      </c>
      <c r="F11" s="17" t="n">
        <v>12333</v>
      </c>
      <c r="G11" s="20" t="n">
        <f aca="false">E11*D11</f>
        <v>86331</v>
      </c>
      <c r="H11" s="20" t="n">
        <f aca="false">F11*D11</f>
        <v>86331</v>
      </c>
      <c r="I11" s="21" t="n">
        <f aca="false">(H11-G11)/G11</f>
        <v>0</v>
      </c>
    </row>
    <row r="12" customFormat="false" ht="14.4" hidden="false" customHeight="false" outlineLevel="0" collapsed="false">
      <c r="A12" s="17" t="s">
        <v>10</v>
      </c>
      <c r="B12" s="18" t="n">
        <v>44694</v>
      </c>
      <c r="C12" s="19" t="s">
        <v>20</v>
      </c>
      <c r="D12" s="17" t="n">
        <v>5</v>
      </c>
      <c r="E12" s="17" t="n">
        <v>15445</v>
      </c>
      <c r="F12" s="17" t="n">
        <v>15444</v>
      </c>
      <c r="G12" s="20" t="n">
        <f aca="false">E12*D12</f>
        <v>77225</v>
      </c>
      <c r="H12" s="20" t="n">
        <f aca="false">F12*D12</f>
        <v>77220</v>
      </c>
      <c r="I12" s="21" t="n">
        <f aca="false">(H12-G12)/G12</f>
        <v>-6.47458724506313E-005</v>
      </c>
    </row>
    <row r="13" customFormat="false" ht="14.4" hidden="false" customHeight="false" outlineLevel="0" collapsed="false">
      <c r="A13" s="17" t="s">
        <v>10</v>
      </c>
      <c r="B13" s="18" t="n">
        <v>44694</v>
      </c>
      <c r="C13" s="19" t="s">
        <v>21</v>
      </c>
      <c r="D13" s="17" t="n">
        <v>5</v>
      </c>
      <c r="E13" s="17" t="n">
        <v>16222</v>
      </c>
      <c r="F13" s="17" t="n">
        <v>16222</v>
      </c>
      <c r="G13" s="20" t="n">
        <f aca="false">E13*D13</f>
        <v>81110</v>
      </c>
      <c r="H13" s="20" t="n">
        <f aca="false">F13*D13</f>
        <v>81110</v>
      </c>
      <c r="I13" s="21" t="n">
        <f aca="false">(H13-G13)/G13</f>
        <v>0</v>
      </c>
    </row>
    <row r="14" customFormat="false" ht="14.4" hidden="false" customHeight="false" outlineLevel="0" collapsed="false">
      <c r="A14" s="17" t="s">
        <v>10</v>
      </c>
      <c r="B14" s="18" t="n">
        <v>44694</v>
      </c>
      <c r="C14" s="19" t="s">
        <v>22</v>
      </c>
      <c r="D14" s="17" t="n">
        <v>5</v>
      </c>
      <c r="E14" s="17" t="n">
        <v>12637</v>
      </c>
      <c r="F14" s="17" t="n">
        <v>12667</v>
      </c>
      <c r="G14" s="20" t="n">
        <f aca="false">E14*D14</f>
        <v>63185</v>
      </c>
      <c r="H14" s="20" t="n">
        <f aca="false">F14*D14</f>
        <v>63335</v>
      </c>
      <c r="I14" s="21" t="n">
        <f aca="false">(H14-G14)/G14</f>
        <v>0.00237398116641608</v>
      </c>
    </row>
    <row r="15" customFormat="false" ht="14.4" hidden="false" customHeight="false" outlineLevel="0" collapsed="false">
      <c r="A15" s="17" t="s">
        <v>10</v>
      </c>
      <c r="B15" s="18" t="n">
        <v>44695</v>
      </c>
      <c r="C15" s="19" t="s">
        <v>17</v>
      </c>
      <c r="D15" s="17" t="n">
        <v>50</v>
      </c>
      <c r="E15" s="17" t="n">
        <v>7480</v>
      </c>
      <c r="F15" s="17" t="n">
        <v>7490</v>
      </c>
      <c r="G15" s="20" t="n">
        <f aca="false">E15*D15</f>
        <v>374000</v>
      </c>
      <c r="H15" s="20" t="n">
        <f aca="false">F15*D15</f>
        <v>374500</v>
      </c>
      <c r="I15" s="21" t="n">
        <f aca="false">(H15-G15)/G15</f>
        <v>0.00133689839572193</v>
      </c>
    </row>
    <row r="16" customFormat="false" ht="14.4" hidden="false" customHeight="false" outlineLevel="0" collapsed="false">
      <c r="A16" s="17" t="s">
        <v>10</v>
      </c>
      <c r="B16" s="18" t="n">
        <v>44695</v>
      </c>
      <c r="C16" s="19" t="s">
        <v>23</v>
      </c>
      <c r="D16" s="17" t="n">
        <v>49</v>
      </c>
      <c r="E16" s="17" t="n">
        <v>7480</v>
      </c>
      <c r="F16" s="17" t="n">
        <v>7490</v>
      </c>
      <c r="G16" s="20" t="n">
        <f aca="false">E16*D16</f>
        <v>366520</v>
      </c>
      <c r="H16" s="20" t="n">
        <f aca="false">F16*D16</f>
        <v>367010</v>
      </c>
      <c r="I16" s="21" t="n">
        <f aca="false">(H16-G16)/G16</f>
        <v>0.00133689839572193</v>
      </c>
    </row>
    <row r="17" customFormat="false" ht="14.4" hidden="false" customHeight="false" outlineLevel="0" collapsed="false">
      <c r="A17" s="17" t="s">
        <v>10</v>
      </c>
      <c r="B17" s="18" t="n">
        <v>44695</v>
      </c>
      <c r="C17" s="19" t="s">
        <v>24</v>
      </c>
      <c r="D17" s="17" t="n">
        <v>35</v>
      </c>
      <c r="E17" s="17" t="n">
        <v>12300</v>
      </c>
      <c r="F17" s="22" t="n">
        <v>12330</v>
      </c>
      <c r="G17" s="23" t="n">
        <f aca="false">E17*D17</f>
        <v>430500</v>
      </c>
      <c r="H17" s="23" t="n">
        <f aca="false">F17*D17</f>
        <v>431550</v>
      </c>
      <c r="I17" s="24" t="n">
        <f aca="false">(H17-G17)/G17</f>
        <v>0.0024390243902439</v>
      </c>
    </row>
    <row r="18" customFormat="false" ht="14.4" hidden="false" customHeight="false" outlineLevel="0" collapsed="false">
      <c r="A18" s="17" t="s">
        <v>25</v>
      </c>
      <c r="B18" s="18" t="n">
        <v>44697</v>
      </c>
      <c r="C18" s="19" t="s">
        <v>26</v>
      </c>
      <c r="D18" s="17" t="n">
        <v>100</v>
      </c>
      <c r="E18" s="17" t="n">
        <v>13397</v>
      </c>
      <c r="F18" s="17" t="n">
        <v>13590</v>
      </c>
      <c r="G18" s="20" t="n">
        <f aca="false">E18*D18</f>
        <v>1339700</v>
      </c>
      <c r="H18" s="20" t="n">
        <f aca="false">F18*D18</f>
        <v>1359000</v>
      </c>
      <c r="I18" s="21" t="n">
        <f aca="false">(H18-G18)/G18</f>
        <v>0.0144062103455998</v>
      </c>
    </row>
    <row r="19" customFormat="false" ht="14.4" hidden="false" customHeight="false" outlineLevel="0" collapsed="false">
      <c r="A19" s="17" t="s">
        <v>25</v>
      </c>
      <c r="B19" s="18" t="n">
        <v>44697</v>
      </c>
      <c r="C19" s="19" t="s">
        <v>27</v>
      </c>
      <c r="D19" s="17" t="n">
        <v>115</v>
      </c>
      <c r="E19" s="17" t="n">
        <v>7750</v>
      </c>
      <c r="F19" s="22" t="n">
        <v>7790</v>
      </c>
      <c r="G19" s="23" t="n">
        <f aca="false">E19*D19</f>
        <v>891250</v>
      </c>
      <c r="H19" s="23" t="n">
        <f aca="false">F19*D19</f>
        <v>895850</v>
      </c>
      <c r="I19" s="24" t="n">
        <f aca="false">(H19-G19)/G19</f>
        <v>0.00516129032258065</v>
      </c>
    </row>
    <row r="20" customFormat="false" ht="14.4" hidden="false" customHeight="false" outlineLevel="0" collapsed="false">
      <c r="A20" s="17" t="s">
        <v>25</v>
      </c>
      <c r="B20" s="18" t="n">
        <v>44698</v>
      </c>
      <c r="C20" s="19" t="s">
        <v>14</v>
      </c>
      <c r="D20" s="17" t="n">
        <v>50</v>
      </c>
      <c r="E20" s="17" t="n">
        <v>12300</v>
      </c>
      <c r="F20" s="22" t="n">
        <v>12310</v>
      </c>
      <c r="G20" s="23" t="n">
        <f aca="false">E20*D20</f>
        <v>615000</v>
      </c>
      <c r="H20" s="23" t="n">
        <f aca="false">F20*D20</f>
        <v>615500</v>
      </c>
      <c r="I20" s="24" t="n">
        <f aca="false">(H20-G20)/G20</f>
        <v>0.000813008130081301</v>
      </c>
    </row>
    <row r="21" customFormat="false" ht="14.4" hidden="false" customHeight="false" outlineLevel="0" collapsed="false">
      <c r="A21" s="17" t="s">
        <v>25</v>
      </c>
      <c r="B21" s="18" t="n">
        <v>44698</v>
      </c>
      <c r="C21" s="19" t="s">
        <v>28</v>
      </c>
      <c r="D21" s="17" t="n">
        <v>50</v>
      </c>
      <c r="E21" s="17" t="n">
        <v>9780</v>
      </c>
      <c r="F21" s="22" t="n">
        <v>9750</v>
      </c>
      <c r="G21" s="23" t="n">
        <f aca="false">E21*D21</f>
        <v>489000</v>
      </c>
      <c r="H21" s="23" t="n">
        <f aca="false">F21*D21</f>
        <v>487500</v>
      </c>
      <c r="I21" s="24" t="n">
        <f aca="false">(H21-G21)/G21</f>
        <v>-0.00306748466257669</v>
      </c>
    </row>
    <row r="22" customFormat="false" ht="14.4" hidden="false" customHeight="false" outlineLevel="0" collapsed="false">
      <c r="A22" s="17" t="s">
        <v>25</v>
      </c>
      <c r="B22" s="18" t="n">
        <v>44700</v>
      </c>
      <c r="C22" s="19" t="s">
        <v>29</v>
      </c>
      <c r="D22" s="17" t="n">
        <v>200</v>
      </c>
      <c r="E22" s="17" t="n">
        <v>7550</v>
      </c>
      <c r="F22" s="22" t="n">
        <v>7560</v>
      </c>
      <c r="G22" s="23" t="n">
        <f aca="false">E22*D22</f>
        <v>1510000</v>
      </c>
      <c r="H22" s="23" t="n">
        <f aca="false">F22*D22</f>
        <v>1512000</v>
      </c>
      <c r="I22" s="24" t="n">
        <f aca="false">(H22-G22)/G22</f>
        <v>0.00132450331125828</v>
      </c>
    </row>
    <row r="23" customFormat="false" ht="14.4" hidden="false" customHeight="false" outlineLevel="0" collapsed="false">
      <c r="A23" s="17" t="s">
        <v>25</v>
      </c>
      <c r="B23" s="18" t="n">
        <v>44700</v>
      </c>
      <c r="C23" s="19" t="s">
        <v>17</v>
      </c>
      <c r="D23" s="17" t="n">
        <v>99</v>
      </c>
      <c r="E23" s="17" t="n">
        <v>7550</v>
      </c>
      <c r="F23" s="22" t="n">
        <v>7560</v>
      </c>
      <c r="G23" s="23" t="n">
        <f aca="false">E23*D23</f>
        <v>747450</v>
      </c>
      <c r="H23" s="23" t="n">
        <f aca="false">F23*D23</f>
        <v>748440</v>
      </c>
      <c r="I23" s="24" t="n">
        <f aca="false">(H23-G23)/G23</f>
        <v>0.00132450331125828</v>
      </c>
    </row>
    <row r="24" customFormat="false" ht="14.4" hidden="false" customHeight="false" outlineLevel="0" collapsed="false">
      <c r="A24" s="17" t="s">
        <v>25</v>
      </c>
      <c r="B24" s="18" t="n">
        <v>44700</v>
      </c>
      <c r="C24" s="19" t="s">
        <v>27</v>
      </c>
      <c r="D24" s="17" t="n">
        <v>130</v>
      </c>
      <c r="E24" s="17" t="n">
        <v>7750</v>
      </c>
      <c r="F24" s="22" t="n">
        <v>7760</v>
      </c>
      <c r="G24" s="23" t="n">
        <f aca="false">E24*D24</f>
        <v>1007500</v>
      </c>
      <c r="H24" s="23" t="n">
        <f aca="false">F24*D24</f>
        <v>1008800</v>
      </c>
      <c r="I24" s="24" t="n">
        <f aca="false">(H24-G24)/G24</f>
        <v>0.00129032258064516</v>
      </c>
    </row>
    <row r="25" customFormat="false" ht="14.4" hidden="false" customHeight="false" outlineLevel="0" collapsed="false">
      <c r="A25" s="17" t="s">
        <v>30</v>
      </c>
      <c r="B25" s="18" t="n">
        <v>44712</v>
      </c>
      <c r="C25" s="19" t="s">
        <v>17</v>
      </c>
      <c r="D25" s="17" t="n">
        <v>192</v>
      </c>
      <c r="E25" s="17" t="n">
        <v>7980</v>
      </c>
      <c r="F25" s="22" t="n">
        <v>8075</v>
      </c>
      <c r="G25" s="23" t="n">
        <f aca="false">E25*D25</f>
        <v>1532160</v>
      </c>
      <c r="H25" s="23" t="n">
        <f aca="false">F25*D25</f>
        <v>1550400</v>
      </c>
      <c r="I25" s="24" t="n">
        <f aca="false">(H25-G25)/G25</f>
        <v>0.0119047619047619</v>
      </c>
    </row>
    <row r="26" customFormat="false" ht="15" hidden="false" customHeight="false" outlineLevel="0" collapsed="false">
      <c r="A26" s="17" t="s">
        <v>30</v>
      </c>
      <c r="B26" s="18" t="n">
        <v>44712</v>
      </c>
      <c r="C26" s="19" t="s">
        <v>29</v>
      </c>
      <c r="D26" s="17" t="n">
        <v>48</v>
      </c>
      <c r="E26" s="17" t="n">
        <v>7980</v>
      </c>
      <c r="F26" s="22" t="n">
        <v>8075</v>
      </c>
      <c r="G26" s="23" t="n">
        <f aca="false">E26*D26</f>
        <v>383040</v>
      </c>
      <c r="H26" s="23" t="n">
        <f aca="false">F26*D26</f>
        <v>387600</v>
      </c>
      <c r="I26" s="24" t="n">
        <f aca="false">(H26-G26)/G26</f>
        <v>0.0119047619047619</v>
      </c>
    </row>
    <row r="27" customFormat="false" ht="15" hidden="false" customHeight="false" outlineLevel="0" collapsed="false">
      <c r="A27" s="25"/>
      <c r="B27" s="26"/>
      <c r="C27" s="27"/>
      <c r="D27" s="25"/>
      <c r="E27" s="25"/>
      <c r="F27" s="28" t="s">
        <v>31</v>
      </c>
      <c r="G27" s="29" t="n">
        <f aca="false">SUM(G3:G26)</f>
        <v>16227788</v>
      </c>
      <c r="H27" s="29" t="n">
        <f aca="false">SUM(H3:H26)</f>
        <v>16356421</v>
      </c>
      <c r="I27" s="30" t="n">
        <f aca="false">(H27-G27)/G27</f>
        <v>0.00792671188457724</v>
      </c>
    </row>
    <row r="28" customFormat="false" ht="16.2" hidden="false" customHeight="false" outlineLevel="0" collapsed="false">
      <c r="A28" s="31" t="s">
        <v>32</v>
      </c>
      <c r="B28" s="31"/>
      <c r="C28" s="31"/>
      <c r="D28" s="31"/>
      <c r="E28" s="31"/>
      <c r="F28" s="31"/>
      <c r="G28" s="31"/>
      <c r="H28" s="31"/>
      <c r="I28" s="31"/>
    </row>
    <row r="29" customFormat="false" ht="15" hidden="false" customHeight="false" outlineLevel="0" collapsed="false">
      <c r="A29" s="32" t="s">
        <v>33</v>
      </c>
      <c r="B29" s="33" t="s">
        <v>2</v>
      </c>
      <c r="C29" s="8" t="s">
        <v>3</v>
      </c>
      <c r="D29" s="9" t="s">
        <v>4</v>
      </c>
      <c r="E29" s="9" t="s">
        <v>5</v>
      </c>
      <c r="F29" s="9" t="s">
        <v>6</v>
      </c>
      <c r="G29" s="10" t="s">
        <v>7</v>
      </c>
      <c r="H29" s="10" t="s">
        <v>8</v>
      </c>
      <c r="I29" s="11" t="s">
        <v>9</v>
      </c>
    </row>
    <row r="30" customFormat="false" ht="14.4" hidden="false" customHeight="false" outlineLevel="0" collapsed="false">
      <c r="A30" s="12" t="s">
        <v>25</v>
      </c>
      <c r="B30" s="13" t="n">
        <v>44691</v>
      </c>
      <c r="C30" s="14" t="s">
        <v>27</v>
      </c>
      <c r="D30" s="12" t="n">
        <v>250</v>
      </c>
      <c r="E30" s="12" t="n">
        <v>7500</v>
      </c>
      <c r="F30" s="12" t="n">
        <v>7500</v>
      </c>
      <c r="G30" s="15" t="n">
        <f aca="false">E30*D30</f>
        <v>1875000</v>
      </c>
      <c r="H30" s="15" t="n">
        <f aca="false">F30*D30</f>
        <v>1875000</v>
      </c>
      <c r="I30" s="16" t="n">
        <f aca="false">(H30-G30)/G30</f>
        <v>0</v>
      </c>
    </row>
    <row r="31" customFormat="false" ht="14.4" hidden="false" customHeight="false" outlineLevel="0" collapsed="false">
      <c r="A31" s="12" t="s">
        <v>25</v>
      </c>
      <c r="B31" s="18" t="n">
        <v>44691</v>
      </c>
      <c r="C31" s="19" t="s">
        <v>28</v>
      </c>
      <c r="D31" s="17" t="n">
        <v>60</v>
      </c>
      <c r="E31" s="17" t="n">
        <v>9750</v>
      </c>
      <c r="F31" s="17" t="n">
        <v>9750</v>
      </c>
      <c r="G31" s="20" t="n">
        <f aca="false">E31*D31</f>
        <v>585000</v>
      </c>
      <c r="H31" s="20" t="n">
        <f aca="false">F31*D31</f>
        <v>585000</v>
      </c>
      <c r="I31" s="21" t="n">
        <f aca="false">(H31-G31)/G31</f>
        <v>0</v>
      </c>
    </row>
    <row r="32" customFormat="false" ht="14.4" hidden="false" customHeight="false" outlineLevel="0" collapsed="false">
      <c r="A32" s="12" t="s">
        <v>25</v>
      </c>
      <c r="B32" s="18" t="n">
        <v>44691</v>
      </c>
      <c r="C32" s="19" t="s">
        <v>34</v>
      </c>
      <c r="D32" s="17" t="n">
        <v>60</v>
      </c>
      <c r="E32" s="17" t="n">
        <v>11450</v>
      </c>
      <c r="F32" s="17" t="n">
        <v>11455</v>
      </c>
      <c r="G32" s="20" t="n">
        <f aca="false">E32*D32</f>
        <v>687000</v>
      </c>
      <c r="H32" s="20" t="n">
        <f aca="false">F32*D32</f>
        <v>687300</v>
      </c>
      <c r="I32" s="21" t="n">
        <f aca="false">(H32-G32)/G32</f>
        <v>0.000436681222707424</v>
      </c>
    </row>
    <row r="33" customFormat="false" ht="14.4" hidden="false" customHeight="false" outlineLevel="0" collapsed="false">
      <c r="A33" s="12" t="s">
        <v>25</v>
      </c>
      <c r="B33" s="18" t="n">
        <v>44691</v>
      </c>
      <c r="C33" s="19" t="s">
        <v>18</v>
      </c>
      <c r="D33" s="17" t="n">
        <v>14</v>
      </c>
      <c r="E33" s="17" t="n">
        <v>12333</v>
      </c>
      <c r="F33" s="17" t="n">
        <v>12333</v>
      </c>
      <c r="G33" s="20" t="n">
        <f aca="false">E33*D33</f>
        <v>172662</v>
      </c>
      <c r="H33" s="20" t="n">
        <f aca="false">F33*D33</f>
        <v>172662</v>
      </c>
      <c r="I33" s="21" t="n">
        <f aca="false">(H33-G33)/G33</f>
        <v>0</v>
      </c>
    </row>
    <row r="34" customFormat="false" ht="14.4" hidden="false" customHeight="false" outlineLevel="0" collapsed="false">
      <c r="A34" s="12" t="s">
        <v>25</v>
      </c>
      <c r="B34" s="18" t="n">
        <v>44691</v>
      </c>
      <c r="C34" s="19" t="s">
        <v>19</v>
      </c>
      <c r="D34" s="17" t="n">
        <v>9</v>
      </c>
      <c r="E34" s="17" t="n">
        <v>12333</v>
      </c>
      <c r="F34" s="17" t="n">
        <v>12333</v>
      </c>
      <c r="G34" s="20" t="n">
        <f aca="false">E34*D34</f>
        <v>110997</v>
      </c>
      <c r="H34" s="20" t="n">
        <f aca="false">F34*D34</f>
        <v>110997</v>
      </c>
      <c r="I34" s="21" t="n">
        <f aca="false">(H34-G34)/G34</f>
        <v>0</v>
      </c>
    </row>
    <row r="35" customFormat="false" ht="14.4" hidden="false" customHeight="false" outlineLevel="0" collapsed="false">
      <c r="A35" s="12" t="s">
        <v>25</v>
      </c>
      <c r="B35" s="18" t="n">
        <v>44691</v>
      </c>
      <c r="C35" s="19" t="s">
        <v>35</v>
      </c>
      <c r="D35" s="17" t="n">
        <v>9</v>
      </c>
      <c r="E35" s="17" t="n">
        <v>16222</v>
      </c>
      <c r="F35" s="17" t="n">
        <v>16222</v>
      </c>
      <c r="G35" s="20" t="n">
        <f aca="false">E35*D35</f>
        <v>145998</v>
      </c>
      <c r="H35" s="20" t="n">
        <f aca="false">F35*D35</f>
        <v>145998</v>
      </c>
      <c r="I35" s="21" t="n">
        <f aca="false">(H35-G35)/G35</f>
        <v>0</v>
      </c>
    </row>
    <row r="36" customFormat="false" ht="14.4" hidden="false" customHeight="false" outlineLevel="0" collapsed="false">
      <c r="A36" s="12" t="s">
        <v>25</v>
      </c>
      <c r="B36" s="18" t="n">
        <v>44693</v>
      </c>
      <c r="C36" s="19" t="s">
        <v>36</v>
      </c>
      <c r="D36" s="17" t="n">
        <v>990</v>
      </c>
      <c r="E36" s="17" t="n">
        <v>1145</v>
      </c>
      <c r="F36" s="17" t="n">
        <v>1145</v>
      </c>
      <c r="G36" s="20" t="n">
        <f aca="false">E36*D36</f>
        <v>1133550</v>
      </c>
      <c r="H36" s="20" t="n">
        <f aca="false">F36*D36</f>
        <v>1133550</v>
      </c>
      <c r="I36" s="21" t="n">
        <f aca="false">(H36-G36)/G36</f>
        <v>0</v>
      </c>
    </row>
    <row r="37" customFormat="false" ht="14.4" hidden="false" customHeight="false" outlineLevel="0" collapsed="false">
      <c r="A37" s="12" t="s">
        <v>25</v>
      </c>
      <c r="B37" s="18" t="n">
        <v>44694</v>
      </c>
      <c r="C37" s="19" t="s">
        <v>37</v>
      </c>
      <c r="D37" s="17" t="n">
        <v>43</v>
      </c>
      <c r="E37" s="17" t="n">
        <v>7922</v>
      </c>
      <c r="F37" s="17" t="n">
        <v>7930</v>
      </c>
      <c r="G37" s="20" t="n">
        <f aca="false">E37*D37</f>
        <v>340646</v>
      </c>
      <c r="H37" s="20" t="n">
        <f aca="false">F37*D37</f>
        <v>340990</v>
      </c>
      <c r="I37" s="21" t="n">
        <f aca="false">(H37-G37)/G37</f>
        <v>0.00100984599848523</v>
      </c>
    </row>
    <row r="38" customFormat="false" ht="14.4" hidden="false" customHeight="false" outlineLevel="0" collapsed="false">
      <c r="A38" s="12" t="s">
        <v>25</v>
      </c>
      <c r="B38" s="18" t="n">
        <v>44694</v>
      </c>
      <c r="C38" s="19" t="s">
        <v>38</v>
      </c>
      <c r="D38" s="17" t="n">
        <v>40</v>
      </c>
      <c r="E38" s="17" t="n">
        <v>12903</v>
      </c>
      <c r="F38" s="17" t="n">
        <v>12910</v>
      </c>
      <c r="G38" s="20" t="n">
        <f aca="false">E38*D38</f>
        <v>516120</v>
      </c>
      <c r="H38" s="20" t="n">
        <f aca="false">F38*D38</f>
        <v>516400</v>
      </c>
      <c r="I38" s="21" t="n">
        <f aca="false">(H38-G38)/G38</f>
        <v>0.000542509493916143</v>
      </c>
      <c r="J38" s="34"/>
    </row>
    <row r="39" customFormat="false" ht="14.4" hidden="false" customHeight="false" outlineLevel="0" collapsed="false">
      <c r="A39" s="12" t="s">
        <v>25</v>
      </c>
      <c r="B39" s="18" t="n">
        <v>44694</v>
      </c>
      <c r="C39" s="19" t="s">
        <v>29</v>
      </c>
      <c r="D39" s="17" t="n">
        <v>300</v>
      </c>
      <c r="E39" s="17" t="n">
        <v>7620</v>
      </c>
      <c r="F39" s="17" t="n">
        <v>7620</v>
      </c>
      <c r="G39" s="20" t="n">
        <f aca="false">E39*D39</f>
        <v>2286000</v>
      </c>
      <c r="H39" s="20" t="n">
        <f aca="false">F39*D39</f>
        <v>2286000</v>
      </c>
      <c r="I39" s="21" t="n">
        <f aca="false">(H39-G39)/G39</f>
        <v>0</v>
      </c>
    </row>
    <row r="40" customFormat="false" ht="14.4" hidden="false" customHeight="false" outlineLevel="0" collapsed="false">
      <c r="A40" s="12" t="s">
        <v>25</v>
      </c>
      <c r="B40" s="18" t="n">
        <v>44694</v>
      </c>
      <c r="C40" s="19" t="s">
        <v>39</v>
      </c>
      <c r="D40" s="17" t="n">
        <v>65</v>
      </c>
      <c r="E40" s="17" t="n">
        <v>7620</v>
      </c>
      <c r="F40" s="17" t="n">
        <v>7620</v>
      </c>
      <c r="G40" s="20" t="n">
        <f aca="false">E40*D40</f>
        <v>495300</v>
      </c>
      <c r="H40" s="20" t="n">
        <f aca="false">F40*D40</f>
        <v>495300</v>
      </c>
      <c r="I40" s="21" t="n">
        <f aca="false">(H40-G40)/G40</f>
        <v>0</v>
      </c>
    </row>
    <row r="41" customFormat="false" ht="14.4" hidden="false" customHeight="false" outlineLevel="0" collapsed="false">
      <c r="A41" s="12" t="s">
        <v>25</v>
      </c>
      <c r="B41" s="18" t="n">
        <v>44694</v>
      </c>
      <c r="C41" s="19" t="s">
        <v>40</v>
      </c>
      <c r="D41" s="17" t="n">
        <v>60</v>
      </c>
      <c r="E41" s="17" t="n">
        <v>7620</v>
      </c>
      <c r="F41" s="17" t="n">
        <v>7620</v>
      </c>
      <c r="G41" s="20" t="n">
        <f aca="false">E41*D41</f>
        <v>457200</v>
      </c>
      <c r="H41" s="20" t="n">
        <f aca="false">F41*D41</f>
        <v>457200</v>
      </c>
      <c r="I41" s="21" t="n">
        <f aca="false">(H41-G41)/G41</f>
        <v>0</v>
      </c>
    </row>
    <row r="42" customFormat="false" ht="14.4" hidden="false" customHeight="false" outlineLevel="0" collapsed="false">
      <c r="A42" s="12" t="s">
        <v>25</v>
      </c>
      <c r="B42" s="18" t="n">
        <v>44694</v>
      </c>
      <c r="C42" s="19" t="s">
        <v>18</v>
      </c>
      <c r="D42" s="17" t="n">
        <v>60</v>
      </c>
      <c r="E42" s="17" t="n">
        <v>12488</v>
      </c>
      <c r="F42" s="22" t="n">
        <v>12333</v>
      </c>
      <c r="G42" s="23" t="n">
        <f aca="false">E42*D42</f>
        <v>749280</v>
      </c>
      <c r="H42" s="23" t="n">
        <f aca="false">F42*D42</f>
        <v>739980</v>
      </c>
      <c r="I42" s="24" t="n">
        <f aca="false">(H42-G42)/G42</f>
        <v>-0.0124119154388213</v>
      </c>
    </row>
    <row r="43" customFormat="false" ht="14.4" hidden="false" customHeight="false" outlineLevel="0" collapsed="false">
      <c r="A43" s="17" t="s">
        <v>41</v>
      </c>
      <c r="B43" s="18" t="n">
        <v>44697</v>
      </c>
      <c r="C43" s="19" t="s">
        <v>27</v>
      </c>
      <c r="D43" s="17" t="n">
        <v>115</v>
      </c>
      <c r="E43" s="17" t="n">
        <v>7750</v>
      </c>
      <c r="F43" s="17" t="n">
        <v>7790</v>
      </c>
      <c r="G43" s="20" t="n">
        <f aca="false">E43*D43</f>
        <v>891250</v>
      </c>
      <c r="H43" s="20" t="n">
        <f aca="false">F43*D43</f>
        <v>895850</v>
      </c>
      <c r="I43" s="21" t="n">
        <f aca="false">(H43-G43)/G43</f>
        <v>0.00516129032258065</v>
      </c>
    </row>
    <row r="44" customFormat="false" ht="14.4" hidden="false" customHeight="false" outlineLevel="0" collapsed="false">
      <c r="A44" s="17" t="s">
        <v>41</v>
      </c>
      <c r="B44" s="35" t="n">
        <v>44697</v>
      </c>
      <c r="C44" s="36" t="s">
        <v>36</v>
      </c>
      <c r="D44" s="22" t="n">
        <v>400</v>
      </c>
      <c r="E44" s="22" t="n">
        <v>1145</v>
      </c>
      <c r="F44" s="22" t="n">
        <v>1145</v>
      </c>
      <c r="G44" s="23" t="n">
        <f aca="false">E44*D44</f>
        <v>458000</v>
      </c>
      <c r="H44" s="23" t="n">
        <f aca="false">F44*D44</f>
        <v>458000</v>
      </c>
      <c r="I44" s="24" t="n">
        <f aca="false">(H44-G44)/G44</f>
        <v>0</v>
      </c>
    </row>
    <row r="45" customFormat="false" ht="14.4" hidden="false" customHeight="false" outlineLevel="0" collapsed="false">
      <c r="A45" s="17" t="s">
        <v>41</v>
      </c>
      <c r="B45" s="35" t="n">
        <v>44698</v>
      </c>
      <c r="C45" s="36" t="s">
        <v>14</v>
      </c>
      <c r="D45" s="22" t="n">
        <v>50</v>
      </c>
      <c r="E45" s="22" t="n">
        <v>12300</v>
      </c>
      <c r="F45" s="22" t="n">
        <v>12330</v>
      </c>
      <c r="G45" s="23" t="n">
        <f aca="false">E45*D45</f>
        <v>615000</v>
      </c>
      <c r="H45" s="23" t="n">
        <f aca="false">F45*D45</f>
        <v>616500</v>
      </c>
      <c r="I45" s="24" t="n">
        <f aca="false">(H45-G45)/G45</f>
        <v>0.0024390243902439</v>
      </c>
    </row>
    <row r="46" customFormat="false" ht="14.4" hidden="false" customHeight="false" outlineLevel="0" collapsed="false">
      <c r="A46" s="17" t="s">
        <v>41</v>
      </c>
      <c r="B46" s="35" t="n">
        <v>44698</v>
      </c>
      <c r="C46" s="36" t="s">
        <v>19</v>
      </c>
      <c r="D46" s="22" t="n">
        <v>20</v>
      </c>
      <c r="E46" s="22" t="n">
        <v>12333</v>
      </c>
      <c r="F46" s="22" t="n">
        <v>12333</v>
      </c>
      <c r="G46" s="23" t="n">
        <f aca="false">E46*D46</f>
        <v>246660</v>
      </c>
      <c r="H46" s="23" t="n">
        <f aca="false">F46*D46</f>
        <v>246660</v>
      </c>
      <c r="I46" s="24" t="n">
        <f aca="false">(H46-G46)/G46</f>
        <v>0</v>
      </c>
    </row>
    <row r="47" customFormat="false" ht="14.4" hidden="false" customHeight="false" outlineLevel="0" collapsed="false">
      <c r="A47" s="17" t="s">
        <v>41</v>
      </c>
      <c r="B47" s="35" t="n">
        <v>44698</v>
      </c>
      <c r="C47" s="36" t="s">
        <v>28</v>
      </c>
      <c r="D47" s="22" t="n">
        <v>50</v>
      </c>
      <c r="E47" s="22" t="n">
        <v>9780</v>
      </c>
      <c r="F47" s="22" t="n">
        <v>9750</v>
      </c>
      <c r="G47" s="23" t="n">
        <f aca="false">E47*D47</f>
        <v>489000</v>
      </c>
      <c r="H47" s="23" t="n">
        <f aca="false">F47*D47</f>
        <v>487500</v>
      </c>
      <c r="I47" s="24" t="n">
        <f aca="false">(H47-G47)/G47</f>
        <v>-0.00306748466257669</v>
      </c>
    </row>
    <row r="48" customFormat="false" ht="14.4" hidden="false" customHeight="false" outlineLevel="0" collapsed="false">
      <c r="A48" s="17" t="s">
        <v>41</v>
      </c>
      <c r="B48" s="35" t="n">
        <v>44698</v>
      </c>
      <c r="C48" s="36" t="s">
        <v>39</v>
      </c>
      <c r="D48" s="22" t="n">
        <v>10</v>
      </c>
      <c r="E48" s="22" t="n">
        <v>7480</v>
      </c>
      <c r="F48" s="22" t="n">
        <v>7480</v>
      </c>
      <c r="G48" s="23" t="n">
        <f aca="false">E48*D48</f>
        <v>74800</v>
      </c>
      <c r="H48" s="23" t="n">
        <f aca="false">F48*D48</f>
        <v>74800</v>
      </c>
      <c r="I48" s="24" t="n">
        <f aca="false">(H48-G48)/G48</f>
        <v>0</v>
      </c>
    </row>
    <row r="49" customFormat="false" ht="14.4" hidden="false" customHeight="false" outlineLevel="0" collapsed="false">
      <c r="A49" s="17" t="s">
        <v>41</v>
      </c>
      <c r="B49" s="35" t="n">
        <v>44698</v>
      </c>
      <c r="C49" s="36" t="s">
        <v>26</v>
      </c>
      <c r="D49" s="22" t="n">
        <v>150</v>
      </c>
      <c r="E49" s="22" t="n">
        <v>13360</v>
      </c>
      <c r="F49" s="22" t="n">
        <v>13400</v>
      </c>
      <c r="G49" s="23" t="n">
        <f aca="false">E49*D49</f>
        <v>2004000</v>
      </c>
      <c r="H49" s="23" t="n">
        <f aca="false">F49*D49</f>
        <v>2010000</v>
      </c>
      <c r="I49" s="24" t="n">
        <f aca="false">(H49-G49)/G49</f>
        <v>0.0029940119760479</v>
      </c>
    </row>
    <row r="50" customFormat="false" ht="14.4" hidden="false" customHeight="false" outlineLevel="0" collapsed="false">
      <c r="A50" s="17" t="s">
        <v>41</v>
      </c>
      <c r="B50" s="35" t="n">
        <v>44698</v>
      </c>
      <c r="C50" s="36" t="s">
        <v>27</v>
      </c>
      <c r="D50" s="22" t="n">
        <v>50</v>
      </c>
      <c r="E50" s="22" t="n">
        <v>7560</v>
      </c>
      <c r="F50" s="22" t="n">
        <v>7750</v>
      </c>
      <c r="G50" s="23" t="n">
        <f aca="false">E50*D50</f>
        <v>378000</v>
      </c>
      <c r="H50" s="23" t="n">
        <f aca="false">F50*D50</f>
        <v>387500</v>
      </c>
      <c r="I50" s="24" t="n">
        <f aca="false">(H50-G50)/G50</f>
        <v>0.0251322751322751</v>
      </c>
    </row>
    <row r="51" customFormat="false" ht="14.4" hidden="false" customHeight="false" outlineLevel="0" collapsed="false">
      <c r="A51" s="17" t="s">
        <v>41</v>
      </c>
      <c r="B51" s="35" t="n">
        <v>44698</v>
      </c>
      <c r="C51" s="36" t="s">
        <v>42</v>
      </c>
      <c r="D51" s="22" t="n">
        <v>500</v>
      </c>
      <c r="E51" s="22" t="n">
        <v>865</v>
      </c>
      <c r="F51" s="22" t="n">
        <v>852</v>
      </c>
      <c r="G51" s="23" t="n">
        <f aca="false">E51*D51</f>
        <v>432500</v>
      </c>
      <c r="H51" s="23" t="n">
        <f aca="false">F51*D51</f>
        <v>426000</v>
      </c>
      <c r="I51" s="24" t="n">
        <f aca="false">(H51-G51)/G51</f>
        <v>-0.015028901734104</v>
      </c>
    </row>
    <row r="52" customFormat="false" ht="14.4" hidden="false" customHeight="false" outlineLevel="0" collapsed="false">
      <c r="A52" s="17" t="s">
        <v>41</v>
      </c>
      <c r="B52" s="18" t="n">
        <v>44698</v>
      </c>
      <c r="C52" s="19" t="s">
        <v>43</v>
      </c>
      <c r="D52" s="17" t="n">
        <v>200</v>
      </c>
      <c r="E52" s="17" t="n">
        <v>3345</v>
      </c>
      <c r="F52" s="17" t="n">
        <v>3310</v>
      </c>
      <c r="G52" s="20" t="n">
        <f aca="false">E52*D52</f>
        <v>669000</v>
      </c>
      <c r="H52" s="20" t="n">
        <f aca="false">F52*D52</f>
        <v>662000</v>
      </c>
      <c r="I52" s="21" t="n">
        <f aca="false">(H52-G52)/G52</f>
        <v>-0.0104633781763827</v>
      </c>
    </row>
    <row r="53" customFormat="false" ht="14.4" hidden="false" customHeight="false" outlineLevel="0" collapsed="false">
      <c r="A53" s="17" t="s">
        <v>41</v>
      </c>
      <c r="B53" s="35" t="n">
        <v>44699</v>
      </c>
      <c r="C53" s="36" t="s">
        <v>27</v>
      </c>
      <c r="D53" s="22" t="n">
        <v>45</v>
      </c>
      <c r="E53" s="22" t="n">
        <v>7560</v>
      </c>
      <c r="F53" s="22" t="n">
        <v>7750</v>
      </c>
      <c r="G53" s="20" t="n">
        <f aca="false">E53*D53</f>
        <v>340200</v>
      </c>
      <c r="H53" s="20" t="n">
        <f aca="false">F53*D53</f>
        <v>348750</v>
      </c>
      <c r="I53" s="21" t="n">
        <f aca="false">(H53-G53)/G53</f>
        <v>0.0251322751322751</v>
      </c>
    </row>
    <row r="54" customFormat="false" ht="14.4" hidden="false" customHeight="false" outlineLevel="0" collapsed="false">
      <c r="A54" s="17" t="s">
        <v>41</v>
      </c>
      <c r="B54" s="35" t="n">
        <v>44699</v>
      </c>
      <c r="C54" s="36" t="s">
        <v>29</v>
      </c>
      <c r="D54" s="22" t="n">
        <v>85</v>
      </c>
      <c r="E54" s="22" t="n">
        <v>7480</v>
      </c>
      <c r="F54" s="22" t="n">
        <v>7490</v>
      </c>
      <c r="G54" s="20" t="n">
        <f aca="false">E54*D54</f>
        <v>635800</v>
      </c>
      <c r="H54" s="20" t="n">
        <f aca="false">F54*D54</f>
        <v>636650</v>
      </c>
      <c r="I54" s="21" t="n">
        <f aca="false">(H54-G54)/G54</f>
        <v>0.00133689839572193</v>
      </c>
    </row>
    <row r="55" customFormat="false" ht="14.4" hidden="false" customHeight="false" outlineLevel="0" collapsed="false">
      <c r="A55" s="17" t="s">
        <v>41</v>
      </c>
      <c r="B55" s="35" t="n">
        <v>44699</v>
      </c>
      <c r="C55" s="36" t="s">
        <v>44</v>
      </c>
      <c r="D55" s="22" t="n">
        <v>114</v>
      </c>
      <c r="E55" s="22" t="n">
        <v>7480</v>
      </c>
      <c r="F55" s="22" t="n">
        <v>7490</v>
      </c>
      <c r="G55" s="20" t="n">
        <f aca="false">E55*D55</f>
        <v>852720</v>
      </c>
      <c r="H55" s="20" t="n">
        <f aca="false">F55*D55</f>
        <v>853860</v>
      </c>
      <c r="I55" s="21" t="n">
        <f aca="false">(H55-G55)/G55</f>
        <v>0.00133689839572193</v>
      </c>
    </row>
    <row r="56" customFormat="false" ht="14.4" hidden="false" customHeight="false" outlineLevel="0" collapsed="false">
      <c r="A56" s="17" t="s">
        <v>41</v>
      </c>
      <c r="B56" s="35" t="n">
        <v>44699</v>
      </c>
      <c r="C56" s="36" t="s">
        <v>45</v>
      </c>
      <c r="D56" s="22" t="n">
        <v>500</v>
      </c>
      <c r="E56" s="22" t="n">
        <v>1145</v>
      </c>
      <c r="F56" s="22" t="n">
        <v>1145</v>
      </c>
      <c r="G56" s="20" t="n">
        <f aca="false">E56*D56</f>
        <v>572500</v>
      </c>
      <c r="H56" s="20" t="n">
        <f aca="false">F56*D56</f>
        <v>572500</v>
      </c>
      <c r="I56" s="21" t="n">
        <f aca="false">(H56-G56)/G56</f>
        <v>0</v>
      </c>
    </row>
    <row r="57" customFormat="false" ht="14.4" hidden="false" customHeight="false" outlineLevel="0" collapsed="false">
      <c r="A57" s="17" t="s">
        <v>41</v>
      </c>
      <c r="B57" s="35" t="n">
        <v>44699</v>
      </c>
      <c r="C57" s="36" t="s">
        <v>46</v>
      </c>
      <c r="D57" s="22" t="n">
        <v>150</v>
      </c>
      <c r="E57" s="22" t="n">
        <v>3255</v>
      </c>
      <c r="F57" s="22" t="n">
        <v>3310</v>
      </c>
      <c r="G57" s="20" t="n">
        <f aca="false">E57*D57</f>
        <v>488250</v>
      </c>
      <c r="H57" s="20" t="n">
        <f aca="false">F57*D57</f>
        <v>496500</v>
      </c>
      <c r="I57" s="21" t="n">
        <f aca="false">(H57-G57)/G57</f>
        <v>0.0168970814132104</v>
      </c>
    </row>
    <row r="58" customFormat="false" ht="14.4" hidden="false" customHeight="false" outlineLevel="0" collapsed="false">
      <c r="A58" s="17" t="s">
        <v>41</v>
      </c>
      <c r="B58" s="35" t="n">
        <v>44700</v>
      </c>
      <c r="C58" s="36" t="s">
        <v>47</v>
      </c>
      <c r="D58" s="22" t="n">
        <v>115</v>
      </c>
      <c r="E58" s="22" t="n">
        <v>7480</v>
      </c>
      <c r="F58" s="22" t="n">
        <v>7490</v>
      </c>
      <c r="G58" s="20" t="n">
        <f aca="false">E58*D58</f>
        <v>860200</v>
      </c>
      <c r="H58" s="20" t="n">
        <f aca="false">F58*D58</f>
        <v>861350</v>
      </c>
      <c r="I58" s="21" t="n">
        <f aca="false">(H58-G58)/G58</f>
        <v>0.00133689839572193</v>
      </c>
    </row>
    <row r="59" customFormat="false" ht="14.4" hidden="false" customHeight="false" outlineLevel="0" collapsed="false">
      <c r="A59" s="17" t="s">
        <v>41</v>
      </c>
      <c r="B59" s="35" t="n">
        <v>44700</v>
      </c>
      <c r="C59" s="36" t="s">
        <v>17</v>
      </c>
      <c r="D59" s="22" t="n">
        <v>26</v>
      </c>
      <c r="E59" s="22" t="n">
        <v>7480</v>
      </c>
      <c r="F59" s="22" t="n">
        <v>7490</v>
      </c>
      <c r="G59" s="20" t="n">
        <f aca="false">E59*D59</f>
        <v>194480</v>
      </c>
      <c r="H59" s="20" t="n">
        <f aca="false">F59*D59</f>
        <v>194740</v>
      </c>
      <c r="I59" s="21" t="n">
        <f aca="false">(H59-G59)/G59</f>
        <v>0.00133689839572193</v>
      </c>
    </row>
    <row r="60" customFormat="false" ht="14.4" hidden="false" customHeight="false" outlineLevel="0" collapsed="false">
      <c r="A60" s="17" t="s">
        <v>41</v>
      </c>
      <c r="B60" s="35" t="n">
        <v>44700</v>
      </c>
      <c r="C60" s="36" t="s">
        <v>12</v>
      </c>
      <c r="D60" s="22" t="n">
        <v>10</v>
      </c>
      <c r="E60" s="22" t="n">
        <v>11600</v>
      </c>
      <c r="F60" s="22" t="n">
        <v>11650</v>
      </c>
      <c r="G60" s="20" t="n">
        <f aca="false">E60*D60</f>
        <v>116000</v>
      </c>
      <c r="H60" s="20" t="n">
        <f aca="false">F60*D60</f>
        <v>116500</v>
      </c>
      <c r="I60" s="21" t="n">
        <f aca="false">(H60-G60)/G60</f>
        <v>0.00431034482758621</v>
      </c>
    </row>
    <row r="61" customFormat="false" ht="14.4" hidden="false" customHeight="false" outlineLevel="0" collapsed="false">
      <c r="A61" s="17" t="s">
        <v>41</v>
      </c>
      <c r="B61" s="18" t="n">
        <v>44700</v>
      </c>
      <c r="C61" s="19" t="s">
        <v>48</v>
      </c>
      <c r="D61" s="17" t="n">
        <v>200</v>
      </c>
      <c r="E61" s="17" t="n">
        <v>1920</v>
      </c>
      <c r="F61" s="22" t="n">
        <v>1920</v>
      </c>
      <c r="G61" s="23" t="n">
        <f aca="false">E61*D61</f>
        <v>384000</v>
      </c>
      <c r="H61" s="23" t="n">
        <f aca="false">F61*D61</f>
        <v>384000</v>
      </c>
      <c r="I61" s="24" t="n">
        <f aca="false">(H61-G61)/G61</f>
        <v>0</v>
      </c>
    </row>
    <row r="62" customFormat="false" ht="14.4" hidden="false" customHeight="false" outlineLevel="0" collapsed="false">
      <c r="A62" s="17" t="s">
        <v>41</v>
      </c>
      <c r="B62" s="35" t="n">
        <v>44701</v>
      </c>
      <c r="C62" s="36" t="s">
        <v>49</v>
      </c>
      <c r="D62" s="22" t="n">
        <v>1498</v>
      </c>
      <c r="E62" s="22" t="n">
        <v>1855</v>
      </c>
      <c r="F62" s="22" t="n">
        <v>1940</v>
      </c>
      <c r="G62" s="23" t="n">
        <f aca="false">E62*D62</f>
        <v>2778790</v>
      </c>
      <c r="H62" s="23" t="n">
        <f aca="false">F62*D62</f>
        <v>2906120</v>
      </c>
      <c r="I62" s="24" t="n">
        <f aca="false">(H62-G62)/G62</f>
        <v>0.045822102425876</v>
      </c>
    </row>
    <row r="63" customFormat="false" ht="14.4" hidden="false" customHeight="false" outlineLevel="0" collapsed="false">
      <c r="A63" s="17" t="s">
        <v>41</v>
      </c>
      <c r="B63" s="35" t="n">
        <v>44701</v>
      </c>
      <c r="C63" s="36" t="s">
        <v>26</v>
      </c>
      <c r="D63" s="22" t="n">
        <v>180</v>
      </c>
      <c r="E63" s="22" t="n">
        <v>13397</v>
      </c>
      <c r="F63" s="22" t="n">
        <v>13485</v>
      </c>
      <c r="G63" s="23" t="n">
        <f aca="false">E63*D63</f>
        <v>2411460</v>
      </c>
      <c r="H63" s="23" t="n">
        <f aca="false">F63*D63</f>
        <v>2427300</v>
      </c>
      <c r="I63" s="24" t="n">
        <f aca="false">(H63-G63)/G63</f>
        <v>0.00656863476897813</v>
      </c>
    </row>
    <row r="64" customFormat="false" ht="14.4" hidden="false" customHeight="false" outlineLevel="0" collapsed="false">
      <c r="A64" s="17" t="s">
        <v>41</v>
      </c>
      <c r="B64" s="35" t="n">
        <v>44702</v>
      </c>
      <c r="C64" s="36" t="s">
        <v>26</v>
      </c>
      <c r="D64" s="22" t="n">
        <v>200</v>
      </c>
      <c r="E64" s="22" t="n">
        <v>13360</v>
      </c>
      <c r="F64" s="22" t="n">
        <v>13420</v>
      </c>
      <c r="G64" s="23" t="n">
        <f aca="false">E64*D64</f>
        <v>2672000</v>
      </c>
      <c r="H64" s="23" t="n">
        <f aca="false">F64*D64</f>
        <v>2684000</v>
      </c>
      <c r="I64" s="24" t="n">
        <f aca="false">(H64-G64)/G64</f>
        <v>0.00449101796407186</v>
      </c>
    </row>
    <row r="65" customFormat="false" ht="14.4" hidden="false" customHeight="false" outlineLevel="0" collapsed="false">
      <c r="A65" s="17" t="s">
        <v>30</v>
      </c>
      <c r="B65" s="35" t="n">
        <v>44704</v>
      </c>
      <c r="C65" s="36" t="s">
        <v>49</v>
      </c>
      <c r="D65" s="22" t="n">
        <v>599</v>
      </c>
      <c r="E65" s="22" t="n">
        <v>1855</v>
      </c>
      <c r="F65" s="22" t="n">
        <v>1940</v>
      </c>
      <c r="G65" s="23" t="n">
        <f aca="false">E65*D65</f>
        <v>1111145</v>
      </c>
      <c r="H65" s="23" t="n">
        <f aca="false">F65*D65</f>
        <v>1162060</v>
      </c>
      <c r="I65" s="24" t="n">
        <f aca="false">(H65-G65)/G65</f>
        <v>0.045822102425876</v>
      </c>
    </row>
    <row r="66" customFormat="false" ht="14.4" hidden="false" customHeight="false" outlineLevel="0" collapsed="false">
      <c r="A66" s="17" t="s">
        <v>30</v>
      </c>
      <c r="B66" s="35" t="n">
        <v>44705</v>
      </c>
      <c r="C66" s="36" t="s">
        <v>50</v>
      </c>
      <c r="D66" s="22" t="n">
        <v>5</v>
      </c>
      <c r="E66" s="22" t="n">
        <v>13164</v>
      </c>
      <c r="F66" s="22" t="n">
        <v>13159</v>
      </c>
      <c r="G66" s="23" t="n">
        <f aca="false">E66*D66</f>
        <v>65820</v>
      </c>
      <c r="H66" s="23" t="n">
        <f aca="false">F66*D66</f>
        <v>65795</v>
      </c>
      <c r="I66" s="24" t="n">
        <f aca="false">(H66-G66)/G66</f>
        <v>-0.000379823761774537</v>
      </c>
    </row>
    <row r="67" customFormat="false" ht="14.4" hidden="false" customHeight="false" outlineLevel="0" collapsed="false">
      <c r="A67" s="17" t="s">
        <v>30</v>
      </c>
      <c r="B67" s="35" t="n">
        <v>44705</v>
      </c>
      <c r="C67" s="36" t="s">
        <v>51</v>
      </c>
      <c r="D67" s="22" t="n">
        <v>15</v>
      </c>
      <c r="E67" s="22" t="n">
        <v>12081</v>
      </c>
      <c r="F67" s="22" t="n">
        <v>12081</v>
      </c>
      <c r="G67" s="23" t="n">
        <f aca="false">E67*D67</f>
        <v>181215</v>
      </c>
      <c r="H67" s="23" t="n">
        <f aca="false">F67*D67</f>
        <v>181215</v>
      </c>
      <c r="I67" s="24" t="n">
        <f aca="false">(H67-G67)/G67</f>
        <v>0</v>
      </c>
    </row>
    <row r="68" customFormat="false" ht="14.4" hidden="false" customHeight="false" outlineLevel="0" collapsed="false">
      <c r="A68" s="17" t="s">
        <v>30</v>
      </c>
      <c r="B68" s="35" t="n">
        <v>44705</v>
      </c>
      <c r="C68" s="36" t="s">
        <v>52</v>
      </c>
      <c r="D68" s="22" t="n">
        <v>30</v>
      </c>
      <c r="E68" s="22" t="n">
        <v>12081</v>
      </c>
      <c r="F68" s="22" t="n">
        <v>12081</v>
      </c>
      <c r="G68" s="23" t="n">
        <f aca="false">E68*D68</f>
        <v>362430</v>
      </c>
      <c r="H68" s="23" t="n">
        <f aca="false">F68*D68</f>
        <v>362430</v>
      </c>
      <c r="I68" s="24" t="n">
        <f aca="false">(H68-G68)/G68</f>
        <v>0</v>
      </c>
    </row>
    <row r="69" customFormat="false" ht="14.4" hidden="false" customHeight="false" outlineLevel="0" collapsed="false">
      <c r="A69" s="17" t="s">
        <v>30</v>
      </c>
      <c r="B69" s="35" t="n">
        <v>44705</v>
      </c>
      <c r="C69" s="36" t="s">
        <v>53</v>
      </c>
      <c r="D69" s="22" t="n">
        <v>22</v>
      </c>
      <c r="E69" s="22" t="n">
        <v>14245.24</v>
      </c>
      <c r="F69" s="22" t="n">
        <v>14245.24</v>
      </c>
      <c r="G69" s="23" t="n">
        <f aca="false">E69*D69</f>
        <v>313395.28</v>
      </c>
      <c r="H69" s="23" t="n">
        <f aca="false">F69*D69</f>
        <v>313395.28</v>
      </c>
      <c r="I69" s="24" t="n">
        <f aca="false">(H69-G69)/G69</f>
        <v>0</v>
      </c>
    </row>
    <row r="70" customFormat="false" ht="14.4" hidden="false" customHeight="false" outlineLevel="0" collapsed="false">
      <c r="A70" s="17" t="s">
        <v>30</v>
      </c>
      <c r="B70" s="35" t="n">
        <v>44705</v>
      </c>
      <c r="C70" s="36" t="s">
        <v>54</v>
      </c>
      <c r="D70" s="22" t="n">
        <v>180</v>
      </c>
      <c r="E70" s="22" t="n">
        <v>7480</v>
      </c>
      <c r="F70" s="22" t="n">
        <v>7490</v>
      </c>
      <c r="G70" s="23" t="n">
        <f aca="false">E70*D70</f>
        <v>1346400</v>
      </c>
      <c r="H70" s="23" t="n">
        <f aca="false">F70*D70</f>
        <v>1348200</v>
      </c>
      <c r="I70" s="24" t="n">
        <f aca="false">(H70-G70)/G70</f>
        <v>0.00133689839572193</v>
      </c>
    </row>
    <row r="71" customFormat="false" ht="14.4" hidden="false" customHeight="false" outlineLevel="0" collapsed="false">
      <c r="A71" s="17" t="s">
        <v>30</v>
      </c>
      <c r="B71" s="35" t="n">
        <v>44705</v>
      </c>
      <c r="C71" s="36" t="s">
        <v>27</v>
      </c>
      <c r="D71" s="22" t="n">
        <v>70</v>
      </c>
      <c r="E71" s="22" t="n">
        <v>7560</v>
      </c>
      <c r="F71" s="22" t="n">
        <v>7760</v>
      </c>
      <c r="G71" s="23" t="n">
        <f aca="false">E71*D71</f>
        <v>529200</v>
      </c>
      <c r="H71" s="23" t="n">
        <f aca="false">F71*D71</f>
        <v>543200</v>
      </c>
      <c r="I71" s="24" t="n">
        <f aca="false">(H71-G71)/G71</f>
        <v>0.0264550264550265</v>
      </c>
    </row>
    <row r="72" customFormat="false" ht="14.4" hidden="false" customHeight="false" outlineLevel="0" collapsed="false">
      <c r="A72" s="17" t="s">
        <v>30</v>
      </c>
      <c r="B72" s="35" t="n">
        <v>44705</v>
      </c>
      <c r="C72" s="36" t="s">
        <v>36</v>
      </c>
      <c r="D72" s="22" t="n">
        <v>1000</v>
      </c>
      <c r="E72" s="22" t="n">
        <v>1210</v>
      </c>
      <c r="F72" s="22" t="n">
        <v>1220</v>
      </c>
      <c r="G72" s="23" t="n">
        <f aca="false">E72*D72</f>
        <v>1210000</v>
      </c>
      <c r="H72" s="23" t="n">
        <f aca="false">F72*D72</f>
        <v>1220000</v>
      </c>
      <c r="I72" s="24" t="n">
        <f aca="false">(H72-G72)/G72</f>
        <v>0.00826446280991736</v>
      </c>
    </row>
    <row r="73" customFormat="false" ht="14.4" hidden="false" customHeight="false" outlineLevel="0" collapsed="false">
      <c r="A73" s="17" t="s">
        <v>30</v>
      </c>
      <c r="B73" s="35" t="n">
        <v>44708</v>
      </c>
      <c r="C73" s="36" t="s">
        <v>55</v>
      </c>
      <c r="D73" s="22" t="n">
        <v>5</v>
      </c>
      <c r="E73" s="22" t="n">
        <v>7480</v>
      </c>
      <c r="F73" s="22" t="n">
        <v>7550</v>
      </c>
      <c r="G73" s="23" t="n">
        <f aca="false">E73*D73</f>
        <v>37400</v>
      </c>
      <c r="H73" s="23" t="n">
        <f aca="false">F73*D73</f>
        <v>37750</v>
      </c>
      <c r="I73" s="24" t="n">
        <f aca="false">(H73-G73)/G73</f>
        <v>0.00935828877005348</v>
      </c>
    </row>
    <row r="74" customFormat="false" ht="14.4" hidden="false" customHeight="false" outlineLevel="0" collapsed="false">
      <c r="A74" s="17" t="s">
        <v>30</v>
      </c>
      <c r="B74" s="35" t="n">
        <v>44708</v>
      </c>
      <c r="C74" s="36" t="s">
        <v>56</v>
      </c>
      <c r="D74" s="22" t="n">
        <v>125</v>
      </c>
      <c r="E74" s="22" t="n">
        <v>13340</v>
      </c>
      <c r="F74" s="22" t="n">
        <v>13340</v>
      </c>
      <c r="G74" s="23" t="n">
        <f aca="false">E74*D74</f>
        <v>1667500</v>
      </c>
      <c r="H74" s="23" t="n">
        <f aca="false">F74*D74</f>
        <v>1667500</v>
      </c>
      <c r="I74" s="24" t="n">
        <f aca="false">(H74-G74)/G74</f>
        <v>0</v>
      </c>
    </row>
    <row r="75" customFormat="false" ht="14.4" hidden="false" customHeight="false" outlineLevel="0" collapsed="false">
      <c r="A75" s="17" t="s">
        <v>30</v>
      </c>
      <c r="B75" s="35" t="n">
        <v>44708</v>
      </c>
      <c r="C75" s="36" t="s">
        <v>57</v>
      </c>
      <c r="D75" s="22" t="n">
        <v>149</v>
      </c>
      <c r="E75" s="22" t="n">
        <v>1200</v>
      </c>
      <c r="F75" s="22" t="n">
        <v>1220</v>
      </c>
      <c r="G75" s="23" t="n">
        <f aca="false">E75*D75</f>
        <v>178800</v>
      </c>
      <c r="H75" s="23" t="n">
        <f aca="false">F75*D75</f>
        <v>181780</v>
      </c>
      <c r="I75" s="24" t="n">
        <f aca="false">(H75-G75)/G75</f>
        <v>0.0166666666666667</v>
      </c>
    </row>
    <row r="76" customFormat="false" ht="14.4" hidden="false" customHeight="false" outlineLevel="0" collapsed="false">
      <c r="A76" s="17" t="s">
        <v>30</v>
      </c>
      <c r="B76" s="18" t="n">
        <v>44708</v>
      </c>
      <c r="C76" s="19" t="s">
        <v>58</v>
      </c>
      <c r="D76" s="17" t="n">
        <v>5</v>
      </c>
      <c r="E76" s="17" t="n">
        <v>7560</v>
      </c>
      <c r="F76" s="22" t="n">
        <v>7770</v>
      </c>
      <c r="G76" s="23" t="n">
        <f aca="false">E76*D76</f>
        <v>37800</v>
      </c>
      <c r="H76" s="23" t="n">
        <f aca="false">F76*D76</f>
        <v>38850</v>
      </c>
      <c r="I76" s="24" t="n">
        <f aca="false">(H76-G76)/G76</f>
        <v>0.0277777777777778</v>
      </c>
    </row>
    <row r="77" customFormat="false" ht="14.4" hidden="false" customHeight="false" outlineLevel="0" collapsed="false">
      <c r="A77" s="17" t="s">
        <v>30</v>
      </c>
      <c r="B77" s="18" t="n">
        <v>44711</v>
      </c>
      <c r="C77" s="36" t="s">
        <v>57</v>
      </c>
      <c r="D77" s="17"/>
      <c r="E77" s="17"/>
      <c r="F77" s="22"/>
      <c r="G77" s="23"/>
      <c r="H77" s="23"/>
      <c r="I77" s="24"/>
    </row>
    <row r="78" customFormat="false" ht="14.4" hidden="false" customHeight="false" outlineLevel="0" collapsed="false">
      <c r="A78" s="17" t="s">
        <v>30</v>
      </c>
      <c r="B78" s="18" t="n">
        <v>44711</v>
      </c>
      <c r="C78" s="36" t="s">
        <v>55</v>
      </c>
      <c r="D78" s="17"/>
      <c r="E78" s="17"/>
      <c r="F78" s="22"/>
      <c r="G78" s="23"/>
      <c r="H78" s="23"/>
      <c r="I78" s="24"/>
    </row>
    <row r="79" customFormat="false" ht="14.4" hidden="false" customHeight="false" outlineLevel="0" collapsed="false">
      <c r="A79" s="17"/>
      <c r="B79" s="18"/>
      <c r="C79" s="19"/>
      <c r="D79" s="17"/>
      <c r="E79" s="17"/>
      <c r="F79" s="22"/>
      <c r="G79" s="23"/>
      <c r="H79" s="23"/>
      <c r="I79" s="24"/>
    </row>
    <row r="80" customFormat="false" ht="15" hidden="false" customHeight="false" outlineLevel="0" collapsed="false">
      <c r="A80" s="17"/>
      <c r="B80" s="18"/>
      <c r="C80" s="19"/>
      <c r="D80" s="17"/>
      <c r="E80" s="17"/>
      <c r="F80" s="22"/>
      <c r="G80" s="23"/>
      <c r="H80" s="23"/>
      <c r="I80" s="24"/>
    </row>
    <row r="81" customFormat="false" ht="15" hidden="false" customHeight="false" outlineLevel="0" collapsed="false">
      <c r="A81" s="25"/>
      <c r="B81" s="26"/>
      <c r="C81" s="27"/>
      <c r="D81" s="25"/>
      <c r="E81" s="25"/>
      <c r="F81" s="37" t="s">
        <v>31</v>
      </c>
      <c r="G81" s="38" t="n">
        <f aca="false">SUM(G30:G76)</f>
        <v>35160468.28</v>
      </c>
      <c r="H81" s="38" t="n">
        <f aca="false">SUM(H30:H76)</f>
        <v>35415632.28</v>
      </c>
      <c r="I81" s="30" t="n">
        <f aca="false">(H81-G81)/G81</f>
        <v>0.00725712746394628</v>
      </c>
    </row>
    <row r="82" customFormat="false" ht="16.2" hidden="false" customHeight="false" outlineLevel="0" collapsed="false">
      <c r="A82" s="39" t="s">
        <v>59</v>
      </c>
      <c r="B82" s="39"/>
      <c r="C82" s="39"/>
      <c r="D82" s="39"/>
      <c r="E82" s="39"/>
      <c r="F82" s="39"/>
      <c r="G82" s="39"/>
      <c r="H82" s="39"/>
      <c r="I82" s="39"/>
    </row>
    <row r="83" customFormat="false" ht="15" hidden="false" customHeight="false" outlineLevel="0" collapsed="false">
      <c r="A83" s="6" t="s">
        <v>1</v>
      </c>
      <c r="B83" s="7" t="s">
        <v>2</v>
      </c>
      <c r="C83" s="8" t="s">
        <v>3</v>
      </c>
      <c r="D83" s="9" t="s">
        <v>4</v>
      </c>
      <c r="E83" s="9" t="s">
        <v>5</v>
      </c>
      <c r="F83" s="9" t="s">
        <v>6</v>
      </c>
      <c r="G83" s="10" t="s">
        <v>7</v>
      </c>
      <c r="H83" s="10" t="s">
        <v>8</v>
      </c>
      <c r="I83" s="11" t="s">
        <v>9</v>
      </c>
    </row>
    <row r="84" customFormat="false" ht="14.4" hidden="false" customHeight="false" outlineLevel="0" collapsed="false">
      <c r="A84" s="12" t="s">
        <v>10</v>
      </c>
      <c r="B84" s="13" t="n">
        <v>44691</v>
      </c>
      <c r="C84" s="14" t="s">
        <v>26</v>
      </c>
      <c r="D84" s="12" t="n">
        <v>15</v>
      </c>
      <c r="E84" s="12" t="n">
        <v>13200</v>
      </c>
      <c r="F84" s="12" t="n">
        <v>13200</v>
      </c>
      <c r="G84" s="15" t="n">
        <f aca="false">E84*D84</f>
        <v>198000</v>
      </c>
      <c r="H84" s="15" t="n">
        <f aca="false">F84*D84</f>
        <v>198000</v>
      </c>
      <c r="I84" s="16" t="n">
        <f aca="false">(H84-G84)/G84</f>
        <v>0</v>
      </c>
    </row>
    <row r="85" customFormat="false" ht="14.4" hidden="false" customHeight="false" outlineLevel="0" collapsed="false">
      <c r="A85" s="17" t="s">
        <v>10</v>
      </c>
      <c r="B85" s="18" t="n">
        <v>44691</v>
      </c>
      <c r="C85" s="19" t="s">
        <v>29</v>
      </c>
      <c r="D85" s="17" t="n">
        <v>100</v>
      </c>
      <c r="E85" s="17" t="n">
        <v>7460</v>
      </c>
      <c r="F85" s="17" t="n">
        <v>7460</v>
      </c>
      <c r="G85" s="20" t="n">
        <f aca="false">E85*D85</f>
        <v>746000</v>
      </c>
      <c r="H85" s="20" t="n">
        <f aca="false">F85*D85</f>
        <v>746000</v>
      </c>
      <c r="I85" s="21" t="n">
        <f aca="false">(H85-G85)/G85</f>
        <v>0</v>
      </c>
    </row>
    <row r="86" customFormat="false" ht="14.4" hidden="false" customHeight="false" outlineLevel="0" collapsed="false">
      <c r="A86" s="17" t="s">
        <v>10</v>
      </c>
      <c r="B86" s="18" t="n">
        <v>44691</v>
      </c>
      <c r="C86" s="19" t="s">
        <v>39</v>
      </c>
      <c r="D86" s="17" t="n">
        <v>49</v>
      </c>
      <c r="E86" s="17" t="n">
        <v>7460</v>
      </c>
      <c r="F86" s="22" t="n">
        <v>7460</v>
      </c>
      <c r="G86" s="23" t="n">
        <f aca="false">E86*D86</f>
        <v>365540</v>
      </c>
      <c r="H86" s="23" t="n">
        <f aca="false">F86*D86</f>
        <v>365540</v>
      </c>
      <c r="I86" s="24" t="n">
        <f aca="false">(H86-G86)/G86</f>
        <v>0</v>
      </c>
    </row>
    <row r="87" customFormat="false" ht="14.4" hidden="false" customHeight="false" outlineLevel="0" collapsed="false">
      <c r="A87" s="17" t="s">
        <v>30</v>
      </c>
      <c r="B87" s="18" t="n">
        <v>44705</v>
      </c>
      <c r="C87" s="19" t="s">
        <v>29</v>
      </c>
      <c r="D87" s="17" t="n">
        <v>170</v>
      </c>
      <c r="E87" s="17" t="n">
        <v>7480</v>
      </c>
      <c r="F87" s="22" t="n">
        <v>7495</v>
      </c>
      <c r="G87" s="23" t="n">
        <f aca="false">E87*D87</f>
        <v>1271600</v>
      </c>
      <c r="H87" s="23" t="n">
        <f aca="false">F87*D87</f>
        <v>1274150</v>
      </c>
      <c r="I87" s="24" t="n">
        <f aca="false">(H87-G87)/G87</f>
        <v>0.00200534759358289</v>
      </c>
    </row>
    <row r="88" customFormat="false" ht="14.4" hidden="false" customHeight="false" outlineLevel="0" collapsed="false">
      <c r="A88" s="17" t="s">
        <v>30</v>
      </c>
      <c r="B88" s="18" t="n">
        <v>44708</v>
      </c>
      <c r="C88" s="19" t="s">
        <v>60</v>
      </c>
      <c r="D88" s="17" t="n">
        <v>783</v>
      </c>
      <c r="E88" s="17" t="n">
        <v>1800</v>
      </c>
      <c r="F88" s="22" t="n">
        <v>1835</v>
      </c>
      <c r="G88" s="23" t="n">
        <f aca="false">E88*D88</f>
        <v>1409400</v>
      </c>
      <c r="H88" s="23" t="n">
        <f aca="false">F88*D88</f>
        <v>1436805</v>
      </c>
      <c r="I88" s="24" t="n">
        <f aca="false">(H88-G88)/G88</f>
        <v>0.0194444444444444</v>
      </c>
    </row>
    <row r="89" customFormat="false" ht="15" hidden="false" customHeight="false" outlineLevel="0" collapsed="false">
      <c r="A89" s="17" t="s">
        <v>30</v>
      </c>
      <c r="B89" s="18" t="n">
        <v>44708</v>
      </c>
      <c r="C89" s="19" t="s">
        <v>61</v>
      </c>
      <c r="D89" s="17" t="n">
        <v>850</v>
      </c>
      <c r="E89" s="17" t="n">
        <v>3650</v>
      </c>
      <c r="F89" s="22" t="n">
        <v>3660</v>
      </c>
      <c r="G89" s="23" t="n">
        <f aca="false">E89*D89</f>
        <v>3102500</v>
      </c>
      <c r="H89" s="23" t="n">
        <f aca="false">F89*D89</f>
        <v>3111000</v>
      </c>
      <c r="I89" s="24" t="n">
        <f aca="false">(H89-G89)/G89</f>
        <v>0.00273972602739726</v>
      </c>
    </row>
    <row r="90" customFormat="false" ht="15" hidden="false" customHeight="false" outlineLevel="0" collapsed="false">
      <c r="A90" s="40"/>
      <c r="C90" s="40"/>
      <c r="D90" s="40"/>
      <c r="E90" s="40"/>
      <c r="F90" s="41" t="s">
        <v>31</v>
      </c>
      <c r="G90" s="42" t="n">
        <f aca="false">SUM(G84:G89)</f>
        <v>7093040</v>
      </c>
      <c r="H90" s="42" t="n">
        <f aca="false">SUM(H84:H89)</f>
        <v>7131495</v>
      </c>
      <c r="I90" s="43" t="n">
        <f aca="false">(H90-G90)/G90</f>
        <v>0.00542151179184102</v>
      </c>
    </row>
    <row r="91" customFormat="false" ht="16.2" hidden="false" customHeight="false" outlineLevel="0" collapsed="false">
      <c r="A91" s="40"/>
      <c r="C91" s="40"/>
      <c r="D91" s="40"/>
      <c r="E91" s="40"/>
      <c r="F91" s="44" t="s">
        <v>62</v>
      </c>
      <c r="G91" s="45" t="n">
        <f aca="false">+G90+G81+G27</f>
        <v>58481296.28</v>
      </c>
      <c r="H91" s="45" t="n">
        <f aca="false">+H90+H81+H27</f>
        <v>58903548.28</v>
      </c>
      <c r="I91" s="46" t="n">
        <f aca="false">(H91-G91)/G91</f>
        <v>0.00722029138988846</v>
      </c>
    </row>
    <row r="92" customFormat="false" ht="14.4" hidden="false" customHeight="false" outlineLevel="0" collapsed="false">
      <c r="G92" s="1"/>
      <c r="H92" s="1"/>
    </row>
    <row r="93" customFormat="false" ht="14.4" hidden="false" customHeight="false" outlineLevel="0" collapsed="false">
      <c r="G93" s="1"/>
      <c r="H93" s="1"/>
    </row>
    <row r="94" customFormat="false" ht="14.4" hidden="false" customHeight="false" outlineLevel="0" collapsed="false">
      <c r="G94" s="1"/>
      <c r="H94" s="1"/>
    </row>
    <row r="95" customFormat="false" ht="14.4" hidden="false" customHeight="false" outlineLevel="0" collapsed="false">
      <c r="G95" s="1"/>
      <c r="H95" s="1"/>
    </row>
  </sheetData>
  <mergeCells count="3">
    <mergeCell ref="A1:I1"/>
    <mergeCell ref="A28:I28"/>
    <mergeCell ref="A82:I8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2022-06-06T08:20:06Z</dcterms:created>
  <dc:creator>ce</dc:creator>
  <dc:description/>
  <dc:language>en-US</dc:language>
  <cp:lastModifiedBy>ce</cp:lastModifiedBy>
  <dcterms:modified xsi:type="dcterms:W3CDTF">2022-06-06T08:20:27Z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