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\Desktop\"/>
    </mc:Choice>
  </mc:AlternateContent>
  <bookViews>
    <workbookView xWindow="0" yWindow="0" windowWidth="23040" windowHeight="9384"/>
  </bookViews>
  <sheets>
    <sheet name="IB2B May-22" sheetId="1" r:id="rId1"/>
  </sheets>
  <definedNames>
    <definedName name="_xlnm._FilterDatabase" localSheetId="0" hidden="1">'IB2B May-22'!$C$83:$I$89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" l="1"/>
  <c r="I89" i="1" s="1"/>
  <c r="G89" i="1"/>
  <c r="H88" i="1"/>
  <c r="I88" i="1" s="1"/>
  <c r="G88" i="1"/>
  <c r="H87" i="1"/>
  <c r="I87" i="1" s="1"/>
  <c r="G87" i="1"/>
  <c r="I86" i="1"/>
  <c r="H86" i="1"/>
  <c r="G86" i="1"/>
  <c r="H85" i="1"/>
  <c r="I85" i="1" s="1"/>
  <c r="G85" i="1"/>
  <c r="H84" i="1"/>
  <c r="H90" i="1" s="1"/>
  <c r="G84" i="1"/>
  <c r="G90" i="1" s="1"/>
  <c r="I76" i="1"/>
  <c r="H76" i="1"/>
  <c r="G76" i="1"/>
  <c r="H75" i="1"/>
  <c r="I75" i="1" s="1"/>
  <c r="G75" i="1"/>
  <c r="H74" i="1"/>
  <c r="I74" i="1" s="1"/>
  <c r="G74" i="1"/>
  <c r="H73" i="1"/>
  <c r="I73" i="1" s="1"/>
  <c r="G73" i="1"/>
  <c r="I72" i="1"/>
  <c r="H72" i="1"/>
  <c r="G72" i="1"/>
  <c r="H71" i="1"/>
  <c r="I71" i="1" s="1"/>
  <c r="G71" i="1"/>
  <c r="H70" i="1"/>
  <c r="I70" i="1" s="1"/>
  <c r="G70" i="1"/>
  <c r="H69" i="1"/>
  <c r="I69" i="1" s="1"/>
  <c r="G69" i="1"/>
  <c r="I68" i="1"/>
  <c r="H68" i="1"/>
  <c r="G68" i="1"/>
  <c r="H67" i="1"/>
  <c r="I67" i="1" s="1"/>
  <c r="G67" i="1"/>
  <c r="H66" i="1"/>
  <c r="I66" i="1" s="1"/>
  <c r="G66" i="1"/>
  <c r="H65" i="1"/>
  <c r="I65" i="1" s="1"/>
  <c r="G65" i="1"/>
  <c r="H64" i="1"/>
  <c r="G64" i="1"/>
  <c r="I64" i="1" s="1"/>
  <c r="H63" i="1"/>
  <c r="I63" i="1" s="1"/>
  <c r="G63" i="1"/>
  <c r="I62" i="1"/>
  <c r="H62" i="1"/>
  <c r="G62" i="1"/>
  <c r="H61" i="1"/>
  <c r="I61" i="1" s="1"/>
  <c r="G61" i="1"/>
  <c r="H60" i="1"/>
  <c r="G60" i="1"/>
  <c r="I60" i="1" s="1"/>
  <c r="H59" i="1"/>
  <c r="I59" i="1" s="1"/>
  <c r="G59" i="1"/>
  <c r="I58" i="1"/>
  <c r="H58" i="1"/>
  <c r="G58" i="1"/>
  <c r="H57" i="1"/>
  <c r="I57" i="1" s="1"/>
  <c r="G57" i="1"/>
  <c r="H56" i="1"/>
  <c r="G56" i="1"/>
  <c r="I56" i="1" s="1"/>
  <c r="H55" i="1"/>
  <c r="I55" i="1" s="1"/>
  <c r="G55" i="1"/>
  <c r="I54" i="1"/>
  <c r="H54" i="1"/>
  <c r="G54" i="1"/>
  <c r="H53" i="1"/>
  <c r="I53" i="1" s="1"/>
  <c r="G53" i="1"/>
  <c r="H52" i="1"/>
  <c r="G52" i="1"/>
  <c r="I52" i="1" s="1"/>
  <c r="H51" i="1"/>
  <c r="I51" i="1" s="1"/>
  <c r="G51" i="1"/>
  <c r="I50" i="1"/>
  <c r="H50" i="1"/>
  <c r="G50" i="1"/>
  <c r="H49" i="1"/>
  <c r="I49" i="1" s="1"/>
  <c r="G49" i="1"/>
  <c r="H48" i="1"/>
  <c r="G48" i="1"/>
  <c r="I48" i="1" s="1"/>
  <c r="H47" i="1"/>
  <c r="I47" i="1" s="1"/>
  <c r="G47" i="1"/>
  <c r="I46" i="1"/>
  <c r="H46" i="1"/>
  <c r="G46" i="1"/>
  <c r="H45" i="1"/>
  <c r="I45" i="1" s="1"/>
  <c r="G45" i="1"/>
  <c r="H44" i="1"/>
  <c r="G44" i="1"/>
  <c r="I44" i="1" s="1"/>
  <c r="H43" i="1"/>
  <c r="I43" i="1" s="1"/>
  <c r="G43" i="1"/>
  <c r="I42" i="1"/>
  <c r="H42" i="1"/>
  <c r="G42" i="1"/>
  <c r="H41" i="1"/>
  <c r="I41" i="1" s="1"/>
  <c r="G41" i="1"/>
  <c r="H40" i="1"/>
  <c r="G40" i="1"/>
  <c r="I40" i="1" s="1"/>
  <c r="H39" i="1"/>
  <c r="I39" i="1" s="1"/>
  <c r="G39" i="1"/>
  <c r="I38" i="1"/>
  <c r="H38" i="1"/>
  <c r="G38" i="1"/>
  <c r="H37" i="1"/>
  <c r="I37" i="1" s="1"/>
  <c r="G37" i="1"/>
  <c r="H36" i="1"/>
  <c r="G36" i="1"/>
  <c r="I36" i="1" s="1"/>
  <c r="H35" i="1"/>
  <c r="I35" i="1" s="1"/>
  <c r="G35" i="1"/>
  <c r="I34" i="1"/>
  <c r="H34" i="1"/>
  <c r="G34" i="1"/>
  <c r="H33" i="1"/>
  <c r="I33" i="1" s="1"/>
  <c r="G33" i="1"/>
  <c r="H32" i="1"/>
  <c r="G32" i="1"/>
  <c r="I32" i="1" s="1"/>
  <c r="H31" i="1"/>
  <c r="I31" i="1" s="1"/>
  <c r="G31" i="1"/>
  <c r="I30" i="1"/>
  <c r="H30" i="1"/>
  <c r="H81" i="1" s="1"/>
  <c r="I81" i="1" s="1"/>
  <c r="G30" i="1"/>
  <c r="G81" i="1" s="1"/>
  <c r="H26" i="1"/>
  <c r="G26" i="1"/>
  <c r="I26" i="1" s="1"/>
  <c r="H25" i="1"/>
  <c r="I25" i="1" s="1"/>
  <c r="G25" i="1"/>
  <c r="I24" i="1"/>
  <c r="H24" i="1"/>
  <c r="G24" i="1"/>
  <c r="H23" i="1"/>
  <c r="I23" i="1" s="1"/>
  <c r="G23" i="1"/>
  <c r="H22" i="1"/>
  <c r="G22" i="1"/>
  <c r="I22" i="1" s="1"/>
  <c r="H21" i="1"/>
  <c r="I21" i="1" s="1"/>
  <c r="G21" i="1"/>
  <c r="I20" i="1"/>
  <c r="H20" i="1"/>
  <c r="G20" i="1"/>
  <c r="H19" i="1"/>
  <c r="I19" i="1" s="1"/>
  <c r="G19" i="1"/>
  <c r="H18" i="1"/>
  <c r="G18" i="1"/>
  <c r="I18" i="1" s="1"/>
  <c r="H17" i="1"/>
  <c r="I17" i="1" s="1"/>
  <c r="G17" i="1"/>
  <c r="I16" i="1"/>
  <c r="H16" i="1"/>
  <c r="G16" i="1"/>
  <c r="H15" i="1"/>
  <c r="I15" i="1" s="1"/>
  <c r="G15" i="1"/>
  <c r="H14" i="1"/>
  <c r="G14" i="1"/>
  <c r="I14" i="1" s="1"/>
  <c r="H13" i="1"/>
  <c r="I13" i="1" s="1"/>
  <c r="G13" i="1"/>
  <c r="I12" i="1"/>
  <c r="H12" i="1"/>
  <c r="G12" i="1"/>
  <c r="H11" i="1"/>
  <c r="I11" i="1" s="1"/>
  <c r="G11" i="1"/>
  <c r="H10" i="1"/>
  <c r="G10" i="1"/>
  <c r="I10" i="1" s="1"/>
  <c r="H9" i="1"/>
  <c r="I9" i="1" s="1"/>
  <c r="G9" i="1"/>
  <c r="I8" i="1"/>
  <c r="H8" i="1"/>
  <c r="G8" i="1"/>
  <c r="H7" i="1"/>
  <c r="I7" i="1" s="1"/>
  <c r="G7" i="1"/>
  <c r="H6" i="1"/>
  <c r="G6" i="1"/>
  <c r="I6" i="1" s="1"/>
  <c r="H5" i="1"/>
  <c r="I5" i="1" s="1"/>
  <c r="G5" i="1"/>
  <c r="I4" i="1"/>
  <c r="H4" i="1"/>
  <c r="G4" i="1"/>
  <c r="H3" i="1"/>
  <c r="I3" i="1" s="1"/>
  <c r="G3" i="1"/>
  <c r="G27" i="1" s="1"/>
  <c r="G91" i="1" l="1"/>
  <c r="H91" i="1"/>
  <c r="I91" i="1" s="1"/>
  <c r="I90" i="1"/>
  <c r="H27" i="1"/>
  <c r="I27" i="1" s="1"/>
  <c r="I84" i="1"/>
</calcChain>
</file>

<file path=xl/sharedStrings.xml><?xml version="1.0" encoding="utf-8"?>
<sst xmlns="http://schemas.openxmlformats.org/spreadsheetml/2006/main" count="192" uniqueCount="63">
  <si>
    <t>RETAILO</t>
  </si>
  <si>
    <t>Week</t>
  </si>
  <si>
    <t>Date</t>
  </si>
  <si>
    <t>SKU</t>
  </si>
  <si>
    <t>QTY</t>
  </si>
  <si>
    <t>BUYING</t>
  </si>
  <si>
    <t>SELLING</t>
  </si>
  <si>
    <t>BUYING AMOUNT</t>
  </si>
  <si>
    <t>SELLING AMOUNT</t>
  </si>
  <si>
    <t>Margin</t>
  </si>
  <si>
    <t>Week 1</t>
  </si>
  <si>
    <t>Mp 250ml</t>
  </si>
  <si>
    <t>Fortigrow 390g</t>
  </si>
  <si>
    <t>Milo 180ml</t>
  </si>
  <si>
    <t>Fortigrow 900g</t>
  </si>
  <si>
    <t>Cerelac rice 175g</t>
  </si>
  <si>
    <t>Cerelac 3fruit  25g</t>
  </si>
  <si>
    <t>Cerelac Wheat 25g</t>
  </si>
  <si>
    <t>Lactogen 1 200g</t>
  </si>
  <si>
    <t>Lactogen 2 200g</t>
  </si>
  <si>
    <t>Lactogen 3 800g</t>
  </si>
  <si>
    <t>Lactogen 3 400g</t>
  </si>
  <si>
    <t>Lactogen 3 200g</t>
  </si>
  <si>
    <t>Cerelac Rice 25g</t>
  </si>
  <si>
    <t>Nido Fortigrow 900g</t>
  </si>
  <si>
    <t>Week 2</t>
  </si>
  <si>
    <t>Bunyad 26g</t>
  </si>
  <si>
    <t>Everyday 15g</t>
  </si>
  <si>
    <t>Bunyad 900g</t>
  </si>
  <si>
    <t>Cerelac 3 fruit 25g</t>
  </si>
  <si>
    <t>Week 4</t>
  </si>
  <si>
    <t>Total</t>
  </si>
  <si>
    <t>BAZAAR</t>
  </si>
  <si>
    <t xml:space="preserve">Week </t>
  </si>
  <si>
    <t>Bunyad 130g</t>
  </si>
  <si>
    <t>Lactogen 1 400g</t>
  </si>
  <si>
    <t>Milkpak 250ml</t>
  </si>
  <si>
    <t>Everyday 560g</t>
  </si>
  <si>
    <t>Everyday 850g</t>
  </si>
  <si>
    <t>Cerelac wheat 25g</t>
  </si>
  <si>
    <t>Cerelac rice 25g</t>
  </si>
  <si>
    <t>Week 3</t>
  </si>
  <si>
    <t>Fruita Vitals 200ml</t>
  </si>
  <si>
    <t>Milkpak cream</t>
  </si>
  <si>
    <t>cerwlac wheat 25g</t>
  </si>
  <si>
    <t>MP 250ml</t>
  </si>
  <si>
    <t>Mp cream</t>
  </si>
  <si>
    <t>Cerelac 3Fruit 25g</t>
  </si>
  <si>
    <t>Mp 1L</t>
  </si>
  <si>
    <t>Milkpak 1L</t>
  </si>
  <si>
    <t>Tapal Danedar 385g</t>
  </si>
  <si>
    <t>Tapal Mixture 950g</t>
  </si>
  <si>
    <t>Tapal Danedar 950g</t>
  </si>
  <si>
    <t>Tapal Family Mixture 95g</t>
  </si>
  <si>
    <t>Cerelac 25g</t>
  </si>
  <si>
    <t>Nestle Cerelac 3fruit 25 gm</t>
  </si>
  <si>
    <t>Nestle Bunyad 26 gm</t>
  </si>
  <si>
    <t>Nestle Milkpak 250 ml</t>
  </si>
  <si>
    <t xml:space="preserve">Nestle Everyday 15 gm </t>
  </si>
  <si>
    <t>JUGNU</t>
  </si>
  <si>
    <t>Olpers Milk 1000ml</t>
  </si>
  <si>
    <t>Tapal Tezdum 10gm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</si>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</sst>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0" fontId="2" fillId="0" borderId="7" xfId="2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3" borderId="5" xfId="1" applyNumberFormat="1" applyFont="1" applyFill="1" applyBorder="1" applyAlignment="1">
      <alignment horizontal="center"/>
    </xf>
    <xf numFmtId="10" fontId="2" fillId="3" borderId="7" xfId="2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3" fillId="4" borderId="11" xfId="0" applyNumberFormat="1" applyFont="1" applyFill="1" applyBorder="1" applyAlignment="1">
      <alignment horizontal="center"/>
    </xf>
    <xf numFmtId="3" fontId="3" fillId="4" borderId="1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3" fontId="2" fillId="3" borderId="6" xfId="1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3" fillId="5" borderId="11" xfId="0" applyNumberFormat="1" applyFont="1" applyFill="1" applyBorder="1" applyAlignment="1">
      <alignment horizontal="center"/>
    </xf>
    <xf numFmtId="3" fontId="3" fillId="5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3" borderId="15" xfId="1" applyNumberFormat="1" applyFont="1" applyFill="1" applyBorder="1" applyAlignment="1">
      <alignment horizontal="center"/>
    </xf>
    <xf numFmtId="10" fontId="2" fillId="3" borderId="16" xfId="2" applyNumberFormat="1" applyFon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3" fillId="6" borderId="7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showGridLines="0" tabSelected="1" zoomScaleNormal="100" workbookViewId="0">
      <selection activeCell="C77" sqref="C77"/>
    </sheetView>
  </sheetViews>
  <sheetFormatPr defaultRowHeight="14.4" x14ac:dyDescent="0.3"/>
  <cols>
    <col min="1" max="1" width="8.88671875" style="4"/>
    <col min="2" max="2" width="9.88671875" style="46" bestFit="1" customWidth="1"/>
    <col min="3" max="3" width="23.6640625" style="4" bestFit="1" customWidth="1"/>
    <col min="4" max="5" width="8.88671875" style="4"/>
    <col min="6" max="6" width="12.109375" style="4" bestFit="1" customWidth="1"/>
    <col min="7" max="8" width="17.77734375" style="54" customWidth="1"/>
    <col min="9" max="9" width="8.88671875" style="53"/>
    <col min="10" max="10" width="11" style="4" bestFit="1" customWidth="1"/>
    <col min="11" max="16384" width="8.88671875" style="4"/>
  </cols>
  <sheetData>
    <row r="1" spans="1:9" ht="16.2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10" t="s">
        <v>9</v>
      </c>
    </row>
    <row r="3" spans="1:9" x14ac:dyDescent="0.3">
      <c r="A3" s="11" t="s">
        <v>10</v>
      </c>
      <c r="B3" s="12">
        <v>44691</v>
      </c>
      <c r="C3" s="13" t="s">
        <v>11</v>
      </c>
      <c r="D3" s="11">
        <v>600</v>
      </c>
      <c r="E3" s="11">
        <v>1145</v>
      </c>
      <c r="F3" s="11">
        <v>1145</v>
      </c>
      <c r="G3" s="14">
        <f t="shared" ref="G3:G4" si="0">E3*D3</f>
        <v>687000</v>
      </c>
      <c r="H3" s="14">
        <f t="shared" ref="H3:H4" si="1">F3*D3</f>
        <v>687000</v>
      </c>
      <c r="I3" s="15">
        <f>(H3-G3)/G3</f>
        <v>0</v>
      </c>
    </row>
    <row r="4" spans="1:9" x14ac:dyDescent="0.3">
      <c r="A4" s="16" t="s">
        <v>10</v>
      </c>
      <c r="B4" s="17">
        <v>44691</v>
      </c>
      <c r="C4" s="18" t="s">
        <v>12</v>
      </c>
      <c r="D4" s="16">
        <v>55</v>
      </c>
      <c r="E4" s="16">
        <v>11650</v>
      </c>
      <c r="F4" s="16">
        <v>11700</v>
      </c>
      <c r="G4" s="19">
        <f t="shared" si="0"/>
        <v>640750</v>
      </c>
      <c r="H4" s="19">
        <f t="shared" si="1"/>
        <v>643500</v>
      </c>
      <c r="I4" s="20">
        <f t="shared" ref="I4:I27" si="2">(H4-G4)/G4</f>
        <v>4.2918454935622317E-3</v>
      </c>
    </row>
    <row r="5" spans="1:9" x14ac:dyDescent="0.3">
      <c r="A5" s="16" t="s">
        <v>10</v>
      </c>
      <c r="B5" s="17">
        <v>44691</v>
      </c>
      <c r="C5" s="18" t="s">
        <v>13</v>
      </c>
      <c r="D5" s="16">
        <v>208</v>
      </c>
      <c r="E5" s="16">
        <v>1115</v>
      </c>
      <c r="F5" s="16">
        <v>1116</v>
      </c>
      <c r="G5" s="19">
        <f>E5*D5</f>
        <v>231920</v>
      </c>
      <c r="H5" s="19">
        <f>F5*D5</f>
        <v>232128</v>
      </c>
      <c r="I5" s="20">
        <f t="shared" si="2"/>
        <v>8.9686098654708521E-4</v>
      </c>
    </row>
    <row r="6" spans="1:9" x14ac:dyDescent="0.3">
      <c r="A6" s="16" t="s">
        <v>10</v>
      </c>
      <c r="B6" s="17">
        <v>44693</v>
      </c>
      <c r="C6" s="18" t="s">
        <v>14</v>
      </c>
      <c r="D6" s="16">
        <v>200</v>
      </c>
      <c r="E6" s="16">
        <v>12000</v>
      </c>
      <c r="F6" s="16">
        <v>12350</v>
      </c>
      <c r="G6" s="19">
        <f t="shared" ref="G6:G17" si="3">E6*D6</f>
        <v>2400000</v>
      </c>
      <c r="H6" s="19">
        <f t="shared" ref="H6:H17" si="4">F6*D6</f>
        <v>2470000</v>
      </c>
      <c r="I6" s="20">
        <f t="shared" si="2"/>
        <v>2.9166666666666667E-2</v>
      </c>
    </row>
    <row r="7" spans="1:9" x14ac:dyDescent="0.3">
      <c r="A7" s="16" t="s">
        <v>10</v>
      </c>
      <c r="B7" s="17">
        <v>44693</v>
      </c>
      <c r="C7" s="18" t="s">
        <v>15</v>
      </c>
      <c r="D7" s="16">
        <v>45</v>
      </c>
      <c r="E7" s="16">
        <v>11550</v>
      </c>
      <c r="F7" s="16">
        <v>11530</v>
      </c>
      <c r="G7" s="19">
        <f t="shared" si="3"/>
        <v>519750</v>
      </c>
      <c r="H7" s="19">
        <f t="shared" si="4"/>
        <v>518850</v>
      </c>
      <c r="I7" s="20">
        <f t="shared" si="2"/>
        <v>-1.7316017316017316E-3</v>
      </c>
    </row>
    <row r="8" spans="1:9" x14ac:dyDescent="0.3">
      <c r="A8" s="16" t="s">
        <v>10</v>
      </c>
      <c r="B8" s="17">
        <v>44694</v>
      </c>
      <c r="C8" s="18" t="s">
        <v>16</v>
      </c>
      <c r="D8" s="16">
        <v>190</v>
      </c>
      <c r="E8" s="16">
        <v>7470</v>
      </c>
      <c r="F8" s="16">
        <v>7490</v>
      </c>
      <c r="G8" s="19">
        <f t="shared" si="3"/>
        <v>1419300</v>
      </c>
      <c r="H8" s="19">
        <f t="shared" si="4"/>
        <v>1423100</v>
      </c>
      <c r="I8" s="20">
        <f t="shared" si="2"/>
        <v>2.6773761713520749E-3</v>
      </c>
    </row>
    <row r="9" spans="1:9" x14ac:dyDescent="0.3">
      <c r="A9" s="16" t="s">
        <v>10</v>
      </c>
      <c r="B9" s="17">
        <v>44694</v>
      </c>
      <c r="C9" s="18" t="s">
        <v>17</v>
      </c>
      <c r="D9" s="16">
        <v>30</v>
      </c>
      <c r="E9" s="16">
        <v>7470</v>
      </c>
      <c r="F9" s="16">
        <v>7490</v>
      </c>
      <c r="G9" s="19">
        <f t="shared" si="3"/>
        <v>224100</v>
      </c>
      <c r="H9" s="19">
        <f t="shared" si="4"/>
        <v>224700</v>
      </c>
      <c r="I9" s="20">
        <f t="shared" si="2"/>
        <v>2.6773761713520749E-3</v>
      </c>
    </row>
    <row r="10" spans="1:9" x14ac:dyDescent="0.3">
      <c r="A10" s="16" t="s">
        <v>10</v>
      </c>
      <c r="B10" s="17">
        <v>44694</v>
      </c>
      <c r="C10" s="18" t="s">
        <v>18</v>
      </c>
      <c r="D10" s="16">
        <v>9</v>
      </c>
      <c r="E10" s="16">
        <v>12333</v>
      </c>
      <c r="F10" s="16">
        <v>12333</v>
      </c>
      <c r="G10" s="19">
        <f t="shared" si="3"/>
        <v>110997</v>
      </c>
      <c r="H10" s="19">
        <f t="shared" si="4"/>
        <v>110997</v>
      </c>
      <c r="I10" s="20">
        <f t="shared" si="2"/>
        <v>0</v>
      </c>
    </row>
    <row r="11" spans="1:9" x14ac:dyDescent="0.3">
      <c r="A11" s="16" t="s">
        <v>10</v>
      </c>
      <c r="B11" s="17">
        <v>44694</v>
      </c>
      <c r="C11" s="18" t="s">
        <v>19</v>
      </c>
      <c r="D11" s="16">
        <v>7</v>
      </c>
      <c r="E11" s="16">
        <v>12333</v>
      </c>
      <c r="F11" s="16">
        <v>12333</v>
      </c>
      <c r="G11" s="19">
        <f t="shared" si="3"/>
        <v>86331</v>
      </c>
      <c r="H11" s="19">
        <f t="shared" si="4"/>
        <v>86331</v>
      </c>
      <c r="I11" s="20">
        <f t="shared" si="2"/>
        <v>0</v>
      </c>
    </row>
    <row r="12" spans="1:9" x14ac:dyDescent="0.3">
      <c r="A12" s="16" t="s">
        <v>10</v>
      </c>
      <c r="B12" s="17">
        <v>44694</v>
      </c>
      <c r="C12" s="18" t="s">
        <v>20</v>
      </c>
      <c r="D12" s="16">
        <v>5</v>
      </c>
      <c r="E12" s="16">
        <v>15445</v>
      </c>
      <c r="F12" s="16">
        <v>15444</v>
      </c>
      <c r="G12" s="19">
        <f t="shared" si="3"/>
        <v>77225</v>
      </c>
      <c r="H12" s="19">
        <f t="shared" si="4"/>
        <v>77220</v>
      </c>
      <c r="I12" s="20">
        <f t="shared" si="2"/>
        <v>-6.4745872450631275E-5</v>
      </c>
    </row>
    <row r="13" spans="1:9" x14ac:dyDescent="0.3">
      <c r="A13" s="16" t="s">
        <v>10</v>
      </c>
      <c r="B13" s="17">
        <v>44694</v>
      </c>
      <c r="C13" s="18" t="s">
        <v>21</v>
      </c>
      <c r="D13" s="16">
        <v>5</v>
      </c>
      <c r="E13" s="16">
        <v>16222</v>
      </c>
      <c r="F13" s="16">
        <v>16222</v>
      </c>
      <c r="G13" s="19">
        <f t="shared" si="3"/>
        <v>81110</v>
      </c>
      <c r="H13" s="19">
        <f t="shared" si="4"/>
        <v>81110</v>
      </c>
      <c r="I13" s="20">
        <f t="shared" si="2"/>
        <v>0</v>
      </c>
    </row>
    <row r="14" spans="1:9" x14ac:dyDescent="0.3">
      <c r="A14" s="16" t="s">
        <v>10</v>
      </c>
      <c r="B14" s="17">
        <v>44694</v>
      </c>
      <c r="C14" s="18" t="s">
        <v>22</v>
      </c>
      <c r="D14" s="16">
        <v>5</v>
      </c>
      <c r="E14" s="16">
        <v>12637</v>
      </c>
      <c r="F14" s="16">
        <v>12667</v>
      </c>
      <c r="G14" s="19">
        <f t="shared" si="3"/>
        <v>63185</v>
      </c>
      <c r="H14" s="19">
        <f t="shared" si="4"/>
        <v>63335</v>
      </c>
      <c r="I14" s="20">
        <f t="shared" si="2"/>
        <v>2.37398116641608E-3</v>
      </c>
    </row>
    <row r="15" spans="1:9" x14ac:dyDescent="0.3">
      <c r="A15" s="16" t="s">
        <v>10</v>
      </c>
      <c r="B15" s="17">
        <v>44695</v>
      </c>
      <c r="C15" s="18" t="s">
        <v>17</v>
      </c>
      <c r="D15" s="16">
        <v>50</v>
      </c>
      <c r="E15" s="16">
        <v>7480</v>
      </c>
      <c r="F15" s="16">
        <v>7490</v>
      </c>
      <c r="G15" s="19">
        <f t="shared" si="3"/>
        <v>374000</v>
      </c>
      <c r="H15" s="19">
        <f t="shared" si="4"/>
        <v>374500</v>
      </c>
      <c r="I15" s="20">
        <f t="shared" si="2"/>
        <v>1.3368983957219251E-3</v>
      </c>
    </row>
    <row r="16" spans="1:9" x14ac:dyDescent="0.3">
      <c r="A16" s="16" t="s">
        <v>10</v>
      </c>
      <c r="B16" s="17">
        <v>44695</v>
      </c>
      <c r="C16" s="18" t="s">
        <v>23</v>
      </c>
      <c r="D16" s="16">
        <v>49</v>
      </c>
      <c r="E16" s="16">
        <v>7480</v>
      </c>
      <c r="F16" s="16">
        <v>7490</v>
      </c>
      <c r="G16" s="19">
        <f t="shared" si="3"/>
        <v>366520</v>
      </c>
      <c r="H16" s="19">
        <f t="shared" si="4"/>
        <v>367010</v>
      </c>
      <c r="I16" s="20">
        <f t="shared" si="2"/>
        <v>1.3368983957219251E-3</v>
      </c>
    </row>
    <row r="17" spans="1:9" x14ac:dyDescent="0.3">
      <c r="A17" s="16" t="s">
        <v>10</v>
      </c>
      <c r="B17" s="17">
        <v>44695</v>
      </c>
      <c r="C17" s="18" t="s">
        <v>24</v>
      </c>
      <c r="D17" s="16">
        <v>35</v>
      </c>
      <c r="E17" s="16">
        <v>12300</v>
      </c>
      <c r="F17" s="21">
        <v>12330</v>
      </c>
      <c r="G17" s="22">
        <f t="shared" si="3"/>
        <v>430500</v>
      </c>
      <c r="H17" s="22">
        <f t="shared" si="4"/>
        <v>431550</v>
      </c>
      <c r="I17" s="23">
        <f t="shared" si="2"/>
        <v>2.4390243902439024E-3</v>
      </c>
    </row>
    <row r="18" spans="1:9" x14ac:dyDescent="0.3">
      <c r="A18" s="16" t="s">
        <v>25</v>
      </c>
      <c r="B18" s="17">
        <v>44697</v>
      </c>
      <c r="C18" s="18" t="s">
        <v>26</v>
      </c>
      <c r="D18" s="16">
        <v>100</v>
      </c>
      <c r="E18" s="16">
        <v>13397</v>
      </c>
      <c r="F18" s="16">
        <v>13590</v>
      </c>
      <c r="G18" s="19">
        <f>E18*D18</f>
        <v>1339700</v>
      </c>
      <c r="H18" s="19">
        <f>F18*D18</f>
        <v>1359000</v>
      </c>
      <c r="I18" s="20">
        <f>(H18-G18)/G18</f>
        <v>1.4406210345599762E-2</v>
      </c>
    </row>
    <row r="19" spans="1:9" x14ac:dyDescent="0.3">
      <c r="A19" s="16" t="s">
        <v>25</v>
      </c>
      <c r="B19" s="17">
        <v>44697</v>
      </c>
      <c r="C19" s="18" t="s">
        <v>27</v>
      </c>
      <c r="D19" s="16">
        <v>115</v>
      </c>
      <c r="E19" s="16">
        <v>7750</v>
      </c>
      <c r="F19" s="21">
        <v>7790</v>
      </c>
      <c r="G19" s="22">
        <f>E19*D19</f>
        <v>891250</v>
      </c>
      <c r="H19" s="22">
        <f>F19*D19</f>
        <v>895850</v>
      </c>
      <c r="I19" s="23">
        <f>(H19-G19)/G19</f>
        <v>5.1612903225806452E-3</v>
      </c>
    </row>
    <row r="20" spans="1:9" x14ac:dyDescent="0.3">
      <c r="A20" s="16" t="s">
        <v>25</v>
      </c>
      <c r="B20" s="17">
        <v>44698</v>
      </c>
      <c r="C20" s="18" t="s">
        <v>14</v>
      </c>
      <c r="D20" s="16">
        <v>50</v>
      </c>
      <c r="E20" s="16">
        <v>12300</v>
      </c>
      <c r="F20" s="21">
        <v>12310</v>
      </c>
      <c r="G20" s="22">
        <f t="shared" ref="G20:G26" si="5">E20*D20</f>
        <v>615000</v>
      </c>
      <c r="H20" s="22">
        <f t="shared" ref="H20:H26" si="6">F20*D20</f>
        <v>615500</v>
      </c>
      <c r="I20" s="23">
        <f t="shared" ref="I20:I26" si="7">(H20-G20)/G20</f>
        <v>8.1300813008130081E-4</v>
      </c>
    </row>
    <row r="21" spans="1:9" x14ac:dyDescent="0.3">
      <c r="A21" s="16" t="s">
        <v>25</v>
      </c>
      <c r="B21" s="17">
        <v>44698</v>
      </c>
      <c r="C21" s="18" t="s">
        <v>28</v>
      </c>
      <c r="D21" s="16">
        <v>50</v>
      </c>
      <c r="E21" s="16">
        <v>9780</v>
      </c>
      <c r="F21" s="21">
        <v>9750</v>
      </c>
      <c r="G21" s="22">
        <f t="shared" si="5"/>
        <v>489000</v>
      </c>
      <c r="H21" s="22">
        <f t="shared" si="6"/>
        <v>487500</v>
      </c>
      <c r="I21" s="23">
        <f t="shared" si="7"/>
        <v>-3.0674846625766872E-3</v>
      </c>
    </row>
    <row r="22" spans="1:9" x14ac:dyDescent="0.3">
      <c r="A22" s="16" t="s">
        <v>25</v>
      </c>
      <c r="B22" s="17">
        <v>44700</v>
      </c>
      <c r="C22" s="18" t="s">
        <v>29</v>
      </c>
      <c r="D22" s="16">
        <v>200</v>
      </c>
      <c r="E22" s="16">
        <v>7550</v>
      </c>
      <c r="F22" s="21">
        <v>7560</v>
      </c>
      <c r="G22" s="22">
        <f t="shared" si="5"/>
        <v>1510000</v>
      </c>
      <c r="H22" s="22">
        <f t="shared" si="6"/>
        <v>1512000</v>
      </c>
      <c r="I22" s="23">
        <f t="shared" si="7"/>
        <v>1.3245033112582781E-3</v>
      </c>
    </row>
    <row r="23" spans="1:9" x14ac:dyDescent="0.3">
      <c r="A23" s="16" t="s">
        <v>25</v>
      </c>
      <c r="B23" s="17">
        <v>44700</v>
      </c>
      <c r="C23" s="18" t="s">
        <v>17</v>
      </c>
      <c r="D23" s="16">
        <v>99</v>
      </c>
      <c r="E23" s="16">
        <v>7550</v>
      </c>
      <c r="F23" s="21">
        <v>7560</v>
      </c>
      <c r="G23" s="22">
        <f t="shared" si="5"/>
        <v>747450</v>
      </c>
      <c r="H23" s="22">
        <f t="shared" si="6"/>
        <v>748440</v>
      </c>
      <c r="I23" s="23">
        <f t="shared" si="7"/>
        <v>1.3245033112582781E-3</v>
      </c>
    </row>
    <row r="24" spans="1:9" x14ac:dyDescent="0.3">
      <c r="A24" s="16" t="s">
        <v>25</v>
      </c>
      <c r="B24" s="17">
        <v>44700</v>
      </c>
      <c r="C24" s="18" t="s">
        <v>27</v>
      </c>
      <c r="D24" s="16">
        <v>130</v>
      </c>
      <c r="E24" s="16">
        <v>7750</v>
      </c>
      <c r="F24" s="21">
        <v>7760</v>
      </c>
      <c r="G24" s="22">
        <f t="shared" si="5"/>
        <v>1007500</v>
      </c>
      <c r="H24" s="22">
        <f t="shared" si="6"/>
        <v>1008800</v>
      </c>
      <c r="I24" s="23">
        <f t="shared" si="7"/>
        <v>1.2903225806451613E-3</v>
      </c>
    </row>
    <row r="25" spans="1:9" x14ac:dyDescent="0.3">
      <c r="A25" s="16" t="s">
        <v>30</v>
      </c>
      <c r="B25" s="17">
        <v>44712</v>
      </c>
      <c r="C25" s="18" t="s">
        <v>17</v>
      </c>
      <c r="D25" s="16">
        <v>192</v>
      </c>
      <c r="E25" s="16">
        <v>7980</v>
      </c>
      <c r="F25" s="21">
        <v>8075</v>
      </c>
      <c r="G25" s="22">
        <f t="shared" si="5"/>
        <v>1532160</v>
      </c>
      <c r="H25" s="22">
        <f t="shared" si="6"/>
        <v>1550400</v>
      </c>
      <c r="I25" s="23">
        <f t="shared" si="7"/>
        <v>1.1904761904761904E-2</v>
      </c>
    </row>
    <row r="26" spans="1:9" ht="15" thickBot="1" x14ac:dyDescent="0.35">
      <c r="A26" s="16" t="s">
        <v>30</v>
      </c>
      <c r="B26" s="17">
        <v>44712</v>
      </c>
      <c r="C26" s="18" t="s">
        <v>29</v>
      </c>
      <c r="D26" s="16">
        <v>48</v>
      </c>
      <c r="E26" s="16">
        <v>7980</v>
      </c>
      <c r="F26" s="21">
        <v>8075</v>
      </c>
      <c r="G26" s="22">
        <f t="shared" si="5"/>
        <v>383040</v>
      </c>
      <c r="H26" s="22">
        <f t="shared" si="6"/>
        <v>387600</v>
      </c>
      <c r="I26" s="23">
        <f t="shared" si="7"/>
        <v>1.1904761904761904E-2</v>
      </c>
    </row>
    <row r="27" spans="1:9" ht="15" thickBot="1" x14ac:dyDescent="0.35">
      <c r="A27" s="24"/>
      <c r="B27" s="25"/>
      <c r="C27" s="26"/>
      <c r="D27" s="24"/>
      <c r="E27" s="24"/>
      <c r="F27" s="27" t="s">
        <v>31</v>
      </c>
      <c r="G27" s="28">
        <f>SUM(G3:G26)</f>
        <v>16227788</v>
      </c>
      <c r="H27" s="28">
        <f>SUM(H3:H26)</f>
        <v>16356421</v>
      </c>
      <c r="I27" s="29">
        <f t="shared" si="2"/>
        <v>7.9267118845772443E-3</v>
      </c>
    </row>
    <row r="28" spans="1:9" ht="16.2" thickBot="1" x14ac:dyDescent="0.35">
      <c r="A28" s="30" t="s">
        <v>32</v>
      </c>
      <c r="B28" s="31"/>
      <c r="C28" s="31"/>
      <c r="D28" s="31"/>
      <c r="E28" s="31"/>
      <c r="F28" s="32"/>
      <c r="G28" s="32"/>
      <c r="H28" s="32"/>
      <c r="I28" s="33"/>
    </row>
    <row r="29" spans="1:9" ht="15" thickBot="1" x14ac:dyDescent="0.35">
      <c r="A29" s="34" t="s">
        <v>33</v>
      </c>
      <c r="B29" s="35" t="s">
        <v>2</v>
      </c>
      <c r="C29" s="7" t="s">
        <v>3</v>
      </c>
      <c r="D29" s="8" t="s">
        <v>4</v>
      </c>
      <c r="E29" s="8" t="s">
        <v>5</v>
      </c>
      <c r="F29" s="8" t="s">
        <v>6</v>
      </c>
      <c r="G29" s="9" t="s">
        <v>7</v>
      </c>
      <c r="H29" s="9" t="s">
        <v>8</v>
      </c>
      <c r="I29" s="10" t="s">
        <v>9</v>
      </c>
    </row>
    <row r="30" spans="1:9" x14ac:dyDescent="0.3">
      <c r="A30" s="11" t="s">
        <v>25</v>
      </c>
      <c r="B30" s="12">
        <v>44691</v>
      </c>
      <c r="C30" s="13" t="s">
        <v>27</v>
      </c>
      <c r="D30" s="11">
        <v>250</v>
      </c>
      <c r="E30" s="11">
        <v>7500</v>
      </c>
      <c r="F30" s="11">
        <v>7500</v>
      </c>
      <c r="G30" s="14">
        <f t="shared" ref="G30:G42" si="8">E30*D30</f>
        <v>1875000</v>
      </c>
      <c r="H30" s="14">
        <f t="shared" ref="H30:H42" si="9">F30*D30</f>
        <v>1875000</v>
      </c>
      <c r="I30" s="15">
        <f t="shared" ref="I30:I81" si="10">(H30-G30)/G30</f>
        <v>0</v>
      </c>
    </row>
    <row r="31" spans="1:9" x14ac:dyDescent="0.3">
      <c r="A31" s="11" t="s">
        <v>25</v>
      </c>
      <c r="B31" s="17">
        <v>44691</v>
      </c>
      <c r="C31" s="18" t="s">
        <v>28</v>
      </c>
      <c r="D31" s="16">
        <v>60</v>
      </c>
      <c r="E31" s="16">
        <v>9750</v>
      </c>
      <c r="F31" s="16">
        <v>9750</v>
      </c>
      <c r="G31" s="19">
        <f t="shared" si="8"/>
        <v>585000</v>
      </c>
      <c r="H31" s="19">
        <f t="shared" si="9"/>
        <v>585000</v>
      </c>
      <c r="I31" s="20">
        <f t="shared" si="10"/>
        <v>0</v>
      </c>
    </row>
    <row r="32" spans="1:9" x14ac:dyDescent="0.3">
      <c r="A32" s="11" t="s">
        <v>25</v>
      </c>
      <c r="B32" s="17">
        <v>44691</v>
      </c>
      <c r="C32" s="18" t="s">
        <v>34</v>
      </c>
      <c r="D32" s="16">
        <v>60</v>
      </c>
      <c r="E32" s="16">
        <v>11450</v>
      </c>
      <c r="F32" s="16">
        <v>11455</v>
      </c>
      <c r="G32" s="19">
        <f t="shared" si="8"/>
        <v>687000</v>
      </c>
      <c r="H32" s="19">
        <f t="shared" si="9"/>
        <v>687300</v>
      </c>
      <c r="I32" s="20">
        <f t="shared" si="10"/>
        <v>4.3668122270742359E-4</v>
      </c>
    </row>
    <row r="33" spans="1:10" x14ac:dyDescent="0.3">
      <c r="A33" s="11" t="s">
        <v>25</v>
      </c>
      <c r="B33" s="17">
        <v>44691</v>
      </c>
      <c r="C33" s="18" t="s">
        <v>18</v>
      </c>
      <c r="D33" s="16">
        <v>14</v>
      </c>
      <c r="E33" s="16">
        <v>12333</v>
      </c>
      <c r="F33" s="16">
        <v>12333</v>
      </c>
      <c r="G33" s="19">
        <f t="shared" si="8"/>
        <v>172662</v>
      </c>
      <c r="H33" s="19">
        <f t="shared" si="9"/>
        <v>172662</v>
      </c>
      <c r="I33" s="20">
        <f t="shared" si="10"/>
        <v>0</v>
      </c>
    </row>
    <row r="34" spans="1:10" x14ac:dyDescent="0.3">
      <c r="A34" s="11" t="s">
        <v>25</v>
      </c>
      <c r="B34" s="17">
        <v>44691</v>
      </c>
      <c r="C34" s="18" t="s">
        <v>19</v>
      </c>
      <c r="D34" s="16">
        <v>9</v>
      </c>
      <c r="E34" s="16">
        <v>12333</v>
      </c>
      <c r="F34" s="16">
        <v>12333</v>
      </c>
      <c r="G34" s="19">
        <f t="shared" si="8"/>
        <v>110997</v>
      </c>
      <c r="H34" s="19">
        <f t="shared" si="9"/>
        <v>110997</v>
      </c>
      <c r="I34" s="20">
        <f t="shared" si="10"/>
        <v>0</v>
      </c>
    </row>
    <row r="35" spans="1:10" x14ac:dyDescent="0.3">
      <c r="A35" s="11" t="s">
        <v>25</v>
      </c>
      <c r="B35" s="17">
        <v>44691</v>
      </c>
      <c r="C35" s="18" t="s">
        <v>35</v>
      </c>
      <c r="D35" s="16">
        <v>9</v>
      </c>
      <c r="E35" s="16">
        <v>16222</v>
      </c>
      <c r="F35" s="16">
        <v>16222</v>
      </c>
      <c r="G35" s="19">
        <f t="shared" si="8"/>
        <v>145998</v>
      </c>
      <c r="H35" s="19">
        <f t="shared" si="9"/>
        <v>145998</v>
      </c>
      <c r="I35" s="20">
        <f t="shared" si="10"/>
        <v>0</v>
      </c>
    </row>
    <row r="36" spans="1:10" x14ac:dyDescent="0.3">
      <c r="A36" s="11" t="s">
        <v>25</v>
      </c>
      <c r="B36" s="17">
        <v>44693</v>
      </c>
      <c r="C36" s="18" t="s">
        <v>36</v>
      </c>
      <c r="D36" s="16">
        <v>990</v>
      </c>
      <c r="E36" s="16">
        <v>1145</v>
      </c>
      <c r="F36" s="16">
        <v>1145</v>
      </c>
      <c r="G36" s="19">
        <f t="shared" si="8"/>
        <v>1133550</v>
      </c>
      <c r="H36" s="19">
        <f t="shared" si="9"/>
        <v>1133550</v>
      </c>
      <c r="I36" s="20">
        <f t="shared" si="10"/>
        <v>0</v>
      </c>
    </row>
    <row r="37" spans="1:10" x14ac:dyDescent="0.3">
      <c r="A37" s="11" t="s">
        <v>25</v>
      </c>
      <c r="B37" s="17">
        <v>44694</v>
      </c>
      <c r="C37" s="18" t="s">
        <v>37</v>
      </c>
      <c r="D37" s="16">
        <v>43</v>
      </c>
      <c r="E37" s="16">
        <v>7922</v>
      </c>
      <c r="F37" s="16">
        <v>7930</v>
      </c>
      <c r="G37" s="19">
        <f t="shared" si="8"/>
        <v>340646</v>
      </c>
      <c r="H37" s="19">
        <f t="shared" si="9"/>
        <v>340990</v>
      </c>
      <c r="I37" s="20">
        <f t="shared" si="10"/>
        <v>1.009845998485231E-3</v>
      </c>
    </row>
    <row r="38" spans="1:10" x14ac:dyDescent="0.3">
      <c r="A38" s="11" t="s">
        <v>25</v>
      </c>
      <c r="B38" s="17">
        <v>44694</v>
      </c>
      <c r="C38" s="18" t="s">
        <v>38</v>
      </c>
      <c r="D38" s="16">
        <v>40</v>
      </c>
      <c r="E38" s="16">
        <v>12903</v>
      </c>
      <c r="F38" s="16">
        <v>12910</v>
      </c>
      <c r="G38" s="19">
        <f t="shared" si="8"/>
        <v>516120</v>
      </c>
      <c r="H38" s="19">
        <f t="shared" si="9"/>
        <v>516400</v>
      </c>
      <c r="I38" s="20">
        <f t="shared" si="10"/>
        <v>5.4250949391614349E-4</v>
      </c>
      <c r="J38" s="36"/>
    </row>
    <row r="39" spans="1:10" x14ac:dyDescent="0.3">
      <c r="A39" s="11" t="s">
        <v>25</v>
      </c>
      <c r="B39" s="17">
        <v>44694</v>
      </c>
      <c r="C39" s="18" t="s">
        <v>29</v>
      </c>
      <c r="D39" s="16">
        <v>300</v>
      </c>
      <c r="E39" s="16">
        <v>7620</v>
      </c>
      <c r="F39" s="16">
        <v>7620</v>
      </c>
      <c r="G39" s="19">
        <f t="shared" si="8"/>
        <v>2286000</v>
      </c>
      <c r="H39" s="19">
        <f t="shared" si="9"/>
        <v>2286000</v>
      </c>
      <c r="I39" s="20">
        <f t="shared" si="10"/>
        <v>0</v>
      </c>
    </row>
    <row r="40" spans="1:10" x14ac:dyDescent="0.3">
      <c r="A40" s="11" t="s">
        <v>25</v>
      </c>
      <c r="B40" s="17">
        <v>44694</v>
      </c>
      <c r="C40" s="18" t="s">
        <v>39</v>
      </c>
      <c r="D40" s="16">
        <v>65</v>
      </c>
      <c r="E40" s="16">
        <v>7620</v>
      </c>
      <c r="F40" s="16">
        <v>7620</v>
      </c>
      <c r="G40" s="19">
        <f t="shared" si="8"/>
        <v>495300</v>
      </c>
      <c r="H40" s="19">
        <f t="shared" si="9"/>
        <v>495300</v>
      </c>
      <c r="I40" s="20">
        <f t="shared" si="10"/>
        <v>0</v>
      </c>
    </row>
    <row r="41" spans="1:10" x14ac:dyDescent="0.3">
      <c r="A41" s="11" t="s">
        <v>25</v>
      </c>
      <c r="B41" s="17">
        <v>44694</v>
      </c>
      <c r="C41" s="18" t="s">
        <v>40</v>
      </c>
      <c r="D41" s="16">
        <v>60</v>
      </c>
      <c r="E41" s="16">
        <v>7620</v>
      </c>
      <c r="F41" s="16">
        <v>7620</v>
      </c>
      <c r="G41" s="19">
        <f t="shared" si="8"/>
        <v>457200</v>
      </c>
      <c r="H41" s="19">
        <f t="shared" si="9"/>
        <v>457200</v>
      </c>
      <c r="I41" s="20">
        <f t="shared" si="10"/>
        <v>0</v>
      </c>
    </row>
    <row r="42" spans="1:10" x14ac:dyDescent="0.3">
      <c r="A42" s="11" t="s">
        <v>25</v>
      </c>
      <c r="B42" s="17">
        <v>44694</v>
      </c>
      <c r="C42" s="18" t="s">
        <v>18</v>
      </c>
      <c r="D42" s="16">
        <v>60</v>
      </c>
      <c r="E42" s="16">
        <v>12488</v>
      </c>
      <c r="F42" s="21">
        <v>12333</v>
      </c>
      <c r="G42" s="22">
        <f t="shared" si="8"/>
        <v>749280</v>
      </c>
      <c r="H42" s="22">
        <f t="shared" si="9"/>
        <v>739980</v>
      </c>
      <c r="I42" s="23">
        <f t="shared" si="10"/>
        <v>-1.2411915438821268E-2</v>
      </c>
    </row>
    <row r="43" spans="1:10" x14ac:dyDescent="0.3">
      <c r="A43" s="16" t="s">
        <v>41</v>
      </c>
      <c r="B43" s="17">
        <v>44697</v>
      </c>
      <c r="C43" s="18" t="s">
        <v>27</v>
      </c>
      <c r="D43" s="16">
        <v>115</v>
      </c>
      <c r="E43" s="16">
        <v>7750</v>
      </c>
      <c r="F43" s="16">
        <v>7790</v>
      </c>
      <c r="G43" s="19">
        <f>E43*D43</f>
        <v>891250</v>
      </c>
      <c r="H43" s="19">
        <f>F43*D43</f>
        <v>895850</v>
      </c>
      <c r="I43" s="20">
        <f>(H43-G43)/G43</f>
        <v>5.1612903225806452E-3</v>
      </c>
    </row>
    <row r="44" spans="1:10" x14ac:dyDescent="0.3">
      <c r="A44" s="16" t="s">
        <v>41</v>
      </c>
      <c r="B44" s="37">
        <v>44697</v>
      </c>
      <c r="C44" s="38" t="s">
        <v>36</v>
      </c>
      <c r="D44" s="21">
        <v>400</v>
      </c>
      <c r="E44" s="21">
        <v>1145</v>
      </c>
      <c r="F44" s="21">
        <v>1145</v>
      </c>
      <c r="G44" s="22">
        <f>E44*D44</f>
        <v>458000</v>
      </c>
      <c r="H44" s="22">
        <f>F44*D44</f>
        <v>458000</v>
      </c>
      <c r="I44" s="23">
        <f>(H44-G44)/G44</f>
        <v>0</v>
      </c>
    </row>
    <row r="45" spans="1:10" x14ac:dyDescent="0.3">
      <c r="A45" s="16" t="s">
        <v>41</v>
      </c>
      <c r="B45" s="37">
        <v>44698</v>
      </c>
      <c r="C45" s="38" t="s">
        <v>14</v>
      </c>
      <c r="D45" s="21">
        <v>50</v>
      </c>
      <c r="E45" s="21">
        <v>12300</v>
      </c>
      <c r="F45" s="21">
        <v>12330</v>
      </c>
      <c r="G45" s="22">
        <f t="shared" ref="G45:G76" si="11">E45*D45</f>
        <v>615000</v>
      </c>
      <c r="H45" s="22">
        <f t="shared" ref="H45:H76" si="12">F45*D45</f>
        <v>616500</v>
      </c>
      <c r="I45" s="23">
        <f t="shared" ref="I45:I76" si="13">(H45-G45)/G45</f>
        <v>2.4390243902439024E-3</v>
      </c>
    </row>
    <row r="46" spans="1:10" x14ac:dyDescent="0.3">
      <c r="A46" s="16" t="s">
        <v>41</v>
      </c>
      <c r="B46" s="37">
        <v>44698</v>
      </c>
      <c r="C46" s="38" t="s">
        <v>19</v>
      </c>
      <c r="D46" s="21">
        <v>20</v>
      </c>
      <c r="E46" s="21">
        <v>12333</v>
      </c>
      <c r="F46" s="21">
        <v>12333</v>
      </c>
      <c r="G46" s="22">
        <f t="shared" si="11"/>
        <v>246660</v>
      </c>
      <c r="H46" s="22">
        <f t="shared" si="12"/>
        <v>246660</v>
      </c>
      <c r="I46" s="23">
        <f t="shared" si="13"/>
        <v>0</v>
      </c>
    </row>
    <row r="47" spans="1:10" x14ac:dyDescent="0.3">
      <c r="A47" s="16" t="s">
        <v>41</v>
      </c>
      <c r="B47" s="37">
        <v>44698</v>
      </c>
      <c r="C47" s="38" t="s">
        <v>28</v>
      </c>
      <c r="D47" s="21">
        <v>50</v>
      </c>
      <c r="E47" s="21">
        <v>9780</v>
      </c>
      <c r="F47" s="21">
        <v>9750</v>
      </c>
      <c r="G47" s="22">
        <f t="shared" si="11"/>
        <v>489000</v>
      </c>
      <c r="H47" s="22">
        <f t="shared" si="12"/>
        <v>487500</v>
      </c>
      <c r="I47" s="23">
        <f t="shared" si="13"/>
        <v>-3.0674846625766872E-3</v>
      </c>
    </row>
    <row r="48" spans="1:10" x14ac:dyDescent="0.3">
      <c r="A48" s="16" t="s">
        <v>41</v>
      </c>
      <c r="B48" s="37">
        <v>44698</v>
      </c>
      <c r="C48" s="38" t="s">
        <v>39</v>
      </c>
      <c r="D48" s="21">
        <v>10</v>
      </c>
      <c r="E48" s="21">
        <v>7480</v>
      </c>
      <c r="F48" s="21">
        <v>7480</v>
      </c>
      <c r="G48" s="22">
        <f t="shared" si="11"/>
        <v>74800</v>
      </c>
      <c r="H48" s="22">
        <f t="shared" si="12"/>
        <v>74800</v>
      </c>
      <c r="I48" s="23">
        <f t="shared" si="13"/>
        <v>0</v>
      </c>
    </row>
    <row r="49" spans="1:9" x14ac:dyDescent="0.3">
      <c r="A49" s="16" t="s">
        <v>41</v>
      </c>
      <c r="B49" s="37">
        <v>44698</v>
      </c>
      <c r="C49" s="38" t="s">
        <v>26</v>
      </c>
      <c r="D49" s="21">
        <v>150</v>
      </c>
      <c r="E49" s="21">
        <v>13360</v>
      </c>
      <c r="F49" s="21">
        <v>13400</v>
      </c>
      <c r="G49" s="22">
        <f t="shared" si="11"/>
        <v>2004000</v>
      </c>
      <c r="H49" s="22">
        <f t="shared" si="12"/>
        <v>2010000</v>
      </c>
      <c r="I49" s="23">
        <f t="shared" si="13"/>
        <v>2.9940119760479044E-3</v>
      </c>
    </row>
    <row r="50" spans="1:9" x14ac:dyDescent="0.3">
      <c r="A50" s="16" t="s">
        <v>41</v>
      </c>
      <c r="B50" s="37">
        <v>44698</v>
      </c>
      <c r="C50" s="38" t="s">
        <v>27</v>
      </c>
      <c r="D50" s="21">
        <v>50</v>
      </c>
      <c r="E50" s="21">
        <v>7560</v>
      </c>
      <c r="F50" s="21">
        <v>7750</v>
      </c>
      <c r="G50" s="22">
        <f t="shared" si="11"/>
        <v>378000</v>
      </c>
      <c r="H50" s="22">
        <f t="shared" si="12"/>
        <v>387500</v>
      </c>
      <c r="I50" s="23">
        <f t="shared" si="13"/>
        <v>2.5132275132275131E-2</v>
      </c>
    </row>
    <row r="51" spans="1:9" x14ac:dyDescent="0.3">
      <c r="A51" s="16" t="s">
        <v>41</v>
      </c>
      <c r="B51" s="37">
        <v>44698</v>
      </c>
      <c r="C51" s="38" t="s">
        <v>42</v>
      </c>
      <c r="D51" s="21">
        <v>500</v>
      </c>
      <c r="E51" s="21">
        <v>865</v>
      </c>
      <c r="F51" s="21">
        <v>852</v>
      </c>
      <c r="G51" s="22">
        <f t="shared" si="11"/>
        <v>432500</v>
      </c>
      <c r="H51" s="22">
        <f t="shared" si="12"/>
        <v>426000</v>
      </c>
      <c r="I51" s="23">
        <f t="shared" si="13"/>
        <v>-1.5028901734104046E-2</v>
      </c>
    </row>
    <row r="52" spans="1:9" x14ac:dyDescent="0.3">
      <c r="A52" s="16" t="s">
        <v>41</v>
      </c>
      <c r="B52" s="17">
        <v>44698</v>
      </c>
      <c r="C52" s="18" t="s">
        <v>43</v>
      </c>
      <c r="D52" s="16">
        <v>200</v>
      </c>
      <c r="E52" s="16">
        <v>3345</v>
      </c>
      <c r="F52" s="16">
        <v>3310</v>
      </c>
      <c r="G52" s="19">
        <f t="shared" si="11"/>
        <v>669000</v>
      </c>
      <c r="H52" s="19">
        <f t="shared" si="12"/>
        <v>662000</v>
      </c>
      <c r="I52" s="20">
        <f t="shared" si="13"/>
        <v>-1.0463378176382661E-2</v>
      </c>
    </row>
    <row r="53" spans="1:9" x14ac:dyDescent="0.3">
      <c r="A53" s="16" t="s">
        <v>41</v>
      </c>
      <c r="B53" s="37">
        <v>44699</v>
      </c>
      <c r="C53" s="38" t="s">
        <v>27</v>
      </c>
      <c r="D53" s="21">
        <v>45</v>
      </c>
      <c r="E53" s="21">
        <v>7560</v>
      </c>
      <c r="F53" s="21">
        <v>7750</v>
      </c>
      <c r="G53" s="19">
        <f t="shared" si="11"/>
        <v>340200</v>
      </c>
      <c r="H53" s="19">
        <f t="shared" si="12"/>
        <v>348750</v>
      </c>
      <c r="I53" s="20">
        <f t="shared" si="13"/>
        <v>2.5132275132275131E-2</v>
      </c>
    </row>
    <row r="54" spans="1:9" x14ac:dyDescent="0.3">
      <c r="A54" s="16" t="s">
        <v>41</v>
      </c>
      <c r="B54" s="37">
        <v>44699</v>
      </c>
      <c r="C54" s="38" t="s">
        <v>29</v>
      </c>
      <c r="D54" s="21">
        <v>85</v>
      </c>
      <c r="E54" s="21">
        <v>7480</v>
      </c>
      <c r="F54" s="21">
        <v>7490</v>
      </c>
      <c r="G54" s="19">
        <f t="shared" si="11"/>
        <v>635800</v>
      </c>
      <c r="H54" s="19">
        <f t="shared" si="12"/>
        <v>636650</v>
      </c>
      <c r="I54" s="20">
        <f t="shared" si="13"/>
        <v>1.3368983957219251E-3</v>
      </c>
    </row>
    <row r="55" spans="1:9" x14ac:dyDescent="0.3">
      <c r="A55" s="16" t="s">
        <v>41</v>
      </c>
      <c r="B55" s="37">
        <v>44699</v>
      </c>
      <c r="C55" s="38" t="s">
        <v>44</v>
      </c>
      <c r="D55" s="21">
        <v>114</v>
      </c>
      <c r="E55" s="21">
        <v>7480</v>
      </c>
      <c r="F55" s="21">
        <v>7490</v>
      </c>
      <c r="G55" s="19">
        <f t="shared" si="11"/>
        <v>852720</v>
      </c>
      <c r="H55" s="19">
        <f t="shared" si="12"/>
        <v>853860</v>
      </c>
      <c r="I55" s="20">
        <f t="shared" si="13"/>
        <v>1.3368983957219251E-3</v>
      </c>
    </row>
    <row r="56" spans="1:9" x14ac:dyDescent="0.3">
      <c r="A56" s="16" t="s">
        <v>41</v>
      </c>
      <c r="B56" s="37">
        <v>44699</v>
      </c>
      <c r="C56" s="38" t="s">
        <v>45</v>
      </c>
      <c r="D56" s="21">
        <v>500</v>
      </c>
      <c r="E56" s="21">
        <v>1145</v>
      </c>
      <c r="F56" s="21">
        <v>1145</v>
      </c>
      <c r="G56" s="19">
        <f t="shared" si="11"/>
        <v>572500</v>
      </c>
      <c r="H56" s="19">
        <f t="shared" si="12"/>
        <v>572500</v>
      </c>
      <c r="I56" s="20">
        <f t="shared" si="13"/>
        <v>0</v>
      </c>
    </row>
    <row r="57" spans="1:9" x14ac:dyDescent="0.3">
      <c r="A57" s="16" t="s">
        <v>41</v>
      </c>
      <c r="B57" s="37">
        <v>44699</v>
      </c>
      <c r="C57" s="38" t="s">
        <v>46</v>
      </c>
      <c r="D57" s="21">
        <v>150</v>
      </c>
      <c r="E57" s="21">
        <v>3255</v>
      </c>
      <c r="F57" s="21">
        <v>3310</v>
      </c>
      <c r="G57" s="19">
        <f t="shared" si="11"/>
        <v>488250</v>
      </c>
      <c r="H57" s="19">
        <f t="shared" si="12"/>
        <v>496500</v>
      </c>
      <c r="I57" s="20">
        <f t="shared" si="13"/>
        <v>1.6897081413210446E-2</v>
      </c>
    </row>
    <row r="58" spans="1:9" x14ac:dyDescent="0.3">
      <c r="A58" s="16" t="s">
        <v>41</v>
      </c>
      <c r="B58" s="37">
        <v>44700</v>
      </c>
      <c r="C58" s="38" t="s">
        <v>47</v>
      </c>
      <c r="D58" s="21">
        <v>115</v>
      </c>
      <c r="E58" s="21">
        <v>7480</v>
      </c>
      <c r="F58" s="21">
        <v>7490</v>
      </c>
      <c r="G58" s="19">
        <f t="shared" si="11"/>
        <v>860200</v>
      </c>
      <c r="H58" s="19">
        <f t="shared" si="12"/>
        <v>861350</v>
      </c>
      <c r="I58" s="20">
        <f t="shared" si="13"/>
        <v>1.3368983957219251E-3</v>
      </c>
    </row>
    <row r="59" spans="1:9" x14ac:dyDescent="0.3">
      <c r="A59" s="16" t="s">
        <v>41</v>
      </c>
      <c r="B59" s="37">
        <v>44700</v>
      </c>
      <c r="C59" s="38" t="s">
        <v>17</v>
      </c>
      <c r="D59" s="21">
        <v>26</v>
      </c>
      <c r="E59" s="21">
        <v>7480</v>
      </c>
      <c r="F59" s="21">
        <v>7490</v>
      </c>
      <c r="G59" s="19">
        <f t="shared" si="11"/>
        <v>194480</v>
      </c>
      <c r="H59" s="19">
        <f t="shared" si="12"/>
        <v>194740</v>
      </c>
      <c r="I59" s="20">
        <f t="shared" si="13"/>
        <v>1.3368983957219251E-3</v>
      </c>
    </row>
    <row r="60" spans="1:9" x14ac:dyDescent="0.3">
      <c r="A60" s="16" t="s">
        <v>41</v>
      </c>
      <c r="B60" s="37">
        <v>44700</v>
      </c>
      <c r="C60" s="38" t="s">
        <v>12</v>
      </c>
      <c r="D60" s="21">
        <v>10</v>
      </c>
      <c r="E60" s="21">
        <v>11600</v>
      </c>
      <c r="F60" s="21">
        <v>11650</v>
      </c>
      <c r="G60" s="19">
        <f t="shared" si="11"/>
        <v>116000</v>
      </c>
      <c r="H60" s="19">
        <f t="shared" si="12"/>
        <v>116500</v>
      </c>
      <c r="I60" s="20">
        <f t="shared" si="13"/>
        <v>4.3103448275862068E-3</v>
      </c>
    </row>
    <row r="61" spans="1:9" x14ac:dyDescent="0.3">
      <c r="A61" s="16" t="s">
        <v>41</v>
      </c>
      <c r="B61" s="17">
        <v>44700</v>
      </c>
      <c r="C61" s="18" t="s">
        <v>48</v>
      </c>
      <c r="D61" s="16">
        <v>200</v>
      </c>
      <c r="E61" s="16">
        <v>1920</v>
      </c>
      <c r="F61" s="21">
        <v>1920</v>
      </c>
      <c r="G61" s="22">
        <f t="shared" si="11"/>
        <v>384000</v>
      </c>
      <c r="H61" s="22">
        <f t="shared" si="12"/>
        <v>384000</v>
      </c>
      <c r="I61" s="23">
        <f t="shared" si="13"/>
        <v>0</v>
      </c>
    </row>
    <row r="62" spans="1:9" x14ac:dyDescent="0.3">
      <c r="A62" s="16" t="s">
        <v>41</v>
      </c>
      <c r="B62" s="37">
        <v>44701</v>
      </c>
      <c r="C62" s="38" t="s">
        <v>49</v>
      </c>
      <c r="D62" s="21">
        <v>1498</v>
      </c>
      <c r="E62" s="21">
        <v>1855</v>
      </c>
      <c r="F62" s="21">
        <v>1940</v>
      </c>
      <c r="G62" s="22">
        <f t="shared" si="11"/>
        <v>2778790</v>
      </c>
      <c r="H62" s="22">
        <f t="shared" si="12"/>
        <v>2906120</v>
      </c>
      <c r="I62" s="23">
        <f t="shared" si="13"/>
        <v>4.5822102425876012E-2</v>
      </c>
    </row>
    <row r="63" spans="1:9" x14ac:dyDescent="0.3">
      <c r="A63" s="16" t="s">
        <v>41</v>
      </c>
      <c r="B63" s="37">
        <v>44701</v>
      </c>
      <c r="C63" s="38" t="s">
        <v>26</v>
      </c>
      <c r="D63" s="21">
        <v>180</v>
      </c>
      <c r="E63" s="21">
        <v>13397</v>
      </c>
      <c r="F63" s="21">
        <v>13485</v>
      </c>
      <c r="G63" s="22">
        <f t="shared" si="11"/>
        <v>2411460</v>
      </c>
      <c r="H63" s="22">
        <f t="shared" si="12"/>
        <v>2427300</v>
      </c>
      <c r="I63" s="23">
        <f t="shared" si="13"/>
        <v>6.5686347689781297E-3</v>
      </c>
    </row>
    <row r="64" spans="1:9" x14ac:dyDescent="0.3">
      <c r="A64" s="16" t="s">
        <v>41</v>
      </c>
      <c r="B64" s="37">
        <v>44702</v>
      </c>
      <c r="C64" s="38" t="s">
        <v>26</v>
      </c>
      <c r="D64" s="21">
        <v>200</v>
      </c>
      <c r="E64" s="21">
        <v>13360</v>
      </c>
      <c r="F64" s="21">
        <v>13420</v>
      </c>
      <c r="G64" s="22">
        <f t="shared" si="11"/>
        <v>2672000</v>
      </c>
      <c r="H64" s="22">
        <f t="shared" si="12"/>
        <v>2684000</v>
      </c>
      <c r="I64" s="23">
        <f t="shared" si="13"/>
        <v>4.4910179640718561E-3</v>
      </c>
    </row>
    <row r="65" spans="1:9" x14ac:dyDescent="0.3">
      <c r="A65" s="16" t="s">
        <v>30</v>
      </c>
      <c r="B65" s="37">
        <v>44704</v>
      </c>
      <c r="C65" s="38" t="s">
        <v>49</v>
      </c>
      <c r="D65" s="21">
        <v>599</v>
      </c>
      <c r="E65" s="21">
        <v>1855</v>
      </c>
      <c r="F65" s="21">
        <v>1940</v>
      </c>
      <c r="G65" s="22">
        <f t="shared" si="11"/>
        <v>1111145</v>
      </c>
      <c r="H65" s="22">
        <f t="shared" si="12"/>
        <v>1162060</v>
      </c>
      <c r="I65" s="23">
        <f t="shared" si="13"/>
        <v>4.5822102425876012E-2</v>
      </c>
    </row>
    <row r="66" spans="1:9" x14ac:dyDescent="0.3">
      <c r="A66" s="16" t="s">
        <v>30</v>
      </c>
      <c r="B66" s="37">
        <v>44705</v>
      </c>
      <c r="C66" s="38" t="s">
        <v>50</v>
      </c>
      <c r="D66" s="21">
        <v>5</v>
      </c>
      <c r="E66" s="21">
        <v>13164</v>
      </c>
      <c r="F66" s="21">
        <v>13159</v>
      </c>
      <c r="G66" s="22">
        <f t="shared" si="11"/>
        <v>65820</v>
      </c>
      <c r="H66" s="22">
        <f t="shared" si="12"/>
        <v>65795</v>
      </c>
      <c r="I66" s="23">
        <f t="shared" si="13"/>
        <v>-3.7982376177453662E-4</v>
      </c>
    </row>
    <row r="67" spans="1:9" x14ac:dyDescent="0.3">
      <c r="A67" s="16" t="s">
        <v>30</v>
      </c>
      <c r="B67" s="37">
        <v>44705</v>
      </c>
      <c r="C67" s="38" t="s">
        <v>51</v>
      </c>
      <c r="D67" s="21">
        <v>15</v>
      </c>
      <c r="E67" s="21">
        <v>12081</v>
      </c>
      <c r="F67" s="21">
        <v>12081</v>
      </c>
      <c r="G67" s="22">
        <f t="shared" si="11"/>
        <v>181215</v>
      </c>
      <c r="H67" s="22">
        <f t="shared" si="12"/>
        <v>181215</v>
      </c>
      <c r="I67" s="23">
        <f t="shared" si="13"/>
        <v>0</v>
      </c>
    </row>
    <row r="68" spans="1:9" x14ac:dyDescent="0.3">
      <c r="A68" s="16" t="s">
        <v>30</v>
      </c>
      <c r="B68" s="37">
        <v>44705</v>
      </c>
      <c r="C68" s="38" t="s">
        <v>52</v>
      </c>
      <c r="D68" s="21">
        <v>30</v>
      </c>
      <c r="E68" s="21">
        <v>12081</v>
      </c>
      <c r="F68" s="21">
        <v>12081</v>
      </c>
      <c r="G68" s="22">
        <f t="shared" si="11"/>
        <v>362430</v>
      </c>
      <c r="H68" s="22">
        <f t="shared" si="12"/>
        <v>362430</v>
      </c>
      <c r="I68" s="23">
        <f t="shared" si="13"/>
        <v>0</v>
      </c>
    </row>
    <row r="69" spans="1:9" x14ac:dyDescent="0.3">
      <c r="A69" s="16" t="s">
        <v>30</v>
      </c>
      <c r="B69" s="37">
        <v>44705</v>
      </c>
      <c r="C69" s="38" t="s">
        <v>53</v>
      </c>
      <c r="D69" s="21">
        <v>22</v>
      </c>
      <c r="E69" s="21">
        <v>14245.24</v>
      </c>
      <c r="F69" s="21">
        <v>14245.24</v>
      </c>
      <c r="G69" s="22">
        <f t="shared" si="11"/>
        <v>313395.27999999997</v>
      </c>
      <c r="H69" s="22">
        <f t="shared" si="12"/>
        <v>313395.27999999997</v>
      </c>
      <c r="I69" s="23">
        <f t="shared" si="13"/>
        <v>0</v>
      </c>
    </row>
    <row r="70" spans="1:9" x14ac:dyDescent="0.3">
      <c r="A70" s="16" t="s">
        <v>30</v>
      </c>
      <c r="B70" s="37">
        <v>44705</v>
      </c>
      <c r="C70" s="38" t="s">
        <v>54</v>
      </c>
      <c r="D70" s="21">
        <v>180</v>
      </c>
      <c r="E70" s="21">
        <v>7480</v>
      </c>
      <c r="F70" s="21">
        <v>7490</v>
      </c>
      <c r="G70" s="22">
        <f t="shared" si="11"/>
        <v>1346400</v>
      </c>
      <c r="H70" s="22">
        <f t="shared" si="12"/>
        <v>1348200</v>
      </c>
      <c r="I70" s="23">
        <f t="shared" si="13"/>
        <v>1.3368983957219251E-3</v>
      </c>
    </row>
    <row r="71" spans="1:9" x14ac:dyDescent="0.3">
      <c r="A71" s="16" t="s">
        <v>30</v>
      </c>
      <c r="B71" s="37">
        <v>44705</v>
      </c>
      <c r="C71" s="38" t="s">
        <v>27</v>
      </c>
      <c r="D71" s="21">
        <v>70</v>
      </c>
      <c r="E71" s="21">
        <v>7560</v>
      </c>
      <c r="F71" s="21">
        <v>7760</v>
      </c>
      <c r="G71" s="22">
        <f t="shared" si="11"/>
        <v>529200</v>
      </c>
      <c r="H71" s="22">
        <f t="shared" si="12"/>
        <v>543200</v>
      </c>
      <c r="I71" s="23">
        <f t="shared" si="13"/>
        <v>2.6455026455026454E-2</v>
      </c>
    </row>
    <row r="72" spans="1:9" x14ac:dyDescent="0.3">
      <c r="A72" s="16" t="s">
        <v>30</v>
      </c>
      <c r="B72" s="37">
        <v>44705</v>
      </c>
      <c r="C72" s="38" t="s">
        <v>36</v>
      </c>
      <c r="D72" s="21">
        <v>1000</v>
      </c>
      <c r="E72" s="21">
        <v>1210</v>
      </c>
      <c r="F72" s="21">
        <v>1220</v>
      </c>
      <c r="G72" s="22">
        <f t="shared" si="11"/>
        <v>1210000</v>
      </c>
      <c r="H72" s="22">
        <f t="shared" si="12"/>
        <v>1220000</v>
      </c>
      <c r="I72" s="23">
        <f t="shared" si="13"/>
        <v>8.2644628099173556E-3</v>
      </c>
    </row>
    <row r="73" spans="1:9" x14ac:dyDescent="0.3">
      <c r="A73" s="16" t="s">
        <v>30</v>
      </c>
      <c r="B73" s="37">
        <v>44708</v>
      </c>
      <c r="C73" s="38" t="s">
        <v>55</v>
      </c>
      <c r="D73" s="21">
        <v>5</v>
      </c>
      <c r="E73" s="21">
        <v>7480</v>
      </c>
      <c r="F73" s="21">
        <v>7550</v>
      </c>
      <c r="G73" s="22">
        <f t="shared" si="11"/>
        <v>37400</v>
      </c>
      <c r="H73" s="22">
        <f t="shared" si="12"/>
        <v>37750</v>
      </c>
      <c r="I73" s="23">
        <f t="shared" si="13"/>
        <v>9.3582887700534752E-3</v>
      </c>
    </row>
    <row r="74" spans="1:9" x14ac:dyDescent="0.3">
      <c r="A74" s="16" t="s">
        <v>30</v>
      </c>
      <c r="B74" s="37">
        <v>44708</v>
      </c>
      <c r="C74" s="38" t="s">
        <v>56</v>
      </c>
      <c r="D74" s="21">
        <v>125</v>
      </c>
      <c r="E74" s="21">
        <v>13340</v>
      </c>
      <c r="F74" s="21">
        <v>13340</v>
      </c>
      <c r="G74" s="22">
        <f t="shared" si="11"/>
        <v>1667500</v>
      </c>
      <c r="H74" s="22">
        <f t="shared" si="12"/>
        <v>1667500</v>
      </c>
      <c r="I74" s="23">
        <f t="shared" si="13"/>
        <v>0</v>
      </c>
    </row>
    <row r="75" spans="1:9" x14ac:dyDescent="0.3">
      <c r="A75" s="16" t="s">
        <v>30</v>
      </c>
      <c r="B75" s="37">
        <v>44708</v>
      </c>
      <c r="C75" s="38" t="s">
        <v>57</v>
      </c>
      <c r="D75" s="21">
        <v>149</v>
      </c>
      <c r="E75" s="21">
        <v>1200</v>
      </c>
      <c r="F75" s="21">
        <v>1220</v>
      </c>
      <c r="G75" s="22">
        <f t="shared" si="11"/>
        <v>178800</v>
      </c>
      <c r="H75" s="22">
        <f t="shared" si="12"/>
        <v>181780</v>
      </c>
      <c r="I75" s="23">
        <f t="shared" si="13"/>
        <v>1.6666666666666666E-2</v>
      </c>
    </row>
    <row r="76" spans="1:9" x14ac:dyDescent="0.3">
      <c r="A76" s="16" t="s">
        <v>30</v>
      </c>
      <c r="B76" s="17">
        <v>44708</v>
      </c>
      <c r="C76" s="18" t="s">
        <v>58</v>
      </c>
      <c r="D76" s="16">
        <v>5</v>
      </c>
      <c r="E76" s="16">
        <v>7560</v>
      </c>
      <c r="F76" s="21">
        <v>7770</v>
      </c>
      <c r="G76" s="22">
        <f t="shared" si="11"/>
        <v>37800</v>
      </c>
      <c r="H76" s="22">
        <f t="shared" si="12"/>
        <v>38850</v>
      </c>
      <c r="I76" s="23">
        <f t="shared" si="13"/>
        <v>2.7777777777777776E-2</v>
      </c>
    </row>
    <row r="77" spans="1:9" x14ac:dyDescent="0.3">
      <c r="A77" s="16" t="s">
        <v>30</v>
      </c>
      <c r="B77" s="17">
        <v>44711</v>
      </c>
      <c r="C77" s="38" t="s">
        <v>57</v>
      </c>
      <c r="D77" s="16"/>
      <c r="E77" s="16"/>
      <c r="F77" s="21"/>
      <c r="G77" s="22"/>
      <c r="H77" s="22"/>
      <c r="I77" s="23"/>
    </row>
    <row r="78" spans="1:9" x14ac:dyDescent="0.3">
      <c r="A78" s="16" t="s">
        <v>30</v>
      </c>
      <c r="B78" s="17">
        <v>44711</v>
      </c>
      <c r="C78" s="38" t="s">
        <v>55</v>
      </c>
      <c r="D78" s="16"/>
      <c r="E78" s="16"/>
      <c r="F78" s="21"/>
      <c r="G78" s="22"/>
      <c r="H78" s="22"/>
      <c r="I78" s="23"/>
    </row>
    <row r="79" spans="1:9" x14ac:dyDescent="0.3">
      <c r="A79" s="16"/>
      <c r="B79" s="17"/>
      <c r="C79" s="18"/>
      <c r="D79" s="16"/>
      <c r="E79" s="16"/>
      <c r="F79" s="21"/>
      <c r="G79" s="22"/>
      <c r="H79" s="22"/>
      <c r="I79" s="23"/>
    </row>
    <row r="80" spans="1:9" ht="15" thickBot="1" x14ac:dyDescent="0.35">
      <c r="A80" s="16"/>
      <c r="B80" s="17"/>
      <c r="C80" s="18"/>
      <c r="D80" s="16"/>
      <c r="E80" s="16"/>
      <c r="F80" s="21"/>
      <c r="G80" s="22"/>
      <c r="H80" s="22"/>
      <c r="I80" s="23"/>
    </row>
    <row r="81" spans="1:9" ht="15" thickBot="1" x14ac:dyDescent="0.35">
      <c r="A81" s="24"/>
      <c r="B81" s="25"/>
      <c r="C81" s="26"/>
      <c r="D81" s="24"/>
      <c r="E81" s="24"/>
      <c r="F81" s="39" t="s">
        <v>31</v>
      </c>
      <c r="G81" s="40">
        <f>SUM(G30:G76)</f>
        <v>35160468.280000001</v>
      </c>
      <c r="H81" s="40">
        <f>SUM(H30:H76)</f>
        <v>35415632.280000001</v>
      </c>
      <c r="I81" s="29">
        <f t="shared" si="10"/>
        <v>7.2571274639462793E-3</v>
      </c>
    </row>
    <row r="82" spans="1:9" ht="16.2" thickBot="1" x14ac:dyDescent="0.35">
      <c r="A82" s="41" t="s">
        <v>59</v>
      </c>
      <c r="B82" s="42"/>
      <c r="C82" s="42"/>
      <c r="D82" s="42"/>
      <c r="E82" s="42"/>
      <c r="F82" s="43"/>
      <c r="G82" s="43"/>
      <c r="H82" s="43"/>
      <c r="I82" s="44"/>
    </row>
    <row r="83" spans="1:9" ht="15" thickBot="1" x14ac:dyDescent="0.35">
      <c r="A83" s="5" t="s">
        <v>1</v>
      </c>
      <c r="B83" s="6" t="s">
        <v>2</v>
      </c>
      <c r="C83" s="7" t="s">
        <v>3</v>
      </c>
      <c r="D83" s="8" t="s">
        <v>4</v>
      </c>
      <c r="E83" s="8" t="s">
        <v>5</v>
      </c>
      <c r="F83" s="8" t="s">
        <v>6</v>
      </c>
      <c r="G83" s="9" t="s">
        <v>7</v>
      </c>
      <c r="H83" s="9" t="s">
        <v>8</v>
      </c>
      <c r="I83" s="10" t="s">
        <v>9</v>
      </c>
    </row>
    <row r="84" spans="1:9" x14ac:dyDescent="0.3">
      <c r="A84" s="11" t="s">
        <v>10</v>
      </c>
      <c r="B84" s="12">
        <v>44691</v>
      </c>
      <c r="C84" s="13" t="s">
        <v>26</v>
      </c>
      <c r="D84" s="11">
        <v>15</v>
      </c>
      <c r="E84" s="11">
        <v>13200</v>
      </c>
      <c r="F84" s="11">
        <v>13200</v>
      </c>
      <c r="G84" s="14">
        <f t="shared" ref="G84:G89" si="14">E84*D84</f>
        <v>198000</v>
      </c>
      <c r="H84" s="14">
        <f t="shared" ref="H84:H89" si="15">F84*D84</f>
        <v>198000</v>
      </c>
      <c r="I84" s="15">
        <f t="shared" ref="I84:I91" si="16">(H84-G84)/G84</f>
        <v>0</v>
      </c>
    </row>
    <row r="85" spans="1:9" x14ac:dyDescent="0.3">
      <c r="A85" s="16" t="s">
        <v>10</v>
      </c>
      <c r="B85" s="17">
        <v>44691</v>
      </c>
      <c r="C85" s="18" t="s">
        <v>29</v>
      </c>
      <c r="D85" s="16">
        <v>100</v>
      </c>
      <c r="E85" s="16">
        <v>7460</v>
      </c>
      <c r="F85" s="16">
        <v>7460</v>
      </c>
      <c r="G85" s="19">
        <f t="shared" si="14"/>
        <v>746000</v>
      </c>
      <c r="H85" s="19">
        <f t="shared" si="15"/>
        <v>746000</v>
      </c>
      <c r="I85" s="20">
        <f t="shared" si="16"/>
        <v>0</v>
      </c>
    </row>
    <row r="86" spans="1:9" x14ac:dyDescent="0.3">
      <c r="A86" s="16" t="s">
        <v>10</v>
      </c>
      <c r="B86" s="17">
        <v>44691</v>
      </c>
      <c r="C86" s="18" t="s">
        <v>39</v>
      </c>
      <c r="D86" s="16">
        <v>49</v>
      </c>
      <c r="E86" s="16">
        <v>7460</v>
      </c>
      <c r="F86" s="21">
        <v>7460</v>
      </c>
      <c r="G86" s="22">
        <f t="shared" si="14"/>
        <v>365540</v>
      </c>
      <c r="H86" s="22">
        <f t="shared" si="15"/>
        <v>365540</v>
      </c>
      <c r="I86" s="23">
        <f t="shared" si="16"/>
        <v>0</v>
      </c>
    </row>
    <row r="87" spans="1:9" x14ac:dyDescent="0.3">
      <c r="A87" s="16" t="s">
        <v>30</v>
      </c>
      <c r="B87" s="17">
        <v>44705</v>
      </c>
      <c r="C87" s="18" t="s">
        <v>29</v>
      </c>
      <c r="D87" s="16">
        <v>170</v>
      </c>
      <c r="E87" s="16">
        <v>7480</v>
      </c>
      <c r="F87" s="21">
        <v>7495</v>
      </c>
      <c r="G87" s="22">
        <f t="shared" si="14"/>
        <v>1271600</v>
      </c>
      <c r="H87" s="22">
        <f t="shared" si="15"/>
        <v>1274150</v>
      </c>
      <c r="I87" s="23">
        <f t="shared" si="16"/>
        <v>2.0053475935828879E-3</v>
      </c>
    </row>
    <row r="88" spans="1:9" x14ac:dyDescent="0.3">
      <c r="A88" s="16" t="s">
        <v>30</v>
      </c>
      <c r="B88" s="17">
        <v>44708</v>
      </c>
      <c r="C88" s="18" t="s">
        <v>60</v>
      </c>
      <c r="D88" s="16">
        <v>783</v>
      </c>
      <c r="E88" s="16">
        <v>1800</v>
      </c>
      <c r="F88" s="21">
        <v>1835</v>
      </c>
      <c r="G88" s="22">
        <f t="shared" si="14"/>
        <v>1409400</v>
      </c>
      <c r="H88" s="22">
        <f t="shared" si="15"/>
        <v>1436805</v>
      </c>
      <c r="I88" s="23">
        <f t="shared" si="16"/>
        <v>1.9444444444444445E-2</v>
      </c>
    </row>
    <row r="89" spans="1:9" ht="15" thickBot="1" x14ac:dyDescent="0.35">
      <c r="A89" s="16" t="s">
        <v>30</v>
      </c>
      <c r="B89" s="17">
        <v>44708</v>
      </c>
      <c r="C89" s="18" t="s">
        <v>61</v>
      </c>
      <c r="D89" s="16">
        <v>850</v>
      </c>
      <c r="E89" s="16">
        <v>3650</v>
      </c>
      <c r="F89" s="21">
        <v>3660</v>
      </c>
      <c r="G89" s="22">
        <f t="shared" si="14"/>
        <v>3102500</v>
      </c>
      <c r="H89" s="22">
        <f t="shared" si="15"/>
        <v>3111000</v>
      </c>
      <c r="I89" s="23">
        <f t="shared" si="16"/>
        <v>2.7397260273972603E-3</v>
      </c>
    </row>
    <row r="90" spans="1:9" ht="15" thickBot="1" x14ac:dyDescent="0.35">
      <c r="A90" s="45"/>
      <c r="C90" s="45"/>
      <c r="D90" s="45"/>
      <c r="E90" s="45"/>
      <c r="F90" s="47" t="s">
        <v>31</v>
      </c>
      <c r="G90" s="48">
        <f>SUM(G84:G89)</f>
        <v>7093040</v>
      </c>
      <c r="H90" s="48">
        <f>SUM(H84:H89)</f>
        <v>7131495</v>
      </c>
      <c r="I90" s="49">
        <f t="shared" si="16"/>
        <v>5.4215117918410159E-3</v>
      </c>
    </row>
    <row r="91" spans="1:9" ht="16.2" thickBot="1" x14ac:dyDescent="0.35">
      <c r="A91" s="45"/>
      <c r="C91" s="45"/>
      <c r="D91" s="45"/>
      <c r="E91" s="45"/>
      <c r="F91" s="50" t="s">
        <v>62</v>
      </c>
      <c r="G91" s="51">
        <f>+G90+G81+G27</f>
        <v>58481296.280000001</v>
      </c>
      <c r="H91" s="51">
        <f>+H90+H81+H27</f>
        <v>58903548.280000001</v>
      </c>
      <c r="I91" s="52">
        <f t="shared" si="16"/>
        <v>7.2202913898884594E-3</v>
      </c>
    </row>
    <row r="92" spans="1:9" x14ac:dyDescent="0.3">
      <c r="G92" s="4"/>
      <c r="H92" s="4"/>
    </row>
    <row r="93" spans="1:9" x14ac:dyDescent="0.3">
      <c r="G93" s="4"/>
      <c r="H93" s="4"/>
    </row>
    <row r="94" spans="1:9" x14ac:dyDescent="0.3">
      <c r="G94" s="4"/>
      <c r="H94" s="4"/>
    </row>
    <row r="95" spans="1:9" x14ac:dyDescent="0.3">
      <c r="G95" s="4"/>
      <c r="H95" s="4"/>
    </row>
  </sheetData>
  <mergeCells count="3">
    <mergeCell ref="A1:I1"/>
    <mergeCell ref="A28:I28"/>
    <mergeCell ref="A82:I82"/>
  </mergeCells>
  <pageMargins left="0.7" right="0.7" top="0.75" bottom="0.75" header="0.3" footer="0.3"/>
  <pageSetup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IB2B May-22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2022-06-06T08:20:06Z</dcterms:created>
  <dcterms:modified xsi:type="dcterms:W3CDTF">2022-06-06T08:20:27Z</dcterms:modified>
</cp:coreProperties>
</file>