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dul_Yunus\Desktop\Yunus_Personal\Learning\Decision Tree\"/>
    </mc:Choice>
  </mc:AlternateContent>
  <bookViews>
    <workbookView xWindow="0" yWindow="0" windowWidth="25125" windowHeight="12000"/>
  </bookViews>
  <sheets>
    <sheet name="Chi_Squa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0" i="1" l="1"/>
  <c r="E45" i="1"/>
  <c r="E44" i="1"/>
  <c r="E35" i="1"/>
  <c r="E40" i="1"/>
  <c r="E39" i="1"/>
  <c r="E34" i="1"/>
  <c r="T23" i="1"/>
  <c r="T24" i="1" s="1"/>
  <c r="T22" i="1"/>
  <c r="F15" i="1"/>
  <c r="F14" i="1"/>
  <c r="E16" i="1"/>
  <c r="G15" i="1" s="1"/>
  <c r="D16" i="1"/>
  <c r="F16" i="1" l="1"/>
  <c r="H15" i="1"/>
  <c r="J15" i="1" s="1"/>
  <c r="L15" i="1" s="1"/>
  <c r="K15" i="1"/>
  <c r="G14" i="1"/>
  <c r="K14" i="1" s="1"/>
  <c r="G16" i="1"/>
  <c r="I15" i="1"/>
  <c r="H14" i="1" l="1"/>
  <c r="I14" i="1"/>
  <c r="H16" i="1" l="1"/>
  <c r="J14" i="1"/>
  <c r="L14" i="1" s="1"/>
  <c r="K16" i="1" s="1"/>
</calcChain>
</file>

<file path=xl/sharedStrings.xml><?xml version="1.0" encoding="utf-8"?>
<sst xmlns="http://schemas.openxmlformats.org/spreadsheetml/2006/main" count="40" uniqueCount="35">
  <si>
    <t>Node</t>
  </si>
  <si>
    <t>Female</t>
  </si>
  <si>
    <t>Male</t>
  </si>
  <si>
    <t>Total</t>
  </si>
  <si>
    <t>Play Cricket</t>
  </si>
  <si>
    <t>Not Play Cricket</t>
  </si>
  <si>
    <t>Expectations</t>
  </si>
  <si>
    <t>Exp Play Cricket</t>
  </si>
  <si>
    <t>Exp Not Play Cricket</t>
  </si>
  <si>
    <t>Deviation Play Cricket</t>
  </si>
  <si>
    <t>Deviation Not Play Cricket</t>
  </si>
  <si>
    <t>Chi-Square Value</t>
  </si>
  <si>
    <t>Total Chi-Square</t>
  </si>
  <si>
    <r>
      <t>Chi - Square Value = ((Actual – Expected)^2 / Expected)^1/2</t>
    </r>
    <r>
      <rPr>
        <sz val="11"/>
        <color rgb="FF595858"/>
        <rFont val="Arial"/>
        <family val="2"/>
      </rPr>
      <t>. </t>
    </r>
  </si>
  <si>
    <t>Deviations</t>
  </si>
  <si>
    <t>Length</t>
  </si>
  <si>
    <t>Width</t>
  </si>
  <si>
    <t>Example:-</t>
  </si>
  <si>
    <t>Let’s say we have a sample of 30 students with three variables Gender (Boy/ Girl), Class( IX/ X) and Height (5 to 6 ft). 15 out of these 30 play cricket in leisure time. Now, I want to create a model to predict who will play cricket during leisure period? In this problem, we need to segregate students who play cricket in their leisure time based on highly significant input variable among all three.</t>
  </si>
  <si>
    <t>Chi-Square Method</t>
  </si>
  <si>
    <t>Reduction in Variance</t>
  </si>
  <si>
    <t>Steps to calculate Variance:</t>
  </si>
  <si>
    <t>Example:- Let’s assign numerical value 1 for play cricket and 0 for not playing cricket. Now follow the steps to identify the right split:</t>
  </si>
  <si>
    <t>1. Calculate variance for each node.</t>
  </si>
  <si>
    <t>2. Calculate variance for each split as weighted average of each node variance.</t>
  </si>
  <si>
    <t>We know that out of 30 students 15 play cricket and 15 doesnot play. So the Mean would be</t>
  </si>
  <si>
    <t xml:space="preserve">Mean for the root node </t>
  </si>
  <si>
    <t>We have 15 1s and 15 0's</t>
  </si>
  <si>
    <t>Variance would be</t>
  </si>
  <si>
    <t>Mean and Variance of Female Node</t>
  </si>
  <si>
    <t>Mean</t>
  </si>
  <si>
    <t>Variance</t>
  </si>
  <si>
    <t>Mean and Variance of Male Node</t>
  </si>
  <si>
    <t>Variance for Split Gender</t>
  </si>
  <si>
    <t>Weighted Variance for subnode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</si>
</sst>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rgb="FF333333"/>
      <name val="Arial"/>
      <family val="2"/>
    </font>
    <font>
      <sz val="11"/>
      <color rgb="FF595858"/>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0" xfId="0" applyFont="1"/>
    <xf numFmtId="0" fontId="2" fillId="0" borderId="0" xfId="0" applyFont="1" applyAlignment="1">
      <alignment horizontal="justify" vertical="center"/>
    </xf>
    <xf numFmtId="0" fontId="3" fillId="0" borderId="0" xfId="0" applyFont="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1" fillId="0" borderId="0" xfId="0"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50"/>
  <sheetViews>
    <sheetView tabSelected="1" topLeftCell="A5" workbookViewId="0">
      <selection activeCell="F48" sqref="F48"/>
    </sheetView>
  </sheetViews>
  <sheetFormatPr defaultRowHeight="15" x14ac:dyDescent="0.25"/>
  <cols>
    <col min="3" max="3" width="12.85546875" customWidth="1"/>
    <col min="4" max="4" width="15" customWidth="1"/>
    <col min="6" max="9" width="13" customWidth="1"/>
    <col min="10" max="11" width="11.140625" customWidth="1"/>
    <col min="12" max="12" width="12.42578125" customWidth="1"/>
    <col min="13" max="13" width="15.7109375" bestFit="1" customWidth="1"/>
  </cols>
  <sheetData>
    <row r="2" spans="3:12" x14ac:dyDescent="0.25">
      <c r="C2" s="6" t="s">
        <v>17</v>
      </c>
    </row>
    <row r="3" spans="3:12" ht="15" customHeight="1" x14ac:dyDescent="0.25">
      <c r="C3" s="7" t="s">
        <v>18</v>
      </c>
      <c r="D3" s="7"/>
      <c r="E3" s="7"/>
      <c r="F3" s="7"/>
      <c r="G3" s="7"/>
      <c r="H3" s="7"/>
      <c r="I3" s="7"/>
      <c r="J3" s="7"/>
      <c r="K3" s="7"/>
      <c r="L3" s="7"/>
    </row>
    <row r="4" spans="3:12" x14ac:dyDescent="0.25">
      <c r="C4" s="7"/>
      <c r="D4" s="7"/>
      <c r="E4" s="7"/>
      <c r="F4" s="7"/>
      <c r="G4" s="7"/>
      <c r="H4" s="7"/>
      <c r="I4" s="7"/>
      <c r="J4" s="7"/>
      <c r="K4" s="7"/>
      <c r="L4" s="7"/>
    </row>
    <row r="5" spans="3:12" x14ac:dyDescent="0.25">
      <c r="C5" s="7"/>
      <c r="D5" s="7"/>
      <c r="E5" s="7"/>
      <c r="F5" s="7"/>
      <c r="G5" s="7"/>
      <c r="H5" s="7"/>
      <c r="I5" s="7"/>
      <c r="J5" s="7"/>
      <c r="K5" s="7"/>
      <c r="L5" s="7"/>
    </row>
    <row r="6" spans="3:12" x14ac:dyDescent="0.25">
      <c r="C6" s="7"/>
      <c r="D6" s="7"/>
      <c r="E6" s="7"/>
      <c r="F6" s="7"/>
      <c r="G6" s="7"/>
      <c r="H6" s="7"/>
      <c r="I6" s="7"/>
      <c r="J6" s="7"/>
      <c r="K6" s="7"/>
      <c r="L6" s="7"/>
    </row>
    <row r="10" spans="3:12" x14ac:dyDescent="0.25">
      <c r="C10" t="s">
        <v>19</v>
      </c>
    </row>
    <row r="12" spans="3:12" x14ac:dyDescent="0.25">
      <c r="G12" s="8" t="s">
        <v>6</v>
      </c>
      <c r="H12" s="9"/>
      <c r="I12" s="8" t="s">
        <v>14</v>
      </c>
      <c r="J12" s="9"/>
      <c r="K12" s="8" t="s">
        <v>11</v>
      </c>
      <c r="L12" s="9"/>
    </row>
    <row r="13" spans="3:12" ht="45" x14ac:dyDescent="0.25">
      <c r="C13" s="3" t="s">
        <v>0</v>
      </c>
      <c r="D13" s="3" t="s">
        <v>3</v>
      </c>
      <c r="E13" s="3" t="s">
        <v>4</v>
      </c>
      <c r="F13" s="3" t="s">
        <v>5</v>
      </c>
      <c r="G13" s="4" t="s">
        <v>7</v>
      </c>
      <c r="H13" s="4" t="s">
        <v>8</v>
      </c>
      <c r="I13" s="4" t="s">
        <v>9</v>
      </c>
      <c r="J13" s="4" t="s">
        <v>10</v>
      </c>
      <c r="K13" s="3" t="s">
        <v>4</v>
      </c>
      <c r="L13" s="3" t="s">
        <v>5</v>
      </c>
    </row>
    <row r="14" spans="3:12" x14ac:dyDescent="0.25">
      <c r="C14" s="1" t="s">
        <v>1</v>
      </c>
      <c r="D14" s="10">
        <v>10</v>
      </c>
      <c r="E14" s="10">
        <v>2</v>
      </c>
      <c r="F14" s="10">
        <f>D14-E14</f>
        <v>8</v>
      </c>
      <c r="G14" s="10">
        <f>($E$16/$D$16)*D14</f>
        <v>5</v>
      </c>
      <c r="H14" s="10">
        <f>D14-G14</f>
        <v>5</v>
      </c>
      <c r="I14" s="10">
        <f>E14-G14</f>
        <v>-3</v>
      </c>
      <c r="J14" s="10">
        <f>F14-H14</f>
        <v>3</v>
      </c>
      <c r="K14" s="11">
        <f>SQRT((E14-G14)^2/G14)</f>
        <v>1.3416407864998738</v>
      </c>
      <c r="L14" s="11">
        <f>SQRT((J14)^2/H14)</f>
        <v>1.3416407864998738</v>
      </c>
    </row>
    <row r="15" spans="3:12" x14ac:dyDescent="0.25">
      <c r="C15" s="1" t="s">
        <v>2</v>
      </c>
      <c r="D15" s="10">
        <v>20</v>
      </c>
      <c r="E15" s="10">
        <v>13</v>
      </c>
      <c r="F15" s="10">
        <f t="shared" ref="F15:F16" si="0">D15-E15</f>
        <v>7</v>
      </c>
      <c r="G15" s="10">
        <f>($E$16/$D$16)*D15</f>
        <v>10</v>
      </c>
      <c r="H15" s="10">
        <f>D15-G15</f>
        <v>10</v>
      </c>
      <c r="I15" s="10">
        <f t="shared" ref="I15" si="1">E15-G15</f>
        <v>3</v>
      </c>
      <c r="J15" s="10">
        <f>F15-H15</f>
        <v>-3</v>
      </c>
      <c r="K15" s="11">
        <f>SQRT((E15-G15)^2/G15)</f>
        <v>0.94868329805051377</v>
      </c>
      <c r="L15" s="11">
        <f>SQRT((J15)^2/H15)</f>
        <v>0.94868329805051377</v>
      </c>
    </row>
    <row r="16" spans="3:12" x14ac:dyDescent="0.25">
      <c r="C16" s="2" t="s">
        <v>3</v>
      </c>
      <c r="D16" s="12">
        <f>SUM(D14:D15)</f>
        <v>30</v>
      </c>
      <c r="E16" s="12">
        <f>SUM(E14:E15)</f>
        <v>15</v>
      </c>
      <c r="F16" s="12">
        <f t="shared" si="0"/>
        <v>15</v>
      </c>
      <c r="G16" s="12">
        <f>SUM(G14:G15)</f>
        <v>15</v>
      </c>
      <c r="H16" s="12">
        <f>SUM(H14:H15)</f>
        <v>15</v>
      </c>
      <c r="I16" s="1"/>
      <c r="J16" s="2" t="s">
        <v>12</v>
      </c>
      <c r="K16" s="13">
        <f>SUM(K14:L15)</f>
        <v>4.5806481691007752</v>
      </c>
      <c r="L16" s="14"/>
    </row>
    <row r="19" spans="3:20" x14ac:dyDescent="0.25">
      <c r="D19" s="5" t="s">
        <v>13</v>
      </c>
    </row>
    <row r="22" spans="3:20" x14ac:dyDescent="0.25">
      <c r="Q22" t="s">
        <v>15</v>
      </c>
      <c r="R22">
        <v>11.2</v>
      </c>
      <c r="S22">
        <v>10.67</v>
      </c>
      <c r="T22">
        <f>AVERAGE(R22:S22)</f>
        <v>10.934999999999999</v>
      </c>
    </row>
    <row r="23" spans="3:20" x14ac:dyDescent="0.25">
      <c r="C23" s="15" t="s">
        <v>20</v>
      </c>
      <c r="Q23" t="s">
        <v>16</v>
      </c>
      <c r="R23">
        <v>8.5500000000000007</v>
      </c>
      <c r="S23">
        <v>8.5299999999999994</v>
      </c>
      <c r="T23">
        <f>AVERAGE(R23:S23)</f>
        <v>8.5399999999999991</v>
      </c>
    </row>
    <row r="24" spans="3:20" x14ac:dyDescent="0.25">
      <c r="T24">
        <f>T23*T22</f>
        <v>93.384899999999973</v>
      </c>
    </row>
    <row r="25" spans="3:20" x14ac:dyDescent="0.25">
      <c r="C25" t="s">
        <v>21</v>
      </c>
    </row>
    <row r="27" spans="3:20" x14ac:dyDescent="0.25">
      <c r="C27" t="s">
        <v>23</v>
      </c>
    </row>
    <row r="28" spans="3:20" x14ac:dyDescent="0.25">
      <c r="C28" t="s">
        <v>24</v>
      </c>
    </row>
    <row r="30" spans="3:20" x14ac:dyDescent="0.25">
      <c r="C30" t="s">
        <v>22</v>
      </c>
    </row>
    <row r="32" spans="3:20" x14ac:dyDescent="0.25">
      <c r="C32" t="s">
        <v>25</v>
      </c>
    </row>
    <row r="33" spans="3:5" x14ac:dyDescent="0.25">
      <c r="C33" t="s">
        <v>27</v>
      </c>
    </row>
    <row r="34" spans="3:5" x14ac:dyDescent="0.25">
      <c r="C34" t="s">
        <v>26</v>
      </c>
      <c r="E34" s="15">
        <f>(E16*1+F16*0)/D16</f>
        <v>0.5</v>
      </c>
    </row>
    <row r="35" spans="3:5" x14ac:dyDescent="0.25">
      <c r="C35" t="s">
        <v>28</v>
      </c>
      <c r="E35" s="16">
        <f>((E16*(1-E34)^2)+(F16*(0-E34)^2))/30</f>
        <v>0.25</v>
      </c>
    </row>
    <row r="36" spans="3:5" x14ac:dyDescent="0.25">
      <c r="E36" s="15"/>
    </row>
    <row r="37" spans="3:5" x14ac:dyDescent="0.25">
      <c r="E37" s="15"/>
    </row>
    <row r="38" spans="3:5" x14ac:dyDescent="0.25">
      <c r="C38" t="s">
        <v>29</v>
      </c>
      <c r="E38" s="15"/>
    </row>
    <row r="39" spans="3:5" x14ac:dyDescent="0.25">
      <c r="C39" t="s">
        <v>30</v>
      </c>
      <c r="E39" s="15">
        <f>((E14*1)+(F14*0))/D14</f>
        <v>0.2</v>
      </c>
    </row>
    <row r="40" spans="3:5" x14ac:dyDescent="0.25">
      <c r="C40" t="s">
        <v>31</v>
      </c>
      <c r="E40" s="16">
        <f>((E14*(1-E39)^2)+(F14*(0-E39)^2))/D14</f>
        <v>0.16000000000000003</v>
      </c>
    </row>
    <row r="41" spans="3:5" x14ac:dyDescent="0.25">
      <c r="E41" s="15"/>
    </row>
    <row r="42" spans="3:5" x14ac:dyDescent="0.25">
      <c r="E42" s="15"/>
    </row>
    <row r="43" spans="3:5" x14ac:dyDescent="0.25">
      <c r="C43" t="s">
        <v>32</v>
      </c>
      <c r="E43" s="15"/>
    </row>
    <row r="44" spans="3:5" x14ac:dyDescent="0.25">
      <c r="C44" t="s">
        <v>30</v>
      </c>
      <c r="E44" s="15">
        <f>((E15*1)+(F15*0))/D15</f>
        <v>0.65</v>
      </c>
    </row>
    <row r="45" spans="3:5" x14ac:dyDescent="0.25">
      <c r="C45" t="s">
        <v>31</v>
      </c>
      <c r="E45" s="16">
        <f>((E15*(1-E44)^2)+(F15*(0-E44)^2))/D15</f>
        <v>0.22750000000000004</v>
      </c>
    </row>
    <row r="46" spans="3:5" x14ac:dyDescent="0.25">
      <c r="E46" s="15"/>
    </row>
    <row r="47" spans="3:5" x14ac:dyDescent="0.25">
      <c r="E47" s="15"/>
    </row>
    <row r="48" spans="3:5" x14ac:dyDescent="0.25">
      <c r="C48" t="s">
        <v>33</v>
      </c>
      <c r="E48" s="15"/>
    </row>
    <row r="49" spans="3:5" x14ac:dyDescent="0.25">
      <c r="E49" s="15"/>
    </row>
    <row r="50" spans="3:5" x14ac:dyDescent="0.25">
      <c r="C50" t="s">
        <v>34</v>
      </c>
      <c r="E50" s="16">
        <f>(D14/D16)*E40+(D15/D16)*E45</f>
        <v>0.20500000000000002</v>
      </c>
    </row>
  </sheetData>
  <mergeCells count="5">
    <mergeCell ref="K16:L16"/>
    <mergeCell ref="C3:L6"/>
    <mergeCell ref="G12:H12"/>
    <mergeCell ref="I12:J12"/>
    <mergeCell ref="K12:L12"/>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Chi_Square</vt:lpstr>
    </vt:vector>
  </TitlesOfParts>
  <Company>EPAM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Yunus</dc:creator>
  <cp:lastModifiedBy>Abdul Yunus</cp:lastModifiedBy>
  <dcterms:created xsi:type="dcterms:W3CDTF">2019-02-18T12:13:01Z</dcterms:created>
  <dcterms:modified xsi:type="dcterms:W3CDTF">2019-02-18T14:33:12Z</dcterms:modified>
</cp:coreProperties>
</file>