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eliason/Downloads/SEIS/seisFinalProject/"/>
    </mc:Choice>
  </mc:AlternateContent>
  <xr:revisionPtr revIDLastSave="0" documentId="13_ncr:1_{229F2DD3-4485-1343-84F1-8668B1EB3CD7}" xr6:coauthVersionLast="47" xr6:coauthVersionMax="47" xr10:uidLastSave="{00000000-0000-0000-0000-000000000000}"/>
  <bookViews>
    <workbookView xWindow="0" yWindow="0" windowWidth="33600" windowHeight="21000" activeTab="4" xr2:uid="{B1B78E1E-C122-9C43-86DA-180D9522BEC8}"/>
  </bookViews>
  <sheets>
    <sheet name="2016" sheetId="1" r:id="rId1"/>
    <sheet name="2017" sheetId="7" r:id="rId2"/>
    <sheet name="2018" sheetId="8" r:id="rId3"/>
    <sheet name="2019" sheetId="9" r:id="rId4"/>
    <sheet name="2022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7" i="11" l="1"/>
  <c r="S34" i="11"/>
  <c r="N34" i="11" s="1"/>
  <c r="N51" i="11" s="1"/>
  <c r="O32" i="11"/>
  <c r="O49" i="11" s="1"/>
  <c r="S30" i="11"/>
  <c r="N30" i="11" s="1"/>
  <c r="N47" i="11" s="1"/>
  <c r="O28" i="11"/>
  <c r="O45" i="11" s="1"/>
  <c r="S26" i="11"/>
  <c r="N26" i="11" s="1"/>
  <c r="N43" i="11" s="1"/>
  <c r="O24" i="11"/>
  <c r="O41" i="11" s="1"/>
  <c r="S22" i="11"/>
  <c r="N22" i="11" s="1"/>
  <c r="N39" i="11" s="1"/>
  <c r="W19" i="11"/>
  <c r="V19" i="11"/>
  <c r="Q19" i="11" s="1"/>
  <c r="U19" i="11"/>
  <c r="P19" i="11" s="1"/>
  <c r="T19" i="11"/>
  <c r="R19" i="11"/>
  <c r="O19" i="11"/>
  <c r="T17" i="11"/>
  <c r="O35" i="11" s="1"/>
  <c r="O52" i="11" s="1"/>
  <c r="S17" i="11"/>
  <c r="S35" i="11" s="1"/>
  <c r="N35" i="11" s="1"/>
  <c r="N52" i="11" s="1"/>
  <c r="Q17" i="11"/>
  <c r="R17" i="11" s="1"/>
  <c r="N17" i="11"/>
  <c r="M17" i="11"/>
  <c r="J17" i="11"/>
  <c r="I17" i="11"/>
  <c r="D17" i="11"/>
  <c r="U17" i="11" s="1"/>
  <c r="P35" i="11" s="1"/>
  <c r="P52" i="11" s="1"/>
  <c r="T16" i="11"/>
  <c r="O34" i="11" s="1"/>
  <c r="O51" i="11" s="1"/>
  <c r="S16" i="11"/>
  <c r="Q16" i="11"/>
  <c r="R16" i="11" s="1"/>
  <c r="M16" i="11"/>
  <c r="N16" i="11" s="1"/>
  <c r="J16" i="11"/>
  <c r="I16" i="11"/>
  <c r="D16" i="11"/>
  <c r="U16" i="11" s="1"/>
  <c r="P34" i="11" s="1"/>
  <c r="P51" i="11" s="1"/>
  <c r="T15" i="11"/>
  <c r="O33" i="11" s="1"/>
  <c r="O50" i="11" s="1"/>
  <c r="S15" i="11"/>
  <c r="S33" i="11" s="1"/>
  <c r="N33" i="11" s="1"/>
  <c r="N50" i="11" s="1"/>
  <c r="R15" i="11"/>
  <c r="Q15" i="11"/>
  <c r="M15" i="11"/>
  <c r="N15" i="11" s="1"/>
  <c r="I15" i="11"/>
  <c r="J15" i="11" s="1"/>
  <c r="D15" i="11"/>
  <c r="E15" i="11" s="1"/>
  <c r="T14" i="11"/>
  <c r="S14" i="11"/>
  <c r="S32" i="11" s="1"/>
  <c r="N32" i="11" s="1"/>
  <c r="N49" i="11" s="1"/>
  <c r="R14" i="11"/>
  <c r="Q14" i="11"/>
  <c r="N14" i="11"/>
  <c r="M14" i="11"/>
  <c r="I14" i="11"/>
  <c r="J14" i="11" s="1"/>
  <c r="D14" i="11"/>
  <c r="U14" i="11" s="1"/>
  <c r="P32" i="11" s="1"/>
  <c r="P49" i="11" s="1"/>
  <c r="T13" i="11"/>
  <c r="O31" i="11" s="1"/>
  <c r="O48" i="11" s="1"/>
  <c r="S13" i="11"/>
  <c r="S31" i="11" s="1"/>
  <c r="N31" i="11" s="1"/>
  <c r="N48" i="11" s="1"/>
  <c r="Q13" i="11"/>
  <c r="R13" i="11" s="1"/>
  <c r="N13" i="11"/>
  <c r="M13" i="11"/>
  <c r="J13" i="11"/>
  <c r="I13" i="11"/>
  <c r="D13" i="11"/>
  <c r="U13" i="11" s="1"/>
  <c r="P31" i="11" s="1"/>
  <c r="P48" i="11" s="1"/>
  <c r="T12" i="11"/>
  <c r="O30" i="11" s="1"/>
  <c r="O47" i="11" s="1"/>
  <c r="S12" i="11"/>
  <c r="Q12" i="11"/>
  <c r="R12" i="11" s="1"/>
  <c r="M12" i="11"/>
  <c r="N12" i="11" s="1"/>
  <c r="J12" i="11"/>
  <c r="I12" i="11"/>
  <c r="D12" i="11"/>
  <c r="U12" i="11" s="1"/>
  <c r="P30" i="11" s="1"/>
  <c r="P47" i="11" s="1"/>
  <c r="T11" i="11"/>
  <c r="O29" i="11" s="1"/>
  <c r="O46" i="11" s="1"/>
  <c r="S11" i="11"/>
  <c r="S29" i="11" s="1"/>
  <c r="N29" i="11" s="1"/>
  <c r="N46" i="11" s="1"/>
  <c r="R11" i="11"/>
  <c r="Q11" i="11"/>
  <c r="M11" i="11"/>
  <c r="N11" i="11" s="1"/>
  <c r="I11" i="11"/>
  <c r="J11" i="11" s="1"/>
  <c r="D11" i="11"/>
  <c r="E11" i="11" s="1"/>
  <c r="T10" i="11"/>
  <c r="S10" i="11"/>
  <c r="S28" i="11" s="1"/>
  <c r="N28" i="11" s="1"/>
  <c r="N45" i="11" s="1"/>
  <c r="R10" i="11"/>
  <c r="Q10" i="11"/>
  <c r="N10" i="11"/>
  <c r="M10" i="11"/>
  <c r="I10" i="11"/>
  <c r="J10" i="11" s="1"/>
  <c r="D10" i="11"/>
  <c r="U10" i="11" s="1"/>
  <c r="P28" i="11" s="1"/>
  <c r="P45" i="11" s="1"/>
  <c r="T9" i="11"/>
  <c r="O27" i="11" s="1"/>
  <c r="O44" i="11" s="1"/>
  <c r="S9" i="11"/>
  <c r="S27" i="11" s="1"/>
  <c r="N27" i="11" s="1"/>
  <c r="N44" i="11" s="1"/>
  <c r="Q9" i="11"/>
  <c r="R9" i="11" s="1"/>
  <c r="N9" i="11"/>
  <c r="M9" i="11"/>
  <c r="J9" i="11"/>
  <c r="I9" i="11"/>
  <c r="D9" i="11"/>
  <c r="U9" i="11" s="1"/>
  <c r="P27" i="11" s="1"/>
  <c r="P44" i="11" s="1"/>
  <c r="T8" i="11"/>
  <c r="O26" i="11" s="1"/>
  <c r="O43" i="11" s="1"/>
  <c r="S8" i="11"/>
  <c r="Q8" i="11"/>
  <c r="R8" i="11" s="1"/>
  <c r="M8" i="11"/>
  <c r="N8" i="11" s="1"/>
  <c r="J8" i="11"/>
  <c r="I8" i="11"/>
  <c r="D8" i="11"/>
  <c r="U8" i="11" s="1"/>
  <c r="P26" i="11" s="1"/>
  <c r="P43" i="11" s="1"/>
  <c r="T7" i="11"/>
  <c r="O25" i="11" s="1"/>
  <c r="O42" i="11" s="1"/>
  <c r="S7" i="11"/>
  <c r="S25" i="11" s="1"/>
  <c r="N25" i="11" s="1"/>
  <c r="N42" i="11" s="1"/>
  <c r="R7" i="11"/>
  <c r="Q7" i="11"/>
  <c r="M7" i="11"/>
  <c r="N7" i="11" s="1"/>
  <c r="H7" i="11"/>
  <c r="I7" i="11" s="1"/>
  <c r="J7" i="11" s="1"/>
  <c r="D7" i="11"/>
  <c r="T6" i="11"/>
  <c r="S6" i="11"/>
  <c r="S24" i="11" s="1"/>
  <c r="N24" i="11" s="1"/>
  <c r="N41" i="11" s="1"/>
  <c r="Q6" i="11"/>
  <c r="R6" i="11" s="1"/>
  <c r="N6" i="11"/>
  <c r="M6" i="11"/>
  <c r="H6" i="11"/>
  <c r="I6" i="11" s="1"/>
  <c r="J6" i="11" s="1"/>
  <c r="D6" i="11"/>
  <c r="E6" i="11" s="1"/>
  <c r="T5" i="11"/>
  <c r="O23" i="11" s="1"/>
  <c r="O40" i="11" s="1"/>
  <c r="S5" i="11"/>
  <c r="S23" i="11" s="1"/>
  <c r="N23" i="11" s="1"/>
  <c r="N40" i="11" s="1"/>
  <c r="R5" i="11"/>
  <c r="Q5" i="11"/>
  <c r="N5" i="11"/>
  <c r="M5" i="11"/>
  <c r="H5" i="11"/>
  <c r="I5" i="11" s="1"/>
  <c r="J5" i="11" s="1"/>
  <c r="D5" i="11"/>
  <c r="T4" i="11"/>
  <c r="O22" i="11" s="1"/>
  <c r="O39" i="11" s="1"/>
  <c r="S4" i="11"/>
  <c r="Q4" i="11"/>
  <c r="R4" i="11" s="1"/>
  <c r="M4" i="11"/>
  <c r="N4" i="11" s="1"/>
  <c r="H4" i="11"/>
  <c r="I4" i="11" s="1"/>
  <c r="J4" i="11" s="1"/>
  <c r="D4" i="11"/>
  <c r="T3" i="11"/>
  <c r="O21" i="11" s="1"/>
  <c r="O38" i="11" s="1"/>
  <c r="S3" i="11"/>
  <c r="S21" i="11" s="1"/>
  <c r="N21" i="11" s="1"/>
  <c r="N38" i="11" s="1"/>
  <c r="Q3" i="11"/>
  <c r="R3" i="11" s="1"/>
  <c r="N3" i="11"/>
  <c r="M3" i="11"/>
  <c r="J3" i="11"/>
  <c r="I3" i="11"/>
  <c r="D3" i="11"/>
  <c r="U3" i="11" s="1"/>
  <c r="P21" i="11" s="1"/>
  <c r="P38" i="11" s="1"/>
  <c r="T2" i="11"/>
  <c r="O20" i="11" s="1"/>
  <c r="O37" i="11" s="1"/>
  <c r="S2" i="11"/>
  <c r="S20" i="11" s="1"/>
  <c r="N20" i="11" s="1"/>
  <c r="N37" i="11" s="1"/>
  <c r="Q2" i="11"/>
  <c r="R2" i="11" s="1"/>
  <c r="M2" i="11"/>
  <c r="N2" i="11" s="1"/>
  <c r="J2" i="11"/>
  <c r="I2" i="11"/>
  <c r="D2" i="11"/>
  <c r="U2" i="11" s="1"/>
  <c r="P20" i="11" s="1"/>
  <c r="P37" i="11" s="1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R37" i="9"/>
  <c r="O37" i="9"/>
  <c r="N37" i="9"/>
  <c r="O52" i="8"/>
  <c r="N52" i="8"/>
  <c r="O51" i="8"/>
  <c r="N51" i="8"/>
  <c r="O50" i="8"/>
  <c r="N50" i="8"/>
  <c r="O49" i="8"/>
  <c r="N49" i="8"/>
  <c r="O48" i="8"/>
  <c r="N48" i="8"/>
  <c r="O47" i="8"/>
  <c r="N47" i="8"/>
  <c r="O46" i="8"/>
  <c r="N46" i="8"/>
  <c r="O45" i="8"/>
  <c r="N45" i="8"/>
  <c r="O44" i="8"/>
  <c r="N44" i="8"/>
  <c r="O43" i="8"/>
  <c r="N43" i="8"/>
  <c r="O42" i="8"/>
  <c r="N42" i="8"/>
  <c r="O41" i="8"/>
  <c r="N41" i="8"/>
  <c r="O40" i="8"/>
  <c r="N40" i="8"/>
  <c r="O39" i="8"/>
  <c r="N39" i="8"/>
  <c r="O38" i="8"/>
  <c r="N38" i="8"/>
  <c r="O37" i="8"/>
  <c r="N37" i="8"/>
  <c r="R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37" i="7"/>
  <c r="S35" i="9"/>
  <c r="O35" i="9"/>
  <c r="N35" i="9"/>
  <c r="S34" i="9"/>
  <c r="N34" i="9" s="1"/>
  <c r="O34" i="9"/>
  <c r="S33" i="9"/>
  <c r="N33" i="9" s="1"/>
  <c r="O33" i="9"/>
  <c r="S32" i="9"/>
  <c r="O32" i="9"/>
  <c r="N32" i="9"/>
  <c r="S31" i="9"/>
  <c r="O31" i="9"/>
  <c r="N31" i="9"/>
  <c r="S30" i="9"/>
  <c r="N30" i="9" s="1"/>
  <c r="O30" i="9"/>
  <c r="S29" i="9"/>
  <c r="N29" i="9" s="1"/>
  <c r="O29" i="9"/>
  <c r="S28" i="9"/>
  <c r="O28" i="9"/>
  <c r="N28" i="9"/>
  <c r="S27" i="9"/>
  <c r="O27" i="9"/>
  <c r="N27" i="9"/>
  <c r="S26" i="9"/>
  <c r="N26" i="9" s="1"/>
  <c r="O26" i="9"/>
  <c r="S25" i="9"/>
  <c r="N25" i="9" s="1"/>
  <c r="O25" i="9"/>
  <c r="S24" i="9"/>
  <c r="O24" i="9"/>
  <c r="N24" i="9"/>
  <c r="S23" i="9"/>
  <c r="O23" i="9"/>
  <c r="N23" i="9"/>
  <c r="S22" i="9"/>
  <c r="N22" i="9" s="1"/>
  <c r="O22" i="9"/>
  <c r="S21" i="9"/>
  <c r="N21" i="9" s="1"/>
  <c r="O21" i="9"/>
  <c r="S20" i="9"/>
  <c r="O20" i="9"/>
  <c r="N20" i="9"/>
  <c r="W19" i="9"/>
  <c r="V19" i="9"/>
  <c r="U19" i="9"/>
  <c r="T19" i="9"/>
  <c r="R19" i="9"/>
  <c r="Q19" i="9"/>
  <c r="P19" i="9"/>
  <c r="O19" i="9"/>
  <c r="S35" i="8"/>
  <c r="O35" i="8"/>
  <c r="N35" i="8"/>
  <c r="S34" i="8"/>
  <c r="N34" i="8" s="1"/>
  <c r="O34" i="8"/>
  <c r="S33" i="8"/>
  <c r="O33" i="8"/>
  <c r="N33" i="8"/>
  <c r="S32" i="8"/>
  <c r="O32" i="8"/>
  <c r="N32" i="8"/>
  <c r="S31" i="8"/>
  <c r="O31" i="8"/>
  <c r="N31" i="8"/>
  <c r="S30" i="8"/>
  <c r="N30" i="8" s="1"/>
  <c r="O30" i="8"/>
  <c r="S29" i="8"/>
  <c r="O29" i="8"/>
  <c r="N29" i="8"/>
  <c r="S28" i="8"/>
  <c r="O28" i="8"/>
  <c r="N28" i="8"/>
  <c r="S27" i="8"/>
  <c r="O27" i="8"/>
  <c r="N27" i="8"/>
  <c r="S26" i="8"/>
  <c r="N26" i="8" s="1"/>
  <c r="O26" i="8"/>
  <c r="S25" i="8"/>
  <c r="O25" i="8"/>
  <c r="N25" i="8"/>
  <c r="S24" i="8"/>
  <c r="O24" i="8"/>
  <c r="N24" i="8"/>
  <c r="S23" i="8"/>
  <c r="O23" i="8"/>
  <c r="N23" i="8"/>
  <c r="S22" i="8"/>
  <c r="N22" i="8" s="1"/>
  <c r="O22" i="8"/>
  <c r="S21" i="8"/>
  <c r="O21" i="8"/>
  <c r="N21" i="8"/>
  <c r="S20" i="8"/>
  <c r="O20" i="8"/>
  <c r="N20" i="8"/>
  <c r="W19" i="8"/>
  <c r="V19" i="8"/>
  <c r="Q19" i="8" s="1"/>
  <c r="U19" i="8"/>
  <c r="T19" i="8"/>
  <c r="R19" i="8"/>
  <c r="P19" i="8"/>
  <c r="O19" i="8"/>
  <c r="S20" i="7"/>
  <c r="S35" i="7"/>
  <c r="O35" i="7"/>
  <c r="N35" i="7"/>
  <c r="S34" i="7"/>
  <c r="N34" i="7" s="1"/>
  <c r="O34" i="7"/>
  <c r="S33" i="7"/>
  <c r="N33" i="7" s="1"/>
  <c r="O33" i="7"/>
  <c r="S32" i="7"/>
  <c r="O32" i="7"/>
  <c r="N32" i="7"/>
  <c r="S31" i="7"/>
  <c r="O31" i="7"/>
  <c r="N31" i="7"/>
  <c r="S30" i="7"/>
  <c r="N30" i="7" s="1"/>
  <c r="O30" i="7"/>
  <c r="S29" i="7"/>
  <c r="N29" i="7" s="1"/>
  <c r="O29" i="7"/>
  <c r="S28" i="7"/>
  <c r="O28" i="7"/>
  <c r="N28" i="7"/>
  <c r="S27" i="7"/>
  <c r="O27" i="7"/>
  <c r="N27" i="7"/>
  <c r="S26" i="7"/>
  <c r="N26" i="7" s="1"/>
  <c r="O26" i="7"/>
  <c r="S25" i="7"/>
  <c r="N25" i="7" s="1"/>
  <c r="O25" i="7"/>
  <c r="S24" i="7"/>
  <c r="O24" i="7"/>
  <c r="N24" i="7"/>
  <c r="S23" i="7"/>
  <c r="O23" i="7"/>
  <c r="N23" i="7"/>
  <c r="S22" i="7"/>
  <c r="N22" i="7" s="1"/>
  <c r="O22" i="7"/>
  <c r="S21" i="7"/>
  <c r="N21" i="7" s="1"/>
  <c r="O21" i="7"/>
  <c r="O20" i="7"/>
  <c r="N20" i="7"/>
  <c r="W19" i="7"/>
  <c r="V19" i="7"/>
  <c r="U19" i="7"/>
  <c r="T19" i="7"/>
  <c r="R19" i="7"/>
  <c r="Q19" i="7"/>
  <c r="P19" i="7"/>
  <c r="O19" i="7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U19" i="1"/>
  <c r="P19" i="1" s="1"/>
  <c r="V19" i="1"/>
  <c r="Q19" i="1" s="1"/>
  <c r="W19" i="1"/>
  <c r="R19" i="1" s="1"/>
  <c r="T19" i="1"/>
  <c r="O19" i="1" s="1"/>
  <c r="T17" i="9"/>
  <c r="S17" i="9"/>
  <c r="Q17" i="9"/>
  <c r="R17" i="9" s="1"/>
  <c r="M17" i="9"/>
  <c r="N17" i="9" s="1"/>
  <c r="I17" i="9"/>
  <c r="J17" i="9" s="1"/>
  <c r="D17" i="9"/>
  <c r="U17" i="9" s="1"/>
  <c r="P35" i="9" s="1"/>
  <c r="P52" i="9" s="1"/>
  <c r="T16" i="9"/>
  <c r="S16" i="9"/>
  <c r="Q16" i="9"/>
  <c r="R16" i="9" s="1"/>
  <c r="M16" i="9"/>
  <c r="N16" i="9" s="1"/>
  <c r="I16" i="9"/>
  <c r="J16" i="9" s="1"/>
  <c r="D16" i="9"/>
  <c r="U16" i="9" s="1"/>
  <c r="P34" i="9" s="1"/>
  <c r="P51" i="9" s="1"/>
  <c r="T15" i="9"/>
  <c r="S15" i="9"/>
  <c r="Q15" i="9"/>
  <c r="R15" i="9" s="1"/>
  <c r="M15" i="9"/>
  <c r="N15" i="9" s="1"/>
  <c r="I15" i="9"/>
  <c r="J15" i="9" s="1"/>
  <c r="D15" i="9"/>
  <c r="E15" i="9" s="1"/>
  <c r="T14" i="9"/>
  <c r="S14" i="9"/>
  <c r="Q14" i="9"/>
  <c r="R14" i="9" s="1"/>
  <c r="M14" i="9"/>
  <c r="N14" i="9" s="1"/>
  <c r="I14" i="9"/>
  <c r="J14" i="9" s="1"/>
  <c r="D14" i="9"/>
  <c r="U14" i="9" s="1"/>
  <c r="P32" i="9" s="1"/>
  <c r="P49" i="9" s="1"/>
  <c r="T13" i="9"/>
  <c r="S13" i="9"/>
  <c r="Q13" i="9"/>
  <c r="R13" i="9" s="1"/>
  <c r="M13" i="9"/>
  <c r="N13" i="9" s="1"/>
  <c r="I13" i="9"/>
  <c r="J13" i="9" s="1"/>
  <c r="D13" i="9"/>
  <c r="U13" i="9" s="1"/>
  <c r="P31" i="9" s="1"/>
  <c r="P48" i="9" s="1"/>
  <c r="T12" i="9"/>
  <c r="S12" i="9"/>
  <c r="Q12" i="9"/>
  <c r="R12" i="9" s="1"/>
  <c r="M12" i="9"/>
  <c r="N12" i="9" s="1"/>
  <c r="I12" i="9"/>
  <c r="J12" i="9" s="1"/>
  <c r="D12" i="9"/>
  <c r="U12" i="9" s="1"/>
  <c r="P30" i="9" s="1"/>
  <c r="P47" i="9" s="1"/>
  <c r="T11" i="9"/>
  <c r="S11" i="9"/>
  <c r="Q11" i="9"/>
  <c r="R11" i="9" s="1"/>
  <c r="M11" i="9"/>
  <c r="N11" i="9" s="1"/>
  <c r="I11" i="9"/>
  <c r="D11" i="9"/>
  <c r="U11" i="9" s="1"/>
  <c r="P29" i="9" s="1"/>
  <c r="P46" i="9" s="1"/>
  <c r="T10" i="9"/>
  <c r="S10" i="9"/>
  <c r="Q10" i="9"/>
  <c r="R10" i="9" s="1"/>
  <c r="M10" i="9"/>
  <c r="N10" i="9" s="1"/>
  <c r="I10" i="9"/>
  <c r="J10" i="9" s="1"/>
  <c r="D10" i="9"/>
  <c r="U10" i="9" s="1"/>
  <c r="P28" i="9" s="1"/>
  <c r="P45" i="9" s="1"/>
  <c r="T9" i="9"/>
  <c r="S9" i="9"/>
  <c r="Q9" i="9"/>
  <c r="R9" i="9" s="1"/>
  <c r="M9" i="9"/>
  <c r="N9" i="9" s="1"/>
  <c r="I9" i="9"/>
  <c r="J9" i="9" s="1"/>
  <c r="D9" i="9"/>
  <c r="T8" i="9"/>
  <c r="S8" i="9"/>
  <c r="Q8" i="9"/>
  <c r="R8" i="9" s="1"/>
  <c r="M8" i="9"/>
  <c r="N8" i="9" s="1"/>
  <c r="I8" i="9"/>
  <c r="J8" i="9" s="1"/>
  <c r="D8" i="9"/>
  <c r="T7" i="9"/>
  <c r="S7" i="9"/>
  <c r="Q7" i="9"/>
  <c r="R7" i="9" s="1"/>
  <c r="M7" i="9"/>
  <c r="N7" i="9" s="1"/>
  <c r="H7" i="9"/>
  <c r="I7" i="9" s="1"/>
  <c r="J7" i="9" s="1"/>
  <c r="D7" i="9"/>
  <c r="T6" i="9"/>
  <c r="S6" i="9"/>
  <c r="Q6" i="9"/>
  <c r="R6" i="9" s="1"/>
  <c r="M6" i="9"/>
  <c r="N6" i="9" s="1"/>
  <c r="H6" i="9"/>
  <c r="I6" i="9" s="1"/>
  <c r="D6" i="9"/>
  <c r="T5" i="9"/>
  <c r="S5" i="9"/>
  <c r="Q5" i="9"/>
  <c r="R5" i="9" s="1"/>
  <c r="M5" i="9"/>
  <c r="N5" i="9" s="1"/>
  <c r="H5" i="9"/>
  <c r="I5" i="9" s="1"/>
  <c r="J5" i="9" s="1"/>
  <c r="D5" i="9"/>
  <c r="E5" i="9" s="1"/>
  <c r="T4" i="9"/>
  <c r="S4" i="9"/>
  <c r="Q4" i="9"/>
  <c r="R4" i="9" s="1"/>
  <c r="M4" i="9"/>
  <c r="N4" i="9" s="1"/>
  <c r="H4" i="9"/>
  <c r="D4" i="9"/>
  <c r="E4" i="9" s="1"/>
  <c r="T3" i="9"/>
  <c r="S3" i="9"/>
  <c r="R3" i="9"/>
  <c r="Q3" i="9"/>
  <c r="M3" i="9"/>
  <c r="N3" i="9" s="1"/>
  <c r="D3" i="9"/>
  <c r="E3" i="9" s="1"/>
  <c r="T2" i="9"/>
  <c r="S2" i="9"/>
  <c r="Q2" i="9"/>
  <c r="R2" i="9" s="1"/>
  <c r="M2" i="9"/>
  <c r="N2" i="9" s="1"/>
  <c r="I2" i="9"/>
  <c r="J2" i="9" s="1"/>
  <c r="D2" i="9"/>
  <c r="T17" i="8"/>
  <c r="S17" i="8"/>
  <c r="Q17" i="8"/>
  <c r="R17" i="8" s="1"/>
  <c r="N17" i="8"/>
  <c r="M17" i="8"/>
  <c r="I17" i="8"/>
  <c r="J17" i="8" s="1"/>
  <c r="D17" i="8"/>
  <c r="U17" i="8" s="1"/>
  <c r="P35" i="8" s="1"/>
  <c r="P52" i="8" s="1"/>
  <c r="T16" i="8"/>
  <c r="S16" i="8"/>
  <c r="Q16" i="8"/>
  <c r="R16" i="8" s="1"/>
  <c r="M16" i="8"/>
  <c r="N16" i="8" s="1"/>
  <c r="J16" i="8"/>
  <c r="I16" i="8"/>
  <c r="D16" i="8"/>
  <c r="U16" i="8" s="1"/>
  <c r="P34" i="8" s="1"/>
  <c r="P51" i="8" s="1"/>
  <c r="T15" i="8"/>
  <c r="S15" i="8"/>
  <c r="Q15" i="8"/>
  <c r="R15" i="8" s="1"/>
  <c r="M15" i="8"/>
  <c r="N15" i="8" s="1"/>
  <c r="I15" i="8"/>
  <c r="D15" i="8"/>
  <c r="U15" i="8" s="1"/>
  <c r="P33" i="8" s="1"/>
  <c r="P50" i="8" s="1"/>
  <c r="T14" i="8"/>
  <c r="S14" i="8"/>
  <c r="R14" i="8"/>
  <c r="Q14" i="8"/>
  <c r="M14" i="8"/>
  <c r="N14" i="8" s="1"/>
  <c r="I14" i="8"/>
  <c r="J14" i="8" s="1"/>
  <c r="D14" i="8"/>
  <c r="E14" i="8" s="1"/>
  <c r="T13" i="8"/>
  <c r="S13" i="8"/>
  <c r="Q13" i="8"/>
  <c r="R13" i="8" s="1"/>
  <c r="N13" i="8"/>
  <c r="M13" i="8"/>
  <c r="I13" i="8"/>
  <c r="J13" i="8" s="1"/>
  <c r="D13" i="8"/>
  <c r="U13" i="8" s="1"/>
  <c r="P31" i="8" s="1"/>
  <c r="P48" i="8" s="1"/>
  <c r="T12" i="8"/>
  <c r="S12" i="8"/>
  <c r="Q12" i="8"/>
  <c r="R12" i="8" s="1"/>
  <c r="M12" i="8"/>
  <c r="N12" i="8" s="1"/>
  <c r="J12" i="8"/>
  <c r="I12" i="8"/>
  <c r="D12" i="8"/>
  <c r="U12" i="8" s="1"/>
  <c r="P30" i="8" s="1"/>
  <c r="P47" i="8" s="1"/>
  <c r="T11" i="8"/>
  <c r="S11" i="8"/>
  <c r="Q11" i="8"/>
  <c r="R11" i="8" s="1"/>
  <c r="M11" i="8"/>
  <c r="N11" i="8" s="1"/>
  <c r="I11" i="8"/>
  <c r="D11" i="8"/>
  <c r="E11" i="8" s="1"/>
  <c r="F11" i="8" s="1"/>
  <c r="T10" i="8"/>
  <c r="S10" i="8"/>
  <c r="R10" i="8"/>
  <c r="Q10" i="8"/>
  <c r="M10" i="8"/>
  <c r="N10" i="8" s="1"/>
  <c r="I10" i="8"/>
  <c r="J10" i="8" s="1"/>
  <c r="D10" i="8"/>
  <c r="E10" i="8" s="1"/>
  <c r="T9" i="8"/>
  <c r="S9" i="8"/>
  <c r="Q9" i="8"/>
  <c r="R9" i="8" s="1"/>
  <c r="N9" i="8"/>
  <c r="M9" i="8"/>
  <c r="I9" i="8"/>
  <c r="J9" i="8" s="1"/>
  <c r="D9" i="8"/>
  <c r="T8" i="8"/>
  <c r="S8" i="8"/>
  <c r="Q8" i="8"/>
  <c r="R8" i="8" s="1"/>
  <c r="M8" i="8"/>
  <c r="N8" i="8" s="1"/>
  <c r="H8" i="8"/>
  <c r="I8" i="8" s="1"/>
  <c r="J8" i="8" s="1"/>
  <c r="D8" i="8"/>
  <c r="E8" i="8" s="1"/>
  <c r="T7" i="8"/>
  <c r="S7" i="8"/>
  <c r="Q7" i="8"/>
  <c r="R7" i="8" s="1"/>
  <c r="M7" i="8"/>
  <c r="N7" i="8" s="1"/>
  <c r="H7" i="8"/>
  <c r="I7" i="8" s="1"/>
  <c r="J7" i="8" s="1"/>
  <c r="D7" i="8"/>
  <c r="T6" i="8"/>
  <c r="S6" i="8"/>
  <c r="Q6" i="8"/>
  <c r="R6" i="8" s="1"/>
  <c r="M6" i="8"/>
  <c r="N6" i="8" s="1"/>
  <c r="H6" i="8"/>
  <c r="I6" i="8" s="1"/>
  <c r="D6" i="8"/>
  <c r="T5" i="8"/>
  <c r="S5" i="8"/>
  <c r="Q5" i="8"/>
  <c r="R5" i="8" s="1"/>
  <c r="M5" i="8"/>
  <c r="N5" i="8" s="1"/>
  <c r="D5" i="8"/>
  <c r="E5" i="8" s="1"/>
  <c r="T4" i="8"/>
  <c r="S4" i="8"/>
  <c r="Q4" i="8"/>
  <c r="R4" i="8" s="1"/>
  <c r="M4" i="8"/>
  <c r="N4" i="8" s="1"/>
  <c r="D4" i="8"/>
  <c r="E4" i="8" s="1"/>
  <c r="F4" i="8" s="1"/>
  <c r="T3" i="8"/>
  <c r="S3" i="8"/>
  <c r="Q3" i="8"/>
  <c r="R3" i="8" s="1"/>
  <c r="M3" i="8"/>
  <c r="N3" i="8" s="1"/>
  <c r="I3" i="8"/>
  <c r="J3" i="8" s="1"/>
  <c r="D3" i="8"/>
  <c r="E3" i="8" s="1"/>
  <c r="T2" i="8"/>
  <c r="S2" i="8"/>
  <c r="Q2" i="8"/>
  <c r="R2" i="8" s="1"/>
  <c r="M2" i="8"/>
  <c r="N2" i="8" s="1"/>
  <c r="I2" i="8"/>
  <c r="J2" i="8" s="1"/>
  <c r="D2" i="8"/>
  <c r="E2" i="8" s="1"/>
  <c r="H2" i="7"/>
  <c r="I2" i="7" s="1"/>
  <c r="J2" i="7" s="1"/>
  <c r="T17" i="7"/>
  <c r="S17" i="7"/>
  <c r="Q17" i="7"/>
  <c r="R17" i="7" s="1"/>
  <c r="M17" i="7"/>
  <c r="N17" i="7" s="1"/>
  <c r="I17" i="7"/>
  <c r="J17" i="7" s="1"/>
  <c r="D17" i="7"/>
  <c r="U17" i="7" s="1"/>
  <c r="P35" i="7" s="1"/>
  <c r="P52" i="7" s="1"/>
  <c r="T16" i="7"/>
  <c r="S16" i="7"/>
  <c r="Q16" i="7"/>
  <c r="R16" i="7" s="1"/>
  <c r="M16" i="7"/>
  <c r="N16" i="7" s="1"/>
  <c r="I16" i="7"/>
  <c r="J16" i="7" s="1"/>
  <c r="D16" i="7"/>
  <c r="U16" i="7" s="1"/>
  <c r="P34" i="7" s="1"/>
  <c r="P51" i="7" s="1"/>
  <c r="T15" i="7"/>
  <c r="S15" i="7"/>
  <c r="Q15" i="7"/>
  <c r="R15" i="7" s="1"/>
  <c r="M15" i="7"/>
  <c r="N15" i="7" s="1"/>
  <c r="I15" i="7"/>
  <c r="J15" i="7" s="1"/>
  <c r="D15" i="7"/>
  <c r="E15" i="7" s="1"/>
  <c r="T14" i="7"/>
  <c r="S14" i="7"/>
  <c r="Q14" i="7"/>
  <c r="R14" i="7" s="1"/>
  <c r="M14" i="7"/>
  <c r="N14" i="7" s="1"/>
  <c r="I14" i="7"/>
  <c r="J14" i="7" s="1"/>
  <c r="D14" i="7"/>
  <c r="E14" i="7" s="1"/>
  <c r="T13" i="7"/>
  <c r="S13" i="7"/>
  <c r="Q13" i="7"/>
  <c r="R13" i="7" s="1"/>
  <c r="M13" i="7"/>
  <c r="N13" i="7" s="1"/>
  <c r="I13" i="7"/>
  <c r="J13" i="7" s="1"/>
  <c r="D13" i="7"/>
  <c r="U13" i="7" s="1"/>
  <c r="P31" i="7" s="1"/>
  <c r="P48" i="7" s="1"/>
  <c r="T12" i="7"/>
  <c r="S12" i="7"/>
  <c r="Q12" i="7"/>
  <c r="R12" i="7" s="1"/>
  <c r="M12" i="7"/>
  <c r="N12" i="7" s="1"/>
  <c r="I12" i="7"/>
  <c r="J12" i="7" s="1"/>
  <c r="D12" i="7"/>
  <c r="U12" i="7" s="1"/>
  <c r="P30" i="7" s="1"/>
  <c r="P47" i="7" s="1"/>
  <c r="T11" i="7"/>
  <c r="S11" i="7"/>
  <c r="Q11" i="7"/>
  <c r="R11" i="7" s="1"/>
  <c r="M11" i="7"/>
  <c r="N11" i="7" s="1"/>
  <c r="I11" i="7"/>
  <c r="J11" i="7" s="1"/>
  <c r="D11" i="7"/>
  <c r="E11" i="7" s="1"/>
  <c r="T10" i="7"/>
  <c r="S10" i="7"/>
  <c r="Q10" i="7"/>
  <c r="R10" i="7" s="1"/>
  <c r="M10" i="7"/>
  <c r="N10" i="7" s="1"/>
  <c r="I10" i="7"/>
  <c r="J10" i="7" s="1"/>
  <c r="D10" i="7"/>
  <c r="E10" i="7" s="1"/>
  <c r="T9" i="7"/>
  <c r="S9" i="7"/>
  <c r="Q9" i="7"/>
  <c r="R9" i="7" s="1"/>
  <c r="M9" i="7"/>
  <c r="N9" i="7" s="1"/>
  <c r="H9" i="7"/>
  <c r="I9" i="7" s="1"/>
  <c r="J9" i="7" s="1"/>
  <c r="D9" i="7"/>
  <c r="E9" i="7" s="1"/>
  <c r="T8" i="7"/>
  <c r="S8" i="7"/>
  <c r="Q8" i="7"/>
  <c r="R8" i="7" s="1"/>
  <c r="M8" i="7"/>
  <c r="N8" i="7" s="1"/>
  <c r="H8" i="7"/>
  <c r="I8" i="7" s="1"/>
  <c r="J8" i="7" s="1"/>
  <c r="D8" i="7"/>
  <c r="E8" i="7" s="1"/>
  <c r="T7" i="7"/>
  <c r="S7" i="7"/>
  <c r="Q7" i="7"/>
  <c r="R7" i="7" s="1"/>
  <c r="M7" i="7"/>
  <c r="N7" i="7" s="1"/>
  <c r="H7" i="7"/>
  <c r="I7" i="7" s="1"/>
  <c r="J7" i="7" s="1"/>
  <c r="D7" i="7"/>
  <c r="T6" i="7"/>
  <c r="S6" i="7"/>
  <c r="Q6" i="7"/>
  <c r="R6" i="7" s="1"/>
  <c r="M6" i="7"/>
  <c r="N6" i="7" s="1"/>
  <c r="H6" i="7"/>
  <c r="I6" i="7" s="1"/>
  <c r="J6" i="7" s="1"/>
  <c r="D6" i="7"/>
  <c r="E6" i="7" s="1"/>
  <c r="T5" i="7"/>
  <c r="S5" i="7"/>
  <c r="Q5" i="7"/>
  <c r="R5" i="7" s="1"/>
  <c r="M5" i="7"/>
  <c r="N5" i="7" s="1"/>
  <c r="H5" i="7"/>
  <c r="D5" i="7"/>
  <c r="E5" i="7" s="1"/>
  <c r="T4" i="7"/>
  <c r="S4" i="7"/>
  <c r="Q4" i="7"/>
  <c r="R4" i="7" s="1"/>
  <c r="M4" i="7"/>
  <c r="N4" i="7" s="1"/>
  <c r="H4" i="7"/>
  <c r="D4" i="7"/>
  <c r="E4" i="7" s="1"/>
  <c r="T3" i="7"/>
  <c r="S3" i="7"/>
  <c r="Q3" i="7"/>
  <c r="R3" i="7" s="1"/>
  <c r="M3" i="7"/>
  <c r="N3" i="7" s="1"/>
  <c r="H3" i="7"/>
  <c r="D3" i="7"/>
  <c r="E3" i="7" s="1"/>
  <c r="T2" i="7"/>
  <c r="S2" i="7"/>
  <c r="Q2" i="7"/>
  <c r="R2" i="7" s="1"/>
  <c r="M2" i="7"/>
  <c r="N2" i="7" s="1"/>
  <c r="D2" i="7"/>
  <c r="T3" i="1"/>
  <c r="O21" i="1" s="1"/>
  <c r="T4" i="1"/>
  <c r="O22" i="1" s="1"/>
  <c r="T5" i="1"/>
  <c r="O23" i="1" s="1"/>
  <c r="T6" i="1"/>
  <c r="O24" i="1" s="1"/>
  <c r="T7" i="1"/>
  <c r="O25" i="1" s="1"/>
  <c r="T8" i="1"/>
  <c r="O26" i="1" s="1"/>
  <c r="T9" i="1"/>
  <c r="O27" i="1" s="1"/>
  <c r="T10" i="1"/>
  <c r="O28" i="1" s="1"/>
  <c r="T11" i="1"/>
  <c r="O29" i="1" s="1"/>
  <c r="T12" i="1"/>
  <c r="O30" i="1" s="1"/>
  <c r="T13" i="1"/>
  <c r="O31" i="1" s="1"/>
  <c r="T14" i="1"/>
  <c r="O32" i="1" s="1"/>
  <c r="T15" i="1"/>
  <c r="O33" i="1" s="1"/>
  <c r="T16" i="1"/>
  <c r="O34" i="1" s="1"/>
  <c r="T17" i="1"/>
  <c r="O35" i="1" s="1"/>
  <c r="T2" i="1"/>
  <c r="O20" i="1" s="1"/>
  <c r="S3" i="1"/>
  <c r="S21" i="1" s="1"/>
  <c r="N21" i="1" s="1"/>
  <c r="S4" i="1"/>
  <c r="S22" i="1" s="1"/>
  <c r="N22" i="1" s="1"/>
  <c r="S5" i="1"/>
  <c r="S23" i="1" s="1"/>
  <c r="N23" i="1" s="1"/>
  <c r="S6" i="1"/>
  <c r="S24" i="1" s="1"/>
  <c r="N24" i="1" s="1"/>
  <c r="S7" i="1"/>
  <c r="S25" i="1" s="1"/>
  <c r="N25" i="1" s="1"/>
  <c r="S8" i="1"/>
  <c r="S26" i="1" s="1"/>
  <c r="N26" i="1" s="1"/>
  <c r="S9" i="1"/>
  <c r="S27" i="1" s="1"/>
  <c r="N27" i="1" s="1"/>
  <c r="S10" i="1"/>
  <c r="S28" i="1" s="1"/>
  <c r="N28" i="1" s="1"/>
  <c r="S11" i="1"/>
  <c r="S29" i="1" s="1"/>
  <c r="N29" i="1" s="1"/>
  <c r="S12" i="1"/>
  <c r="S30" i="1" s="1"/>
  <c r="N30" i="1" s="1"/>
  <c r="S13" i="1"/>
  <c r="S31" i="1" s="1"/>
  <c r="N31" i="1" s="1"/>
  <c r="S14" i="1"/>
  <c r="S32" i="1" s="1"/>
  <c r="N32" i="1" s="1"/>
  <c r="S15" i="1"/>
  <c r="S33" i="1" s="1"/>
  <c r="N33" i="1" s="1"/>
  <c r="S16" i="1"/>
  <c r="S34" i="1" s="1"/>
  <c r="N34" i="1" s="1"/>
  <c r="S17" i="1"/>
  <c r="S35" i="1" s="1"/>
  <c r="N35" i="1" s="1"/>
  <c r="S2" i="1"/>
  <c r="S20" i="1" s="1"/>
  <c r="N20" i="1" s="1"/>
  <c r="H3" i="1"/>
  <c r="I3" i="1" s="1"/>
  <c r="J3" i="1" s="1"/>
  <c r="H4" i="1"/>
  <c r="I4" i="1" s="1"/>
  <c r="J4" i="1" s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I9" i="1" s="1"/>
  <c r="J9" i="1" s="1"/>
  <c r="H2" i="1"/>
  <c r="I2" i="1" s="1"/>
  <c r="J2" i="1" s="1"/>
  <c r="Q17" i="1"/>
  <c r="Q16" i="1"/>
  <c r="Q15" i="1"/>
  <c r="Q14" i="1"/>
  <c r="Q13" i="1"/>
  <c r="Q12" i="1"/>
  <c r="Q11" i="1"/>
  <c r="Q10" i="1"/>
  <c r="Q9" i="1"/>
  <c r="Q8" i="1"/>
  <c r="Q7" i="1"/>
  <c r="R7" i="1" s="1"/>
  <c r="Q6" i="1"/>
  <c r="Q5" i="1"/>
  <c r="Q4" i="1"/>
  <c r="Q3" i="1"/>
  <c r="Q2" i="1"/>
  <c r="R2" i="1" s="1"/>
  <c r="M17" i="1"/>
  <c r="M16" i="1"/>
  <c r="M15" i="1"/>
  <c r="M14" i="1"/>
  <c r="M13" i="1"/>
  <c r="M12" i="1"/>
  <c r="M11" i="1"/>
  <c r="M10" i="1"/>
  <c r="M9" i="1"/>
  <c r="M8" i="1"/>
  <c r="N8" i="1" s="1"/>
  <c r="M7" i="1"/>
  <c r="N7" i="1" s="1"/>
  <c r="M6" i="1"/>
  <c r="M5" i="1"/>
  <c r="N5" i="1" s="1"/>
  <c r="M4" i="1"/>
  <c r="M3" i="1"/>
  <c r="M2" i="1"/>
  <c r="N2" i="1" s="1"/>
  <c r="I17" i="1"/>
  <c r="I16" i="1"/>
  <c r="I15" i="1"/>
  <c r="I14" i="1"/>
  <c r="I13" i="1"/>
  <c r="I12" i="1"/>
  <c r="I11" i="1"/>
  <c r="I10" i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  <c r="D8" i="1"/>
  <c r="E8" i="1" s="1"/>
  <c r="F8" i="1" s="1"/>
  <c r="D9" i="1"/>
  <c r="E9" i="1" s="1"/>
  <c r="F9" i="1" s="1"/>
  <c r="D10" i="1"/>
  <c r="E10" i="1" s="1"/>
  <c r="D11" i="1"/>
  <c r="E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 s="1"/>
  <c r="F17" i="1" s="1"/>
  <c r="D2" i="1"/>
  <c r="E2" i="1" s="1"/>
  <c r="F2" i="1" s="1"/>
  <c r="E12" i="11" l="1"/>
  <c r="V12" i="11" s="1"/>
  <c r="Q30" i="11" s="1"/>
  <c r="Q47" i="11" s="1"/>
  <c r="U7" i="11"/>
  <c r="P25" i="11" s="1"/>
  <c r="P42" i="11" s="1"/>
  <c r="E7" i="11"/>
  <c r="F7" i="11" s="1"/>
  <c r="E8" i="11"/>
  <c r="V8" i="11" s="1"/>
  <c r="Q26" i="11" s="1"/>
  <c r="Q43" i="11" s="1"/>
  <c r="U5" i="11"/>
  <c r="P23" i="11" s="1"/>
  <c r="P40" i="11" s="1"/>
  <c r="E5" i="11"/>
  <c r="V5" i="11" s="1"/>
  <c r="Q23" i="11" s="1"/>
  <c r="Q40" i="11" s="1"/>
  <c r="U4" i="11"/>
  <c r="P22" i="11" s="1"/>
  <c r="P39" i="11" s="1"/>
  <c r="E13" i="11"/>
  <c r="V13" i="11" s="1"/>
  <c r="W13" i="11" s="1"/>
  <c r="R31" i="11" s="1"/>
  <c r="R48" i="11" s="1"/>
  <c r="E16" i="11"/>
  <c r="F12" i="11"/>
  <c r="E3" i="11"/>
  <c r="V3" i="11" s="1"/>
  <c r="W3" i="11" s="1"/>
  <c r="R21" i="11" s="1"/>
  <c r="R38" i="11" s="1"/>
  <c r="E2" i="11"/>
  <c r="E9" i="11"/>
  <c r="V9" i="11" s="1"/>
  <c r="E17" i="11"/>
  <c r="V17" i="11" s="1"/>
  <c r="Q35" i="11" s="1"/>
  <c r="Q52" i="11" s="1"/>
  <c r="V11" i="11"/>
  <c r="F11" i="11"/>
  <c r="V6" i="11"/>
  <c r="F6" i="11"/>
  <c r="V15" i="11"/>
  <c r="F15" i="11"/>
  <c r="W9" i="11"/>
  <c r="R27" i="11" s="1"/>
  <c r="R44" i="11" s="1"/>
  <c r="Q27" i="11"/>
  <c r="Q44" i="11" s="1"/>
  <c r="W17" i="11"/>
  <c r="R35" i="11" s="1"/>
  <c r="R52" i="11" s="1"/>
  <c r="E4" i="11"/>
  <c r="E10" i="11"/>
  <c r="U11" i="11"/>
  <c r="P29" i="11" s="1"/>
  <c r="P46" i="11" s="1"/>
  <c r="W12" i="11"/>
  <c r="R30" i="11" s="1"/>
  <c r="R47" i="11" s="1"/>
  <c r="E14" i="11"/>
  <c r="U15" i="11"/>
  <c r="P33" i="11" s="1"/>
  <c r="P50" i="11" s="1"/>
  <c r="U6" i="11"/>
  <c r="P24" i="11" s="1"/>
  <c r="P41" i="11" s="1"/>
  <c r="V7" i="11"/>
  <c r="U7" i="9"/>
  <c r="P25" i="9" s="1"/>
  <c r="P42" i="9" s="1"/>
  <c r="U9" i="9"/>
  <c r="P27" i="9" s="1"/>
  <c r="P44" i="9" s="1"/>
  <c r="U6" i="9"/>
  <c r="P24" i="9" s="1"/>
  <c r="P41" i="9" s="1"/>
  <c r="E17" i="9"/>
  <c r="V17" i="9" s="1"/>
  <c r="Q35" i="9" s="1"/>
  <c r="Q52" i="9" s="1"/>
  <c r="E11" i="9"/>
  <c r="F11" i="9" s="1"/>
  <c r="E12" i="9"/>
  <c r="F12" i="9" s="1"/>
  <c r="E13" i="9"/>
  <c r="V13" i="9" s="1"/>
  <c r="Q31" i="9" s="1"/>
  <c r="Q48" i="9" s="1"/>
  <c r="U2" i="9"/>
  <c r="P20" i="9" s="1"/>
  <c r="P37" i="9" s="1"/>
  <c r="U4" i="9"/>
  <c r="P22" i="9" s="1"/>
  <c r="P39" i="9" s="1"/>
  <c r="U3" i="9"/>
  <c r="P21" i="9" s="1"/>
  <c r="P38" i="9" s="1"/>
  <c r="U15" i="9"/>
  <c r="P33" i="9" s="1"/>
  <c r="P50" i="9" s="1"/>
  <c r="U8" i="9"/>
  <c r="P26" i="9" s="1"/>
  <c r="P43" i="9" s="1"/>
  <c r="E6" i="9"/>
  <c r="F6" i="9" s="1"/>
  <c r="E8" i="9"/>
  <c r="V8" i="9" s="1"/>
  <c r="Q26" i="9" s="1"/>
  <c r="Q43" i="9" s="1"/>
  <c r="E16" i="9"/>
  <c r="F5" i="9"/>
  <c r="V5" i="9"/>
  <c r="Q23" i="9" s="1"/>
  <c r="Q40" i="9" s="1"/>
  <c r="F4" i="9"/>
  <c r="F15" i="9"/>
  <c r="V15" i="9"/>
  <c r="Q33" i="9" s="1"/>
  <c r="Q50" i="9" s="1"/>
  <c r="U5" i="9"/>
  <c r="P23" i="9" s="1"/>
  <c r="P40" i="9" s="1"/>
  <c r="J6" i="9"/>
  <c r="E10" i="9"/>
  <c r="E14" i="9"/>
  <c r="I4" i="9"/>
  <c r="J4" i="9" s="1"/>
  <c r="E9" i="9"/>
  <c r="J11" i="9"/>
  <c r="F3" i="9"/>
  <c r="I3" i="9"/>
  <c r="J3" i="9" s="1"/>
  <c r="E2" i="9"/>
  <c r="E7" i="9"/>
  <c r="V3" i="8"/>
  <c r="V8" i="8"/>
  <c r="U6" i="8"/>
  <c r="P24" i="8" s="1"/>
  <c r="P41" i="8" s="1"/>
  <c r="E15" i="8"/>
  <c r="F15" i="8" s="1"/>
  <c r="U5" i="8"/>
  <c r="P23" i="8" s="1"/>
  <c r="P40" i="8" s="1"/>
  <c r="E12" i="8"/>
  <c r="F12" i="8" s="1"/>
  <c r="U3" i="8"/>
  <c r="P21" i="8" s="1"/>
  <c r="P38" i="8" s="1"/>
  <c r="E13" i="8"/>
  <c r="V13" i="8" s="1"/>
  <c r="E6" i="8"/>
  <c r="F6" i="8" s="1"/>
  <c r="V11" i="8"/>
  <c r="E16" i="8"/>
  <c r="U11" i="8"/>
  <c r="P29" i="8" s="1"/>
  <c r="P46" i="8" s="1"/>
  <c r="U4" i="8"/>
  <c r="P22" i="8" s="1"/>
  <c r="P39" i="8" s="1"/>
  <c r="U7" i="8"/>
  <c r="P25" i="8" s="1"/>
  <c r="P42" i="8" s="1"/>
  <c r="U8" i="8"/>
  <c r="P26" i="8" s="1"/>
  <c r="P43" i="8" s="1"/>
  <c r="U9" i="8"/>
  <c r="P27" i="8" s="1"/>
  <c r="P44" i="8" s="1"/>
  <c r="V2" i="8"/>
  <c r="F2" i="8"/>
  <c r="F5" i="8"/>
  <c r="V14" i="8"/>
  <c r="F14" i="8"/>
  <c r="V10" i="8"/>
  <c r="F10" i="8"/>
  <c r="F3" i="8"/>
  <c r="I4" i="8"/>
  <c r="E9" i="8"/>
  <c r="J11" i="8"/>
  <c r="J15" i="8"/>
  <c r="J6" i="8"/>
  <c r="U10" i="8"/>
  <c r="P28" i="8" s="1"/>
  <c r="P45" i="8" s="1"/>
  <c r="U14" i="8"/>
  <c r="P32" i="8" s="1"/>
  <c r="P49" i="8" s="1"/>
  <c r="E17" i="8"/>
  <c r="I5" i="8"/>
  <c r="J5" i="8" s="1"/>
  <c r="U2" i="8"/>
  <c r="P20" i="8" s="1"/>
  <c r="P37" i="8" s="1"/>
  <c r="E7" i="8"/>
  <c r="F8" i="8"/>
  <c r="U15" i="7"/>
  <c r="P33" i="7" s="1"/>
  <c r="P50" i="7" s="1"/>
  <c r="U11" i="7"/>
  <c r="P29" i="7" s="1"/>
  <c r="P46" i="7" s="1"/>
  <c r="U6" i="7"/>
  <c r="P24" i="7" s="1"/>
  <c r="P41" i="7" s="1"/>
  <c r="W2" i="1"/>
  <c r="R20" i="1" s="1"/>
  <c r="U7" i="7"/>
  <c r="P25" i="7" s="1"/>
  <c r="P42" i="7" s="1"/>
  <c r="F11" i="1"/>
  <c r="F10" i="1"/>
  <c r="U5" i="7"/>
  <c r="P23" i="7" s="1"/>
  <c r="P40" i="7" s="1"/>
  <c r="U2" i="7"/>
  <c r="P20" i="7" s="1"/>
  <c r="P37" i="7" s="1"/>
  <c r="U4" i="7"/>
  <c r="P22" i="7" s="1"/>
  <c r="P39" i="7" s="1"/>
  <c r="U3" i="7"/>
  <c r="P21" i="7" s="1"/>
  <c r="P38" i="7" s="1"/>
  <c r="V15" i="7"/>
  <c r="F15" i="7"/>
  <c r="V10" i="7"/>
  <c r="F10" i="7"/>
  <c r="F4" i="7"/>
  <c r="V9" i="7"/>
  <c r="F9" i="7"/>
  <c r="V8" i="7"/>
  <c r="F8" i="7"/>
  <c r="V14" i="7"/>
  <c r="F14" i="7"/>
  <c r="F6" i="7"/>
  <c r="V6" i="7"/>
  <c r="F5" i="7"/>
  <c r="V11" i="7"/>
  <c r="F11" i="7"/>
  <c r="I5" i="7"/>
  <c r="J5" i="7" s="1"/>
  <c r="I4" i="7"/>
  <c r="J4" i="7" s="1"/>
  <c r="E2" i="7"/>
  <c r="E13" i="7"/>
  <c r="U14" i="7"/>
  <c r="P32" i="7" s="1"/>
  <c r="P49" i="7" s="1"/>
  <c r="F3" i="7"/>
  <c r="U10" i="7"/>
  <c r="P28" i="7" s="1"/>
  <c r="P45" i="7" s="1"/>
  <c r="E17" i="7"/>
  <c r="U9" i="7"/>
  <c r="P27" i="7" s="1"/>
  <c r="P44" i="7" s="1"/>
  <c r="E12" i="7"/>
  <c r="E16" i="7"/>
  <c r="I3" i="7"/>
  <c r="J3" i="7" s="1"/>
  <c r="U8" i="7"/>
  <c r="P26" i="7" s="1"/>
  <c r="P43" i="7" s="1"/>
  <c r="E7" i="7"/>
  <c r="U16" i="1"/>
  <c r="P34" i="1" s="1"/>
  <c r="V13" i="1"/>
  <c r="Q31" i="1" s="1"/>
  <c r="U8" i="1"/>
  <c r="P26" i="1" s="1"/>
  <c r="V5" i="1"/>
  <c r="Q23" i="1" s="1"/>
  <c r="U13" i="1"/>
  <c r="P31" i="1" s="1"/>
  <c r="V10" i="1"/>
  <c r="Q28" i="1" s="1"/>
  <c r="U5" i="1"/>
  <c r="P23" i="1" s="1"/>
  <c r="V15" i="1"/>
  <c r="Q33" i="1" s="1"/>
  <c r="U10" i="1"/>
  <c r="P28" i="1" s="1"/>
  <c r="V7" i="1"/>
  <c r="Q25" i="1" s="1"/>
  <c r="U15" i="1"/>
  <c r="P33" i="1" s="1"/>
  <c r="V12" i="1"/>
  <c r="Q30" i="1" s="1"/>
  <c r="U7" i="1"/>
  <c r="P25" i="1" s="1"/>
  <c r="V4" i="1"/>
  <c r="Q22" i="1" s="1"/>
  <c r="V17" i="1"/>
  <c r="Q35" i="1" s="1"/>
  <c r="U12" i="1"/>
  <c r="P30" i="1" s="1"/>
  <c r="V9" i="1"/>
  <c r="Q27" i="1" s="1"/>
  <c r="U4" i="1"/>
  <c r="P22" i="1" s="1"/>
  <c r="U17" i="1"/>
  <c r="P35" i="1" s="1"/>
  <c r="V14" i="1"/>
  <c r="Q32" i="1" s="1"/>
  <c r="U9" i="1"/>
  <c r="P27" i="1" s="1"/>
  <c r="V6" i="1"/>
  <c r="Q24" i="1" s="1"/>
  <c r="U14" i="1"/>
  <c r="P32" i="1" s="1"/>
  <c r="V11" i="1"/>
  <c r="Q29" i="1" s="1"/>
  <c r="U6" i="1"/>
  <c r="P24" i="1" s="1"/>
  <c r="V3" i="1"/>
  <c r="Q21" i="1" s="1"/>
  <c r="V16" i="1"/>
  <c r="Q34" i="1" s="1"/>
  <c r="U11" i="1"/>
  <c r="P29" i="1" s="1"/>
  <c r="V8" i="1"/>
  <c r="Q26" i="1" s="1"/>
  <c r="U3" i="1"/>
  <c r="P21" i="1" s="1"/>
  <c r="V2" i="1"/>
  <c r="Q20" i="1" s="1"/>
  <c r="U2" i="1"/>
  <c r="P20" i="1" s="1"/>
  <c r="F17" i="11" l="1"/>
  <c r="F9" i="11"/>
  <c r="W5" i="11"/>
  <c r="R23" i="11" s="1"/>
  <c r="R40" i="11" s="1"/>
  <c r="F13" i="11"/>
  <c r="W8" i="11"/>
  <c r="R26" i="11" s="1"/>
  <c r="R43" i="11" s="1"/>
  <c r="F8" i="11"/>
  <c r="F3" i="11"/>
  <c r="F5" i="11"/>
  <c r="Q21" i="11"/>
  <c r="Q38" i="11" s="1"/>
  <c r="V16" i="11"/>
  <c r="F16" i="11"/>
  <c r="F2" i="11"/>
  <c r="V2" i="11"/>
  <c r="Q31" i="11"/>
  <c r="Q48" i="11" s="1"/>
  <c r="V10" i="11"/>
  <c r="F10" i="11"/>
  <c r="W7" i="11"/>
  <c r="R25" i="11" s="1"/>
  <c r="R42" i="11" s="1"/>
  <c r="Q25" i="11"/>
  <c r="Q42" i="11" s="1"/>
  <c r="W15" i="11"/>
  <c r="R33" i="11" s="1"/>
  <c r="R50" i="11" s="1"/>
  <c r="Q33" i="11"/>
  <c r="Q50" i="11" s="1"/>
  <c r="V4" i="11"/>
  <c r="F4" i="11"/>
  <c r="W6" i="11"/>
  <c r="R24" i="11" s="1"/>
  <c r="R41" i="11" s="1"/>
  <c r="Q24" i="11"/>
  <c r="Q41" i="11" s="1"/>
  <c r="V14" i="11"/>
  <c r="F14" i="11"/>
  <c r="S38" i="11"/>
  <c r="W11" i="11"/>
  <c r="R29" i="11" s="1"/>
  <c r="R46" i="11" s="1"/>
  <c r="Q29" i="11"/>
  <c r="Q46" i="11" s="1"/>
  <c r="W8" i="9"/>
  <c r="R26" i="9" s="1"/>
  <c r="R43" i="9" s="1"/>
  <c r="W15" i="9"/>
  <c r="R33" i="9" s="1"/>
  <c r="R50" i="9" s="1"/>
  <c r="W13" i="9"/>
  <c r="R31" i="9" s="1"/>
  <c r="R48" i="9" s="1"/>
  <c r="W17" i="9"/>
  <c r="R35" i="9" s="1"/>
  <c r="R52" i="9" s="1"/>
  <c r="W5" i="9"/>
  <c r="R23" i="9" s="1"/>
  <c r="R40" i="9" s="1"/>
  <c r="W2" i="8"/>
  <c r="R37" i="8" s="1"/>
  <c r="Q20" i="8"/>
  <c r="W10" i="8"/>
  <c r="R28" i="8" s="1"/>
  <c r="R45" i="8" s="1"/>
  <c r="Q28" i="8"/>
  <c r="Q45" i="8" s="1"/>
  <c r="W14" i="8"/>
  <c r="R32" i="8" s="1"/>
  <c r="R49" i="8" s="1"/>
  <c r="Q32" i="8"/>
  <c r="Q49" i="8" s="1"/>
  <c r="W3" i="8"/>
  <c r="R21" i="8" s="1"/>
  <c r="R38" i="8" s="1"/>
  <c r="Q21" i="8"/>
  <c r="Q38" i="8" s="1"/>
  <c r="W13" i="8"/>
  <c r="R31" i="8" s="1"/>
  <c r="R48" i="8" s="1"/>
  <c r="Q31" i="8"/>
  <c r="Q48" i="8" s="1"/>
  <c r="W11" i="8"/>
  <c r="R29" i="8" s="1"/>
  <c r="R46" i="8" s="1"/>
  <c r="Q29" i="8"/>
  <c r="Q46" i="8" s="1"/>
  <c r="W8" i="8"/>
  <c r="R26" i="8" s="1"/>
  <c r="R43" i="8" s="1"/>
  <c r="Q26" i="8"/>
  <c r="Q43" i="8" s="1"/>
  <c r="W14" i="7"/>
  <c r="R32" i="7" s="1"/>
  <c r="R49" i="7" s="1"/>
  <c r="Q32" i="7"/>
  <c r="Q49" i="7" s="1"/>
  <c r="W8" i="7"/>
  <c r="R26" i="7" s="1"/>
  <c r="R43" i="7" s="1"/>
  <c r="Q26" i="7"/>
  <c r="Q43" i="7" s="1"/>
  <c r="W9" i="7"/>
  <c r="R27" i="7" s="1"/>
  <c r="R44" i="7" s="1"/>
  <c r="Q27" i="7"/>
  <c r="Q44" i="7" s="1"/>
  <c r="W15" i="7"/>
  <c r="R33" i="7" s="1"/>
  <c r="R50" i="7" s="1"/>
  <c r="Q33" i="7"/>
  <c r="Q50" i="7" s="1"/>
  <c r="W6" i="7"/>
  <c r="R24" i="7" s="1"/>
  <c r="R41" i="7" s="1"/>
  <c r="Q24" i="7"/>
  <c r="Q41" i="7" s="1"/>
  <c r="W11" i="7"/>
  <c r="R29" i="7" s="1"/>
  <c r="R46" i="7" s="1"/>
  <c r="Q29" i="7"/>
  <c r="Q46" i="7" s="1"/>
  <c r="W10" i="7"/>
  <c r="R28" i="7" s="1"/>
  <c r="R45" i="7" s="1"/>
  <c r="Q28" i="7"/>
  <c r="Q45" i="7" s="1"/>
  <c r="V11" i="9"/>
  <c r="Q29" i="9" s="1"/>
  <c r="Q46" i="9" s="1"/>
  <c r="V12" i="9"/>
  <c r="Q30" i="9" s="1"/>
  <c r="Q47" i="9" s="1"/>
  <c r="F13" i="9"/>
  <c r="F17" i="9"/>
  <c r="V3" i="9"/>
  <c r="Q21" i="9" s="1"/>
  <c r="F8" i="9"/>
  <c r="F16" i="9"/>
  <c r="V16" i="9"/>
  <c r="Q34" i="9" s="1"/>
  <c r="Q51" i="9" s="1"/>
  <c r="V6" i="9"/>
  <c r="Q24" i="9" s="1"/>
  <c r="Q41" i="9" s="1"/>
  <c r="F7" i="9"/>
  <c r="V7" i="9"/>
  <c r="Q25" i="9" s="1"/>
  <c r="Q42" i="9" s="1"/>
  <c r="V10" i="9"/>
  <c r="Q28" i="9" s="1"/>
  <c r="Q45" i="9" s="1"/>
  <c r="F10" i="9"/>
  <c r="V4" i="9"/>
  <c r="Q22" i="9" s="1"/>
  <c r="Q39" i="9" s="1"/>
  <c r="V9" i="9"/>
  <c r="Q27" i="9" s="1"/>
  <c r="Q44" i="9" s="1"/>
  <c r="F9" i="9"/>
  <c r="V2" i="9"/>
  <c r="Q20" i="9" s="1"/>
  <c r="Q37" i="9" s="1"/>
  <c r="F2" i="9"/>
  <c r="V14" i="9"/>
  <c r="Q32" i="9" s="1"/>
  <c r="Q49" i="9" s="1"/>
  <c r="F14" i="9"/>
  <c r="V12" i="8"/>
  <c r="V15" i="8"/>
  <c r="F13" i="8"/>
  <c r="F16" i="8"/>
  <c r="V16" i="8"/>
  <c r="V5" i="8"/>
  <c r="V6" i="8"/>
  <c r="F7" i="8"/>
  <c r="V7" i="8"/>
  <c r="V9" i="8"/>
  <c r="F9" i="8"/>
  <c r="V4" i="8"/>
  <c r="J4" i="8"/>
  <c r="V17" i="8"/>
  <c r="F17" i="8"/>
  <c r="V4" i="7"/>
  <c r="V2" i="7"/>
  <c r="F2" i="7"/>
  <c r="F12" i="7"/>
  <c r="V12" i="7"/>
  <c r="V13" i="7"/>
  <c r="F13" i="7"/>
  <c r="F16" i="7"/>
  <c r="V16" i="7"/>
  <c r="V17" i="7"/>
  <c r="F17" i="7"/>
  <c r="F7" i="7"/>
  <c r="V7" i="7"/>
  <c r="V5" i="7"/>
  <c r="V3" i="7"/>
  <c r="Q20" i="11" l="1"/>
  <c r="Q37" i="11" s="1"/>
  <c r="W2" i="11"/>
  <c r="Q34" i="11"/>
  <c r="Q51" i="11" s="1"/>
  <c r="W16" i="11"/>
  <c r="R34" i="11" s="1"/>
  <c r="R51" i="11" s="1"/>
  <c r="Q22" i="11"/>
  <c r="Q39" i="11" s="1"/>
  <c r="W4" i="11"/>
  <c r="R22" i="11" s="1"/>
  <c r="R39" i="11" s="1"/>
  <c r="W14" i="11"/>
  <c r="R32" i="11" s="1"/>
  <c r="R49" i="11" s="1"/>
  <c r="Q32" i="11"/>
  <c r="Q49" i="11" s="1"/>
  <c r="W10" i="11"/>
  <c r="R28" i="11" s="1"/>
  <c r="R45" i="11" s="1"/>
  <c r="Q28" i="11"/>
  <c r="Q45" i="11" s="1"/>
  <c r="Q38" i="9"/>
  <c r="Q37" i="8"/>
  <c r="S37" i="8"/>
  <c r="W12" i="9"/>
  <c r="R30" i="9" s="1"/>
  <c r="R47" i="9" s="1"/>
  <c r="W2" i="9"/>
  <c r="W6" i="9"/>
  <c r="R24" i="9" s="1"/>
  <c r="R41" i="9" s="1"/>
  <c r="W11" i="9"/>
  <c r="R29" i="9" s="1"/>
  <c r="R46" i="9" s="1"/>
  <c r="W16" i="9"/>
  <c r="R34" i="9" s="1"/>
  <c r="R51" i="9" s="1"/>
  <c r="W9" i="9"/>
  <c r="R27" i="9" s="1"/>
  <c r="R44" i="9" s="1"/>
  <c r="W4" i="9"/>
  <c r="R22" i="9" s="1"/>
  <c r="R39" i="9" s="1"/>
  <c r="W3" i="9"/>
  <c r="R21" i="9" s="1"/>
  <c r="R38" i="9" s="1"/>
  <c r="W10" i="9"/>
  <c r="R28" i="9" s="1"/>
  <c r="R45" i="9" s="1"/>
  <c r="W14" i="9"/>
  <c r="R32" i="9" s="1"/>
  <c r="R49" i="9" s="1"/>
  <c r="W7" i="9"/>
  <c r="R25" i="9" s="1"/>
  <c r="R42" i="9" s="1"/>
  <c r="W6" i="8"/>
  <c r="R24" i="8" s="1"/>
  <c r="R41" i="8" s="1"/>
  <c r="Q24" i="8"/>
  <c r="Q41" i="8" s="1"/>
  <c r="W17" i="8"/>
  <c r="R35" i="8" s="1"/>
  <c r="R52" i="8" s="1"/>
  <c r="Q35" i="8"/>
  <c r="Q52" i="8" s="1"/>
  <c r="W5" i="8"/>
  <c r="R23" i="8" s="1"/>
  <c r="R40" i="8" s="1"/>
  <c r="Q23" i="8"/>
  <c r="Q40" i="8" s="1"/>
  <c r="W16" i="8"/>
  <c r="R34" i="8" s="1"/>
  <c r="R51" i="8" s="1"/>
  <c r="Q34" i="8"/>
  <c r="Q51" i="8" s="1"/>
  <c r="W4" i="8"/>
  <c r="R22" i="8" s="1"/>
  <c r="R39" i="8" s="1"/>
  <c r="Q22" i="8"/>
  <c r="Q39" i="8" s="1"/>
  <c r="W9" i="8"/>
  <c r="R27" i="8" s="1"/>
  <c r="R44" i="8" s="1"/>
  <c r="Q27" i="8"/>
  <c r="Q44" i="8" s="1"/>
  <c r="W15" i="8"/>
  <c r="R33" i="8" s="1"/>
  <c r="R50" i="8" s="1"/>
  <c r="Q33" i="8"/>
  <c r="Q50" i="8" s="1"/>
  <c r="W7" i="8"/>
  <c r="R25" i="8" s="1"/>
  <c r="R42" i="8" s="1"/>
  <c r="Q25" i="8"/>
  <c r="Q42" i="8" s="1"/>
  <c r="W12" i="8"/>
  <c r="R30" i="8" s="1"/>
  <c r="R47" i="8" s="1"/>
  <c r="Q30" i="8"/>
  <c r="Q47" i="8" s="1"/>
  <c r="W3" i="7"/>
  <c r="R21" i="7" s="1"/>
  <c r="R38" i="7" s="1"/>
  <c r="Q21" i="7"/>
  <c r="Q38" i="7" s="1"/>
  <c r="W5" i="7"/>
  <c r="R23" i="7" s="1"/>
  <c r="R40" i="7" s="1"/>
  <c r="Q23" i="7"/>
  <c r="Q40" i="7" s="1"/>
  <c r="W13" i="7"/>
  <c r="R31" i="7" s="1"/>
  <c r="R48" i="7" s="1"/>
  <c r="Q31" i="7"/>
  <c r="Q48" i="7" s="1"/>
  <c r="W7" i="7"/>
  <c r="R25" i="7" s="1"/>
  <c r="R42" i="7" s="1"/>
  <c r="Q25" i="7"/>
  <c r="Q42" i="7" s="1"/>
  <c r="W12" i="7"/>
  <c r="R30" i="7" s="1"/>
  <c r="R47" i="7" s="1"/>
  <c r="Q30" i="7"/>
  <c r="Q47" i="7" s="1"/>
  <c r="W17" i="7"/>
  <c r="R35" i="7" s="1"/>
  <c r="R52" i="7" s="1"/>
  <c r="Q35" i="7"/>
  <c r="Q52" i="7" s="1"/>
  <c r="W2" i="7"/>
  <c r="Q20" i="7"/>
  <c r="W16" i="7"/>
  <c r="R34" i="7" s="1"/>
  <c r="R51" i="7" s="1"/>
  <c r="Q34" i="7"/>
  <c r="Q51" i="7" s="1"/>
  <c r="W4" i="7"/>
  <c r="R22" i="7" s="1"/>
  <c r="R39" i="7" s="1"/>
  <c r="Q22" i="7"/>
  <c r="Q39" i="7" s="1"/>
  <c r="Q37" i="7" l="1"/>
  <c r="S37" i="7"/>
  <c r="S38" i="9"/>
</calcChain>
</file>

<file path=xl/sharedStrings.xml><?xml version="1.0" encoding="utf-8"?>
<sst xmlns="http://schemas.openxmlformats.org/spreadsheetml/2006/main" count="322" uniqueCount="53">
  <si>
    <t>Seed</t>
  </si>
  <si>
    <t>Team</t>
  </si>
  <si>
    <t>GF</t>
  </si>
  <si>
    <t>gm1_gf</t>
  </si>
  <si>
    <t>gm1_ga</t>
  </si>
  <si>
    <t>win</t>
  </si>
  <si>
    <t>loss</t>
  </si>
  <si>
    <t>gm2_gf</t>
  </si>
  <si>
    <t>gm2_ga</t>
  </si>
  <si>
    <t>gm3_gf</t>
  </si>
  <si>
    <t>gm3_ga</t>
  </si>
  <si>
    <t>gm4_gf</t>
  </si>
  <si>
    <t>gm4_ga</t>
  </si>
  <si>
    <t>St. Thomas</t>
  </si>
  <si>
    <t>Dayton</t>
  </si>
  <si>
    <t>NDSU</t>
  </si>
  <si>
    <t>Kennesaw</t>
  </si>
  <si>
    <t>GVSU</t>
  </si>
  <si>
    <t>Reinhardt</t>
  </si>
  <si>
    <t>Lourdes</t>
  </si>
  <si>
    <t>UMD</t>
  </si>
  <si>
    <t>Grove City</t>
  </si>
  <si>
    <t>Missouri Valley</t>
  </si>
  <si>
    <t>Siena Heights</t>
  </si>
  <si>
    <t>Sierra Nevada</t>
  </si>
  <si>
    <t>Montana State</t>
  </si>
  <si>
    <t>Southern Oregon</t>
  </si>
  <si>
    <t>Bridgewater State</t>
  </si>
  <si>
    <t>GA</t>
  </si>
  <si>
    <t>Wins</t>
  </si>
  <si>
    <t>Losses</t>
  </si>
  <si>
    <t>Concordia - Irvine</t>
  </si>
  <si>
    <t>Concordia (Calif.)</t>
  </si>
  <si>
    <t>St. John's</t>
  </si>
  <si>
    <t>Florida Gulf Coast</t>
  </si>
  <si>
    <t>Cal State Fullerton</t>
  </si>
  <si>
    <t>Metro State</t>
  </si>
  <si>
    <t>Montana</t>
  </si>
  <si>
    <t>Palm Beach Atlantic</t>
  </si>
  <si>
    <t>Louisiana</t>
  </si>
  <si>
    <t>Missouri State</t>
  </si>
  <si>
    <t>Kennesaw State</t>
  </si>
  <si>
    <t>Cal State San Marcos</t>
  </si>
  <si>
    <t>UC Davis</t>
  </si>
  <si>
    <t>College of Idaho</t>
  </si>
  <si>
    <t>Central Conn. State</t>
  </si>
  <si>
    <t>North Florida</t>
  </si>
  <si>
    <t>Northern Arizona</t>
  </si>
  <si>
    <t>Utah State</t>
  </si>
  <si>
    <t>UC San Diego</t>
  </si>
  <si>
    <t>Standings</t>
  </si>
  <si>
    <t>New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</si>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</sst>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0" xfId="0" applyFill="1" applyBorder="1"/>
    <xf numFmtId="0" fontId="1" fillId="2" borderId="1" xfId="1"/>
    <xf numFmtId="0" fontId="2" fillId="0" borderId="0" xfId="0" applyFont="1"/>
    <xf numFmtId="0" fontId="1" fillId="2" borderId="4" xfId="1" applyBorder="1"/>
    <xf numFmtId="0" fontId="2" fillId="0" borderId="3" xfId="0" applyFont="1" applyBorder="1"/>
    <xf numFmtId="0" fontId="2" fillId="0" borderId="5" xfId="0" applyFont="1" applyBorder="1"/>
    <xf numFmtId="0" fontId="2" fillId="0" borderId="3" xfId="0" applyFont="1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7673-9B64-714C-9FDD-82907773E218}">
  <dimension ref="A1:W35"/>
  <sheetViews>
    <sheetView topLeftCell="L1" workbookViewId="0">
      <selection activeCell="S26" sqref="S26"/>
    </sheetView>
  </sheetViews>
  <sheetFormatPr baseColWidth="10" defaultRowHeight="16" x14ac:dyDescent="0.2"/>
  <cols>
    <col min="2" max="2" width="16.33203125" bestFit="1" customWidth="1"/>
    <col min="19" max="19" width="16.33203125" bestFit="1" customWidth="1"/>
  </cols>
  <sheetData>
    <row r="1" spans="1:23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5</v>
      </c>
      <c r="J1" t="s">
        <v>6</v>
      </c>
      <c r="K1" t="s">
        <v>9</v>
      </c>
      <c r="L1" t="s">
        <v>10</v>
      </c>
      <c r="M1" t="s">
        <v>5</v>
      </c>
      <c r="N1" t="s">
        <v>6</v>
      </c>
      <c r="O1" t="s">
        <v>11</v>
      </c>
      <c r="P1" t="s">
        <v>12</v>
      </c>
      <c r="Q1" t="s">
        <v>5</v>
      </c>
      <c r="R1" s="1" t="s">
        <v>6</v>
      </c>
      <c r="S1" s="2" t="s">
        <v>1</v>
      </c>
      <c r="T1" s="2" t="s">
        <v>2</v>
      </c>
      <c r="U1" s="2" t="s">
        <v>28</v>
      </c>
      <c r="V1" s="2" t="s">
        <v>29</v>
      </c>
      <c r="W1" s="2" t="s">
        <v>30</v>
      </c>
    </row>
    <row r="2" spans="1:23" x14ac:dyDescent="0.2">
      <c r="A2">
        <v>1</v>
      </c>
      <c r="B2" t="s">
        <v>13</v>
      </c>
      <c r="C2">
        <v>19</v>
      </c>
      <c r="D2">
        <f ca="1">OFFSET($C$18,-(ROW(C2)-1),0)</f>
        <v>7</v>
      </c>
      <c r="E2">
        <f ca="1">IF(C2&gt;D2, 1, "")</f>
        <v>1</v>
      </c>
      <c r="F2">
        <f ca="1">IF(E2=1, 0,1)</f>
        <v>0</v>
      </c>
      <c r="G2">
        <v>20</v>
      </c>
      <c r="H2">
        <f ca="1">OFFSET($G$10,-(ROW(G2)-1),0)</f>
        <v>14</v>
      </c>
      <c r="I2">
        <f ca="1">IF(G2&gt;H2, 1, "")</f>
        <v>1</v>
      </c>
      <c r="J2">
        <f ca="1">IF(I2=1, 0,1)</f>
        <v>0</v>
      </c>
      <c r="K2">
        <v>13</v>
      </c>
      <c r="L2">
        <v>9</v>
      </c>
      <c r="M2">
        <f>IF(K2&gt;L2, 1, "")</f>
        <v>1</v>
      </c>
      <c r="N2">
        <f>IF(M2=1, 0,1)</f>
        <v>0</v>
      </c>
      <c r="O2">
        <v>10</v>
      </c>
      <c r="P2">
        <v>7</v>
      </c>
      <c r="Q2">
        <f>IF(O2&gt;P2, 1, "")</f>
        <v>1</v>
      </c>
      <c r="R2" s="1">
        <f>IF(Q2=1, 0,1)</f>
        <v>0</v>
      </c>
      <c r="S2" t="str">
        <f>B2</f>
        <v>St. Thomas</v>
      </c>
      <c r="T2">
        <f>SUM(C2,G2,K2,O2)</f>
        <v>62</v>
      </c>
      <c r="U2">
        <f ca="1">SUM(D2,H2,L2,P2)</f>
        <v>37</v>
      </c>
      <c r="V2">
        <f t="shared" ref="V2:W2" ca="1" si="0">SUM(E2,I2,M2,Q2)</f>
        <v>4</v>
      </c>
      <c r="W2">
        <f t="shared" ca="1" si="0"/>
        <v>0</v>
      </c>
    </row>
    <row r="3" spans="1:23" x14ac:dyDescent="0.2">
      <c r="A3">
        <v>2</v>
      </c>
      <c r="B3" t="s">
        <v>14</v>
      </c>
      <c r="C3">
        <v>18</v>
      </c>
      <c r="D3">
        <f t="shared" ref="D3:D17" ca="1" si="1">OFFSET($C$18,-(ROW(C3)-1),0)</f>
        <v>3</v>
      </c>
      <c r="E3">
        <f t="shared" ref="E3:E17" ca="1" si="2">IF(C3&gt;D3, 1, "")</f>
        <v>1</v>
      </c>
      <c r="F3">
        <f t="shared" ref="F3:F17" ca="1" si="3">IF(E3=1, 0,1)</f>
        <v>0</v>
      </c>
      <c r="G3">
        <v>8</v>
      </c>
      <c r="H3">
        <f t="shared" ref="H3:H9" ca="1" si="4">OFFSET($G$10,-(ROW(G3)-1),0)</f>
        <v>9</v>
      </c>
      <c r="I3" t="str">
        <f t="shared" ref="I3:I17" ca="1" si="5">IF(G3&gt;H3, 1, "")</f>
        <v/>
      </c>
      <c r="J3">
        <f t="shared" ref="J3:J9" ca="1" si="6">IF(I3=1, 0,1)</f>
        <v>1</v>
      </c>
      <c r="M3" t="str">
        <f t="shared" ref="M3:M17" si="7">IF(K3&gt;L3, 1, "")</f>
        <v/>
      </c>
      <c r="Q3" t="str">
        <f t="shared" ref="Q3:Q17" si="8">IF(O3&gt;P3, 1, "")</f>
        <v/>
      </c>
      <c r="R3" s="1"/>
      <c r="S3" t="str">
        <f t="shared" ref="S3:S17" si="9">B3</f>
        <v>Dayton</v>
      </c>
      <c r="T3">
        <f t="shared" ref="T3:T17" si="10">SUM(C3,G3,K3,O3)</f>
        <v>26</v>
      </c>
      <c r="U3">
        <f t="shared" ref="U3:U17" ca="1" si="11">SUM(D3,H3,L3,P3)</f>
        <v>12</v>
      </c>
      <c r="V3">
        <f t="shared" ref="V3:V17" ca="1" si="12">SUM(E3,I3,M3,Q3)</f>
        <v>1</v>
      </c>
      <c r="W3">
        <v>1</v>
      </c>
    </row>
    <row r="4" spans="1:23" x14ac:dyDescent="0.2">
      <c r="A4">
        <v>3</v>
      </c>
      <c r="B4" t="s">
        <v>32</v>
      </c>
      <c r="C4">
        <v>15</v>
      </c>
      <c r="D4">
        <f t="shared" ca="1" si="1"/>
        <v>12</v>
      </c>
      <c r="E4">
        <f t="shared" ca="1" si="2"/>
        <v>1</v>
      </c>
      <c r="F4">
        <f t="shared" ca="1" si="3"/>
        <v>0</v>
      </c>
      <c r="G4">
        <v>7</v>
      </c>
      <c r="H4">
        <f t="shared" ca="1" si="4"/>
        <v>8</v>
      </c>
      <c r="I4" t="str">
        <f t="shared" ca="1" si="5"/>
        <v/>
      </c>
      <c r="J4">
        <f t="shared" ca="1" si="6"/>
        <v>1</v>
      </c>
      <c r="M4" t="str">
        <f t="shared" si="7"/>
        <v/>
      </c>
      <c r="Q4" t="str">
        <f t="shared" si="8"/>
        <v/>
      </c>
      <c r="R4" s="1"/>
      <c r="S4" t="str">
        <f>B4</f>
        <v>Concordia (Calif.)</v>
      </c>
      <c r="T4">
        <f t="shared" si="10"/>
        <v>22</v>
      </c>
      <c r="U4">
        <f t="shared" ca="1" si="11"/>
        <v>20</v>
      </c>
      <c r="V4">
        <f t="shared" ca="1" si="12"/>
        <v>1</v>
      </c>
      <c r="W4">
        <v>1</v>
      </c>
    </row>
    <row r="5" spans="1:23" x14ac:dyDescent="0.2">
      <c r="A5">
        <v>4</v>
      </c>
      <c r="B5" t="s">
        <v>15</v>
      </c>
      <c r="C5">
        <v>13</v>
      </c>
      <c r="D5">
        <f t="shared" ca="1" si="1"/>
        <v>7</v>
      </c>
      <c r="E5">
        <f t="shared" ca="1" si="2"/>
        <v>1</v>
      </c>
      <c r="F5">
        <f t="shared" ca="1" si="3"/>
        <v>0</v>
      </c>
      <c r="G5">
        <v>10</v>
      </c>
      <c r="H5">
        <f t="shared" ca="1" si="4"/>
        <v>4</v>
      </c>
      <c r="I5">
        <f t="shared" ca="1" si="5"/>
        <v>1</v>
      </c>
      <c r="J5">
        <f t="shared" ca="1" si="6"/>
        <v>0</v>
      </c>
      <c r="K5">
        <v>9</v>
      </c>
      <c r="L5">
        <v>13</v>
      </c>
      <c r="M5" t="str">
        <f t="shared" si="7"/>
        <v/>
      </c>
      <c r="N5">
        <f t="shared" ref="N5:N8" si="13">IF(M5=1, 0,1)</f>
        <v>1</v>
      </c>
      <c r="Q5" t="str">
        <f t="shared" si="8"/>
        <v/>
      </c>
      <c r="R5" s="1"/>
      <c r="S5" t="str">
        <f t="shared" si="9"/>
        <v>NDSU</v>
      </c>
      <c r="T5">
        <f t="shared" si="10"/>
        <v>32</v>
      </c>
      <c r="U5">
        <f t="shared" ca="1" si="11"/>
        <v>24</v>
      </c>
      <c r="V5">
        <f t="shared" ca="1" si="12"/>
        <v>2</v>
      </c>
      <c r="W5">
        <v>1</v>
      </c>
    </row>
    <row r="6" spans="1:23" x14ac:dyDescent="0.2">
      <c r="A6">
        <v>5</v>
      </c>
      <c r="B6" t="s">
        <v>16</v>
      </c>
      <c r="C6">
        <v>7</v>
      </c>
      <c r="D6">
        <f t="shared" ca="1" si="1"/>
        <v>6</v>
      </c>
      <c r="E6">
        <f t="shared" ca="1" si="2"/>
        <v>1</v>
      </c>
      <c r="F6">
        <f t="shared" ca="1" si="3"/>
        <v>0</v>
      </c>
      <c r="G6">
        <v>4</v>
      </c>
      <c r="H6">
        <f t="shared" ca="1" si="4"/>
        <v>10</v>
      </c>
      <c r="I6" t="str">
        <f t="shared" ca="1" si="5"/>
        <v/>
      </c>
      <c r="J6">
        <f t="shared" ca="1" si="6"/>
        <v>1</v>
      </c>
      <c r="M6" t="str">
        <f t="shared" si="7"/>
        <v/>
      </c>
      <c r="Q6" t="str">
        <f t="shared" si="8"/>
        <v/>
      </c>
      <c r="R6" s="1"/>
      <c r="S6" t="str">
        <f t="shared" si="9"/>
        <v>Kennesaw</v>
      </c>
      <c r="T6">
        <f t="shared" si="10"/>
        <v>11</v>
      </c>
      <c r="U6">
        <f t="shared" ca="1" si="11"/>
        <v>16</v>
      </c>
      <c r="V6">
        <f t="shared" ca="1" si="12"/>
        <v>1</v>
      </c>
      <c r="W6">
        <v>1</v>
      </c>
    </row>
    <row r="7" spans="1:23" x14ac:dyDescent="0.2">
      <c r="A7">
        <v>6</v>
      </c>
      <c r="B7" t="s">
        <v>17</v>
      </c>
      <c r="C7">
        <v>13</v>
      </c>
      <c r="D7">
        <f t="shared" ca="1" si="1"/>
        <v>7</v>
      </c>
      <c r="E7">
        <f t="shared" ca="1" si="2"/>
        <v>1</v>
      </c>
      <c r="F7">
        <f t="shared" ca="1" si="3"/>
        <v>0</v>
      </c>
      <c r="G7">
        <v>8</v>
      </c>
      <c r="H7">
        <f t="shared" ca="1" si="4"/>
        <v>7</v>
      </c>
      <c r="I7">
        <f t="shared" ca="1" si="5"/>
        <v>1</v>
      </c>
      <c r="J7">
        <f t="shared" ca="1" si="6"/>
        <v>0</v>
      </c>
      <c r="K7">
        <v>15</v>
      </c>
      <c r="L7">
        <v>9</v>
      </c>
      <c r="M7">
        <f t="shared" si="7"/>
        <v>1</v>
      </c>
      <c r="N7">
        <f t="shared" si="13"/>
        <v>0</v>
      </c>
      <c r="O7">
        <v>7</v>
      </c>
      <c r="P7">
        <v>10</v>
      </c>
      <c r="Q7" t="str">
        <f t="shared" si="8"/>
        <v/>
      </c>
      <c r="R7" s="1">
        <f t="shared" ref="R7" si="14">IF(Q7=1, 0,1)</f>
        <v>1</v>
      </c>
      <c r="S7" t="str">
        <f t="shared" si="9"/>
        <v>GVSU</v>
      </c>
      <c r="T7">
        <f t="shared" si="10"/>
        <v>43</v>
      </c>
      <c r="U7">
        <f t="shared" ca="1" si="11"/>
        <v>33</v>
      </c>
      <c r="V7">
        <f t="shared" ca="1" si="12"/>
        <v>3</v>
      </c>
      <c r="W7">
        <v>1</v>
      </c>
    </row>
    <row r="8" spans="1:23" x14ac:dyDescent="0.2">
      <c r="A8">
        <v>7</v>
      </c>
      <c r="B8" t="s">
        <v>18</v>
      </c>
      <c r="C8">
        <v>9</v>
      </c>
      <c r="D8">
        <f t="shared" ca="1" si="1"/>
        <v>8</v>
      </c>
      <c r="E8">
        <f t="shared" ca="1" si="2"/>
        <v>1</v>
      </c>
      <c r="F8">
        <f t="shared" ca="1" si="3"/>
        <v>0</v>
      </c>
      <c r="G8">
        <v>9</v>
      </c>
      <c r="H8">
        <f t="shared" ca="1" si="4"/>
        <v>8</v>
      </c>
      <c r="I8">
        <f t="shared" ca="1" si="5"/>
        <v>1</v>
      </c>
      <c r="J8">
        <f t="shared" ca="1" si="6"/>
        <v>0</v>
      </c>
      <c r="K8">
        <v>9</v>
      </c>
      <c r="L8">
        <v>15</v>
      </c>
      <c r="M8" t="str">
        <f t="shared" si="7"/>
        <v/>
      </c>
      <c r="N8">
        <f t="shared" si="13"/>
        <v>1</v>
      </c>
      <c r="Q8" t="str">
        <f t="shared" si="8"/>
        <v/>
      </c>
      <c r="R8" s="1"/>
      <c r="S8" t="str">
        <f t="shared" si="9"/>
        <v>Reinhardt</v>
      </c>
      <c r="T8">
        <f t="shared" si="10"/>
        <v>27</v>
      </c>
      <c r="U8">
        <f t="shared" ca="1" si="11"/>
        <v>31</v>
      </c>
      <c r="V8">
        <f t="shared" ca="1" si="12"/>
        <v>2</v>
      </c>
      <c r="W8">
        <v>1</v>
      </c>
    </row>
    <row r="9" spans="1:23" x14ac:dyDescent="0.2">
      <c r="A9">
        <v>8</v>
      </c>
      <c r="B9" t="s">
        <v>19</v>
      </c>
      <c r="C9">
        <v>11</v>
      </c>
      <c r="D9">
        <f t="shared" ca="1" si="1"/>
        <v>10</v>
      </c>
      <c r="E9">
        <f t="shared" ca="1" si="2"/>
        <v>1</v>
      </c>
      <c r="F9">
        <f t="shared" ca="1" si="3"/>
        <v>0</v>
      </c>
      <c r="G9">
        <v>14</v>
      </c>
      <c r="H9">
        <f t="shared" ca="1" si="4"/>
        <v>20</v>
      </c>
      <c r="I9" t="str">
        <f t="shared" ca="1" si="5"/>
        <v/>
      </c>
      <c r="J9">
        <f t="shared" ca="1" si="6"/>
        <v>1</v>
      </c>
      <c r="M9" t="str">
        <f t="shared" si="7"/>
        <v/>
      </c>
      <c r="Q9" t="str">
        <f t="shared" si="8"/>
        <v/>
      </c>
      <c r="R9" s="1"/>
      <c r="S9" t="str">
        <f t="shared" si="9"/>
        <v>Lourdes</v>
      </c>
      <c r="T9">
        <f t="shared" si="10"/>
        <v>25</v>
      </c>
      <c r="U9">
        <f t="shared" ca="1" si="11"/>
        <v>30</v>
      </c>
      <c r="V9">
        <f t="shared" ca="1" si="12"/>
        <v>1</v>
      </c>
      <c r="W9">
        <v>1</v>
      </c>
    </row>
    <row r="10" spans="1:23" x14ac:dyDescent="0.2">
      <c r="A10">
        <v>9</v>
      </c>
      <c r="B10" t="s">
        <v>20</v>
      </c>
      <c r="C10">
        <v>10</v>
      </c>
      <c r="D10">
        <f t="shared" ca="1" si="1"/>
        <v>11</v>
      </c>
      <c r="E10" t="str">
        <f t="shared" ca="1" si="2"/>
        <v/>
      </c>
      <c r="F10">
        <f t="shared" ca="1" si="3"/>
        <v>1</v>
      </c>
      <c r="I10" t="str">
        <f t="shared" si="5"/>
        <v/>
      </c>
      <c r="M10" t="str">
        <f t="shared" si="7"/>
        <v/>
      </c>
      <c r="Q10" t="str">
        <f t="shared" si="8"/>
        <v/>
      </c>
      <c r="R10" s="1"/>
      <c r="S10" t="str">
        <f t="shared" si="9"/>
        <v>UMD</v>
      </c>
      <c r="T10">
        <f t="shared" si="10"/>
        <v>10</v>
      </c>
      <c r="U10">
        <f t="shared" ca="1" si="11"/>
        <v>11</v>
      </c>
      <c r="V10">
        <f t="shared" ca="1" si="12"/>
        <v>0</v>
      </c>
      <c r="W10">
        <v>1</v>
      </c>
    </row>
    <row r="11" spans="1:23" x14ac:dyDescent="0.2">
      <c r="A11">
        <v>10</v>
      </c>
      <c r="B11" t="s">
        <v>21</v>
      </c>
      <c r="C11">
        <v>8</v>
      </c>
      <c r="D11">
        <f t="shared" ca="1" si="1"/>
        <v>9</v>
      </c>
      <c r="E11" t="str">
        <f t="shared" ca="1" si="2"/>
        <v/>
      </c>
      <c r="F11">
        <f t="shared" ca="1" si="3"/>
        <v>1</v>
      </c>
      <c r="I11" t="str">
        <f t="shared" si="5"/>
        <v/>
      </c>
      <c r="M11" t="str">
        <f t="shared" si="7"/>
        <v/>
      </c>
      <c r="Q11" t="str">
        <f t="shared" si="8"/>
        <v/>
      </c>
      <c r="R11" s="1"/>
      <c r="S11" t="str">
        <f t="shared" si="9"/>
        <v>Grove City</v>
      </c>
      <c r="T11">
        <f t="shared" si="10"/>
        <v>8</v>
      </c>
      <c r="U11">
        <f t="shared" ca="1" si="11"/>
        <v>9</v>
      </c>
      <c r="V11">
        <f t="shared" ca="1" si="12"/>
        <v>0</v>
      </c>
      <c r="W11">
        <v>1</v>
      </c>
    </row>
    <row r="12" spans="1:23" x14ac:dyDescent="0.2">
      <c r="A12">
        <v>11</v>
      </c>
      <c r="B12" t="s">
        <v>22</v>
      </c>
      <c r="C12">
        <v>7</v>
      </c>
      <c r="D12">
        <f t="shared" ca="1" si="1"/>
        <v>13</v>
      </c>
      <c r="E12" t="str">
        <f t="shared" ca="1" si="2"/>
        <v/>
      </c>
      <c r="F12">
        <f t="shared" ca="1" si="3"/>
        <v>1</v>
      </c>
      <c r="I12" t="str">
        <f t="shared" si="5"/>
        <v/>
      </c>
      <c r="M12" t="str">
        <f t="shared" si="7"/>
        <v/>
      </c>
      <c r="Q12" t="str">
        <f t="shared" si="8"/>
        <v/>
      </c>
      <c r="R12" s="1"/>
      <c r="S12" t="str">
        <f t="shared" si="9"/>
        <v>Missouri Valley</v>
      </c>
      <c r="T12">
        <f t="shared" si="10"/>
        <v>7</v>
      </c>
      <c r="U12">
        <f t="shared" ca="1" si="11"/>
        <v>13</v>
      </c>
      <c r="V12">
        <f t="shared" ca="1" si="12"/>
        <v>0</v>
      </c>
      <c r="W12">
        <v>1</v>
      </c>
    </row>
    <row r="13" spans="1:23" x14ac:dyDescent="0.2">
      <c r="A13">
        <v>12</v>
      </c>
      <c r="B13" t="s">
        <v>23</v>
      </c>
      <c r="C13">
        <v>6</v>
      </c>
      <c r="D13">
        <f t="shared" ca="1" si="1"/>
        <v>7</v>
      </c>
      <c r="E13" t="str">
        <f t="shared" ca="1" si="2"/>
        <v/>
      </c>
      <c r="F13">
        <f t="shared" ca="1" si="3"/>
        <v>1</v>
      </c>
      <c r="I13" t="str">
        <f t="shared" si="5"/>
        <v/>
      </c>
      <c r="M13" t="str">
        <f t="shared" si="7"/>
        <v/>
      </c>
      <c r="Q13" t="str">
        <f t="shared" si="8"/>
        <v/>
      </c>
      <c r="R13" s="1"/>
      <c r="S13" t="str">
        <f t="shared" si="9"/>
        <v>Siena Heights</v>
      </c>
      <c r="T13">
        <f t="shared" si="10"/>
        <v>6</v>
      </c>
      <c r="U13">
        <f t="shared" ca="1" si="11"/>
        <v>7</v>
      </c>
      <c r="V13">
        <f t="shared" ca="1" si="12"/>
        <v>0</v>
      </c>
      <c r="W13">
        <v>1</v>
      </c>
    </row>
    <row r="14" spans="1:23" x14ac:dyDescent="0.2">
      <c r="A14">
        <v>13</v>
      </c>
      <c r="B14" t="s">
        <v>24</v>
      </c>
      <c r="C14">
        <v>7</v>
      </c>
      <c r="D14">
        <f t="shared" ca="1" si="1"/>
        <v>13</v>
      </c>
      <c r="E14" t="str">
        <f t="shared" ca="1" si="2"/>
        <v/>
      </c>
      <c r="F14">
        <f t="shared" ca="1" si="3"/>
        <v>1</v>
      </c>
      <c r="I14" t="str">
        <f t="shared" si="5"/>
        <v/>
      </c>
      <c r="M14" t="str">
        <f t="shared" si="7"/>
        <v/>
      </c>
      <c r="Q14" t="str">
        <f t="shared" si="8"/>
        <v/>
      </c>
      <c r="R14" s="1"/>
      <c r="S14" t="str">
        <f t="shared" si="9"/>
        <v>Sierra Nevada</v>
      </c>
      <c r="T14">
        <f t="shared" si="10"/>
        <v>7</v>
      </c>
      <c r="U14">
        <f t="shared" ca="1" si="11"/>
        <v>13</v>
      </c>
      <c r="V14">
        <f t="shared" ca="1" si="12"/>
        <v>0</v>
      </c>
      <c r="W14">
        <v>1</v>
      </c>
    </row>
    <row r="15" spans="1:23" x14ac:dyDescent="0.2">
      <c r="A15">
        <v>14</v>
      </c>
      <c r="B15" t="s">
        <v>25</v>
      </c>
      <c r="C15">
        <v>12</v>
      </c>
      <c r="D15">
        <f t="shared" ca="1" si="1"/>
        <v>15</v>
      </c>
      <c r="E15" t="str">
        <f t="shared" ca="1" si="2"/>
        <v/>
      </c>
      <c r="F15">
        <f t="shared" ca="1" si="3"/>
        <v>1</v>
      </c>
      <c r="I15" t="str">
        <f t="shared" si="5"/>
        <v/>
      </c>
      <c r="M15" t="str">
        <f t="shared" si="7"/>
        <v/>
      </c>
      <c r="Q15" t="str">
        <f t="shared" si="8"/>
        <v/>
      </c>
      <c r="R15" s="1"/>
      <c r="S15" t="str">
        <f t="shared" si="9"/>
        <v>Montana State</v>
      </c>
      <c r="T15">
        <f t="shared" si="10"/>
        <v>12</v>
      </c>
      <c r="U15">
        <f t="shared" ca="1" si="11"/>
        <v>15</v>
      </c>
      <c r="V15">
        <f t="shared" ca="1" si="12"/>
        <v>0</v>
      </c>
      <c r="W15">
        <v>1</v>
      </c>
    </row>
    <row r="16" spans="1:23" x14ac:dyDescent="0.2">
      <c r="A16">
        <v>15</v>
      </c>
      <c r="B16" t="s">
        <v>26</v>
      </c>
      <c r="C16">
        <v>3</v>
      </c>
      <c r="D16">
        <f t="shared" ca="1" si="1"/>
        <v>18</v>
      </c>
      <c r="E16" t="str">
        <f t="shared" ca="1" si="2"/>
        <v/>
      </c>
      <c r="F16">
        <f t="shared" ca="1" si="3"/>
        <v>1</v>
      </c>
      <c r="I16" t="str">
        <f t="shared" si="5"/>
        <v/>
      </c>
      <c r="M16" t="str">
        <f t="shared" si="7"/>
        <v/>
      </c>
      <c r="Q16" t="str">
        <f t="shared" si="8"/>
        <v/>
      </c>
      <c r="R16" s="1"/>
      <c r="S16" t="str">
        <f t="shared" si="9"/>
        <v>Southern Oregon</v>
      </c>
      <c r="T16">
        <f t="shared" si="10"/>
        <v>3</v>
      </c>
      <c r="U16">
        <f t="shared" ca="1" si="11"/>
        <v>18</v>
      </c>
      <c r="V16">
        <f t="shared" ca="1" si="12"/>
        <v>0</v>
      </c>
      <c r="W16">
        <v>1</v>
      </c>
    </row>
    <row r="17" spans="1:23" x14ac:dyDescent="0.2">
      <c r="A17">
        <v>16</v>
      </c>
      <c r="B17" t="s">
        <v>27</v>
      </c>
      <c r="C17">
        <v>7</v>
      </c>
      <c r="D17">
        <f t="shared" ca="1" si="1"/>
        <v>19</v>
      </c>
      <c r="E17" t="str">
        <f t="shared" ca="1" si="2"/>
        <v/>
      </c>
      <c r="F17">
        <f t="shared" ca="1" si="3"/>
        <v>1</v>
      </c>
      <c r="I17" t="str">
        <f t="shared" si="5"/>
        <v/>
      </c>
      <c r="M17" t="str">
        <f t="shared" si="7"/>
        <v/>
      </c>
      <c r="Q17" t="str">
        <f t="shared" si="8"/>
        <v/>
      </c>
      <c r="R17" s="1"/>
      <c r="S17" t="str">
        <f t="shared" si="9"/>
        <v>Bridgewater State</v>
      </c>
      <c r="T17">
        <f t="shared" si="10"/>
        <v>7</v>
      </c>
      <c r="U17">
        <f t="shared" ca="1" si="11"/>
        <v>19</v>
      </c>
      <c r="V17">
        <f t="shared" ca="1" si="12"/>
        <v>0</v>
      </c>
      <c r="W17">
        <v>1</v>
      </c>
    </row>
    <row r="18" spans="1:23" x14ac:dyDescent="0.2">
      <c r="N18" t="s">
        <v>51</v>
      </c>
      <c r="S18">
        <v>2016</v>
      </c>
    </row>
    <row r="19" spans="1:23" x14ac:dyDescent="0.2">
      <c r="N19" t="s">
        <v>1</v>
      </c>
      <c r="O19" t="str">
        <f>T19</f>
        <v>GF</v>
      </c>
      <c r="P19" t="str">
        <f t="shared" ref="P19:R19" si="15">U19</f>
        <v>GA</v>
      </c>
      <c r="Q19" t="str">
        <f t="shared" si="15"/>
        <v>Wins</v>
      </c>
      <c r="R19" t="str">
        <f t="shared" si="15"/>
        <v>Losses</v>
      </c>
      <c r="S19" t="s">
        <v>50</v>
      </c>
      <c r="T19" t="str">
        <f>T1</f>
        <v>GF</v>
      </c>
      <c r="U19" t="str">
        <f t="shared" ref="U19:W19" si="16">U1</f>
        <v>GA</v>
      </c>
      <c r="V19" t="str">
        <f t="shared" si="16"/>
        <v>Wins</v>
      </c>
      <c r="W19" t="str">
        <f t="shared" si="16"/>
        <v>Losses</v>
      </c>
    </row>
    <row r="20" spans="1:23" x14ac:dyDescent="0.2">
      <c r="N20" t="str">
        <f>S20</f>
        <v>St. Thomas</v>
      </c>
      <c r="O20">
        <f>T20-T2</f>
        <v>230</v>
      </c>
      <c r="P20">
        <f t="shared" ref="P20:R20" ca="1" si="17">U20-U2</f>
        <v>74</v>
      </c>
      <c r="Q20">
        <f t="shared" ca="1" si="17"/>
        <v>14</v>
      </c>
      <c r="R20">
        <f t="shared" ca="1" si="17"/>
        <v>0</v>
      </c>
      <c r="S20" t="str">
        <f>S2</f>
        <v>St. Thomas</v>
      </c>
      <c r="T20">
        <v>292</v>
      </c>
      <c r="U20">
        <v>111</v>
      </c>
      <c r="V20">
        <v>18</v>
      </c>
      <c r="W20">
        <v>0</v>
      </c>
    </row>
    <row r="21" spans="1:23" x14ac:dyDescent="0.2">
      <c r="N21" t="str">
        <f t="shared" ref="N21:N35" si="18">S21</f>
        <v>Dayton</v>
      </c>
      <c r="O21">
        <f t="shared" ref="O21:O35" si="19">T21-T3</f>
        <v>179</v>
      </c>
      <c r="P21">
        <f t="shared" ref="P21:P35" ca="1" si="20">U21-U3</f>
        <v>125</v>
      </c>
      <c r="Q21">
        <f t="shared" ref="Q21:Q35" ca="1" si="21">V21-V3</f>
        <v>14</v>
      </c>
      <c r="R21">
        <f t="shared" ref="R21:R35" si="22">W21-W3</f>
        <v>2</v>
      </c>
      <c r="S21" t="str">
        <f t="shared" ref="S21:S35" si="23">S3</f>
        <v>Dayton</v>
      </c>
      <c r="T21">
        <v>205</v>
      </c>
      <c r="U21">
        <v>137</v>
      </c>
      <c r="V21">
        <v>15</v>
      </c>
      <c r="W21">
        <v>3</v>
      </c>
    </row>
    <row r="22" spans="1:23" x14ac:dyDescent="0.2">
      <c r="N22" t="str">
        <f t="shared" si="18"/>
        <v>Concordia (Calif.)</v>
      </c>
      <c r="O22">
        <f t="shared" si="19"/>
        <v>278</v>
      </c>
      <c r="P22">
        <f t="shared" ca="1" si="20"/>
        <v>88</v>
      </c>
      <c r="Q22">
        <f t="shared" ca="1" si="21"/>
        <v>14</v>
      </c>
      <c r="R22">
        <f t="shared" si="22"/>
        <v>0</v>
      </c>
      <c r="S22" t="str">
        <f t="shared" si="23"/>
        <v>Concordia (Calif.)</v>
      </c>
      <c r="T22">
        <v>300</v>
      </c>
      <c r="U22">
        <v>108</v>
      </c>
      <c r="V22">
        <v>15</v>
      </c>
      <c r="W22">
        <v>1</v>
      </c>
    </row>
    <row r="23" spans="1:23" x14ac:dyDescent="0.2">
      <c r="N23" t="str">
        <f t="shared" si="18"/>
        <v>NDSU</v>
      </c>
      <c r="O23">
        <f t="shared" si="19"/>
        <v>196</v>
      </c>
      <c r="P23">
        <f t="shared" ca="1" si="20"/>
        <v>102</v>
      </c>
      <c r="Q23">
        <f t="shared" ca="1" si="21"/>
        <v>13</v>
      </c>
      <c r="R23">
        <f t="shared" si="22"/>
        <v>2</v>
      </c>
      <c r="S23" t="str">
        <f t="shared" si="23"/>
        <v>NDSU</v>
      </c>
      <c r="T23">
        <v>228</v>
      </c>
      <c r="U23">
        <v>126</v>
      </c>
      <c r="V23">
        <v>15</v>
      </c>
      <c r="W23">
        <v>3</v>
      </c>
    </row>
    <row r="24" spans="1:23" x14ac:dyDescent="0.2">
      <c r="N24" t="str">
        <f t="shared" si="18"/>
        <v>Kennesaw</v>
      </c>
      <c r="O24">
        <f t="shared" si="19"/>
        <v>228</v>
      </c>
      <c r="P24">
        <f t="shared" ca="1" si="20"/>
        <v>101</v>
      </c>
      <c r="Q24">
        <f t="shared" ca="1" si="21"/>
        <v>13</v>
      </c>
      <c r="R24">
        <f t="shared" si="22"/>
        <v>2</v>
      </c>
      <c r="S24" t="str">
        <f t="shared" si="23"/>
        <v>Kennesaw</v>
      </c>
      <c r="T24">
        <v>239</v>
      </c>
      <c r="U24">
        <v>117</v>
      </c>
      <c r="V24">
        <v>14</v>
      </c>
      <c r="W24">
        <v>3</v>
      </c>
    </row>
    <row r="25" spans="1:23" x14ac:dyDescent="0.2">
      <c r="N25" t="str">
        <f t="shared" si="18"/>
        <v>GVSU</v>
      </c>
      <c r="O25">
        <f t="shared" si="19"/>
        <v>144</v>
      </c>
      <c r="P25">
        <f t="shared" ca="1" si="20"/>
        <v>120</v>
      </c>
      <c r="Q25">
        <f t="shared" ca="1" si="21"/>
        <v>7</v>
      </c>
      <c r="R25">
        <f t="shared" si="22"/>
        <v>6</v>
      </c>
      <c r="S25" t="str">
        <f t="shared" si="23"/>
        <v>GVSU</v>
      </c>
      <c r="T25">
        <v>187</v>
      </c>
      <c r="U25">
        <v>153</v>
      </c>
      <c r="V25">
        <v>10</v>
      </c>
      <c r="W25">
        <v>7</v>
      </c>
    </row>
    <row r="26" spans="1:23" x14ac:dyDescent="0.2">
      <c r="N26" t="str">
        <f t="shared" si="18"/>
        <v>Reinhardt</v>
      </c>
      <c r="O26">
        <f t="shared" si="19"/>
        <v>147</v>
      </c>
      <c r="P26">
        <f t="shared" ca="1" si="20"/>
        <v>72</v>
      </c>
      <c r="Q26">
        <f t="shared" ca="1" si="21"/>
        <v>9</v>
      </c>
      <c r="R26">
        <f t="shared" si="22"/>
        <v>4</v>
      </c>
      <c r="S26" t="str">
        <f t="shared" si="23"/>
        <v>Reinhardt</v>
      </c>
      <c r="T26">
        <v>174</v>
      </c>
      <c r="U26">
        <v>103</v>
      </c>
      <c r="V26">
        <v>11</v>
      </c>
      <c r="W26">
        <v>5</v>
      </c>
    </row>
    <row r="27" spans="1:23" x14ac:dyDescent="0.2">
      <c r="N27" t="str">
        <f t="shared" si="18"/>
        <v>Lourdes</v>
      </c>
      <c r="O27">
        <f t="shared" si="19"/>
        <v>231</v>
      </c>
      <c r="P27">
        <f t="shared" ca="1" si="20"/>
        <v>153</v>
      </c>
      <c r="Q27">
        <f t="shared" ca="1" si="21"/>
        <v>12</v>
      </c>
      <c r="R27">
        <f t="shared" si="22"/>
        <v>3</v>
      </c>
      <c r="S27" t="str">
        <f t="shared" si="23"/>
        <v>Lourdes</v>
      </c>
      <c r="T27">
        <v>256</v>
      </c>
      <c r="U27">
        <v>183</v>
      </c>
      <c r="V27">
        <v>13</v>
      </c>
      <c r="W27">
        <v>4</v>
      </c>
    </row>
    <row r="28" spans="1:23" x14ac:dyDescent="0.2">
      <c r="N28" t="str">
        <f t="shared" si="18"/>
        <v>UMD</v>
      </c>
      <c r="O28">
        <f t="shared" si="19"/>
        <v>156</v>
      </c>
      <c r="P28">
        <f t="shared" ca="1" si="20"/>
        <v>113</v>
      </c>
      <c r="Q28">
        <f t="shared" ca="1" si="21"/>
        <v>7</v>
      </c>
      <c r="R28">
        <f t="shared" si="22"/>
        <v>7</v>
      </c>
      <c r="S28" t="str">
        <f t="shared" si="23"/>
        <v>UMD</v>
      </c>
      <c r="T28">
        <v>166</v>
      </c>
      <c r="U28">
        <v>124</v>
      </c>
      <c r="V28">
        <v>7</v>
      </c>
      <c r="W28">
        <v>8</v>
      </c>
    </row>
    <row r="29" spans="1:23" x14ac:dyDescent="0.2">
      <c r="N29" t="str">
        <f t="shared" si="18"/>
        <v>Grove City</v>
      </c>
      <c r="O29">
        <f t="shared" si="19"/>
        <v>139</v>
      </c>
      <c r="P29">
        <f t="shared" ca="1" si="20"/>
        <v>88</v>
      </c>
      <c r="Q29">
        <f t="shared" ca="1" si="21"/>
        <v>7</v>
      </c>
      <c r="R29">
        <f t="shared" si="22"/>
        <v>4</v>
      </c>
      <c r="S29" t="str">
        <f t="shared" si="23"/>
        <v>Grove City</v>
      </c>
      <c r="T29">
        <v>147</v>
      </c>
      <c r="U29">
        <v>97</v>
      </c>
      <c r="V29">
        <v>7</v>
      </c>
      <c r="W29">
        <v>5</v>
      </c>
    </row>
    <row r="30" spans="1:23" x14ac:dyDescent="0.2">
      <c r="N30" t="str">
        <f t="shared" si="18"/>
        <v>Missouri Valley</v>
      </c>
      <c r="O30">
        <f t="shared" si="19"/>
        <v>168</v>
      </c>
      <c r="P30">
        <f t="shared" ca="1" si="20"/>
        <v>82</v>
      </c>
      <c r="Q30">
        <f t="shared" ca="1" si="21"/>
        <v>11</v>
      </c>
      <c r="R30">
        <f t="shared" si="22"/>
        <v>2</v>
      </c>
      <c r="S30" t="str">
        <f t="shared" si="23"/>
        <v>Missouri Valley</v>
      </c>
      <c r="T30">
        <v>175</v>
      </c>
      <c r="U30">
        <v>95</v>
      </c>
      <c r="V30">
        <v>11</v>
      </c>
      <c r="W30">
        <v>3</v>
      </c>
    </row>
    <row r="31" spans="1:23" x14ac:dyDescent="0.2">
      <c r="N31" t="str">
        <f t="shared" si="18"/>
        <v>Siena Heights</v>
      </c>
      <c r="O31">
        <f t="shared" si="19"/>
        <v>181</v>
      </c>
      <c r="P31">
        <f t="shared" ca="1" si="20"/>
        <v>143</v>
      </c>
      <c r="Q31">
        <f t="shared" ca="1" si="21"/>
        <v>11</v>
      </c>
      <c r="R31">
        <f t="shared" si="22"/>
        <v>5</v>
      </c>
      <c r="S31" t="str">
        <f t="shared" si="23"/>
        <v>Siena Heights</v>
      </c>
      <c r="T31">
        <v>187</v>
      </c>
      <c r="U31">
        <v>150</v>
      </c>
      <c r="V31">
        <v>11</v>
      </c>
      <c r="W31">
        <v>6</v>
      </c>
    </row>
    <row r="32" spans="1:23" x14ac:dyDescent="0.2">
      <c r="N32" t="str">
        <f t="shared" si="18"/>
        <v>Sierra Nevada</v>
      </c>
      <c r="O32">
        <f t="shared" si="19"/>
        <v>171</v>
      </c>
      <c r="P32">
        <f t="shared" ca="1" si="20"/>
        <v>54</v>
      </c>
      <c r="Q32">
        <f t="shared" ca="1" si="21"/>
        <v>14</v>
      </c>
      <c r="R32">
        <f t="shared" si="22"/>
        <v>1</v>
      </c>
      <c r="S32" t="str">
        <f t="shared" si="23"/>
        <v>Sierra Nevada</v>
      </c>
      <c r="T32">
        <v>178</v>
      </c>
      <c r="U32">
        <v>67</v>
      </c>
      <c r="V32">
        <v>14</v>
      </c>
      <c r="W32">
        <v>2</v>
      </c>
    </row>
    <row r="33" spans="14:23" x14ac:dyDescent="0.2">
      <c r="N33" t="str">
        <f t="shared" si="18"/>
        <v>Montana State</v>
      </c>
      <c r="O33">
        <f t="shared" si="19"/>
        <v>222</v>
      </c>
      <c r="P33">
        <f t="shared" ca="1" si="20"/>
        <v>105</v>
      </c>
      <c r="Q33">
        <f t="shared" ca="1" si="21"/>
        <v>15</v>
      </c>
      <c r="R33">
        <f t="shared" si="22"/>
        <v>0</v>
      </c>
      <c r="S33" t="str">
        <f t="shared" si="23"/>
        <v>Montana State</v>
      </c>
      <c r="T33">
        <v>234</v>
      </c>
      <c r="U33">
        <v>120</v>
      </c>
      <c r="V33">
        <v>15</v>
      </c>
      <c r="W33">
        <v>1</v>
      </c>
    </row>
    <row r="34" spans="14:23" x14ac:dyDescent="0.2">
      <c r="N34" t="str">
        <f t="shared" si="18"/>
        <v>Southern Oregon</v>
      </c>
      <c r="O34">
        <f t="shared" si="19"/>
        <v>166</v>
      </c>
      <c r="P34">
        <f t="shared" ca="1" si="20"/>
        <v>84</v>
      </c>
      <c r="Q34">
        <f t="shared" ca="1" si="21"/>
        <v>13</v>
      </c>
      <c r="R34">
        <f t="shared" si="22"/>
        <v>2</v>
      </c>
      <c r="S34" t="str">
        <f>S16</f>
        <v>Southern Oregon</v>
      </c>
      <c r="T34">
        <v>169</v>
      </c>
      <c r="U34">
        <v>102</v>
      </c>
      <c r="V34">
        <v>13</v>
      </c>
      <c r="W34">
        <v>3</v>
      </c>
    </row>
    <row r="35" spans="14:23" x14ac:dyDescent="0.2">
      <c r="N35" t="str">
        <f t="shared" si="18"/>
        <v>Bridgewater State</v>
      </c>
      <c r="O35">
        <f t="shared" si="19"/>
        <v>102</v>
      </c>
      <c r="P35">
        <f t="shared" ca="1" si="20"/>
        <v>74</v>
      </c>
      <c r="Q35">
        <f t="shared" ca="1" si="21"/>
        <v>7</v>
      </c>
      <c r="R35">
        <f t="shared" si="22"/>
        <v>3</v>
      </c>
      <c r="S35" t="str">
        <f t="shared" si="23"/>
        <v>Bridgewater State</v>
      </c>
      <c r="T35">
        <v>109</v>
      </c>
      <c r="U35">
        <v>93</v>
      </c>
      <c r="V35">
        <v>7</v>
      </c>
      <c r="W35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1E34-084B-904A-A721-3C876F158731}">
  <dimension ref="A1:W52"/>
  <sheetViews>
    <sheetView workbookViewId="0">
      <selection activeCell="S37" sqref="S37"/>
    </sheetView>
  </sheetViews>
  <sheetFormatPr baseColWidth="10" defaultRowHeight="16" x14ac:dyDescent="0.2"/>
  <cols>
    <col min="2" max="2" width="16.33203125" bestFit="1" customWidth="1"/>
  </cols>
  <sheetData>
    <row r="1" spans="1:23" s="4" customFormat="1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5</v>
      </c>
      <c r="J1" s="6" t="s">
        <v>6</v>
      </c>
      <c r="K1" s="6" t="s">
        <v>9</v>
      </c>
      <c r="L1" s="6" t="s">
        <v>10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5</v>
      </c>
      <c r="R1" s="7" t="s">
        <v>6</v>
      </c>
      <c r="S1" s="8" t="s">
        <v>1</v>
      </c>
      <c r="T1" s="8" t="s">
        <v>2</v>
      </c>
      <c r="U1" s="8" t="s">
        <v>28</v>
      </c>
      <c r="V1" s="8" t="s">
        <v>29</v>
      </c>
      <c r="W1" s="8" t="s">
        <v>30</v>
      </c>
    </row>
    <row r="2" spans="1:23" x14ac:dyDescent="0.2">
      <c r="A2">
        <v>1</v>
      </c>
      <c r="B2" s="5" t="s">
        <v>13</v>
      </c>
      <c r="C2" s="5">
        <v>15</v>
      </c>
      <c r="D2" s="5">
        <f t="shared" ref="D2:D17" ca="1" si="0">OFFSET($C$18,-(ROW(C2)-1),0)</f>
        <v>1</v>
      </c>
      <c r="E2">
        <f t="shared" ref="E2:E17" ca="1" si="1">IF(C2&gt;D2, 1, "")</f>
        <v>1</v>
      </c>
      <c r="F2">
        <f t="shared" ref="F2:F17" ca="1" si="2">IF(E2=1, 0,1)</f>
        <v>0</v>
      </c>
      <c r="G2" s="5">
        <v>11</v>
      </c>
      <c r="H2" s="5">
        <f t="shared" ref="H2:H9" ca="1" si="3">OFFSET($G$10,-(ROW(G2)-1),0)</f>
        <v>7</v>
      </c>
      <c r="I2">
        <f t="shared" ref="I2:I9" ca="1" si="4">IF(G2&gt;H2, 1, "")</f>
        <v>1</v>
      </c>
      <c r="J2">
        <f t="shared" ref="J2:J9" ca="1" si="5">IF(I2=1, 0,1)</f>
        <v>0</v>
      </c>
      <c r="K2" s="5">
        <v>14</v>
      </c>
      <c r="L2" s="5">
        <v>12</v>
      </c>
      <c r="M2">
        <f>IF(K2&gt;L2, 1, "")</f>
        <v>1</v>
      </c>
      <c r="N2">
        <f>IF(M2=1, 0,1)</f>
        <v>0</v>
      </c>
      <c r="O2" s="5">
        <v>10</v>
      </c>
      <c r="P2" s="5">
        <v>13</v>
      </c>
      <c r="Q2" t="str">
        <f>IF(O2&gt;P2, 1, "")</f>
        <v/>
      </c>
      <c r="R2" s="1">
        <f>IF(Q2=1, 0,1)</f>
        <v>1</v>
      </c>
      <c r="S2" t="str">
        <f t="shared" ref="S2:S17" si="6">B2</f>
        <v>St. Thomas</v>
      </c>
      <c r="T2">
        <f>SUM(C2,G2,K2,O2)</f>
        <v>50</v>
      </c>
      <c r="U2">
        <f ca="1">SUM(D2,H2,L2,P2)</f>
        <v>33</v>
      </c>
      <c r="V2">
        <f ca="1">SUM(E2,I2,M2,Q2)</f>
        <v>3</v>
      </c>
      <c r="W2" s="5">
        <f ca="1">IF(V2=4, 0, 1)</f>
        <v>1</v>
      </c>
    </row>
    <row r="3" spans="1:23" x14ac:dyDescent="0.2">
      <c r="A3">
        <v>2</v>
      </c>
      <c r="B3" s="3" t="s">
        <v>31</v>
      </c>
      <c r="C3" s="3">
        <v>18</v>
      </c>
      <c r="D3" s="3">
        <f t="shared" ca="1" si="0"/>
        <v>4</v>
      </c>
      <c r="E3">
        <f t="shared" ca="1" si="1"/>
        <v>1</v>
      </c>
      <c r="F3">
        <f t="shared" ca="1" si="2"/>
        <v>0</v>
      </c>
      <c r="G3" s="3">
        <v>10</v>
      </c>
      <c r="H3" s="3">
        <f t="shared" ca="1" si="3"/>
        <v>9</v>
      </c>
      <c r="I3">
        <f t="shared" ca="1" si="4"/>
        <v>1</v>
      </c>
      <c r="J3">
        <f t="shared" ca="1" si="5"/>
        <v>0</v>
      </c>
      <c r="K3" s="3">
        <v>11</v>
      </c>
      <c r="L3" s="3">
        <v>6</v>
      </c>
      <c r="M3">
        <f t="shared" ref="M3:M17" si="7">IF(K3&gt;L3, 1, "")</f>
        <v>1</v>
      </c>
      <c r="N3">
        <f t="shared" ref="N3:N17" si="8">IF(M3=1, 0,1)</f>
        <v>0</v>
      </c>
      <c r="O3" s="3">
        <v>13</v>
      </c>
      <c r="P3" s="3">
        <v>10</v>
      </c>
      <c r="Q3">
        <f t="shared" ref="Q3:Q17" si="9">IF(O3&gt;P3, 1, "")</f>
        <v>1</v>
      </c>
      <c r="R3" s="1">
        <f t="shared" ref="R3:R17" si="10">IF(Q3=1, 0,1)</f>
        <v>0</v>
      </c>
      <c r="S3" t="str">
        <f t="shared" si="6"/>
        <v>Concordia - Irvine</v>
      </c>
      <c r="T3">
        <f t="shared" ref="T3:T17" si="11">SUM(C3,G3,K3,O3)</f>
        <v>52</v>
      </c>
      <c r="U3">
        <f t="shared" ref="U3:U17" ca="1" si="12">SUM(D3,H3,L3,P3)</f>
        <v>29</v>
      </c>
      <c r="V3">
        <f t="shared" ref="V3:V17" ca="1" si="13">SUM(E3,I3,M3,Q3)</f>
        <v>4</v>
      </c>
      <c r="W3" s="5">
        <f t="shared" ref="W3:W17" ca="1" si="14">IF(V3=4, 0, 1)</f>
        <v>0</v>
      </c>
    </row>
    <row r="4" spans="1:23" x14ac:dyDescent="0.2">
      <c r="A4">
        <v>3</v>
      </c>
      <c r="B4" s="3" t="s">
        <v>24</v>
      </c>
      <c r="C4" s="3">
        <v>18</v>
      </c>
      <c r="D4" s="3">
        <f t="shared" ca="1" si="0"/>
        <v>6</v>
      </c>
      <c r="E4">
        <f t="shared" ca="1" si="1"/>
        <v>1</v>
      </c>
      <c r="F4">
        <f t="shared" ca="1" si="2"/>
        <v>0</v>
      </c>
      <c r="G4" s="3">
        <v>8</v>
      </c>
      <c r="H4" s="3">
        <f t="shared" ca="1" si="3"/>
        <v>9</v>
      </c>
      <c r="I4" t="str">
        <f t="shared" ca="1" si="4"/>
        <v/>
      </c>
      <c r="J4">
        <f t="shared" ca="1" si="5"/>
        <v>1</v>
      </c>
      <c r="K4" s="3"/>
      <c r="L4" s="3"/>
      <c r="M4" t="str">
        <f t="shared" si="7"/>
        <v/>
      </c>
      <c r="N4">
        <f t="shared" si="8"/>
        <v>1</v>
      </c>
      <c r="O4" s="3"/>
      <c r="P4" s="3"/>
      <c r="Q4" t="str">
        <f t="shared" si="9"/>
        <v/>
      </c>
      <c r="R4" s="1">
        <f t="shared" si="10"/>
        <v>1</v>
      </c>
      <c r="S4" t="str">
        <f t="shared" si="6"/>
        <v>Sierra Nevada</v>
      </c>
      <c r="T4">
        <f t="shared" si="11"/>
        <v>26</v>
      </c>
      <c r="U4">
        <f t="shared" ca="1" si="12"/>
        <v>15</v>
      </c>
      <c r="V4">
        <f t="shared" ca="1" si="13"/>
        <v>1</v>
      </c>
      <c r="W4" s="5">
        <f t="shared" ca="1" si="14"/>
        <v>1</v>
      </c>
    </row>
    <row r="5" spans="1:23" x14ac:dyDescent="0.2">
      <c r="A5">
        <v>4</v>
      </c>
      <c r="B5" s="3" t="s">
        <v>14</v>
      </c>
      <c r="C5" s="3">
        <v>13</v>
      </c>
      <c r="D5" s="3">
        <f t="shared" ca="1" si="0"/>
        <v>7</v>
      </c>
      <c r="E5">
        <f t="shared" ca="1" si="1"/>
        <v>1</v>
      </c>
      <c r="F5">
        <f t="shared" ca="1" si="2"/>
        <v>0</v>
      </c>
      <c r="G5" s="3">
        <v>9</v>
      </c>
      <c r="H5" s="3">
        <f t="shared" ca="1" si="3"/>
        <v>10</v>
      </c>
      <c r="I5" t="str">
        <f t="shared" ca="1" si="4"/>
        <v/>
      </c>
      <c r="J5">
        <f t="shared" ca="1" si="5"/>
        <v>1</v>
      </c>
      <c r="K5" s="3"/>
      <c r="L5" s="3"/>
      <c r="M5" t="str">
        <f t="shared" si="7"/>
        <v/>
      </c>
      <c r="N5">
        <f t="shared" si="8"/>
        <v>1</v>
      </c>
      <c r="O5" s="3"/>
      <c r="P5" s="3"/>
      <c r="Q5" t="str">
        <f t="shared" si="9"/>
        <v/>
      </c>
      <c r="R5" s="1">
        <f t="shared" si="10"/>
        <v>1</v>
      </c>
      <c r="S5" t="str">
        <f t="shared" si="6"/>
        <v>Dayton</v>
      </c>
      <c r="T5">
        <f t="shared" si="11"/>
        <v>22</v>
      </c>
      <c r="U5">
        <f t="shared" ca="1" si="12"/>
        <v>17</v>
      </c>
      <c r="V5">
        <f t="shared" ca="1" si="13"/>
        <v>1</v>
      </c>
      <c r="W5" s="5">
        <f t="shared" ca="1" si="14"/>
        <v>1</v>
      </c>
    </row>
    <row r="6" spans="1:23" x14ac:dyDescent="0.2">
      <c r="A6">
        <v>5</v>
      </c>
      <c r="B6" s="3" t="s">
        <v>17</v>
      </c>
      <c r="C6" s="3">
        <v>11</v>
      </c>
      <c r="D6" s="3">
        <f t="shared" ca="1" si="0"/>
        <v>6</v>
      </c>
      <c r="E6">
        <f t="shared" ca="1" si="1"/>
        <v>1</v>
      </c>
      <c r="F6">
        <f t="shared" ca="1" si="2"/>
        <v>0</v>
      </c>
      <c r="G6" s="3">
        <v>10</v>
      </c>
      <c r="H6" s="3">
        <f t="shared" ca="1" si="3"/>
        <v>9</v>
      </c>
      <c r="I6">
        <f t="shared" ca="1" si="4"/>
        <v>1</v>
      </c>
      <c r="J6">
        <f t="shared" ca="1" si="5"/>
        <v>0</v>
      </c>
      <c r="K6" s="3">
        <v>12</v>
      </c>
      <c r="L6" s="3">
        <v>14</v>
      </c>
      <c r="M6" t="str">
        <f>IF(K6&gt;L6, 1, "")</f>
        <v/>
      </c>
      <c r="N6">
        <f t="shared" si="8"/>
        <v>1</v>
      </c>
      <c r="O6" s="3"/>
      <c r="P6" s="3"/>
      <c r="Q6" t="str">
        <f t="shared" si="9"/>
        <v/>
      </c>
      <c r="R6" s="1">
        <f t="shared" si="10"/>
        <v>1</v>
      </c>
      <c r="S6" t="str">
        <f t="shared" si="6"/>
        <v>GVSU</v>
      </c>
      <c r="T6">
        <f>SUM(C6,G6,K6,O6)</f>
        <v>33</v>
      </c>
      <c r="U6">
        <f t="shared" ca="1" si="12"/>
        <v>29</v>
      </c>
      <c r="V6">
        <f t="shared" ca="1" si="13"/>
        <v>2</v>
      </c>
      <c r="W6" s="5">
        <f t="shared" ca="1" si="14"/>
        <v>1</v>
      </c>
    </row>
    <row r="7" spans="1:23" x14ac:dyDescent="0.2">
      <c r="A7">
        <v>6</v>
      </c>
      <c r="B7" s="3" t="s">
        <v>15</v>
      </c>
      <c r="C7" s="3">
        <v>13</v>
      </c>
      <c r="D7" s="3">
        <f t="shared" ca="1" si="0"/>
        <v>8</v>
      </c>
      <c r="E7">
        <f t="shared" ca="1" si="1"/>
        <v>1</v>
      </c>
      <c r="F7">
        <f t="shared" ca="1" si="2"/>
        <v>0</v>
      </c>
      <c r="G7" s="3">
        <v>9</v>
      </c>
      <c r="H7" s="3">
        <f t="shared" ca="1" si="3"/>
        <v>8</v>
      </c>
      <c r="I7">
        <f t="shared" ca="1" si="4"/>
        <v>1</v>
      </c>
      <c r="J7">
        <f t="shared" ca="1" si="5"/>
        <v>0</v>
      </c>
      <c r="K7" s="3">
        <v>6</v>
      </c>
      <c r="L7" s="3">
        <v>11</v>
      </c>
      <c r="M7" t="str">
        <f t="shared" si="7"/>
        <v/>
      </c>
      <c r="N7">
        <f t="shared" si="8"/>
        <v>1</v>
      </c>
      <c r="O7" s="3"/>
      <c r="P7" s="3"/>
      <c r="Q7" t="str">
        <f t="shared" si="9"/>
        <v/>
      </c>
      <c r="R7" s="1">
        <f t="shared" si="10"/>
        <v>1</v>
      </c>
      <c r="S7" t="str">
        <f t="shared" si="6"/>
        <v>NDSU</v>
      </c>
      <c r="T7">
        <f t="shared" si="11"/>
        <v>28</v>
      </c>
      <c r="U7">
        <f t="shared" ca="1" si="12"/>
        <v>27</v>
      </c>
      <c r="V7">
        <f t="shared" ca="1" si="13"/>
        <v>2</v>
      </c>
      <c r="W7" s="5">
        <f t="shared" ca="1" si="14"/>
        <v>1</v>
      </c>
    </row>
    <row r="8" spans="1:23" x14ac:dyDescent="0.2">
      <c r="A8">
        <v>7</v>
      </c>
      <c r="B8" s="3" t="s">
        <v>33</v>
      </c>
      <c r="C8" s="3">
        <v>10</v>
      </c>
      <c r="D8" s="3">
        <f t="shared" ca="1" si="0"/>
        <v>9</v>
      </c>
      <c r="E8">
        <f t="shared" ca="1" si="1"/>
        <v>1</v>
      </c>
      <c r="F8">
        <f t="shared" ca="1" si="2"/>
        <v>0</v>
      </c>
      <c r="G8" s="3">
        <v>9</v>
      </c>
      <c r="H8" s="3">
        <f t="shared" ca="1" si="3"/>
        <v>10</v>
      </c>
      <c r="I8" t="str">
        <f t="shared" ca="1" si="4"/>
        <v/>
      </c>
      <c r="J8">
        <f t="shared" ca="1" si="5"/>
        <v>1</v>
      </c>
      <c r="K8" s="3"/>
      <c r="L8" s="3"/>
      <c r="M8" t="str">
        <f>IF(K8&gt;L8, 1, "")</f>
        <v/>
      </c>
      <c r="N8">
        <f t="shared" si="8"/>
        <v>1</v>
      </c>
      <c r="O8" s="3"/>
      <c r="P8" s="3"/>
      <c r="Q8" t="str">
        <f t="shared" si="9"/>
        <v/>
      </c>
      <c r="R8" s="1">
        <f t="shared" si="10"/>
        <v>1</v>
      </c>
      <c r="S8" t="str">
        <f t="shared" si="6"/>
        <v>St. John's</v>
      </c>
      <c r="T8">
        <f>SUM(C8,G8,K8,O8)</f>
        <v>19</v>
      </c>
      <c r="U8">
        <f t="shared" ca="1" si="12"/>
        <v>19</v>
      </c>
      <c r="V8">
        <f t="shared" ca="1" si="13"/>
        <v>1</v>
      </c>
      <c r="W8" s="5">
        <f t="shared" ca="1" si="14"/>
        <v>1</v>
      </c>
    </row>
    <row r="9" spans="1:23" x14ac:dyDescent="0.2">
      <c r="A9">
        <v>8</v>
      </c>
      <c r="B9" s="3" t="s">
        <v>20</v>
      </c>
      <c r="C9" s="3">
        <v>9</v>
      </c>
      <c r="D9" s="3">
        <f t="shared" ca="1" si="0"/>
        <v>3</v>
      </c>
      <c r="E9">
        <f t="shared" ca="1" si="1"/>
        <v>1</v>
      </c>
      <c r="F9">
        <f t="shared" ca="1" si="2"/>
        <v>0</v>
      </c>
      <c r="G9" s="3">
        <v>7</v>
      </c>
      <c r="H9" s="3">
        <f t="shared" ca="1" si="3"/>
        <v>11</v>
      </c>
      <c r="I9" t="str">
        <f t="shared" ca="1" si="4"/>
        <v/>
      </c>
      <c r="J9">
        <f t="shared" ca="1" si="5"/>
        <v>1</v>
      </c>
      <c r="K9" s="3"/>
      <c r="L9" s="3"/>
      <c r="M9" t="str">
        <f t="shared" si="7"/>
        <v/>
      </c>
      <c r="N9">
        <f t="shared" si="8"/>
        <v>1</v>
      </c>
      <c r="O9" s="3"/>
      <c r="P9" s="3"/>
      <c r="Q9" t="str">
        <f t="shared" si="9"/>
        <v/>
      </c>
      <c r="R9" s="1">
        <f t="shared" si="10"/>
        <v>1</v>
      </c>
      <c r="S9" t="str">
        <f t="shared" si="6"/>
        <v>UMD</v>
      </c>
      <c r="T9">
        <f t="shared" si="11"/>
        <v>16</v>
      </c>
      <c r="U9">
        <f t="shared" ca="1" si="12"/>
        <v>14</v>
      </c>
      <c r="V9">
        <f t="shared" ca="1" si="13"/>
        <v>1</v>
      </c>
      <c r="W9" s="5">
        <f t="shared" ca="1" si="14"/>
        <v>1</v>
      </c>
    </row>
    <row r="10" spans="1:23" x14ac:dyDescent="0.2">
      <c r="A10">
        <v>9</v>
      </c>
      <c r="B10" s="3" t="s">
        <v>34</v>
      </c>
      <c r="C10" s="3">
        <v>3</v>
      </c>
      <c r="D10" s="3">
        <f t="shared" ca="1" si="0"/>
        <v>9</v>
      </c>
      <c r="E10" t="str">
        <f t="shared" ca="1" si="1"/>
        <v/>
      </c>
      <c r="F10">
        <f t="shared" ca="1" si="2"/>
        <v>1</v>
      </c>
      <c r="G10" s="3"/>
      <c r="H10" s="3"/>
      <c r="I10" t="str">
        <f t="shared" ref="I10:I17" si="15">IF(G10&gt;H10, 1, "")</f>
        <v/>
      </c>
      <c r="J10">
        <f t="shared" ref="J10:J17" si="16">IF(I10=1, 0,1)</f>
        <v>1</v>
      </c>
      <c r="K10" s="3"/>
      <c r="L10" s="3"/>
      <c r="M10" t="str">
        <f t="shared" si="7"/>
        <v/>
      </c>
      <c r="N10">
        <f t="shared" si="8"/>
        <v>1</v>
      </c>
      <c r="O10" s="3"/>
      <c r="P10" s="3"/>
      <c r="Q10" t="str">
        <f t="shared" si="9"/>
        <v/>
      </c>
      <c r="R10" s="1">
        <f t="shared" si="10"/>
        <v>1</v>
      </c>
      <c r="S10" t="str">
        <f t="shared" si="6"/>
        <v>Florida Gulf Coast</v>
      </c>
      <c r="T10">
        <f t="shared" si="11"/>
        <v>3</v>
      </c>
      <c r="U10">
        <f t="shared" ca="1" si="12"/>
        <v>9</v>
      </c>
      <c r="V10">
        <f t="shared" ca="1" si="13"/>
        <v>0</v>
      </c>
      <c r="W10" s="5">
        <f t="shared" ca="1" si="14"/>
        <v>1</v>
      </c>
    </row>
    <row r="11" spans="1:23" x14ac:dyDescent="0.2">
      <c r="A11">
        <v>10</v>
      </c>
      <c r="B11" s="3" t="s">
        <v>35</v>
      </c>
      <c r="C11" s="3">
        <v>9</v>
      </c>
      <c r="D11" s="3">
        <f t="shared" ca="1" si="0"/>
        <v>10</v>
      </c>
      <c r="E11" t="str">
        <f t="shared" ca="1" si="1"/>
        <v/>
      </c>
      <c r="F11">
        <f t="shared" ca="1" si="2"/>
        <v>1</v>
      </c>
      <c r="G11" s="3"/>
      <c r="H11" s="3"/>
      <c r="I11" t="str">
        <f t="shared" si="15"/>
        <v/>
      </c>
      <c r="J11">
        <f t="shared" si="16"/>
        <v>1</v>
      </c>
      <c r="K11" s="3"/>
      <c r="L11" s="3"/>
      <c r="M11" t="str">
        <f t="shared" si="7"/>
        <v/>
      </c>
      <c r="N11">
        <f t="shared" si="8"/>
        <v>1</v>
      </c>
      <c r="O11" s="3"/>
      <c r="P11" s="3"/>
      <c r="Q11" t="str">
        <f t="shared" si="9"/>
        <v/>
      </c>
      <c r="R11" s="1">
        <f t="shared" si="10"/>
        <v>1</v>
      </c>
      <c r="S11" t="str">
        <f t="shared" si="6"/>
        <v>Cal State Fullerton</v>
      </c>
      <c r="T11">
        <f t="shared" si="11"/>
        <v>9</v>
      </c>
      <c r="U11">
        <f t="shared" ca="1" si="12"/>
        <v>10</v>
      </c>
      <c r="V11">
        <f t="shared" ca="1" si="13"/>
        <v>0</v>
      </c>
      <c r="W11" s="5">
        <f t="shared" ca="1" si="14"/>
        <v>1</v>
      </c>
    </row>
    <row r="12" spans="1:23" x14ac:dyDescent="0.2">
      <c r="A12">
        <v>11</v>
      </c>
      <c r="B12" s="3" t="s">
        <v>36</v>
      </c>
      <c r="C12" s="3">
        <v>8</v>
      </c>
      <c r="D12" s="3">
        <f t="shared" ca="1" si="0"/>
        <v>13</v>
      </c>
      <c r="E12" t="str">
        <f t="shared" ca="1" si="1"/>
        <v/>
      </c>
      <c r="F12">
        <f t="shared" ca="1" si="2"/>
        <v>1</v>
      </c>
      <c r="G12" s="3"/>
      <c r="H12" s="3"/>
      <c r="I12" t="str">
        <f t="shared" si="15"/>
        <v/>
      </c>
      <c r="J12">
        <f t="shared" si="16"/>
        <v>1</v>
      </c>
      <c r="K12" s="3"/>
      <c r="L12" s="3"/>
      <c r="M12" t="str">
        <f t="shared" si="7"/>
        <v/>
      </c>
      <c r="N12">
        <f t="shared" si="8"/>
        <v>1</v>
      </c>
      <c r="O12" s="3"/>
      <c r="P12" s="3"/>
      <c r="Q12" t="str">
        <f t="shared" si="9"/>
        <v/>
      </c>
      <c r="R12" s="1">
        <f t="shared" si="10"/>
        <v>1</v>
      </c>
      <c r="S12" t="str">
        <f t="shared" si="6"/>
        <v>Metro State</v>
      </c>
      <c r="T12">
        <f t="shared" si="11"/>
        <v>8</v>
      </c>
      <c r="U12">
        <f t="shared" ca="1" si="12"/>
        <v>13</v>
      </c>
      <c r="V12">
        <f t="shared" ca="1" si="13"/>
        <v>0</v>
      </c>
      <c r="W12" s="5">
        <f t="shared" ca="1" si="14"/>
        <v>1</v>
      </c>
    </row>
    <row r="13" spans="1:23" x14ac:dyDescent="0.2">
      <c r="A13">
        <v>12</v>
      </c>
      <c r="B13" s="3" t="s">
        <v>27</v>
      </c>
      <c r="C13" s="3">
        <v>6</v>
      </c>
      <c r="D13" s="3">
        <f t="shared" ca="1" si="0"/>
        <v>11</v>
      </c>
      <c r="E13" t="str">
        <f t="shared" ca="1" si="1"/>
        <v/>
      </c>
      <c r="F13">
        <f t="shared" ca="1" si="2"/>
        <v>1</v>
      </c>
      <c r="G13" s="3"/>
      <c r="H13" s="3"/>
      <c r="I13" t="str">
        <f t="shared" si="15"/>
        <v/>
      </c>
      <c r="J13">
        <f t="shared" si="16"/>
        <v>1</v>
      </c>
      <c r="K13" s="3"/>
      <c r="L13" s="3"/>
      <c r="M13" t="str">
        <f t="shared" si="7"/>
        <v/>
      </c>
      <c r="N13">
        <f t="shared" si="8"/>
        <v>1</v>
      </c>
      <c r="O13" s="3"/>
      <c r="P13" s="3"/>
      <c r="Q13" t="str">
        <f t="shared" si="9"/>
        <v/>
      </c>
      <c r="R13" s="1">
        <f t="shared" si="10"/>
        <v>1</v>
      </c>
      <c r="S13" t="str">
        <f t="shared" si="6"/>
        <v>Bridgewater State</v>
      </c>
      <c r="T13">
        <f t="shared" si="11"/>
        <v>6</v>
      </c>
      <c r="U13">
        <f t="shared" ca="1" si="12"/>
        <v>11</v>
      </c>
      <c r="V13">
        <f t="shared" ca="1" si="13"/>
        <v>0</v>
      </c>
      <c r="W13" s="5">
        <f t="shared" ca="1" si="14"/>
        <v>1</v>
      </c>
    </row>
    <row r="14" spans="1:23" x14ac:dyDescent="0.2">
      <c r="A14">
        <v>13</v>
      </c>
      <c r="B14" s="3" t="s">
        <v>37</v>
      </c>
      <c r="C14" s="3">
        <v>7</v>
      </c>
      <c r="D14" s="3">
        <f t="shared" ca="1" si="0"/>
        <v>13</v>
      </c>
      <c r="E14" t="str">
        <f t="shared" ca="1" si="1"/>
        <v/>
      </c>
      <c r="F14">
        <f t="shared" ca="1" si="2"/>
        <v>1</v>
      </c>
      <c r="G14" s="3"/>
      <c r="H14" s="3"/>
      <c r="I14" t="str">
        <f t="shared" si="15"/>
        <v/>
      </c>
      <c r="J14">
        <f t="shared" si="16"/>
        <v>1</v>
      </c>
      <c r="K14" s="3"/>
      <c r="L14" s="3"/>
      <c r="M14" t="str">
        <f t="shared" si="7"/>
        <v/>
      </c>
      <c r="N14">
        <f t="shared" si="8"/>
        <v>1</v>
      </c>
      <c r="O14" s="3"/>
      <c r="P14" s="3"/>
      <c r="Q14" t="str">
        <f t="shared" si="9"/>
        <v/>
      </c>
      <c r="R14" s="1">
        <f t="shared" si="10"/>
        <v>1</v>
      </c>
      <c r="S14" t="str">
        <f t="shared" si="6"/>
        <v>Montana</v>
      </c>
      <c r="T14">
        <f t="shared" si="11"/>
        <v>7</v>
      </c>
      <c r="U14">
        <f t="shared" ca="1" si="12"/>
        <v>13</v>
      </c>
      <c r="V14">
        <f t="shared" ca="1" si="13"/>
        <v>0</v>
      </c>
      <c r="W14" s="5">
        <f t="shared" ca="1" si="14"/>
        <v>1</v>
      </c>
    </row>
    <row r="15" spans="1:23" x14ac:dyDescent="0.2">
      <c r="A15">
        <v>14</v>
      </c>
      <c r="B15" s="3" t="s">
        <v>38</v>
      </c>
      <c r="C15" s="3">
        <v>6</v>
      </c>
      <c r="D15" s="3">
        <f t="shared" ca="1" si="0"/>
        <v>18</v>
      </c>
      <c r="E15" t="str">
        <f t="shared" ca="1" si="1"/>
        <v/>
      </c>
      <c r="F15">
        <f t="shared" ca="1" si="2"/>
        <v>1</v>
      </c>
      <c r="G15" s="3"/>
      <c r="H15" s="3"/>
      <c r="I15" t="str">
        <f t="shared" si="15"/>
        <v/>
      </c>
      <c r="J15">
        <f t="shared" si="16"/>
        <v>1</v>
      </c>
      <c r="K15" s="3"/>
      <c r="L15" s="3"/>
      <c r="M15" t="str">
        <f t="shared" si="7"/>
        <v/>
      </c>
      <c r="N15">
        <f t="shared" si="8"/>
        <v>1</v>
      </c>
      <c r="O15" s="3"/>
      <c r="P15" s="3"/>
      <c r="Q15" t="str">
        <f t="shared" si="9"/>
        <v/>
      </c>
      <c r="R15" s="1">
        <f t="shared" si="10"/>
        <v>1</v>
      </c>
      <c r="S15" t="str">
        <f t="shared" si="6"/>
        <v>Palm Beach Atlantic</v>
      </c>
      <c r="T15">
        <f t="shared" si="11"/>
        <v>6</v>
      </c>
      <c r="U15">
        <f t="shared" ca="1" si="12"/>
        <v>18</v>
      </c>
      <c r="V15">
        <f t="shared" ca="1" si="13"/>
        <v>0</v>
      </c>
      <c r="W15" s="5">
        <f t="shared" ca="1" si="14"/>
        <v>1</v>
      </c>
    </row>
    <row r="16" spans="1:23" x14ac:dyDescent="0.2">
      <c r="A16">
        <v>15</v>
      </c>
      <c r="B16" s="3" t="s">
        <v>39</v>
      </c>
      <c r="C16" s="3">
        <v>4</v>
      </c>
      <c r="D16" s="3">
        <f t="shared" ca="1" si="0"/>
        <v>18</v>
      </c>
      <c r="E16" t="str">
        <f t="shared" ca="1" si="1"/>
        <v/>
      </c>
      <c r="F16">
        <f t="shared" ca="1" si="2"/>
        <v>1</v>
      </c>
      <c r="G16" s="3"/>
      <c r="H16" s="3"/>
      <c r="I16" t="str">
        <f t="shared" si="15"/>
        <v/>
      </c>
      <c r="J16">
        <f t="shared" si="16"/>
        <v>1</v>
      </c>
      <c r="K16" s="3"/>
      <c r="L16" s="3"/>
      <c r="M16" t="str">
        <f t="shared" si="7"/>
        <v/>
      </c>
      <c r="N16">
        <f t="shared" si="8"/>
        <v>1</v>
      </c>
      <c r="O16" s="3"/>
      <c r="P16" s="3"/>
      <c r="Q16" t="str">
        <f t="shared" si="9"/>
        <v/>
      </c>
      <c r="R16" s="1">
        <f t="shared" si="10"/>
        <v>1</v>
      </c>
      <c r="S16" t="str">
        <f t="shared" si="6"/>
        <v>Louisiana</v>
      </c>
      <c r="T16">
        <f t="shared" si="11"/>
        <v>4</v>
      </c>
      <c r="U16">
        <f t="shared" ca="1" si="12"/>
        <v>18</v>
      </c>
      <c r="V16">
        <f t="shared" ca="1" si="13"/>
        <v>0</v>
      </c>
      <c r="W16" s="5">
        <f t="shared" ca="1" si="14"/>
        <v>1</v>
      </c>
    </row>
    <row r="17" spans="1:23" x14ac:dyDescent="0.2">
      <c r="A17">
        <v>16</v>
      </c>
      <c r="B17" s="3" t="s">
        <v>40</v>
      </c>
      <c r="C17" s="3">
        <v>1</v>
      </c>
      <c r="D17" s="3">
        <f t="shared" ca="1" si="0"/>
        <v>15</v>
      </c>
      <c r="E17" t="str">
        <f t="shared" ca="1" si="1"/>
        <v/>
      </c>
      <c r="F17">
        <f t="shared" ca="1" si="2"/>
        <v>1</v>
      </c>
      <c r="G17" s="3"/>
      <c r="H17" s="3"/>
      <c r="I17" t="str">
        <f t="shared" si="15"/>
        <v/>
      </c>
      <c r="J17">
        <f t="shared" si="16"/>
        <v>1</v>
      </c>
      <c r="K17" s="3"/>
      <c r="L17" s="3"/>
      <c r="M17" t="str">
        <f t="shared" si="7"/>
        <v/>
      </c>
      <c r="N17">
        <f t="shared" si="8"/>
        <v>1</v>
      </c>
      <c r="O17" s="3"/>
      <c r="P17" s="3"/>
      <c r="Q17" t="str">
        <f t="shared" si="9"/>
        <v/>
      </c>
      <c r="R17" s="1">
        <f t="shared" si="10"/>
        <v>1</v>
      </c>
      <c r="S17" t="str">
        <f t="shared" si="6"/>
        <v>Missouri State</v>
      </c>
      <c r="T17">
        <f t="shared" si="11"/>
        <v>1</v>
      </c>
      <c r="U17">
        <f t="shared" ca="1" si="12"/>
        <v>15</v>
      </c>
      <c r="V17">
        <f t="shared" ca="1" si="13"/>
        <v>0</v>
      </c>
      <c r="W17" s="5">
        <f t="shared" ca="1" si="14"/>
        <v>1</v>
      </c>
    </row>
    <row r="18" spans="1:23" x14ac:dyDescent="0.2">
      <c r="N18" t="s">
        <v>51</v>
      </c>
      <c r="S18">
        <v>2017</v>
      </c>
    </row>
    <row r="19" spans="1:23" x14ac:dyDescent="0.2">
      <c r="N19" t="s">
        <v>1</v>
      </c>
      <c r="O19" t="str">
        <f>T19</f>
        <v>GF</v>
      </c>
      <c r="P19" t="str">
        <f t="shared" ref="P19:R19" si="17">U19</f>
        <v>GA</v>
      </c>
      <c r="Q19" t="str">
        <f t="shared" si="17"/>
        <v>Wins</v>
      </c>
      <c r="R19" t="str">
        <f t="shared" si="17"/>
        <v>Losses</v>
      </c>
      <c r="S19" t="s">
        <v>50</v>
      </c>
      <c r="T19" t="str">
        <f>T1</f>
        <v>GF</v>
      </c>
      <c r="U19" t="str">
        <f t="shared" ref="U19:W19" si="18">U1</f>
        <v>GA</v>
      </c>
      <c r="V19" t="str">
        <f t="shared" si="18"/>
        <v>Wins</v>
      </c>
      <c r="W19" t="str">
        <f t="shared" si="18"/>
        <v>Losses</v>
      </c>
    </row>
    <row r="20" spans="1:23" x14ac:dyDescent="0.2">
      <c r="N20" t="str">
        <f>S20</f>
        <v>St. Thomas</v>
      </c>
      <c r="O20">
        <f>T20-T2</f>
        <v>242</v>
      </c>
      <c r="P20">
        <f t="shared" ref="P20:R35" ca="1" si="19">U20-U2</f>
        <v>78</v>
      </c>
      <c r="Q20">
        <f t="shared" ca="1" si="19"/>
        <v>15</v>
      </c>
      <c r="R20">
        <v>0</v>
      </c>
      <c r="S20" t="str">
        <f>S2</f>
        <v>St. Thomas</v>
      </c>
      <c r="T20">
        <v>292</v>
      </c>
      <c r="U20">
        <v>111</v>
      </c>
      <c r="V20">
        <v>18</v>
      </c>
      <c r="W20">
        <v>0</v>
      </c>
    </row>
    <row r="21" spans="1:23" x14ac:dyDescent="0.2">
      <c r="N21" t="str">
        <f t="shared" ref="N21:N35" si="20">S21</f>
        <v>Concordia - Irvine</v>
      </c>
      <c r="O21">
        <f t="shared" ref="O21:O35" si="21">T21-T3</f>
        <v>153</v>
      </c>
      <c r="P21">
        <f t="shared" ca="1" si="19"/>
        <v>108</v>
      </c>
      <c r="Q21">
        <f t="shared" ca="1" si="19"/>
        <v>11</v>
      </c>
      <c r="R21">
        <f t="shared" ca="1" si="19"/>
        <v>3</v>
      </c>
      <c r="S21" t="str">
        <f t="shared" ref="S21:S35" si="22">S3</f>
        <v>Concordia - Irvine</v>
      </c>
      <c r="T21">
        <v>205</v>
      </c>
      <c r="U21">
        <v>137</v>
      </c>
      <c r="V21">
        <v>15</v>
      </c>
      <c r="W21">
        <v>3</v>
      </c>
    </row>
    <row r="22" spans="1:23" x14ac:dyDescent="0.2">
      <c r="N22" t="str">
        <f t="shared" si="20"/>
        <v>Sierra Nevada</v>
      </c>
      <c r="O22">
        <f t="shared" si="21"/>
        <v>274</v>
      </c>
      <c r="P22">
        <f ca="1">U22-U4</f>
        <v>93</v>
      </c>
      <c r="Q22">
        <f t="shared" ca="1" si="19"/>
        <v>14</v>
      </c>
      <c r="R22">
        <f t="shared" ca="1" si="19"/>
        <v>0</v>
      </c>
      <c r="S22" t="str">
        <f t="shared" si="22"/>
        <v>Sierra Nevada</v>
      </c>
      <c r="T22">
        <v>300</v>
      </c>
      <c r="U22">
        <v>108</v>
      </c>
      <c r="V22">
        <v>15</v>
      </c>
      <c r="W22">
        <v>1</v>
      </c>
    </row>
    <row r="23" spans="1:23" x14ac:dyDescent="0.2">
      <c r="N23" t="str">
        <f t="shared" si="20"/>
        <v>Dayton</v>
      </c>
      <c r="O23">
        <f t="shared" si="21"/>
        <v>206</v>
      </c>
      <c r="P23">
        <f t="shared" ca="1" si="19"/>
        <v>109</v>
      </c>
      <c r="Q23">
        <f t="shared" ca="1" si="19"/>
        <v>14</v>
      </c>
      <c r="R23">
        <f t="shared" ca="1" si="19"/>
        <v>2</v>
      </c>
      <c r="S23" t="str">
        <f t="shared" si="22"/>
        <v>Dayton</v>
      </c>
      <c r="T23">
        <v>228</v>
      </c>
      <c r="U23">
        <v>126</v>
      </c>
      <c r="V23">
        <v>15</v>
      </c>
      <c r="W23">
        <v>3</v>
      </c>
    </row>
    <row r="24" spans="1:23" x14ac:dyDescent="0.2">
      <c r="N24" t="str">
        <f t="shared" si="20"/>
        <v>GVSU</v>
      </c>
      <c r="O24">
        <f t="shared" si="21"/>
        <v>206</v>
      </c>
      <c r="P24">
        <f t="shared" ca="1" si="19"/>
        <v>88</v>
      </c>
      <c r="Q24">
        <f t="shared" ca="1" si="19"/>
        <v>12</v>
      </c>
      <c r="R24">
        <f t="shared" ca="1" si="19"/>
        <v>2</v>
      </c>
      <c r="S24" t="str">
        <f t="shared" si="22"/>
        <v>GVSU</v>
      </c>
      <c r="T24">
        <v>239</v>
      </c>
      <c r="U24">
        <v>117</v>
      </c>
      <c r="V24">
        <v>14</v>
      </c>
      <c r="W24">
        <v>3</v>
      </c>
    </row>
    <row r="25" spans="1:23" x14ac:dyDescent="0.2">
      <c r="N25" t="str">
        <f t="shared" si="20"/>
        <v>NDSU</v>
      </c>
      <c r="O25">
        <f t="shared" si="21"/>
        <v>159</v>
      </c>
      <c r="P25">
        <f t="shared" ca="1" si="19"/>
        <v>126</v>
      </c>
      <c r="Q25">
        <f t="shared" ca="1" si="19"/>
        <v>8</v>
      </c>
      <c r="R25">
        <f t="shared" ca="1" si="19"/>
        <v>6</v>
      </c>
      <c r="S25" t="str">
        <f t="shared" si="22"/>
        <v>NDSU</v>
      </c>
      <c r="T25">
        <v>187</v>
      </c>
      <c r="U25">
        <v>153</v>
      </c>
      <c r="V25">
        <v>10</v>
      </c>
      <c r="W25">
        <v>7</v>
      </c>
    </row>
    <row r="26" spans="1:23" x14ac:dyDescent="0.2">
      <c r="N26" t="str">
        <f t="shared" si="20"/>
        <v>St. John's</v>
      </c>
      <c r="O26">
        <f t="shared" si="21"/>
        <v>155</v>
      </c>
      <c r="P26">
        <f t="shared" ca="1" si="19"/>
        <v>84</v>
      </c>
      <c r="Q26">
        <f t="shared" ca="1" si="19"/>
        <v>10</v>
      </c>
      <c r="R26">
        <f t="shared" ca="1" si="19"/>
        <v>4</v>
      </c>
      <c r="S26" t="str">
        <f t="shared" si="22"/>
        <v>St. John's</v>
      </c>
      <c r="T26">
        <v>174</v>
      </c>
      <c r="U26">
        <v>103</v>
      </c>
      <c r="V26">
        <v>11</v>
      </c>
      <c r="W26">
        <v>5</v>
      </c>
    </row>
    <row r="27" spans="1:23" x14ac:dyDescent="0.2">
      <c r="N27" t="str">
        <f t="shared" si="20"/>
        <v>UMD</v>
      </c>
      <c r="O27">
        <f t="shared" si="21"/>
        <v>240</v>
      </c>
      <c r="P27">
        <f t="shared" ca="1" si="19"/>
        <v>169</v>
      </c>
      <c r="Q27">
        <f t="shared" ca="1" si="19"/>
        <v>12</v>
      </c>
      <c r="R27">
        <f t="shared" ca="1" si="19"/>
        <v>3</v>
      </c>
      <c r="S27" t="str">
        <f t="shared" si="22"/>
        <v>UMD</v>
      </c>
      <c r="T27">
        <v>256</v>
      </c>
      <c r="U27">
        <v>183</v>
      </c>
      <c r="V27">
        <v>13</v>
      </c>
      <c r="W27">
        <v>4</v>
      </c>
    </row>
    <row r="28" spans="1:23" x14ac:dyDescent="0.2">
      <c r="N28" t="str">
        <f t="shared" si="20"/>
        <v>Florida Gulf Coast</v>
      </c>
      <c r="O28">
        <f t="shared" si="21"/>
        <v>163</v>
      </c>
      <c r="P28">
        <f t="shared" ca="1" si="19"/>
        <v>115</v>
      </c>
      <c r="Q28">
        <f t="shared" ca="1" si="19"/>
        <v>7</v>
      </c>
      <c r="R28">
        <f t="shared" ca="1" si="19"/>
        <v>7</v>
      </c>
      <c r="S28" t="str">
        <f t="shared" si="22"/>
        <v>Florida Gulf Coast</v>
      </c>
      <c r="T28">
        <v>166</v>
      </c>
      <c r="U28">
        <v>124</v>
      </c>
      <c r="V28">
        <v>7</v>
      </c>
      <c r="W28">
        <v>8</v>
      </c>
    </row>
    <row r="29" spans="1:23" x14ac:dyDescent="0.2">
      <c r="N29" t="str">
        <f t="shared" si="20"/>
        <v>Cal State Fullerton</v>
      </c>
      <c r="O29">
        <f t="shared" si="21"/>
        <v>138</v>
      </c>
      <c r="P29">
        <f t="shared" ca="1" si="19"/>
        <v>87</v>
      </c>
      <c r="Q29">
        <f t="shared" ca="1" si="19"/>
        <v>7</v>
      </c>
      <c r="R29">
        <f t="shared" ca="1" si="19"/>
        <v>4</v>
      </c>
      <c r="S29" t="str">
        <f t="shared" si="22"/>
        <v>Cal State Fullerton</v>
      </c>
      <c r="T29">
        <v>147</v>
      </c>
      <c r="U29">
        <v>97</v>
      </c>
      <c r="V29">
        <v>7</v>
      </c>
      <c r="W29">
        <v>5</v>
      </c>
    </row>
    <row r="30" spans="1:23" x14ac:dyDescent="0.2">
      <c r="N30" t="str">
        <f t="shared" si="20"/>
        <v>Metro State</v>
      </c>
      <c r="O30">
        <f t="shared" si="21"/>
        <v>167</v>
      </c>
      <c r="P30">
        <f t="shared" ca="1" si="19"/>
        <v>82</v>
      </c>
      <c r="Q30">
        <f t="shared" ca="1" si="19"/>
        <v>11</v>
      </c>
      <c r="R30">
        <f t="shared" ca="1" si="19"/>
        <v>2</v>
      </c>
      <c r="S30" t="str">
        <f t="shared" si="22"/>
        <v>Metro State</v>
      </c>
      <c r="T30">
        <v>175</v>
      </c>
      <c r="U30">
        <v>95</v>
      </c>
      <c r="V30">
        <v>11</v>
      </c>
      <c r="W30">
        <v>3</v>
      </c>
    </row>
    <row r="31" spans="1:23" x14ac:dyDescent="0.2">
      <c r="N31" t="str">
        <f t="shared" si="20"/>
        <v>Bridgewater State</v>
      </c>
      <c r="O31">
        <f t="shared" si="21"/>
        <v>181</v>
      </c>
      <c r="P31">
        <f t="shared" ca="1" si="19"/>
        <v>139</v>
      </c>
      <c r="Q31">
        <f t="shared" ca="1" si="19"/>
        <v>11</v>
      </c>
      <c r="R31">
        <f t="shared" ca="1" si="19"/>
        <v>5</v>
      </c>
      <c r="S31" t="str">
        <f t="shared" si="22"/>
        <v>Bridgewater State</v>
      </c>
      <c r="T31">
        <v>187</v>
      </c>
      <c r="U31">
        <v>150</v>
      </c>
      <c r="V31">
        <v>11</v>
      </c>
      <c r="W31">
        <v>6</v>
      </c>
    </row>
    <row r="32" spans="1:23" x14ac:dyDescent="0.2">
      <c r="N32" t="str">
        <f t="shared" si="20"/>
        <v>Montana</v>
      </c>
      <c r="O32">
        <f t="shared" si="21"/>
        <v>171</v>
      </c>
      <c r="P32">
        <f t="shared" ca="1" si="19"/>
        <v>54</v>
      </c>
      <c r="Q32">
        <f t="shared" ca="1" si="19"/>
        <v>14</v>
      </c>
      <c r="R32">
        <f t="shared" ca="1" si="19"/>
        <v>1</v>
      </c>
      <c r="S32" t="str">
        <f t="shared" si="22"/>
        <v>Montana</v>
      </c>
      <c r="T32">
        <v>178</v>
      </c>
      <c r="U32">
        <v>67</v>
      </c>
      <c r="V32">
        <v>14</v>
      </c>
      <c r="W32">
        <v>2</v>
      </c>
    </row>
    <row r="33" spans="13:23" x14ac:dyDescent="0.2">
      <c r="N33" t="str">
        <f t="shared" si="20"/>
        <v>Palm Beach Atlantic</v>
      </c>
      <c r="O33">
        <f t="shared" si="21"/>
        <v>228</v>
      </c>
      <c r="P33">
        <f t="shared" ca="1" si="19"/>
        <v>102</v>
      </c>
      <c r="Q33">
        <f t="shared" ca="1" si="19"/>
        <v>15</v>
      </c>
      <c r="R33">
        <f t="shared" ca="1" si="19"/>
        <v>0</v>
      </c>
      <c r="S33" t="str">
        <f t="shared" si="22"/>
        <v>Palm Beach Atlantic</v>
      </c>
      <c r="T33">
        <v>234</v>
      </c>
      <c r="U33">
        <v>120</v>
      </c>
      <c r="V33">
        <v>15</v>
      </c>
      <c r="W33">
        <v>1</v>
      </c>
    </row>
    <row r="34" spans="13:23" x14ac:dyDescent="0.2">
      <c r="N34" t="str">
        <f t="shared" si="20"/>
        <v>Louisiana</v>
      </c>
      <c r="O34">
        <f t="shared" si="21"/>
        <v>165</v>
      </c>
      <c r="P34">
        <f t="shared" ca="1" si="19"/>
        <v>84</v>
      </c>
      <c r="Q34">
        <f t="shared" ca="1" si="19"/>
        <v>13</v>
      </c>
      <c r="R34">
        <f t="shared" ca="1" si="19"/>
        <v>2</v>
      </c>
      <c r="S34" t="str">
        <f>S16</f>
        <v>Louisiana</v>
      </c>
      <c r="T34">
        <v>169</v>
      </c>
      <c r="U34">
        <v>102</v>
      </c>
      <c r="V34">
        <v>13</v>
      </c>
      <c r="W34">
        <v>3</v>
      </c>
    </row>
    <row r="35" spans="13:23" x14ac:dyDescent="0.2">
      <c r="N35" t="str">
        <f t="shared" si="20"/>
        <v>Missouri State</v>
      </c>
      <c r="O35">
        <f t="shared" si="21"/>
        <v>108</v>
      </c>
      <c r="P35">
        <f t="shared" ca="1" si="19"/>
        <v>78</v>
      </c>
      <c r="Q35">
        <f t="shared" ca="1" si="19"/>
        <v>7</v>
      </c>
      <c r="R35">
        <f t="shared" ca="1" si="19"/>
        <v>3</v>
      </c>
      <c r="S35" t="str">
        <f t="shared" si="22"/>
        <v>Missouri State</v>
      </c>
      <c r="T35">
        <v>109</v>
      </c>
      <c r="U35">
        <v>93</v>
      </c>
      <c r="V35">
        <v>7</v>
      </c>
      <c r="W35">
        <v>4</v>
      </c>
    </row>
    <row r="37" spans="13:23" x14ac:dyDescent="0.2">
      <c r="M37" t="s">
        <v>52</v>
      </c>
      <c r="N37" t="str">
        <f>N20</f>
        <v>St. Thomas</v>
      </c>
      <c r="O37">
        <f>O20</f>
        <v>242</v>
      </c>
      <c r="P37" t="str">
        <f ca="1">","&amp;P20</f>
        <v>,78</v>
      </c>
      <c r="Q37" t="str">
        <f ca="1">","&amp;Q20</f>
        <v>,15</v>
      </c>
      <c r="R37" t="str">
        <f>","&amp;R20</f>
        <v>,0</v>
      </c>
      <c r="S37">
        <f ca="1">O37/SUM(Q20:R20)</f>
        <v>16.133333333333333</v>
      </c>
    </row>
    <row r="38" spans="13:23" x14ac:dyDescent="0.2">
      <c r="M38" t="s">
        <v>52</v>
      </c>
      <c r="N38" t="str">
        <f t="shared" ref="N38:O52" si="23">N21</f>
        <v>Concordia - Irvine</v>
      </c>
      <c r="O38">
        <f t="shared" si="23"/>
        <v>153</v>
      </c>
      <c r="P38" t="str">
        <f t="shared" ref="P38:Q52" ca="1" si="24">","&amp;P21</f>
        <v>,108</v>
      </c>
      <c r="Q38" t="str">
        <f t="shared" ca="1" si="24"/>
        <v>,11</v>
      </c>
      <c r="R38" t="str">
        <f t="shared" ref="R38" ca="1" si="25">","&amp;R21</f>
        <v>,3</v>
      </c>
    </row>
    <row r="39" spans="13:23" x14ac:dyDescent="0.2">
      <c r="M39" t="s">
        <v>52</v>
      </c>
      <c r="N39" t="str">
        <f t="shared" si="23"/>
        <v>Sierra Nevada</v>
      </c>
      <c r="O39">
        <f t="shared" si="23"/>
        <v>274</v>
      </c>
      <c r="P39" t="str">
        <f t="shared" ca="1" si="24"/>
        <v>,93</v>
      </c>
      <c r="Q39" t="str">
        <f t="shared" ca="1" si="24"/>
        <v>,14</v>
      </c>
      <c r="R39" t="str">
        <f t="shared" ref="R39" ca="1" si="26">","&amp;R22</f>
        <v>,0</v>
      </c>
    </row>
    <row r="40" spans="13:23" x14ac:dyDescent="0.2">
      <c r="M40" t="s">
        <v>52</v>
      </c>
      <c r="N40" t="str">
        <f t="shared" si="23"/>
        <v>Dayton</v>
      </c>
      <c r="O40">
        <f t="shared" si="23"/>
        <v>206</v>
      </c>
      <c r="P40" t="str">
        <f t="shared" ca="1" si="24"/>
        <v>,109</v>
      </c>
      <c r="Q40" t="str">
        <f t="shared" ca="1" si="24"/>
        <v>,14</v>
      </c>
      <c r="R40" t="str">
        <f t="shared" ref="R40" ca="1" si="27">","&amp;R23</f>
        <v>,2</v>
      </c>
    </row>
    <row r="41" spans="13:23" x14ac:dyDescent="0.2">
      <c r="M41" t="s">
        <v>52</v>
      </c>
      <c r="N41" t="str">
        <f t="shared" si="23"/>
        <v>GVSU</v>
      </c>
      <c r="O41">
        <f t="shared" si="23"/>
        <v>206</v>
      </c>
      <c r="P41" t="str">
        <f t="shared" ca="1" si="24"/>
        <v>,88</v>
      </c>
      <c r="Q41" t="str">
        <f t="shared" ca="1" si="24"/>
        <v>,12</v>
      </c>
      <c r="R41" t="str">
        <f t="shared" ref="R41" ca="1" si="28">","&amp;R24</f>
        <v>,2</v>
      </c>
    </row>
    <row r="42" spans="13:23" x14ac:dyDescent="0.2">
      <c r="M42" t="s">
        <v>52</v>
      </c>
      <c r="N42" t="str">
        <f t="shared" si="23"/>
        <v>NDSU</v>
      </c>
      <c r="O42">
        <f t="shared" si="23"/>
        <v>159</v>
      </c>
      <c r="P42" t="str">
        <f t="shared" ca="1" si="24"/>
        <v>,126</v>
      </c>
      <c r="Q42" t="str">
        <f t="shared" ca="1" si="24"/>
        <v>,8</v>
      </c>
      <c r="R42" t="str">
        <f t="shared" ref="R42" ca="1" si="29">","&amp;R25</f>
        <v>,6</v>
      </c>
    </row>
    <row r="43" spans="13:23" x14ac:dyDescent="0.2">
      <c r="M43" t="s">
        <v>52</v>
      </c>
      <c r="N43" t="str">
        <f t="shared" si="23"/>
        <v>St. John's</v>
      </c>
      <c r="O43">
        <f t="shared" si="23"/>
        <v>155</v>
      </c>
      <c r="P43" t="str">
        <f t="shared" ca="1" si="24"/>
        <v>,84</v>
      </c>
      <c r="Q43" t="str">
        <f t="shared" ca="1" si="24"/>
        <v>,10</v>
      </c>
      <c r="R43" t="str">
        <f t="shared" ref="R43" ca="1" si="30">","&amp;R26</f>
        <v>,4</v>
      </c>
    </row>
    <row r="44" spans="13:23" x14ac:dyDescent="0.2">
      <c r="M44" t="s">
        <v>52</v>
      </c>
      <c r="N44" t="str">
        <f t="shared" si="23"/>
        <v>UMD</v>
      </c>
      <c r="O44">
        <f t="shared" si="23"/>
        <v>240</v>
      </c>
      <c r="P44" t="str">
        <f t="shared" ca="1" si="24"/>
        <v>,169</v>
      </c>
      <c r="Q44" t="str">
        <f t="shared" ca="1" si="24"/>
        <v>,12</v>
      </c>
      <c r="R44" t="str">
        <f t="shared" ref="R44" ca="1" si="31">","&amp;R27</f>
        <v>,3</v>
      </c>
    </row>
    <row r="45" spans="13:23" x14ac:dyDescent="0.2">
      <c r="M45" t="s">
        <v>52</v>
      </c>
      <c r="N45" t="str">
        <f t="shared" si="23"/>
        <v>Florida Gulf Coast</v>
      </c>
      <c r="O45">
        <f t="shared" si="23"/>
        <v>163</v>
      </c>
      <c r="P45" t="str">
        <f t="shared" ca="1" si="24"/>
        <v>,115</v>
      </c>
      <c r="Q45" t="str">
        <f t="shared" ca="1" si="24"/>
        <v>,7</v>
      </c>
      <c r="R45" t="str">
        <f t="shared" ref="R45" ca="1" si="32">","&amp;R28</f>
        <v>,7</v>
      </c>
    </row>
    <row r="46" spans="13:23" x14ac:dyDescent="0.2">
      <c r="M46" t="s">
        <v>52</v>
      </c>
      <c r="N46" t="str">
        <f t="shared" si="23"/>
        <v>Cal State Fullerton</v>
      </c>
      <c r="O46">
        <f t="shared" si="23"/>
        <v>138</v>
      </c>
      <c r="P46" t="str">
        <f t="shared" ca="1" si="24"/>
        <v>,87</v>
      </c>
      <c r="Q46" t="str">
        <f t="shared" ca="1" si="24"/>
        <v>,7</v>
      </c>
      <c r="R46" t="str">
        <f t="shared" ref="R46" ca="1" si="33">","&amp;R29</f>
        <v>,4</v>
      </c>
    </row>
    <row r="47" spans="13:23" x14ac:dyDescent="0.2">
      <c r="M47" t="s">
        <v>52</v>
      </c>
      <c r="N47" t="str">
        <f t="shared" si="23"/>
        <v>Metro State</v>
      </c>
      <c r="O47">
        <f t="shared" si="23"/>
        <v>167</v>
      </c>
      <c r="P47" t="str">
        <f t="shared" ca="1" si="24"/>
        <v>,82</v>
      </c>
      <c r="Q47" t="str">
        <f t="shared" ca="1" si="24"/>
        <v>,11</v>
      </c>
      <c r="R47" t="str">
        <f t="shared" ref="R47" ca="1" si="34">","&amp;R30</f>
        <v>,2</v>
      </c>
    </row>
    <row r="48" spans="13:23" x14ac:dyDescent="0.2">
      <c r="M48" t="s">
        <v>52</v>
      </c>
      <c r="N48" t="str">
        <f t="shared" si="23"/>
        <v>Bridgewater State</v>
      </c>
      <c r="O48">
        <f t="shared" si="23"/>
        <v>181</v>
      </c>
      <c r="P48" t="str">
        <f t="shared" ca="1" si="24"/>
        <v>,139</v>
      </c>
      <c r="Q48" t="str">
        <f t="shared" ca="1" si="24"/>
        <v>,11</v>
      </c>
      <c r="R48" t="str">
        <f t="shared" ref="R48" ca="1" si="35">","&amp;R31</f>
        <v>,5</v>
      </c>
    </row>
    <row r="49" spans="13:18" x14ac:dyDescent="0.2">
      <c r="M49" t="s">
        <v>52</v>
      </c>
      <c r="N49" t="str">
        <f t="shared" si="23"/>
        <v>Montana</v>
      </c>
      <c r="O49">
        <f t="shared" si="23"/>
        <v>171</v>
      </c>
      <c r="P49" t="str">
        <f t="shared" ca="1" si="24"/>
        <v>,54</v>
      </c>
      <c r="Q49" t="str">
        <f t="shared" ca="1" si="24"/>
        <v>,14</v>
      </c>
      <c r="R49" t="str">
        <f t="shared" ref="R49" ca="1" si="36">","&amp;R32</f>
        <v>,1</v>
      </c>
    </row>
    <row r="50" spans="13:18" x14ac:dyDescent="0.2">
      <c r="M50" t="s">
        <v>52</v>
      </c>
      <c r="N50" t="str">
        <f t="shared" si="23"/>
        <v>Palm Beach Atlantic</v>
      </c>
      <c r="O50">
        <f t="shared" si="23"/>
        <v>228</v>
      </c>
      <c r="P50" t="str">
        <f t="shared" ca="1" si="24"/>
        <v>,102</v>
      </c>
      <c r="Q50" t="str">
        <f t="shared" ca="1" si="24"/>
        <v>,15</v>
      </c>
      <c r="R50" t="str">
        <f t="shared" ref="R50" ca="1" si="37">","&amp;R33</f>
        <v>,0</v>
      </c>
    </row>
    <row r="51" spans="13:18" x14ac:dyDescent="0.2">
      <c r="M51" t="s">
        <v>52</v>
      </c>
      <c r="N51" t="str">
        <f t="shared" si="23"/>
        <v>Louisiana</v>
      </c>
      <c r="O51">
        <f t="shared" si="23"/>
        <v>165</v>
      </c>
      <c r="P51" t="str">
        <f t="shared" ca="1" si="24"/>
        <v>,84</v>
      </c>
      <c r="Q51" t="str">
        <f t="shared" ca="1" si="24"/>
        <v>,13</v>
      </c>
      <c r="R51" t="str">
        <f t="shared" ref="R51" ca="1" si="38">","&amp;R34</f>
        <v>,2</v>
      </c>
    </row>
    <row r="52" spans="13:18" x14ac:dyDescent="0.2">
      <c r="M52" t="s">
        <v>52</v>
      </c>
      <c r="N52" t="str">
        <f t="shared" si="23"/>
        <v>Missouri State</v>
      </c>
      <c r="O52">
        <f t="shared" si="23"/>
        <v>108</v>
      </c>
      <c r="P52" t="str">
        <f t="shared" ca="1" si="24"/>
        <v>,78</v>
      </c>
      <c r="Q52" t="str">
        <f t="shared" ca="1" si="24"/>
        <v>,7</v>
      </c>
      <c r="R52" t="str">
        <f t="shared" ref="R52" ca="1" si="39">","&amp;R35</f>
        <v>,3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1D3A-E602-0343-BA97-A79663ECF23C}">
  <dimension ref="A1:W52"/>
  <sheetViews>
    <sheetView topLeftCell="A11" workbookViewId="0">
      <selection activeCell="S37" sqref="S37"/>
    </sheetView>
  </sheetViews>
  <sheetFormatPr baseColWidth="10" defaultRowHeight="16" x14ac:dyDescent="0.2"/>
  <cols>
    <col min="2" max="2" width="16.33203125" bestFit="1" customWidth="1"/>
  </cols>
  <sheetData>
    <row r="1" spans="1:23" s="4" customFormat="1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5</v>
      </c>
      <c r="J1" s="6" t="s">
        <v>6</v>
      </c>
      <c r="K1" s="6" t="s">
        <v>9</v>
      </c>
      <c r="L1" s="6" t="s">
        <v>10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5</v>
      </c>
      <c r="R1" s="7" t="s">
        <v>6</v>
      </c>
      <c r="S1" s="8" t="s">
        <v>1</v>
      </c>
      <c r="T1" s="8" t="s">
        <v>2</v>
      </c>
      <c r="U1" s="8" t="s">
        <v>28</v>
      </c>
      <c r="V1" s="8" t="s">
        <v>29</v>
      </c>
      <c r="W1" s="8" t="s">
        <v>30</v>
      </c>
    </row>
    <row r="2" spans="1:23" x14ac:dyDescent="0.2">
      <c r="A2">
        <v>1</v>
      </c>
      <c r="B2" s="5" t="s">
        <v>13</v>
      </c>
      <c r="C2" s="5">
        <v>16</v>
      </c>
      <c r="D2" s="5">
        <f t="shared" ref="D2:D17" ca="1" si="0">OFFSET($C$18,-(ROW(C2)-1),0)</f>
        <v>2</v>
      </c>
      <c r="E2">
        <f t="shared" ref="E2:E17" ca="1" si="1">IF(C2&gt;D2, 1, "")</f>
        <v>1</v>
      </c>
      <c r="F2">
        <f t="shared" ref="F2:F17" ca="1" si="2">IF(E2=1, 0,1)</f>
        <v>0</v>
      </c>
      <c r="G2" s="5">
        <v>6</v>
      </c>
      <c r="H2" s="5">
        <v>4</v>
      </c>
      <c r="I2">
        <f t="shared" ref="I2:I9" si="3">IF(G2&gt;H2, 1, "")</f>
        <v>1</v>
      </c>
      <c r="J2">
        <f t="shared" ref="J2:J9" si="4">IF(I2=1, 0,1)</f>
        <v>0</v>
      </c>
      <c r="K2" s="5">
        <v>14</v>
      </c>
      <c r="L2" s="5">
        <v>5</v>
      </c>
      <c r="M2">
        <f>IF(K2&gt;L2, 1, "")</f>
        <v>1</v>
      </c>
      <c r="N2">
        <f>IF(M2=1, 0,1)</f>
        <v>0</v>
      </c>
      <c r="O2" s="5">
        <v>7</v>
      </c>
      <c r="P2" s="5">
        <v>8</v>
      </c>
      <c r="Q2" t="str">
        <f>IF(O2&gt;P2, 1, "")</f>
        <v/>
      </c>
      <c r="R2" s="1">
        <f>IF(Q2=1, 0,1)</f>
        <v>1</v>
      </c>
      <c r="S2" t="str">
        <f t="shared" ref="S2:S17" si="5">B2</f>
        <v>St. Thomas</v>
      </c>
      <c r="T2">
        <f>SUM(C2,G2,K2,O2)</f>
        <v>43</v>
      </c>
      <c r="U2">
        <f ca="1">SUM(D2,H2,L2,P2)</f>
        <v>19</v>
      </c>
      <c r="V2">
        <f ca="1">SUM(E2,I2,M2,Q2)</f>
        <v>3</v>
      </c>
      <c r="W2" s="5">
        <f ca="1">IF(V2=4, 0, 1)</f>
        <v>1</v>
      </c>
    </row>
    <row r="3" spans="1:23" x14ac:dyDescent="0.2">
      <c r="A3">
        <v>2</v>
      </c>
      <c r="B3" s="3" t="s">
        <v>15</v>
      </c>
      <c r="C3" s="3">
        <v>10</v>
      </c>
      <c r="D3" s="3">
        <f t="shared" ca="1" si="0"/>
        <v>4</v>
      </c>
      <c r="E3">
        <f t="shared" ca="1" si="1"/>
        <v>1</v>
      </c>
      <c r="F3">
        <f t="shared" ca="1" si="2"/>
        <v>0</v>
      </c>
      <c r="G3" s="3">
        <v>12</v>
      </c>
      <c r="H3" s="3">
        <v>6</v>
      </c>
      <c r="I3">
        <f t="shared" si="3"/>
        <v>1</v>
      </c>
      <c r="J3">
        <f t="shared" si="4"/>
        <v>0</v>
      </c>
      <c r="K3" s="3">
        <v>11</v>
      </c>
      <c r="L3" s="3">
        <v>8</v>
      </c>
      <c r="M3">
        <f t="shared" ref="M3:M17" si="6">IF(K3&gt;L3, 1, "")</f>
        <v>1</v>
      </c>
      <c r="N3">
        <f t="shared" ref="N3:N17" si="7">IF(M3=1, 0,1)</f>
        <v>0</v>
      </c>
      <c r="O3" s="3">
        <v>8</v>
      </c>
      <c r="P3" s="3">
        <v>7</v>
      </c>
      <c r="Q3">
        <f t="shared" ref="Q3:Q17" si="8">IF(O3&gt;P3, 1, "")</f>
        <v>1</v>
      </c>
      <c r="R3" s="1">
        <f t="shared" ref="R3:R17" si="9">IF(Q3=1, 0,1)</f>
        <v>0</v>
      </c>
      <c r="S3" t="str">
        <f t="shared" si="5"/>
        <v>NDSU</v>
      </c>
      <c r="T3">
        <f t="shared" ref="T3:T17" si="10">SUM(C3,G3,K3,O3)</f>
        <v>41</v>
      </c>
      <c r="U3">
        <f t="shared" ref="U3:U17" ca="1" si="11">SUM(D3,H3,L3,P3)</f>
        <v>25</v>
      </c>
      <c r="V3">
        <f t="shared" ref="V3:V17" ca="1" si="12">SUM(E3,I3,M3,Q3)</f>
        <v>4</v>
      </c>
      <c r="W3" s="5">
        <f t="shared" ref="W3:W17" ca="1" si="13">IF(V3=4, 0, 1)</f>
        <v>0</v>
      </c>
    </row>
    <row r="4" spans="1:23" x14ac:dyDescent="0.2">
      <c r="A4">
        <v>3</v>
      </c>
      <c r="B4" s="3" t="s">
        <v>20</v>
      </c>
      <c r="C4" s="3">
        <v>22</v>
      </c>
      <c r="D4" s="3">
        <f t="shared" ca="1" si="0"/>
        <v>8</v>
      </c>
      <c r="E4">
        <f t="shared" ca="1" si="1"/>
        <v>1</v>
      </c>
      <c r="F4">
        <f t="shared" ca="1" si="2"/>
        <v>0</v>
      </c>
      <c r="G4" s="3">
        <v>16</v>
      </c>
      <c r="H4" s="3">
        <v>4</v>
      </c>
      <c r="I4">
        <f t="shared" si="3"/>
        <v>1</v>
      </c>
      <c r="J4">
        <f t="shared" si="4"/>
        <v>0</v>
      </c>
      <c r="K4" s="3">
        <v>8</v>
      </c>
      <c r="L4" s="3">
        <v>11</v>
      </c>
      <c r="M4" t="str">
        <f t="shared" si="6"/>
        <v/>
      </c>
      <c r="N4">
        <f t="shared" si="7"/>
        <v>1</v>
      </c>
      <c r="O4" s="3"/>
      <c r="P4" s="3"/>
      <c r="Q4" t="str">
        <f t="shared" si="8"/>
        <v/>
      </c>
      <c r="R4" s="1">
        <f t="shared" si="9"/>
        <v>1</v>
      </c>
      <c r="S4" t="str">
        <f t="shared" si="5"/>
        <v>UMD</v>
      </c>
      <c r="T4">
        <f t="shared" si="10"/>
        <v>46</v>
      </c>
      <c r="U4">
        <f t="shared" ca="1" si="11"/>
        <v>23</v>
      </c>
      <c r="V4">
        <f t="shared" ca="1" si="12"/>
        <v>2</v>
      </c>
      <c r="W4" s="5">
        <f t="shared" ca="1" si="13"/>
        <v>1</v>
      </c>
    </row>
    <row r="5" spans="1:23" x14ac:dyDescent="0.2">
      <c r="A5">
        <v>4</v>
      </c>
      <c r="B5" s="3" t="s">
        <v>33</v>
      </c>
      <c r="C5" s="3">
        <v>18</v>
      </c>
      <c r="D5" s="3">
        <f t="shared" ca="1" si="0"/>
        <v>3</v>
      </c>
      <c r="E5">
        <f t="shared" ca="1" si="1"/>
        <v>1</v>
      </c>
      <c r="F5">
        <f t="shared" ca="1" si="2"/>
        <v>0</v>
      </c>
      <c r="G5" s="3">
        <v>9</v>
      </c>
      <c r="H5" s="3">
        <v>11</v>
      </c>
      <c r="I5" t="str">
        <f t="shared" si="3"/>
        <v/>
      </c>
      <c r="J5">
        <f t="shared" si="4"/>
        <v>1</v>
      </c>
      <c r="K5" s="3"/>
      <c r="L5" s="3"/>
      <c r="M5" t="str">
        <f t="shared" si="6"/>
        <v/>
      </c>
      <c r="N5">
        <f t="shared" si="7"/>
        <v>1</v>
      </c>
      <c r="O5" s="3"/>
      <c r="P5" s="3"/>
      <c r="Q5" t="str">
        <f t="shared" si="8"/>
        <v/>
      </c>
      <c r="R5" s="1">
        <f t="shared" si="9"/>
        <v>1</v>
      </c>
      <c r="S5" t="str">
        <f t="shared" si="5"/>
        <v>St. John's</v>
      </c>
      <c r="T5">
        <f t="shared" si="10"/>
        <v>27</v>
      </c>
      <c r="U5">
        <f t="shared" ca="1" si="11"/>
        <v>14</v>
      </c>
      <c r="V5">
        <f t="shared" ca="1" si="12"/>
        <v>1</v>
      </c>
      <c r="W5" s="5">
        <f t="shared" ca="1" si="13"/>
        <v>1</v>
      </c>
    </row>
    <row r="6" spans="1:23" x14ac:dyDescent="0.2">
      <c r="A6">
        <v>5</v>
      </c>
      <c r="B6" s="3" t="s">
        <v>17</v>
      </c>
      <c r="C6" s="3">
        <v>14</v>
      </c>
      <c r="D6" s="3">
        <f t="shared" ca="1" si="0"/>
        <v>9</v>
      </c>
      <c r="E6">
        <f t="shared" ca="1" si="1"/>
        <v>1</v>
      </c>
      <c r="F6">
        <f t="shared" ca="1" si="2"/>
        <v>0</v>
      </c>
      <c r="G6" s="3">
        <v>10</v>
      </c>
      <c r="H6" s="3">
        <f ca="1">OFFSET($G$10,-(ROW(G6)-1),0)</f>
        <v>9</v>
      </c>
      <c r="I6">
        <f t="shared" ca="1" si="3"/>
        <v>1</v>
      </c>
      <c r="J6">
        <f t="shared" ca="1" si="4"/>
        <v>0</v>
      </c>
      <c r="K6" s="3">
        <v>5</v>
      </c>
      <c r="L6" s="3">
        <v>14</v>
      </c>
      <c r="M6" t="str">
        <f>IF(K6&gt;L6, 1, "")</f>
        <v/>
      </c>
      <c r="N6">
        <f t="shared" si="7"/>
        <v>1</v>
      </c>
      <c r="O6" s="3"/>
      <c r="P6" s="3"/>
      <c r="Q6" t="str">
        <f t="shared" si="8"/>
        <v/>
      </c>
      <c r="R6" s="1">
        <f t="shared" si="9"/>
        <v>1</v>
      </c>
      <c r="S6" t="str">
        <f t="shared" si="5"/>
        <v>GVSU</v>
      </c>
      <c r="T6">
        <f>SUM(C6,G6,K6,O6)</f>
        <v>29</v>
      </c>
      <c r="U6">
        <f t="shared" ca="1" si="11"/>
        <v>32</v>
      </c>
      <c r="V6">
        <f t="shared" ca="1" si="12"/>
        <v>2</v>
      </c>
      <c r="W6" s="5">
        <f t="shared" ca="1" si="13"/>
        <v>1</v>
      </c>
    </row>
    <row r="7" spans="1:23" x14ac:dyDescent="0.2">
      <c r="A7">
        <v>6</v>
      </c>
      <c r="B7" s="3" t="s">
        <v>41</v>
      </c>
      <c r="C7" s="3">
        <v>11</v>
      </c>
      <c r="D7" s="3">
        <f t="shared" ca="1" si="0"/>
        <v>7</v>
      </c>
      <c r="E7">
        <f t="shared" ca="1" si="1"/>
        <v>1</v>
      </c>
      <c r="F7">
        <f t="shared" ca="1" si="2"/>
        <v>0</v>
      </c>
      <c r="G7" s="3">
        <v>4</v>
      </c>
      <c r="H7" s="3">
        <f ca="1">OFFSET($G$10,-(ROW(G7)-1),0)</f>
        <v>16</v>
      </c>
      <c r="I7" t="str">
        <f t="shared" ca="1" si="3"/>
        <v/>
      </c>
      <c r="J7">
        <f t="shared" ca="1" si="4"/>
        <v>1</v>
      </c>
      <c r="K7" s="3"/>
      <c r="L7" s="3"/>
      <c r="M7" t="str">
        <f t="shared" si="6"/>
        <v/>
      </c>
      <c r="N7">
        <f t="shared" si="7"/>
        <v>1</v>
      </c>
      <c r="O7" s="3"/>
      <c r="P7" s="3"/>
      <c r="Q7" t="str">
        <f t="shared" si="8"/>
        <v/>
      </c>
      <c r="R7" s="1">
        <f t="shared" si="9"/>
        <v>1</v>
      </c>
      <c r="S7" t="str">
        <f t="shared" si="5"/>
        <v>Kennesaw State</v>
      </c>
      <c r="T7">
        <f t="shared" si="10"/>
        <v>15</v>
      </c>
      <c r="U7">
        <f t="shared" ca="1" si="11"/>
        <v>23</v>
      </c>
      <c r="V7">
        <f t="shared" ca="1" si="12"/>
        <v>1</v>
      </c>
      <c r="W7" s="5">
        <f t="shared" ca="1" si="13"/>
        <v>1</v>
      </c>
    </row>
    <row r="8" spans="1:23" x14ac:dyDescent="0.2">
      <c r="A8">
        <v>7</v>
      </c>
      <c r="B8" s="3" t="s">
        <v>25</v>
      </c>
      <c r="C8" s="3">
        <v>17</v>
      </c>
      <c r="D8" s="3">
        <f t="shared" ca="1" si="0"/>
        <v>11</v>
      </c>
      <c r="E8">
        <f t="shared" ca="1" si="1"/>
        <v>1</v>
      </c>
      <c r="F8">
        <f t="shared" ca="1" si="2"/>
        <v>0</v>
      </c>
      <c r="G8" s="3">
        <v>6</v>
      </c>
      <c r="H8" s="3">
        <f ca="1">OFFSET($G$10,-(ROW(G8)-1),0)</f>
        <v>12</v>
      </c>
      <c r="I8" t="str">
        <f t="shared" ca="1" si="3"/>
        <v/>
      </c>
      <c r="J8">
        <f t="shared" ca="1" si="4"/>
        <v>1</v>
      </c>
      <c r="K8" s="3"/>
      <c r="L8" s="3"/>
      <c r="M8" t="str">
        <f>IF(K8&gt;L8, 1, "")</f>
        <v/>
      </c>
      <c r="N8">
        <f t="shared" si="7"/>
        <v>1</v>
      </c>
      <c r="O8" s="3"/>
      <c r="P8" s="3"/>
      <c r="Q8" t="str">
        <f t="shared" si="8"/>
        <v/>
      </c>
      <c r="R8" s="1">
        <f t="shared" si="9"/>
        <v>1</v>
      </c>
      <c r="S8" t="str">
        <f t="shared" si="5"/>
        <v>Montana State</v>
      </c>
      <c r="T8">
        <f>SUM(C8,G8,K8,O8)</f>
        <v>23</v>
      </c>
      <c r="U8">
        <f t="shared" ca="1" si="11"/>
        <v>23</v>
      </c>
      <c r="V8">
        <f t="shared" ca="1" si="12"/>
        <v>1</v>
      </c>
      <c r="W8" s="5">
        <f t="shared" ca="1" si="13"/>
        <v>1</v>
      </c>
    </row>
    <row r="9" spans="1:23" x14ac:dyDescent="0.2">
      <c r="A9">
        <v>8</v>
      </c>
      <c r="B9" s="3" t="s">
        <v>24</v>
      </c>
      <c r="C9" s="3">
        <v>5</v>
      </c>
      <c r="D9" s="3">
        <f t="shared" ca="1" si="0"/>
        <v>7</v>
      </c>
      <c r="E9" t="str">
        <f t="shared" ca="1" si="1"/>
        <v/>
      </c>
      <c r="F9">
        <f t="shared" ca="1" si="2"/>
        <v>1</v>
      </c>
      <c r="G9" s="3"/>
      <c r="H9" s="3"/>
      <c r="I9" t="str">
        <f t="shared" si="3"/>
        <v/>
      </c>
      <c r="J9">
        <f t="shared" si="4"/>
        <v>1</v>
      </c>
      <c r="K9" s="3"/>
      <c r="L9" s="3"/>
      <c r="M9" t="str">
        <f t="shared" si="6"/>
        <v/>
      </c>
      <c r="N9">
        <f t="shared" si="7"/>
        <v>1</v>
      </c>
      <c r="O9" s="3"/>
      <c r="P9" s="3"/>
      <c r="Q9" t="str">
        <f t="shared" si="8"/>
        <v/>
      </c>
      <c r="R9" s="1">
        <f t="shared" si="9"/>
        <v>1</v>
      </c>
      <c r="S9" t="str">
        <f t="shared" si="5"/>
        <v>Sierra Nevada</v>
      </c>
      <c r="T9">
        <f t="shared" si="10"/>
        <v>5</v>
      </c>
      <c r="U9">
        <f t="shared" ca="1" si="11"/>
        <v>7</v>
      </c>
      <c r="V9">
        <f t="shared" ca="1" si="12"/>
        <v>0</v>
      </c>
      <c r="W9" s="5">
        <f t="shared" ca="1" si="13"/>
        <v>1</v>
      </c>
    </row>
    <row r="10" spans="1:23" x14ac:dyDescent="0.2">
      <c r="A10">
        <v>9</v>
      </c>
      <c r="B10" s="3" t="s">
        <v>34</v>
      </c>
      <c r="C10" s="3">
        <v>7</v>
      </c>
      <c r="D10" s="3">
        <f t="shared" ca="1" si="0"/>
        <v>5</v>
      </c>
      <c r="E10">
        <f t="shared" ca="1" si="1"/>
        <v>1</v>
      </c>
      <c r="F10">
        <f t="shared" ca="1" si="2"/>
        <v>0</v>
      </c>
      <c r="G10" s="3">
        <v>4</v>
      </c>
      <c r="H10" s="3">
        <v>6</v>
      </c>
      <c r="I10" t="str">
        <f t="shared" ref="I10:I17" si="14">IF(G10&gt;H10, 1, "")</f>
        <v/>
      </c>
      <c r="J10">
        <f t="shared" ref="J10:J17" si="15">IF(I10=1, 0,1)</f>
        <v>1</v>
      </c>
      <c r="K10" s="3"/>
      <c r="L10" s="3"/>
      <c r="M10" t="str">
        <f t="shared" si="6"/>
        <v/>
      </c>
      <c r="N10">
        <f t="shared" si="7"/>
        <v>1</v>
      </c>
      <c r="O10" s="3"/>
      <c r="P10" s="3"/>
      <c r="Q10" t="str">
        <f t="shared" si="8"/>
        <v/>
      </c>
      <c r="R10" s="1">
        <f t="shared" si="9"/>
        <v>1</v>
      </c>
      <c r="S10" t="str">
        <f t="shared" si="5"/>
        <v>Florida Gulf Coast</v>
      </c>
      <c r="T10">
        <f t="shared" si="10"/>
        <v>11</v>
      </c>
      <c r="U10">
        <f t="shared" ca="1" si="11"/>
        <v>11</v>
      </c>
      <c r="V10">
        <f t="shared" ca="1" si="12"/>
        <v>1</v>
      </c>
      <c r="W10" s="5">
        <f t="shared" ca="1" si="13"/>
        <v>1</v>
      </c>
    </row>
    <row r="11" spans="1:23" x14ac:dyDescent="0.2">
      <c r="A11">
        <v>10</v>
      </c>
      <c r="B11" s="3" t="s">
        <v>14</v>
      </c>
      <c r="C11" s="3">
        <v>11</v>
      </c>
      <c r="D11" s="3">
        <f t="shared" ca="1" si="0"/>
        <v>17</v>
      </c>
      <c r="E11" t="str">
        <f t="shared" ca="1" si="1"/>
        <v/>
      </c>
      <c r="F11">
        <f t="shared" ca="1" si="2"/>
        <v>1</v>
      </c>
      <c r="G11" s="3"/>
      <c r="H11" s="3"/>
      <c r="I11" t="str">
        <f t="shared" si="14"/>
        <v/>
      </c>
      <c r="J11">
        <f t="shared" si="15"/>
        <v>1</v>
      </c>
      <c r="K11" s="3"/>
      <c r="L11" s="3"/>
      <c r="M11" t="str">
        <f t="shared" si="6"/>
        <v/>
      </c>
      <c r="N11">
        <f t="shared" si="7"/>
        <v>1</v>
      </c>
      <c r="O11" s="3"/>
      <c r="P11" s="3"/>
      <c r="Q11" t="str">
        <f t="shared" si="8"/>
        <v/>
      </c>
      <c r="R11" s="1">
        <f t="shared" si="9"/>
        <v>1</v>
      </c>
      <c r="S11" t="str">
        <f t="shared" si="5"/>
        <v>Dayton</v>
      </c>
      <c r="T11">
        <f t="shared" si="10"/>
        <v>11</v>
      </c>
      <c r="U11">
        <f t="shared" ca="1" si="11"/>
        <v>17</v>
      </c>
      <c r="V11">
        <f t="shared" ca="1" si="12"/>
        <v>0</v>
      </c>
      <c r="W11" s="5">
        <f t="shared" ca="1" si="13"/>
        <v>1</v>
      </c>
    </row>
    <row r="12" spans="1:23" x14ac:dyDescent="0.2">
      <c r="A12">
        <v>11</v>
      </c>
      <c r="B12" s="3" t="s">
        <v>35</v>
      </c>
      <c r="C12" s="3">
        <v>7</v>
      </c>
      <c r="D12" s="3">
        <f t="shared" ca="1" si="0"/>
        <v>11</v>
      </c>
      <c r="E12" t="str">
        <f t="shared" ca="1" si="1"/>
        <v/>
      </c>
      <c r="F12">
        <f t="shared" ca="1" si="2"/>
        <v>1</v>
      </c>
      <c r="G12" s="3"/>
      <c r="H12" s="3"/>
      <c r="I12" t="str">
        <f t="shared" si="14"/>
        <v/>
      </c>
      <c r="J12">
        <f t="shared" si="15"/>
        <v>1</v>
      </c>
      <c r="K12" s="3"/>
      <c r="L12" s="3"/>
      <c r="M12" t="str">
        <f t="shared" si="6"/>
        <v/>
      </c>
      <c r="N12">
        <f t="shared" si="7"/>
        <v>1</v>
      </c>
      <c r="O12" s="3"/>
      <c r="P12" s="3"/>
      <c r="Q12" t="str">
        <f t="shared" si="8"/>
        <v/>
      </c>
      <c r="R12" s="1">
        <f t="shared" si="9"/>
        <v>1</v>
      </c>
      <c r="S12" t="str">
        <f t="shared" si="5"/>
        <v>Cal State Fullerton</v>
      </c>
      <c r="T12">
        <f t="shared" si="10"/>
        <v>7</v>
      </c>
      <c r="U12">
        <f t="shared" ca="1" si="11"/>
        <v>11</v>
      </c>
      <c r="V12">
        <f t="shared" ca="1" si="12"/>
        <v>0</v>
      </c>
      <c r="W12" s="5">
        <f t="shared" ca="1" si="13"/>
        <v>1</v>
      </c>
    </row>
    <row r="13" spans="1:23" x14ac:dyDescent="0.2">
      <c r="A13">
        <v>12</v>
      </c>
      <c r="B13" s="3" t="s">
        <v>42</v>
      </c>
      <c r="C13" s="3">
        <v>9</v>
      </c>
      <c r="D13" s="3">
        <f t="shared" ca="1" si="0"/>
        <v>14</v>
      </c>
      <c r="E13" t="str">
        <f t="shared" ca="1" si="1"/>
        <v/>
      </c>
      <c r="F13">
        <f t="shared" ca="1" si="2"/>
        <v>1</v>
      </c>
      <c r="G13" s="3"/>
      <c r="H13" s="3"/>
      <c r="I13" t="str">
        <f t="shared" si="14"/>
        <v/>
      </c>
      <c r="J13">
        <f t="shared" si="15"/>
        <v>1</v>
      </c>
      <c r="K13" s="3"/>
      <c r="L13" s="3"/>
      <c r="M13" t="str">
        <f t="shared" si="6"/>
        <v/>
      </c>
      <c r="N13">
        <f t="shared" si="7"/>
        <v>1</v>
      </c>
      <c r="O13" s="3"/>
      <c r="P13" s="3"/>
      <c r="Q13" t="str">
        <f t="shared" si="8"/>
        <v/>
      </c>
      <c r="R13" s="1">
        <f t="shared" si="9"/>
        <v>1</v>
      </c>
      <c r="S13" t="str">
        <f t="shared" si="5"/>
        <v>Cal State San Marcos</v>
      </c>
      <c r="T13">
        <f t="shared" si="10"/>
        <v>9</v>
      </c>
      <c r="U13">
        <f t="shared" ca="1" si="11"/>
        <v>14</v>
      </c>
      <c r="V13">
        <f t="shared" ca="1" si="12"/>
        <v>0</v>
      </c>
      <c r="W13" s="5">
        <f t="shared" ca="1" si="13"/>
        <v>1</v>
      </c>
    </row>
    <row r="14" spans="1:23" x14ac:dyDescent="0.2">
      <c r="A14">
        <v>13</v>
      </c>
      <c r="B14" s="3" t="s">
        <v>43</v>
      </c>
      <c r="C14" s="3">
        <v>3</v>
      </c>
      <c r="D14" s="3">
        <f t="shared" ca="1" si="0"/>
        <v>18</v>
      </c>
      <c r="E14" t="str">
        <f t="shared" ca="1" si="1"/>
        <v/>
      </c>
      <c r="F14">
        <f t="shared" ca="1" si="2"/>
        <v>1</v>
      </c>
      <c r="G14" s="3"/>
      <c r="H14" s="3"/>
      <c r="I14" t="str">
        <f t="shared" si="14"/>
        <v/>
      </c>
      <c r="J14">
        <f t="shared" si="15"/>
        <v>1</v>
      </c>
      <c r="K14" s="3"/>
      <c r="L14" s="3"/>
      <c r="M14" t="str">
        <f t="shared" si="6"/>
        <v/>
      </c>
      <c r="N14">
        <f t="shared" si="7"/>
        <v>1</v>
      </c>
      <c r="O14" s="3"/>
      <c r="P14" s="3"/>
      <c r="Q14" t="str">
        <f t="shared" si="8"/>
        <v/>
      </c>
      <c r="R14" s="1">
        <f t="shared" si="9"/>
        <v>1</v>
      </c>
      <c r="S14" t="str">
        <f t="shared" si="5"/>
        <v>UC Davis</v>
      </c>
      <c r="T14">
        <f t="shared" si="10"/>
        <v>3</v>
      </c>
      <c r="U14">
        <f t="shared" ca="1" si="11"/>
        <v>18</v>
      </c>
      <c r="V14">
        <f t="shared" ca="1" si="12"/>
        <v>0</v>
      </c>
      <c r="W14" s="5">
        <f t="shared" ca="1" si="13"/>
        <v>1</v>
      </c>
    </row>
    <row r="15" spans="1:23" x14ac:dyDescent="0.2">
      <c r="A15">
        <v>14</v>
      </c>
      <c r="B15" s="3" t="s">
        <v>44</v>
      </c>
      <c r="C15" s="3">
        <v>8</v>
      </c>
      <c r="D15" s="3">
        <f t="shared" ca="1" si="0"/>
        <v>22</v>
      </c>
      <c r="E15" t="str">
        <f t="shared" ca="1" si="1"/>
        <v/>
      </c>
      <c r="F15">
        <f t="shared" ca="1" si="2"/>
        <v>1</v>
      </c>
      <c r="G15" s="3"/>
      <c r="H15" s="3"/>
      <c r="I15" t="str">
        <f t="shared" si="14"/>
        <v/>
      </c>
      <c r="J15">
        <f t="shared" si="15"/>
        <v>1</v>
      </c>
      <c r="K15" s="3"/>
      <c r="L15" s="3"/>
      <c r="M15" t="str">
        <f t="shared" si="6"/>
        <v/>
      </c>
      <c r="N15">
        <f t="shared" si="7"/>
        <v>1</v>
      </c>
      <c r="O15" s="3"/>
      <c r="P15" s="3"/>
      <c r="Q15" t="str">
        <f t="shared" si="8"/>
        <v/>
      </c>
      <c r="R15" s="1">
        <f t="shared" si="9"/>
        <v>1</v>
      </c>
      <c r="S15" t="str">
        <f t="shared" si="5"/>
        <v>College of Idaho</v>
      </c>
      <c r="T15">
        <f t="shared" si="10"/>
        <v>8</v>
      </c>
      <c r="U15">
        <f t="shared" ca="1" si="11"/>
        <v>22</v>
      </c>
      <c r="V15">
        <f t="shared" ca="1" si="12"/>
        <v>0</v>
      </c>
      <c r="W15" s="5">
        <f t="shared" ca="1" si="13"/>
        <v>1</v>
      </c>
    </row>
    <row r="16" spans="1:23" x14ac:dyDescent="0.2">
      <c r="A16">
        <v>15</v>
      </c>
      <c r="B16" s="3" t="s">
        <v>45</v>
      </c>
      <c r="C16" s="3">
        <v>4</v>
      </c>
      <c r="D16" s="3">
        <f t="shared" ca="1" si="0"/>
        <v>10</v>
      </c>
      <c r="E16" t="str">
        <f t="shared" ca="1" si="1"/>
        <v/>
      </c>
      <c r="F16">
        <f t="shared" ca="1" si="2"/>
        <v>1</v>
      </c>
      <c r="G16" s="3"/>
      <c r="H16" s="3"/>
      <c r="I16" t="str">
        <f t="shared" si="14"/>
        <v/>
      </c>
      <c r="J16">
        <f t="shared" si="15"/>
        <v>1</v>
      </c>
      <c r="K16" s="3"/>
      <c r="L16" s="3"/>
      <c r="M16" t="str">
        <f t="shared" si="6"/>
        <v/>
      </c>
      <c r="N16">
        <f t="shared" si="7"/>
        <v>1</v>
      </c>
      <c r="O16" s="3"/>
      <c r="P16" s="3"/>
      <c r="Q16" t="str">
        <f t="shared" si="8"/>
        <v/>
      </c>
      <c r="R16" s="1">
        <f t="shared" si="9"/>
        <v>1</v>
      </c>
      <c r="S16" t="str">
        <f t="shared" si="5"/>
        <v>Central Conn. State</v>
      </c>
      <c r="T16">
        <f t="shared" si="10"/>
        <v>4</v>
      </c>
      <c r="U16">
        <f t="shared" ca="1" si="11"/>
        <v>10</v>
      </c>
      <c r="V16">
        <f t="shared" ca="1" si="12"/>
        <v>0</v>
      </c>
      <c r="W16" s="5">
        <f t="shared" ca="1" si="13"/>
        <v>1</v>
      </c>
    </row>
    <row r="17" spans="1:23" x14ac:dyDescent="0.2">
      <c r="A17">
        <v>16</v>
      </c>
      <c r="B17" s="3" t="s">
        <v>40</v>
      </c>
      <c r="C17" s="3">
        <v>2</v>
      </c>
      <c r="D17" s="3">
        <f t="shared" ca="1" si="0"/>
        <v>16</v>
      </c>
      <c r="E17" t="str">
        <f t="shared" ca="1" si="1"/>
        <v/>
      </c>
      <c r="F17">
        <f t="shared" ca="1" si="2"/>
        <v>1</v>
      </c>
      <c r="G17" s="3"/>
      <c r="H17" s="3"/>
      <c r="I17" t="str">
        <f t="shared" si="14"/>
        <v/>
      </c>
      <c r="J17">
        <f t="shared" si="15"/>
        <v>1</v>
      </c>
      <c r="K17" s="3"/>
      <c r="L17" s="3"/>
      <c r="M17" t="str">
        <f t="shared" si="6"/>
        <v/>
      </c>
      <c r="N17">
        <f t="shared" si="7"/>
        <v>1</v>
      </c>
      <c r="O17" s="3"/>
      <c r="P17" s="3"/>
      <c r="Q17" t="str">
        <f t="shared" si="8"/>
        <v/>
      </c>
      <c r="R17" s="1">
        <f t="shared" si="9"/>
        <v>1</v>
      </c>
      <c r="S17" t="str">
        <f t="shared" si="5"/>
        <v>Missouri State</v>
      </c>
      <c r="T17">
        <f t="shared" si="10"/>
        <v>2</v>
      </c>
      <c r="U17">
        <f t="shared" ca="1" si="11"/>
        <v>16</v>
      </c>
      <c r="V17">
        <f t="shared" ca="1" si="12"/>
        <v>0</v>
      </c>
      <c r="W17" s="5">
        <f t="shared" ca="1" si="13"/>
        <v>1</v>
      </c>
    </row>
    <row r="18" spans="1:23" x14ac:dyDescent="0.2">
      <c r="N18" t="s">
        <v>51</v>
      </c>
      <c r="S18">
        <v>2018</v>
      </c>
    </row>
    <row r="19" spans="1:23" x14ac:dyDescent="0.2">
      <c r="N19" t="s">
        <v>1</v>
      </c>
      <c r="O19" t="str">
        <f>T19</f>
        <v>GF</v>
      </c>
      <c r="P19" t="str">
        <f t="shared" ref="P19:R19" si="16">U19</f>
        <v>GA</v>
      </c>
      <c r="Q19" t="str">
        <f t="shared" si="16"/>
        <v>Wins</v>
      </c>
      <c r="R19" t="str">
        <f t="shared" si="16"/>
        <v>Losses</v>
      </c>
      <c r="S19" t="s">
        <v>50</v>
      </c>
      <c r="T19" t="str">
        <f>T1</f>
        <v>GF</v>
      </c>
      <c r="U19" t="str">
        <f t="shared" ref="U19:W19" si="17">U1</f>
        <v>GA</v>
      </c>
      <c r="V19" t="str">
        <f t="shared" si="17"/>
        <v>Wins</v>
      </c>
      <c r="W19" t="str">
        <f t="shared" si="17"/>
        <v>Losses</v>
      </c>
    </row>
    <row r="20" spans="1:23" x14ac:dyDescent="0.2">
      <c r="M20" t="s">
        <v>52</v>
      </c>
      <c r="N20" t="str">
        <f>S20</f>
        <v>St. Thomas</v>
      </c>
      <c r="O20">
        <f>T20-T2</f>
        <v>249</v>
      </c>
      <c r="P20">
        <f t="shared" ref="P20:R35" ca="1" si="18">U20-U2</f>
        <v>92</v>
      </c>
      <c r="Q20">
        <f t="shared" ca="1" si="18"/>
        <v>15</v>
      </c>
      <c r="R20">
        <v>0</v>
      </c>
      <c r="S20" t="str">
        <f>S2</f>
        <v>St. Thomas</v>
      </c>
      <c r="T20">
        <v>292</v>
      </c>
      <c r="U20">
        <v>111</v>
      </c>
      <c r="V20">
        <v>18</v>
      </c>
      <c r="W20">
        <v>0</v>
      </c>
    </row>
    <row r="21" spans="1:23" x14ac:dyDescent="0.2">
      <c r="M21" t="s">
        <v>52</v>
      </c>
      <c r="N21" t="str">
        <f t="shared" ref="N21:N35" si="19">S21</f>
        <v>NDSU</v>
      </c>
      <c r="O21">
        <f t="shared" ref="O21:O35" si="20">T21-T3</f>
        <v>164</v>
      </c>
      <c r="P21">
        <f t="shared" ca="1" si="18"/>
        <v>112</v>
      </c>
      <c r="Q21">
        <f t="shared" ca="1" si="18"/>
        <v>11</v>
      </c>
      <c r="R21">
        <f t="shared" ca="1" si="18"/>
        <v>3</v>
      </c>
      <c r="S21" t="str">
        <f t="shared" ref="S21:S35" si="21">S3</f>
        <v>NDSU</v>
      </c>
      <c r="T21">
        <v>205</v>
      </c>
      <c r="U21">
        <v>137</v>
      </c>
      <c r="V21">
        <v>15</v>
      </c>
      <c r="W21">
        <v>3</v>
      </c>
    </row>
    <row r="22" spans="1:23" x14ac:dyDescent="0.2">
      <c r="M22" t="s">
        <v>52</v>
      </c>
      <c r="N22" t="str">
        <f t="shared" si="19"/>
        <v>UMD</v>
      </c>
      <c r="O22">
        <f t="shared" si="20"/>
        <v>254</v>
      </c>
      <c r="P22">
        <f t="shared" ca="1" si="18"/>
        <v>85</v>
      </c>
      <c r="Q22">
        <f t="shared" ca="1" si="18"/>
        <v>13</v>
      </c>
      <c r="R22">
        <f t="shared" ca="1" si="18"/>
        <v>0</v>
      </c>
      <c r="S22" t="str">
        <f t="shared" si="21"/>
        <v>UMD</v>
      </c>
      <c r="T22">
        <v>300</v>
      </c>
      <c r="U22">
        <v>108</v>
      </c>
      <c r="V22">
        <v>15</v>
      </c>
      <c r="W22">
        <v>1</v>
      </c>
    </row>
    <row r="23" spans="1:23" x14ac:dyDescent="0.2">
      <c r="M23" t="s">
        <v>52</v>
      </c>
      <c r="N23" t="str">
        <f t="shared" si="19"/>
        <v>St. John's</v>
      </c>
      <c r="O23">
        <f t="shared" si="20"/>
        <v>201</v>
      </c>
      <c r="P23">
        <f t="shared" ca="1" si="18"/>
        <v>112</v>
      </c>
      <c r="Q23">
        <f t="shared" ca="1" si="18"/>
        <v>14</v>
      </c>
      <c r="R23">
        <f t="shared" ca="1" si="18"/>
        <v>2</v>
      </c>
      <c r="S23" t="str">
        <f t="shared" si="21"/>
        <v>St. John's</v>
      </c>
      <c r="T23">
        <v>228</v>
      </c>
      <c r="U23">
        <v>126</v>
      </c>
      <c r="V23">
        <v>15</v>
      </c>
      <c r="W23">
        <v>3</v>
      </c>
    </row>
    <row r="24" spans="1:23" x14ac:dyDescent="0.2">
      <c r="M24" t="s">
        <v>52</v>
      </c>
      <c r="N24" t="str">
        <f t="shared" si="19"/>
        <v>GVSU</v>
      </c>
      <c r="O24">
        <f t="shared" si="20"/>
        <v>210</v>
      </c>
      <c r="P24">
        <f t="shared" ca="1" si="18"/>
        <v>85</v>
      </c>
      <c r="Q24">
        <f t="shared" ca="1" si="18"/>
        <v>12</v>
      </c>
      <c r="R24">
        <f t="shared" ca="1" si="18"/>
        <v>2</v>
      </c>
      <c r="S24" t="str">
        <f t="shared" si="21"/>
        <v>GVSU</v>
      </c>
      <c r="T24">
        <v>239</v>
      </c>
      <c r="U24">
        <v>117</v>
      </c>
      <c r="V24">
        <v>14</v>
      </c>
      <c r="W24">
        <v>3</v>
      </c>
    </row>
    <row r="25" spans="1:23" x14ac:dyDescent="0.2">
      <c r="M25" t="s">
        <v>52</v>
      </c>
      <c r="N25" t="str">
        <f t="shared" si="19"/>
        <v>Kennesaw State</v>
      </c>
      <c r="O25">
        <f t="shared" si="20"/>
        <v>172</v>
      </c>
      <c r="P25">
        <f t="shared" ca="1" si="18"/>
        <v>130</v>
      </c>
      <c r="Q25">
        <f t="shared" ca="1" si="18"/>
        <v>9</v>
      </c>
      <c r="R25">
        <f t="shared" ca="1" si="18"/>
        <v>6</v>
      </c>
      <c r="S25" t="str">
        <f t="shared" si="21"/>
        <v>Kennesaw State</v>
      </c>
      <c r="T25">
        <v>187</v>
      </c>
      <c r="U25">
        <v>153</v>
      </c>
      <c r="V25">
        <v>10</v>
      </c>
      <c r="W25">
        <v>7</v>
      </c>
    </row>
    <row r="26" spans="1:23" x14ac:dyDescent="0.2">
      <c r="M26" t="s">
        <v>52</v>
      </c>
      <c r="N26" t="str">
        <f t="shared" si="19"/>
        <v>Montana State</v>
      </c>
      <c r="O26">
        <f t="shared" si="20"/>
        <v>151</v>
      </c>
      <c r="P26">
        <f t="shared" ca="1" si="18"/>
        <v>80</v>
      </c>
      <c r="Q26">
        <f t="shared" ca="1" si="18"/>
        <v>10</v>
      </c>
      <c r="R26">
        <f t="shared" ca="1" si="18"/>
        <v>4</v>
      </c>
      <c r="S26" t="str">
        <f t="shared" si="21"/>
        <v>Montana State</v>
      </c>
      <c r="T26">
        <v>174</v>
      </c>
      <c r="U26">
        <v>103</v>
      </c>
      <c r="V26">
        <v>11</v>
      </c>
      <c r="W26">
        <v>5</v>
      </c>
    </row>
    <row r="27" spans="1:23" x14ac:dyDescent="0.2">
      <c r="M27" t="s">
        <v>52</v>
      </c>
      <c r="N27" t="str">
        <f t="shared" si="19"/>
        <v>Sierra Nevada</v>
      </c>
      <c r="O27">
        <f t="shared" si="20"/>
        <v>251</v>
      </c>
      <c r="P27">
        <f t="shared" ca="1" si="18"/>
        <v>176</v>
      </c>
      <c r="Q27">
        <f t="shared" ca="1" si="18"/>
        <v>13</v>
      </c>
      <c r="R27">
        <f t="shared" ca="1" si="18"/>
        <v>3</v>
      </c>
      <c r="S27" t="str">
        <f t="shared" si="21"/>
        <v>Sierra Nevada</v>
      </c>
      <c r="T27">
        <v>256</v>
      </c>
      <c r="U27">
        <v>183</v>
      </c>
      <c r="V27">
        <v>13</v>
      </c>
      <c r="W27">
        <v>4</v>
      </c>
    </row>
    <row r="28" spans="1:23" x14ac:dyDescent="0.2">
      <c r="M28" t="s">
        <v>52</v>
      </c>
      <c r="N28" t="str">
        <f t="shared" si="19"/>
        <v>Florida Gulf Coast</v>
      </c>
      <c r="O28">
        <f t="shared" si="20"/>
        <v>155</v>
      </c>
      <c r="P28">
        <f t="shared" ca="1" si="18"/>
        <v>113</v>
      </c>
      <c r="Q28">
        <f t="shared" ca="1" si="18"/>
        <v>6</v>
      </c>
      <c r="R28">
        <f t="shared" ca="1" si="18"/>
        <v>7</v>
      </c>
      <c r="S28" t="str">
        <f t="shared" si="21"/>
        <v>Florida Gulf Coast</v>
      </c>
      <c r="T28">
        <v>166</v>
      </c>
      <c r="U28">
        <v>124</v>
      </c>
      <c r="V28">
        <v>7</v>
      </c>
      <c r="W28">
        <v>8</v>
      </c>
    </row>
    <row r="29" spans="1:23" x14ac:dyDescent="0.2">
      <c r="M29" t="s">
        <v>52</v>
      </c>
      <c r="N29" t="str">
        <f t="shared" si="19"/>
        <v>Dayton</v>
      </c>
      <c r="O29">
        <f t="shared" si="20"/>
        <v>136</v>
      </c>
      <c r="P29">
        <f t="shared" ca="1" si="18"/>
        <v>80</v>
      </c>
      <c r="Q29">
        <f t="shared" ca="1" si="18"/>
        <v>7</v>
      </c>
      <c r="R29">
        <f t="shared" ca="1" si="18"/>
        <v>4</v>
      </c>
      <c r="S29" t="str">
        <f t="shared" si="21"/>
        <v>Dayton</v>
      </c>
      <c r="T29">
        <v>147</v>
      </c>
      <c r="U29">
        <v>97</v>
      </c>
      <c r="V29">
        <v>7</v>
      </c>
      <c r="W29">
        <v>5</v>
      </c>
    </row>
    <row r="30" spans="1:23" x14ac:dyDescent="0.2">
      <c r="M30" t="s">
        <v>52</v>
      </c>
      <c r="N30" t="str">
        <f t="shared" si="19"/>
        <v>Cal State Fullerton</v>
      </c>
      <c r="O30">
        <f t="shared" si="20"/>
        <v>168</v>
      </c>
      <c r="P30">
        <f t="shared" ca="1" si="18"/>
        <v>84</v>
      </c>
      <c r="Q30">
        <f t="shared" ca="1" si="18"/>
        <v>11</v>
      </c>
      <c r="R30">
        <f t="shared" ca="1" si="18"/>
        <v>2</v>
      </c>
      <c r="S30" t="str">
        <f t="shared" si="21"/>
        <v>Cal State Fullerton</v>
      </c>
      <c r="T30">
        <v>175</v>
      </c>
      <c r="U30">
        <v>95</v>
      </c>
      <c r="V30">
        <v>11</v>
      </c>
      <c r="W30">
        <v>3</v>
      </c>
    </row>
    <row r="31" spans="1:23" x14ac:dyDescent="0.2">
      <c r="M31" t="s">
        <v>52</v>
      </c>
      <c r="N31" t="str">
        <f t="shared" si="19"/>
        <v>Cal State San Marcos</v>
      </c>
      <c r="O31">
        <f t="shared" si="20"/>
        <v>178</v>
      </c>
      <c r="P31">
        <f t="shared" ca="1" si="18"/>
        <v>136</v>
      </c>
      <c r="Q31">
        <f t="shared" ca="1" si="18"/>
        <v>11</v>
      </c>
      <c r="R31">
        <f t="shared" ca="1" si="18"/>
        <v>5</v>
      </c>
      <c r="S31" t="str">
        <f t="shared" si="21"/>
        <v>Cal State San Marcos</v>
      </c>
      <c r="T31">
        <v>187</v>
      </c>
      <c r="U31">
        <v>150</v>
      </c>
      <c r="V31">
        <v>11</v>
      </c>
      <c r="W31">
        <v>6</v>
      </c>
    </row>
    <row r="32" spans="1:23" x14ac:dyDescent="0.2">
      <c r="M32" t="s">
        <v>52</v>
      </c>
      <c r="N32" t="str">
        <f t="shared" si="19"/>
        <v>UC Davis</v>
      </c>
      <c r="O32">
        <f t="shared" si="20"/>
        <v>175</v>
      </c>
      <c r="P32">
        <f t="shared" ca="1" si="18"/>
        <v>49</v>
      </c>
      <c r="Q32">
        <f t="shared" ca="1" si="18"/>
        <v>14</v>
      </c>
      <c r="R32">
        <f t="shared" ca="1" si="18"/>
        <v>1</v>
      </c>
      <c r="S32" t="str">
        <f t="shared" si="21"/>
        <v>UC Davis</v>
      </c>
      <c r="T32">
        <v>178</v>
      </c>
      <c r="U32">
        <v>67</v>
      </c>
      <c r="V32">
        <v>14</v>
      </c>
      <c r="W32">
        <v>2</v>
      </c>
    </row>
    <row r="33" spans="13:23" x14ac:dyDescent="0.2">
      <c r="M33" t="s">
        <v>52</v>
      </c>
      <c r="N33" t="str">
        <f t="shared" si="19"/>
        <v>College of Idaho</v>
      </c>
      <c r="O33">
        <f t="shared" si="20"/>
        <v>226</v>
      </c>
      <c r="P33">
        <f t="shared" ca="1" si="18"/>
        <v>98</v>
      </c>
      <c r="Q33">
        <f t="shared" ca="1" si="18"/>
        <v>15</v>
      </c>
      <c r="R33">
        <f t="shared" ca="1" si="18"/>
        <v>0</v>
      </c>
      <c r="S33" t="str">
        <f t="shared" si="21"/>
        <v>College of Idaho</v>
      </c>
      <c r="T33">
        <v>234</v>
      </c>
      <c r="U33">
        <v>120</v>
      </c>
      <c r="V33">
        <v>15</v>
      </c>
      <c r="W33">
        <v>1</v>
      </c>
    </row>
    <row r="34" spans="13:23" x14ac:dyDescent="0.2">
      <c r="M34" t="s">
        <v>52</v>
      </c>
      <c r="N34" t="str">
        <f t="shared" si="19"/>
        <v>Central Conn. State</v>
      </c>
      <c r="O34">
        <f t="shared" si="20"/>
        <v>165</v>
      </c>
      <c r="P34">
        <f t="shared" ca="1" si="18"/>
        <v>92</v>
      </c>
      <c r="Q34">
        <f t="shared" ca="1" si="18"/>
        <v>13</v>
      </c>
      <c r="R34">
        <f t="shared" ca="1" si="18"/>
        <v>2</v>
      </c>
      <c r="S34" t="str">
        <f>S16</f>
        <v>Central Conn. State</v>
      </c>
      <c r="T34">
        <v>169</v>
      </c>
      <c r="U34">
        <v>102</v>
      </c>
      <c r="V34">
        <v>13</v>
      </c>
      <c r="W34">
        <v>3</v>
      </c>
    </row>
    <row r="35" spans="13:23" x14ac:dyDescent="0.2">
      <c r="M35" t="s">
        <v>52</v>
      </c>
      <c r="N35" t="str">
        <f t="shared" si="19"/>
        <v>Missouri State</v>
      </c>
      <c r="O35">
        <f t="shared" si="20"/>
        <v>107</v>
      </c>
      <c r="P35">
        <f t="shared" ca="1" si="18"/>
        <v>77</v>
      </c>
      <c r="Q35">
        <f t="shared" ca="1" si="18"/>
        <v>7</v>
      </c>
      <c r="R35">
        <f t="shared" ca="1" si="18"/>
        <v>3</v>
      </c>
      <c r="S35" t="str">
        <f t="shared" si="21"/>
        <v>Missouri State</v>
      </c>
      <c r="T35">
        <v>109</v>
      </c>
      <c r="U35">
        <v>93</v>
      </c>
      <c r="V35">
        <v>7</v>
      </c>
      <c r="W35">
        <v>4</v>
      </c>
    </row>
    <row r="37" spans="13:23" x14ac:dyDescent="0.2">
      <c r="M37" t="s">
        <v>52</v>
      </c>
      <c r="N37" t="str">
        <f>N20</f>
        <v>St. Thomas</v>
      </c>
      <c r="O37">
        <f>O20</f>
        <v>249</v>
      </c>
      <c r="P37" t="str">
        <f ca="1">","&amp;P20</f>
        <v>,92</v>
      </c>
      <c r="Q37" t="str">
        <f ca="1">","&amp;Q20</f>
        <v>,15</v>
      </c>
      <c r="R37" t="str">
        <f>","&amp;R20</f>
        <v>,0</v>
      </c>
      <c r="S37">
        <f ca="1">O37/SUM(Q20:R20)</f>
        <v>16.600000000000001</v>
      </c>
    </row>
    <row r="38" spans="13:23" x14ac:dyDescent="0.2">
      <c r="M38" t="s">
        <v>52</v>
      </c>
      <c r="N38" t="str">
        <f t="shared" ref="N38:O52" si="22">N21</f>
        <v>NDSU</v>
      </c>
      <c r="O38">
        <f t="shared" si="22"/>
        <v>164</v>
      </c>
      <c r="P38" t="str">
        <f t="shared" ref="P38:R52" ca="1" si="23">","&amp;P21</f>
        <v>,112</v>
      </c>
      <c r="Q38" t="str">
        <f t="shared" ca="1" si="23"/>
        <v>,11</v>
      </c>
      <c r="R38" t="str">
        <f t="shared" ca="1" si="23"/>
        <v>,3</v>
      </c>
    </row>
    <row r="39" spans="13:23" x14ac:dyDescent="0.2">
      <c r="M39" t="s">
        <v>52</v>
      </c>
      <c r="N39" t="str">
        <f t="shared" si="22"/>
        <v>UMD</v>
      </c>
      <c r="O39">
        <f t="shared" si="22"/>
        <v>254</v>
      </c>
      <c r="P39" t="str">
        <f t="shared" ca="1" si="23"/>
        <v>,85</v>
      </c>
      <c r="Q39" t="str">
        <f t="shared" ca="1" si="23"/>
        <v>,13</v>
      </c>
      <c r="R39" t="str">
        <f t="shared" ca="1" si="23"/>
        <v>,0</v>
      </c>
    </row>
    <row r="40" spans="13:23" x14ac:dyDescent="0.2">
      <c r="M40" t="s">
        <v>52</v>
      </c>
      <c r="N40" t="str">
        <f t="shared" si="22"/>
        <v>St. John's</v>
      </c>
      <c r="O40">
        <f t="shared" si="22"/>
        <v>201</v>
      </c>
      <c r="P40" t="str">
        <f t="shared" ca="1" si="23"/>
        <v>,112</v>
      </c>
      <c r="Q40" t="str">
        <f t="shared" ca="1" si="23"/>
        <v>,14</v>
      </c>
      <c r="R40" t="str">
        <f t="shared" ca="1" si="23"/>
        <v>,2</v>
      </c>
    </row>
    <row r="41" spans="13:23" x14ac:dyDescent="0.2">
      <c r="M41" t="s">
        <v>52</v>
      </c>
      <c r="N41" t="str">
        <f t="shared" si="22"/>
        <v>GVSU</v>
      </c>
      <c r="O41">
        <f t="shared" si="22"/>
        <v>210</v>
      </c>
      <c r="P41" t="str">
        <f t="shared" ca="1" si="23"/>
        <v>,85</v>
      </c>
      <c r="Q41" t="str">
        <f t="shared" ca="1" si="23"/>
        <v>,12</v>
      </c>
      <c r="R41" t="str">
        <f t="shared" ca="1" si="23"/>
        <v>,2</v>
      </c>
    </row>
    <row r="42" spans="13:23" x14ac:dyDescent="0.2">
      <c r="M42" t="s">
        <v>52</v>
      </c>
      <c r="N42" t="str">
        <f t="shared" si="22"/>
        <v>Kennesaw State</v>
      </c>
      <c r="O42">
        <f t="shared" si="22"/>
        <v>172</v>
      </c>
      <c r="P42" t="str">
        <f t="shared" ca="1" si="23"/>
        <v>,130</v>
      </c>
      <c r="Q42" t="str">
        <f t="shared" ca="1" si="23"/>
        <v>,9</v>
      </c>
      <c r="R42" t="str">
        <f t="shared" ca="1" si="23"/>
        <v>,6</v>
      </c>
    </row>
    <row r="43" spans="13:23" x14ac:dyDescent="0.2">
      <c r="M43" t="s">
        <v>52</v>
      </c>
      <c r="N43" t="str">
        <f t="shared" si="22"/>
        <v>Montana State</v>
      </c>
      <c r="O43">
        <f t="shared" si="22"/>
        <v>151</v>
      </c>
      <c r="P43" t="str">
        <f t="shared" ca="1" si="23"/>
        <v>,80</v>
      </c>
      <c r="Q43" t="str">
        <f t="shared" ca="1" si="23"/>
        <v>,10</v>
      </c>
      <c r="R43" t="str">
        <f t="shared" ca="1" si="23"/>
        <v>,4</v>
      </c>
    </row>
    <row r="44" spans="13:23" x14ac:dyDescent="0.2">
      <c r="M44" t="s">
        <v>52</v>
      </c>
      <c r="N44" t="str">
        <f t="shared" si="22"/>
        <v>Sierra Nevada</v>
      </c>
      <c r="O44">
        <f t="shared" si="22"/>
        <v>251</v>
      </c>
      <c r="P44" t="str">
        <f t="shared" ca="1" si="23"/>
        <v>,176</v>
      </c>
      <c r="Q44" t="str">
        <f t="shared" ca="1" si="23"/>
        <v>,13</v>
      </c>
      <c r="R44" t="str">
        <f t="shared" ca="1" si="23"/>
        <v>,3</v>
      </c>
    </row>
    <row r="45" spans="13:23" x14ac:dyDescent="0.2">
      <c r="M45" t="s">
        <v>52</v>
      </c>
      <c r="N45" t="str">
        <f t="shared" si="22"/>
        <v>Florida Gulf Coast</v>
      </c>
      <c r="O45">
        <f t="shared" si="22"/>
        <v>155</v>
      </c>
      <c r="P45" t="str">
        <f t="shared" ca="1" si="23"/>
        <v>,113</v>
      </c>
      <c r="Q45" t="str">
        <f t="shared" ca="1" si="23"/>
        <v>,6</v>
      </c>
      <c r="R45" t="str">
        <f t="shared" ca="1" si="23"/>
        <v>,7</v>
      </c>
    </row>
    <row r="46" spans="13:23" x14ac:dyDescent="0.2">
      <c r="M46" t="s">
        <v>52</v>
      </c>
      <c r="N46" t="str">
        <f t="shared" si="22"/>
        <v>Dayton</v>
      </c>
      <c r="O46">
        <f t="shared" si="22"/>
        <v>136</v>
      </c>
      <c r="P46" t="str">
        <f t="shared" ca="1" si="23"/>
        <v>,80</v>
      </c>
      <c r="Q46" t="str">
        <f t="shared" ca="1" si="23"/>
        <v>,7</v>
      </c>
      <c r="R46" t="str">
        <f t="shared" ca="1" si="23"/>
        <v>,4</v>
      </c>
    </row>
    <row r="47" spans="13:23" x14ac:dyDescent="0.2">
      <c r="M47" t="s">
        <v>52</v>
      </c>
      <c r="N47" t="str">
        <f t="shared" si="22"/>
        <v>Cal State Fullerton</v>
      </c>
      <c r="O47">
        <f t="shared" si="22"/>
        <v>168</v>
      </c>
      <c r="P47" t="str">
        <f t="shared" ca="1" si="23"/>
        <v>,84</v>
      </c>
      <c r="Q47" t="str">
        <f t="shared" ca="1" si="23"/>
        <v>,11</v>
      </c>
      <c r="R47" t="str">
        <f t="shared" ca="1" si="23"/>
        <v>,2</v>
      </c>
    </row>
    <row r="48" spans="13:23" x14ac:dyDescent="0.2">
      <c r="M48" t="s">
        <v>52</v>
      </c>
      <c r="N48" t="str">
        <f t="shared" si="22"/>
        <v>Cal State San Marcos</v>
      </c>
      <c r="O48">
        <f t="shared" si="22"/>
        <v>178</v>
      </c>
      <c r="P48" t="str">
        <f t="shared" ca="1" si="23"/>
        <v>,136</v>
      </c>
      <c r="Q48" t="str">
        <f t="shared" ca="1" si="23"/>
        <v>,11</v>
      </c>
      <c r="R48" t="str">
        <f t="shared" ca="1" si="23"/>
        <v>,5</v>
      </c>
    </row>
    <row r="49" spans="13:18" x14ac:dyDescent="0.2">
      <c r="M49" t="s">
        <v>52</v>
      </c>
      <c r="N49" t="str">
        <f t="shared" si="22"/>
        <v>UC Davis</v>
      </c>
      <c r="O49">
        <f t="shared" si="22"/>
        <v>175</v>
      </c>
      <c r="P49" t="str">
        <f t="shared" ca="1" si="23"/>
        <v>,49</v>
      </c>
      <c r="Q49" t="str">
        <f t="shared" ca="1" si="23"/>
        <v>,14</v>
      </c>
      <c r="R49" t="str">
        <f t="shared" ca="1" si="23"/>
        <v>,1</v>
      </c>
    </row>
    <row r="50" spans="13:18" x14ac:dyDescent="0.2">
      <c r="M50" t="s">
        <v>52</v>
      </c>
      <c r="N50" t="str">
        <f t="shared" si="22"/>
        <v>College of Idaho</v>
      </c>
      <c r="O50">
        <f t="shared" si="22"/>
        <v>226</v>
      </c>
      <c r="P50" t="str">
        <f t="shared" ca="1" si="23"/>
        <v>,98</v>
      </c>
      <c r="Q50" t="str">
        <f t="shared" ca="1" si="23"/>
        <v>,15</v>
      </c>
      <c r="R50" t="str">
        <f t="shared" ca="1" si="23"/>
        <v>,0</v>
      </c>
    </row>
    <row r="51" spans="13:18" x14ac:dyDescent="0.2">
      <c r="M51" t="s">
        <v>52</v>
      </c>
      <c r="N51" t="str">
        <f t="shared" si="22"/>
        <v>Central Conn. State</v>
      </c>
      <c r="O51">
        <f t="shared" si="22"/>
        <v>165</v>
      </c>
      <c r="P51" t="str">
        <f t="shared" ca="1" si="23"/>
        <v>,92</v>
      </c>
      <c r="Q51" t="str">
        <f t="shared" ca="1" si="23"/>
        <v>,13</v>
      </c>
      <c r="R51" t="str">
        <f t="shared" ca="1" si="23"/>
        <v>,2</v>
      </c>
    </row>
    <row r="52" spans="13:18" x14ac:dyDescent="0.2">
      <c r="M52" t="s">
        <v>52</v>
      </c>
      <c r="N52" t="str">
        <f t="shared" si="22"/>
        <v>Missouri State</v>
      </c>
      <c r="O52">
        <f t="shared" si="22"/>
        <v>107</v>
      </c>
      <c r="P52" t="str">
        <f t="shared" ca="1" si="23"/>
        <v>,77</v>
      </c>
      <c r="Q52" t="str">
        <f t="shared" ca="1" si="23"/>
        <v>,7</v>
      </c>
      <c r="R52" t="str">
        <f t="shared" ca="1" si="23"/>
        <v>,3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E63B-FE98-474C-B1E0-AC9DA7BE873C}">
  <dimension ref="A1:W52"/>
  <sheetViews>
    <sheetView workbookViewId="0">
      <selection activeCell="S38" sqref="S38"/>
    </sheetView>
  </sheetViews>
  <sheetFormatPr baseColWidth="10" defaultRowHeight="16" x14ac:dyDescent="0.2"/>
  <cols>
    <col min="2" max="2" width="16.33203125" bestFit="1" customWidth="1"/>
  </cols>
  <sheetData>
    <row r="1" spans="1:23" s="4" customFormat="1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5</v>
      </c>
      <c r="J1" s="6" t="s">
        <v>6</v>
      </c>
      <c r="K1" s="6" t="s">
        <v>9</v>
      </c>
      <c r="L1" s="6" t="s">
        <v>10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5</v>
      </c>
      <c r="R1" s="7" t="s">
        <v>6</v>
      </c>
      <c r="S1" s="8" t="s">
        <v>1</v>
      </c>
      <c r="T1" s="8" t="s">
        <v>2</v>
      </c>
      <c r="U1" s="8" t="s">
        <v>28</v>
      </c>
      <c r="V1" s="8" t="s">
        <v>29</v>
      </c>
      <c r="W1" s="8" t="s">
        <v>30</v>
      </c>
    </row>
    <row r="2" spans="1:23" x14ac:dyDescent="0.2">
      <c r="A2">
        <v>1</v>
      </c>
      <c r="B2" s="5" t="s">
        <v>20</v>
      </c>
      <c r="C2" s="5">
        <v>15</v>
      </c>
      <c r="D2" s="5">
        <f t="shared" ref="D2:D17" ca="1" si="0">OFFSET($C$18,-(ROW(C2)-1),0)</f>
        <v>7</v>
      </c>
      <c r="E2">
        <f t="shared" ref="E2:E17" ca="1" si="1">IF(C2&gt;D2, 1, "")</f>
        <v>1</v>
      </c>
      <c r="F2">
        <f t="shared" ref="F2:F17" ca="1" si="2">IF(E2=1, 0,1)</f>
        <v>0</v>
      </c>
      <c r="G2" s="5">
        <v>14</v>
      </c>
      <c r="H2" s="5">
        <v>16</v>
      </c>
      <c r="I2" t="str">
        <f t="shared" ref="I2:I9" si="3">IF(G2&gt;H2, 1, "")</f>
        <v/>
      </c>
      <c r="J2">
        <f t="shared" ref="J2:J9" si="4">IF(I2=1, 0,1)</f>
        <v>1</v>
      </c>
      <c r="K2" s="5"/>
      <c r="L2" s="5"/>
      <c r="M2" t="str">
        <f>IF(K2&gt;L2, 1, "")</f>
        <v/>
      </c>
      <c r="N2">
        <f>IF(M2=1, 0,1)</f>
        <v>1</v>
      </c>
      <c r="O2" s="5"/>
      <c r="P2" s="5"/>
      <c r="Q2" t="str">
        <f>IF(O2&gt;P2, 1, "")</f>
        <v/>
      </c>
      <c r="R2" s="1">
        <f>IF(Q2=1, 0,1)</f>
        <v>1</v>
      </c>
      <c r="S2" t="str">
        <f t="shared" ref="S2:S17" si="5">B2</f>
        <v>UMD</v>
      </c>
      <c r="T2">
        <f>SUM(C2,G2,K2,O2)</f>
        <v>29</v>
      </c>
      <c r="U2">
        <f ca="1">SUM(D2,H2,L2,P2)</f>
        <v>23</v>
      </c>
      <c r="V2">
        <f ca="1">SUM(E2,I2,M2,Q2)</f>
        <v>1</v>
      </c>
      <c r="W2" s="5">
        <f ca="1">IF(V2=4, 0, 1)</f>
        <v>1</v>
      </c>
    </row>
    <row r="3" spans="1:23" x14ac:dyDescent="0.2">
      <c r="A3">
        <v>2</v>
      </c>
      <c r="B3" s="3" t="s">
        <v>13</v>
      </c>
      <c r="C3" s="3">
        <v>17</v>
      </c>
      <c r="D3" s="3">
        <f t="shared" ca="1" si="0"/>
        <v>3</v>
      </c>
      <c r="E3">
        <f t="shared" ca="1" si="1"/>
        <v>1</v>
      </c>
      <c r="F3">
        <f t="shared" ca="1" si="2"/>
        <v>0</v>
      </c>
      <c r="G3" s="3">
        <v>16</v>
      </c>
      <c r="H3" s="3">
        <v>8</v>
      </c>
      <c r="I3">
        <f t="shared" si="3"/>
        <v>1</v>
      </c>
      <c r="J3">
        <f t="shared" si="4"/>
        <v>0</v>
      </c>
      <c r="K3" s="3">
        <v>18</v>
      </c>
      <c r="L3" s="3">
        <v>7</v>
      </c>
      <c r="M3">
        <f t="shared" ref="M3:M17" si="6">IF(K3&gt;L3, 1, "")</f>
        <v>1</v>
      </c>
      <c r="N3">
        <f t="shared" ref="N3:N17" si="7">IF(M3=1, 0,1)</f>
        <v>0</v>
      </c>
      <c r="O3" s="3">
        <v>9</v>
      </c>
      <c r="P3" s="3">
        <v>7</v>
      </c>
      <c r="Q3">
        <f t="shared" ref="Q3:Q17" si="8">IF(O3&gt;P3, 1, "")</f>
        <v>1</v>
      </c>
      <c r="R3" s="1">
        <f t="shared" ref="R3:R17" si="9">IF(Q3=1, 0,1)</f>
        <v>0</v>
      </c>
      <c r="S3" t="str">
        <f t="shared" si="5"/>
        <v>St. Thomas</v>
      </c>
      <c r="T3">
        <f t="shared" ref="T3:T17" si="10">SUM(C3,G3,K3,O3)</f>
        <v>60</v>
      </c>
      <c r="U3">
        <f t="shared" ref="U3:U17" ca="1" si="11">SUM(D3,H3,L3,P3)</f>
        <v>25</v>
      </c>
      <c r="V3">
        <f t="shared" ref="V3:V17" ca="1" si="12">SUM(E3,I3,M3,Q3)</f>
        <v>4</v>
      </c>
      <c r="W3" s="5">
        <f t="shared" ref="W3:W17" ca="1" si="13">IF(V3=4, 0, 1)</f>
        <v>0</v>
      </c>
    </row>
    <row r="4" spans="1:23" x14ac:dyDescent="0.2">
      <c r="A4">
        <v>3</v>
      </c>
      <c r="B4" s="3" t="s">
        <v>17</v>
      </c>
      <c r="C4" s="3">
        <v>14</v>
      </c>
      <c r="D4" s="3">
        <f t="shared" ca="1" si="0"/>
        <v>6</v>
      </c>
      <c r="E4">
        <f t="shared" ca="1" si="1"/>
        <v>1</v>
      </c>
      <c r="F4">
        <f t="shared" ca="1" si="2"/>
        <v>0</v>
      </c>
      <c r="G4" s="3">
        <v>9</v>
      </c>
      <c r="H4" s="3">
        <f ca="1">OFFSET($G$10,-(ROW(G4)-1),0)</f>
        <v>13</v>
      </c>
      <c r="I4" t="str">
        <f t="shared" ca="1" si="3"/>
        <v/>
      </c>
      <c r="J4">
        <f t="shared" ca="1" si="4"/>
        <v>1</v>
      </c>
      <c r="K4" s="3"/>
      <c r="L4" s="3"/>
      <c r="M4" t="str">
        <f t="shared" si="6"/>
        <v/>
      </c>
      <c r="N4">
        <f t="shared" si="7"/>
        <v>1</v>
      </c>
      <c r="O4" s="3"/>
      <c r="P4" s="3"/>
      <c r="Q4" t="str">
        <f t="shared" si="8"/>
        <v/>
      </c>
      <c r="R4" s="1">
        <f t="shared" si="9"/>
        <v>1</v>
      </c>
      <c r="S4" t="str">
        <f t="shared" si="5"/>
        <v>GVSU</v>
      </c>
      <c r="T4">
        <f t="shared" si="10"/>
        <v>23</v>
      </c>
      <c r="U4">
        <f t="shared" ca="1" si="11"/>
        <v>19</v>
      </c>
      <c r="V4">
        <f t="shared" ca="1" si="12"/>
        <v>1</v>
      </c>
      <c r="W4" s="5">
        <f t="shared" ca="1" si="13"/>
        <v>1</v>
      </c>
    </row>
    <row r="5" spans="1:23" x14ac:dyDescent="0.2">
      <c r="A5">
        <v>4</v>
      </c>
      <c r="B5" s="3" t="s">
        <v>14</v>
      </c>
      <c r="C5" s="3">
        <v>10</v>
      </c>
      <c r="D5" s="3">
        <f t="shared" ca="1" si="0"/>
        <v>7</v>
      </c>
      <c r="E5">
        <f t="shared" ca="1" si="1"/>
        <v>1</v>
      </c>
      <c r="F5">
        <f t="shared" ca="1" si="2"/>
        <v>0</v>
      </c>
      <c r="G5" s="3">
        <v>10</v>
      </c>
      <c r="H5" s="3">
        <f ca="1">OFFSET($G$10,-(ROW(G5)-1),0)</f>
        <v>7</v>
      </c>
      <c r="I5">
        <f t="shared" ca="1" si="3"/>
        <v>1</v>
      </c>
      <c r="J5">
        <f t="shared" ca="1" si="4"/>
        <v>0</v>
      </c>
      <c r="K5" s="3">
        <v>11</v>
      </c>
      <c r="L5" s="3">
        <v>9</v>
      </c>
      <c r="M5">
        <f t="shared" si="6"/>
        <v>1</v>
      </c>
      <c r="N5">
        <f t="shared" si="7"/>
        <v>0</v>
      </c>
      <c r="O5" s="3">
        <v>7</v>
      </c>
      <c r="P5" s="3">
        <v>9</v>
      </c>
      <c r="Q5" t="str">
        <f t="shared" si="8"/>
        <v/>
      </c>
      <c r="R5" s="1">
        <f t="shared" si="9"/>
        <v>1</v>
      </c>
      <c r="S5" t="str">
        <f t="shared" si="5"/>
        <v>Dayton</v>
      </c>
      <c r="T5">
        <f t="shared" si="10"/>
        <v>38</v>
      </c>
      <c r="U5">
        <f t="shared" ca="1" si="11"/>
        <v>32</v>
      </c>
      <c r="V5">
        <f t="shared" ca="1" si="12"/>
        <v>3</v>
      </c>
      <c r="W5" s="5">
        <f t="shared" ca="1" si="13"/>
        <v>1</v>
      </c>
    </row>
    <row r="6" spans="1:23" x14ac:dyDescent="0.2">
      <c r="A6">
        <v>5</v>
      </c>
      <c r="B6" s="3" t="s">
        <v>46</v>
      </c>
      <c r="C6" s="3">
        <v>13</v>
      </c>
      <c r="D6" s="3">
        <f t="shared" ca="1" si="0"/>
        <v>8</v>
      </c>
      <c r="E6">
        <f t="shared" ca="1" si="1"/>
        <v>1</v>
      </c>
      <c r="F6">
        <f t="shared" ca="1" si="2"/>
        <v>0</v>
      </c>
      <c r="G6" s="3">
        <v>7</v>
      </c>
      <c r="H6" s="3">
        <f ca="1">OFFSET($G$10,-(ROW(G6)-1),0)</f>
        <v>10</v>
      </c>
      <c r="I6" t="str">
        <f t="shared" ca="1" si="3"/>
        <v/>
      </c>
      <c r="J6">
        <f t="shared" ca="1" si="4"/>
        <v>1</v>
      </c>
      <c r="K6" s="3"/>
      <c r="L6" s="3"/>
      <c r="M6" t="str">
        <f>IF(K6&gt;L6, 1, "")</f>
        <v/>
      </c>
      <c r="N6">
        <f t="shared" si="7"/>
        <v>1</v>
      </c>
      <c r="O6" s="3"/>
      <c r="P6" s="3"/>
      <c r="Q6" t="str">
        <f t="shared" si="8"/>
        <v/>
      </c>
      <c r="R6" s="1">
        <f t="shared" si="9"/>
        <v>1</v>
      </c>
      <c r="S6" t="str">
        <f t="shared" si="5"/>
        <v>North Florida</v>
      </c>
      <c r="T6">
        <f>SUM(C6,G6,K6,O6)</f>
        <v>20</v>
      </c>
      <c r="U6">
        <f t="shared" ca="1" si="11"/>
        <v>18</v>
      </c>
      <c r="V6">
        <f t="shared" ca="1" si="12"/>
        <v>1</v>
      </c>
      <c r="W6" s="5">
        <f t="shared" ca="1" si="13"/>
        <v>1</v>
      </c>
    </row>
    <row r="7" spans="1:23" x14ac:dyDescent="0.2">
      <c r="A7">
        <v>6</v>
      </c>
      <c r="B7" s="3" t="s">
        <v>44</v>
      </c>
      <c r="C7" s="3">
        <v>18</v>
      </c>
      <c r="D7" s="3">
        <f t="shared" ca="1" si="0"/>
        <v>11</v>
      </c>
      <c r="E7">
        <f t="shared" ca="1" si="1"/>
        <v>1</v>
      </c>
      <c r="F7">
        <f t="shared" ca="1" si="2"/>
        <v>0</v>
      </c>
      <c r="G7" s="3">
        <v>13</v>
      </c>
      <c r="H7" s="3">
        <f ca="1">OFFSET($G$10,-(ROW(G7)-1),0)</f>
        <v>9</v>
      </c>
      <c r="I7">
        <f t="shared" ca="1" si="3"/>
        <v>1</v>
      </c>
      <c r="J7">
        <f t="shared" ca="1" si="4"/>
        <v>0</v>
      </c>
      <c r="K7" s="3">
        <v>7</v>
      </c>
      <c r="L7" s="3">
        <v>18</v>
      </c>
      <c r="M7" t="str">
        <f t="shared" si="6"/>
        <v/>
      </c>
      <c r="N7">
        <f t="shared" si="7"/>
        <v>1</v>
      </c>
      <c r="O7" s="3"/>
      <c r="P7" s="3"/>
      <c r="Q7" t="str">
        <f t="shared" si="8"/>
        <v/>
      </c>
      <c r="R7" s="1">
        <f t="shared" si="9"/>
        <v>1</v>
      </c>
      <c r="S7" t="str">
        <f t="shared" si="5"/>
        <v>College of Idaho</v>
      </c>
      <c r="T7">
        <f t="shared" si="10"/>
        <v>38</v>
      </c>
      <c r="U7">
        <f t="shared" ca="1" si="11"/>
        <v>38</v>
      </c>
      <c r="V7">
        <f t="shared" ca="1" si="12"/>
        <v>2</v>
      </c>
      <c r="W7" s="5">
        <f t="shared" ca="1" si="13"/>
        <v>1</v>
      </c>
    </row>
    <row r="8" spans="1:23" x14ac:dyDescent="0.2">
      <c r="A8">
        <v>7</v>
      </c>
      <c r="B8" s="3" t="s">
        <v>41</v>
      </c>
      <c r="C8" s="3">
        <v>9</v>
      </c>
      <c r="D8" s="3">
        <f t="shared" ca="1" si="0"/>
        <v>10</v>
      </c>
      <c r="E8" t="str">
        <f t="shared" ca="1" si="1"/>
        <v/>
      </c>
      <c r="F8">
        <f t="shared" ca="1" si="2"/>
        <v>1</v>
      </c>
      <c r="G8" s="3"/>
      <c r="H8" s="3"/>
      <c r="I8" t="str">
        <f t="shared" si="3"/>
        <v/>
      </c>
      <c r="J8">
        <f t="shared" si="4"/>
        <v>1</v>
      </c>
      <c r="K8" s="3"/>
      <c r="L8" s="3"/>
      <c r="M8" t="str">
        <f>IF(K8&gt;L8, 1, "")</f>
        <v/>
      </c>
      <c r="N8">
        <f t="shared" si="7"/>
        <v>1</v>
      </c>
      <c r="O8" s="3"/>
      <c r="P8" s="3"/>
      <c r="Q8" t="str">
        <f t="shared" si="8"/>
        <v/>
      </c>
      <c r="R8" s="1">
        <f t="shared" si="9"/>
        <v>1</v>
      </c>
      <c r="S8" t="str">
        <f t="shared" si="5"/>
        <v>Kennesaw State</v>
      </c>
      <c r="T8">
        <f>SUM(C8,G8,K8,O8)</f>
        <v>9</v>
      </c>
      <c r="U8">
        <f t="shared" ca="1" si="11"/>
        <v>10</v>
      </c>
      <c r="V8">
        <f t="shared" ca="1" si="12"/>
        <v>0</v>
      </c>
      <c r="W8" s="5">
        <f t="shared" ca="1" si="13"/>
        <v>1</v>
      </c>
    </row>
    <row r="9" spans="1:23" x14ac:dyDescent="0.2">
      <c r="A9">
        <v>8</v>
      </c>
      <c r="B9" s="3" t="s">
        <v>15</v>
      </c>
      <c r="C9" s="3">
        <v>12</v>
      </c>
      <c r="D9" s="3">
        <f t="shared" ca="1" si="0"/>
        <v>3</v>
      </c>
      <c r="E9">
        <f t="shared" ca="1" si="1"/>
        <v>1</v>
      </c>
      <c r="F9">
        <f t="shared" ca="1" si="2"/>
        <v>0</v>
      </c>
      <c r="G9" s="3">
        <v>16</v>
      </c>
      <c r="H9" s="3">
        <v>14</v>
      </c>
      <c r="I9">
        <f t="shared" si="3"/>
        <v>1</v>
      </c>
      <c r="J9">
        <f t="shared" si="4"/>
        <v>0</v>
      </c>
      <c r="K9" s="3">
        <v>9</v>
      </c>
      <c r="L9" s="3">
        <v>11</v>
      </c>
      <c r="M9" t="str">
        <f t="shared" si="6"/>
        <v/>
      </c>
      <c r="N9">
        <f t="shared" si="7"/>
        <v>1</v>
      </c>
      <c r="O9" s="3"/>
      <c r="P9" s="3"/>
      <c r="Q9" t="str">
        <f t="shared" si="8"/>
        <v/>
      </c>
      <c r="R9" s="1">
        <f t="shared" si="9"/>
        <v>1</v>
      </c>
      <c r="S9" t="str">
        <f t="shared" si="5"/>
        <v>NDSU</v>
      </c>
      <c r="T9">
        <f t="shared" si="10"/>
        <v>37</v>
      </c>
      <c r="U9">
        <f t="shared" ca="1" si="11"/>
        <v>28</v>
      </c>
      <c r="V9">
        <f t="shared" ca="1" si="12"/>
        <v>2</v>
      </c>
      <c r="W9" s="5">
        <f t="shared" ca="1" si="13"/>
        <v>1</v>
      </c>
    </row>
    <row r="10" spans="1:23" x14ac:dyDescent="0.2">
      <c r="A10">
        <v>9</v>
      </c>
      <c r="B10" s="3" t="s">
        <v>43</v>
      </c>
      <c r="C10" s="3">
        <v>3</v>
      </c>
      <c r="D10" s="3">
        <f t="shared" ca="1" si="0"/>
        <v>12</v>
      </c>
      <c r="E10" t="str">
        <f t="shared" ca="1" si="1"/>
        <v/>
      </c>
      <c r="F10">
        <f t="shared" ca="1" si="2"/>
        <v>1</v>
      </c>
      <c r="G10" s="3"/>
      <c r="H10" s="3"/>
      <c r="I10" t="str">
        <f t="shared" ref="I10:I17" si="14">IF(G10&gt;H10, 1, "")</f>
        <v/>
      </c>
      <c r="J10">
        <f t="shared" ref="J10:J17" si="15">IF(I10=1, 0,1)</f>
        <v>1</v>
      </c>
      <c r="K10" s="3"/>
      <c r="L10" s="3"/>
      <c r="M10" t="str">
        <f t="shared" si="6"/>
        <v/>
      </c>
      <c r="N10">
        <f t="shared" si="7"/>
        <v>1</v>
      </c>
      <c r="O10" s="3"/>
      <c r="P10" s="3"/>
      <c r="Q10" t="str">
        <f t="shared" si="8"/>
        <v/>
      </c>
      <c r="R10" s="1">
        <f t="shared" si="9"/>
        <v>1</v>
      </c>
      <c r="S10" t="str">
        <f t="shared" si="5"/>
        <v>UC Davis</v>
      </c>
      <c r="T10">
        <f t="shared" si="10"/>
        <v>3</v>
      </c>
      <c r="U10">
        <f t="shared" ca="1" si="11"/>
        <v>12</v>
      </c>
      <c r="V10">
        <f t="shared" ca="1" si="12"/>
        <v>0</v>
      </c>
      <c r="W10" s="5">
        <f t="shared" ca="1" si="13"/>
        <v>1</v>
      </c>
    </row>
    <row r="11" spans="1:23" x14ac:dyDescent="0.2">
      <c r="A11">
        <v>10</v>
      </c>
      <c r="B11" s="3" t="s">
        <v>33</v>
      </c>
      <c r="C11" s="3">
        <v>10</v>
      </c>
      <c r="D11" s="3">
        <f t="shared" ca="1" si="0"/>
        <v>9</v>
      </c>
      <c r="E11">
        <f t="shared" ca="1" si="1"/>
        <v>1</v>
      </c>
      <c r="F11">
        <f t="shared" ca="1" si="2"/>
        <v>0</v>
      </c>
      <c r="G11" s="3"/>
      <c r="H11" s="3"/>
      <c r="I11" t="str">
        <f t="shared" si="14"/>
        <v/>
      </c>
      <c r="J11">
        <f t="shared" si="15"/>
        <v>1</v>
      </c>
      <c r="K11" s="3"/>
      <c r="L11" s="3"/>
      <c r="M11" t="str">
        <f t="shared" si="6"/>
        <v/>
      </c>
      <c r="N11">
        <f t="shared" si="7"/>
        <v>1</v>
      </c>
      <c r="O11" s="3"/>
      <c r="P11" s="3"/>
      <c r="Q11" t="str">
        <f t="shared" si="8"/>
        <v/>
      </c>
      <c r="R11" s="1">
        <f t="shared" si="9"/>
        <v>1</v>
      </c>
      <c r="S11" t="str">
        <f t="shared" si="5"/>
        <v>St. John's</v>
      </c>
      <c r="T11">
        <f t="shared" si="10"/>
        <v>10</v>
      </c>
      <c r="U11">
        <f t="shared" ca="1" si="11"/>
        <v>9</v>
      </c>
      <c r="V11">
        <f t="shared" ca="1" si="12"/>
        <v>1</v>
      </c>
      <c r="W11" s="5">
        <f t="shared" ca="1" si="13"/>
        <v>1</v>
      </c>
    </row>
    <row r="12" spans="1:23" x14ac:dyDescent="0.2">
      <c r="A12">
        <v>11</v>
      </c>
      <c r="B12" s="3" t="s">
        <v>47</v>
      </c>
      <c r="C12" s="3">
        <v>11</v>
      </c>
      <c r="D12" s="3">
        <f t="shared" ca="1" si="0"/>
        <v>18</v>
      </c>
      <c r="E12" t="str">
        <f t="shared" ca="1" si="1"/>
        <v/>
      </c>
      <c r="F12">
        <f t="shared" ca="1" si="2"/>
        <v>1</v>
      </c>
      <c r="G12" s="3"/>
      <c r="H12" s="3"/>
      <c r="I12" t="str">
        <f t="shared" si="14"/>
        <v/>
      </c>
      <c r="J12">
        <f t="shared" si="15"/>
        <v>1</v>
      </c>
      <c r="K12" s="3"/>
      <c r="L12" s="3"/>
      <c r="M12" t="str">
        <f t="shared" si="6"/>
        <v/>
      </c>
      <c r="N12">
        <f t="shared" si="7"/>
        <v>1</v>
      </c>
      <c r="O12" s="3"/>
      <c r="P12" s="3"/>
      <c r="Q12" t="str">
        <f t="shared" si="8"/>
        <v/>
      </c>
      <c r="R12" s="1">
        <f t="shared" si="9"/>
        <v>1</v>
      </c>
      <c r="S12" t="str">
        <f t="shared" si="5"/>
        <v>Northern Arizona</v>
      </c>
      <c r="T12">
        <f t="shared" si="10"/>
        <v>11</v>
      </c>
      <c r="U12">
        <f t="shared" ca="1" si="11"/>
        <v>18</v>
      </c>
      <c r="V12">
        <f t="shared" ca="1" si="12"/>
        <v>0</v>
      </c>
      <c r="W12" s="5">
        <f t="shared" ca="1" si="13"/>
        <v>1</v>
      </c>
    </row>
    <row r="13" spans="1:23" x14ac:dyDescent="0.2">
      <c r="A13">
        <v>12</v>
      </c>
      <c r="B13" s="3" t="s">
        <v>48</v>
      </c>
      <c r="C13" s="3">
        <v>8</v>
      </c>
      <c r="D13" s="3">
        <f t="shared" ca="1" si="0"/>
        <v>13</v>
      </c>
      <c r="E13" t="str">
        <f t="shared" ca="1" si="1"/>
        <v/>
      </c>
      <c r="F13">
        <f t="shared" ca="1" si="2"/>
        <v>1</v>
      </c>
      <c r="G13" s="3"/>
      <c r="H13" s="3"/>
      <c r="I13" t="str">
        <f t="shared" si="14"/>
        <v/>
      </c>
      <c r="J13">
        <f t="shared" si="15"/>
        <v>1</v>
      </c>
      <c r="K13" s="3"/>
      <c r="L13" s="3"/>
      <c r="M13" t="str">
        <f t="shared" si="6"/>
        <v/>
      </c>
      <c r="N13">
        <f t="shared" si="7"/>
        <v>1</v>
      </c>
      <c r="O13" s="3"/>
      <c r="P13" s="3"/>
      <c r="Q13" t="str">
        <f t="shared" si="8"/>
        <v/>
      </c>
      <c r="R13" s="1">
        <f t="shared" si="9"/>
        <v>1</v>
      </c>
      <c r="S13" t="str">
        <f t="shared" si="5"/>
        <v>Utah State</v>
      </c>
      <c r="T13">
        <f t="shared" si="10"/>
        <v>8</v>
      </c>
      <c r="U13">
        <f t="shared" ca="1" si="11"/>
        <v>13</v>
      </c>
      <c r="V13">
        <f t="shared" ca="1" si="12"/>
        <v>0</v>
      </c>
      <c r="W13" s="5">
        <f t="shared" ca="1" si="13"/>
        <v>1</v>
      </c>
    </row>
    <row r="14" spans="1:23" x14ac:dyDescent="0.2">
      <c r="A14">
        <v>13</v>
      </c>
      <c r="B14" s="3" t="s">
        <v>37</v>
      </c>
      <c r="C14" s="3">
        <v>7</v>
      </c>
      <c r="D14" s="3">
        <f t="shared" ca="1" si="0"/>
        <v>10</v>
      </c>
      <c r="E14" t="str">
        <f t="shared" ca="1" si="1"/>
        <v/>
      </c>
      <c r="F14">
        <f t="shared" ca="1" si="2"/>
        <v>1</v>
      </c>
      <c r="G14" s="3"/>
      <c r="H14" s="3"/>
      <c r="I14" t="str">
        <f t="shared" si="14"/>
        <v/>
      </c>
      <c r="J14">
        <f t="shared" si="15"/>
        <v>1</v>
      </c>
      <c r="K14" s="3"/>
      <c r="L14" s="3"/>
      <c r="M14" t="str">
        <f t="shared" si="6"/>
        <v/>
      </c>
      <c r="N14">
        <f t="shared" si="7"/>
        <v>1</v>
      </c>
      <c r="O14" s="3"/>
      <c r="P14" s="3"/>
      <c r="Q14" t="str">
        <f t="shared" si="8"/>
        <v/>
      </c>
      <c r="R14" s="1">
        <f t="shared" si="9"/>
        <v>1</v>
      </c>
      <c r="S14" t="str">
        <f t="shared" si="5"/>
        <v>Montana</v>
      </c>
      <c r="T14">
        <f t="shared" si="10"/>
        <v>7</v>
      </c>
      <c r="U14">
        <f t="shared" ca="1" si="11"/>
        <v>10</v>
      </c>
      <c r="V14">
        <f t="shared" ca="1" si="12"/>
        <v>0</v>
      </c>
      <c r="W14" s="5">
        <f t="shared" ca="1" si="13"/>
        <v>1</v>
      </c>
    </row>
    <row r="15" spans="1:23" x14ac:dyDescent="0.2">
      <c r="A15">
        <v>14</v>
      </c>
      <c r="B15" s="3" t="s">
        <v>40</v>
      </c>
      <c r="C15" s="3">
        <v>6</v>
      </c>
      <c r="D15" s="3">
        <f t="shared" ca="1" si="0"/>
        <v>14</v>
      </c>
      <c r="E15" t="str">
        <f t="shared" ca="1" si="1"/>
        <v/>
      </c>
      <c r="F15">
        <f t="shared" ca="1" si="2"/>
        <v>1</v>
      </c>
      <c r="G15" s="3"/>
      <c r="H15" s="3"/>
      <c r="I15" t="str">
        <f t="shared" si="14"/>
        <v/>
      </c>
      <c r="J15">
        <f t="shared" si="15"/>
        <v>1</v>
      </c>
      <c r="K15" s="3"/>
      <c r="L15" s="3"/>
      <c r="M15" t="str">
        <f t="shared" si="6"/>
        <v/>
      </c>
      <c r="N15">
        <f t="shared" si="7"/>
        <v>1</v>
      </c>
      <c r="O15" s="3"/>
      <c r="P15" s="3"/>
      <c r="Q15" t="str">
        <f t="shared" si="8"/>
        <v/>
      </c>
      <c r="R15" s="1">
        <f t="shared" si="9"/>
        <v>1</v>
      </c>
      <c r="S15" t="str">
        <f t="shared" si="5"/>
        <v>Missouri State</v>
      </c>
      <c r="T15">
        <f t="shared" si="10"/>
        <v>6</v>
      </c>
      <c r="U15">
        <f t="shared" ca="1" si="11"/>
        <v>14</v>
      </c>
      <c r="V15">
        <f t="shared" ca="1" si="12"/>
        <v>0</v>
      </c>
      <c r="W15" s="5">
        <f t="shared" ca="1" si="13"/>
        <v>1</v>
      </c>
    </row>
    <row r="16" spans="1:23" x14ac:dyDescent="0.2">
      <c r="A16">
        <v>15</v>
      </c>
      <c r="B16" s="3" t="s">
        <v>49</v>
      </c>
      <c r="C16" s="3">
        <v>3</v>
      </c>
      <c r="D16" s="3">
        <f t="shared" ca="1" si="0"/>
        <v>17</v>
      </c>
      <c r="E16" t="str">
        <f t="shared" ca="1" si="1"/>
        <v/>
      </c>
      <c r="F16">
        <f t="shared" ca="1" si="2"/>
        <v>1</v>
      </c>
      <c r="G16" s="3"/>
      <c r="H16" s="3"/>
      <c r="I16" t="str">
        <f t="shared" si="14"/>
        <v/>
      </c>
      <c r="J16">
        <f t="shared" si="15"/>
        <v>1</v>
      </c>
      <c r="K16" s="3"/>
      <c r="L16" s="3"/>
      <c r="M16" t="str">
        <f t="shared" si="6"/>
        <v/>
      </c>
      <c r="N16">
        <f t="shared" si="7"/>
        <v>1</v>
      </c>
      <c r="O16" s="3"/>
      <c r="P16" s="3"/>
      <c r="Q16" t="str">
        <f t="shared" si="8"/>
        <v/>
      </c>
      <c r="R16" s="1">
        <f t="shared" si="9"/>
        <v>1</v>
      </c>
      <c r="S16" t="str">
        <f t="shared" si="5"/>
        <v>UC San Diego</v>
      </c>
      <c r="T16">
        <f t="shared" si="10"/>
        <v>3</v>
      </c>
      <c r="U16">
        <f t="shared" ca="1" si="11"/>
        <v>17</v>
      </c>
      <c r="V16">
        <f t="shared" ca="1" si="12"/>
        <v>0</v>
      </c>
      <c r="W16" s="5">
        <f t="shared" ca="1" si="13"/>
        <v>1</v>
      </c>
    </row>
    <row r="17" spans="1:23" x14ac:dyDescent="0.2">
      <c r="A17">
        <v>16</v>
      </c>
      <c r="B17" s="3" t="s">
        <v>27</v>
      </c>
      <c r="C17" s="3">
        <v>7</v>
      </c>
      <c r="D17" s="3">
        <f t="shared" ca="1" si="0"/>
        <v>15</v>
      </c>
      <c r="E17" t="str">
        <f t="shared" ca="1" si="1"/>
        <v/>
      </c>
      <c r="F17">
        <f t="shared" ca="1" si="2"/>
        <v>1</v>
      </c>
      <c r="G17" s="3"/>
      <c r="H17" s="3"/>
      <c r="I17" t="str">
        <f t="shared" si="14"/>
        <v/>
      </c>
      <c r="J17">
        <f t="shared" si="15"/>
        <v>1</v>
      </c>
      <c r="K17" s="3"/>
      <c r="L17" s="3"/>
      <c r="M17" t="str">
        <f t="shared" si="6"/>
        <v/>
      </c>
      <c r="N17">
        <f t="shared" si="7"/>
        <v>1</v>
      </c>
      <c r="O17" s="3"/>
      <c r="P17" s="3"/>
      <c r="Q17" t="str">
        <f t="shared" si="8"/>
        <v/>
      </c>
      <c r="R17" s="1">
        <f t="shared" si="9"/>
        <v>1</v>
      </c>
      <c r="S17" t="str">
        <f t="shared" si="5"/>
        <v>Bridgewater State</v>
      </c>
      <c r="T17">
        <f t="shared" si="10"/>
        <v>7</v>
      </c>
      <c r="U17">
        <f t="shared" ca="1" si="11"/>
        <v>15</v>
      </c>
      <c r="V17">
        <f t="shared" ca="1" si="12"/>
        <v>0</v>
      </c>
      <c r="W17" s="5">
        <f t="shared" ca="1" si="13"/>
        <v>1</v>
      </c>
    </row>
    <row r="18" spans="1:23" x14ac:dyDescent="0.2">
      <c r="N18" t="s">
        <v>51</v>
      </c>
      <c r="S18">
        <v>2019</v>
      </c>
    </row>
    <row r="19" spans="1:23" x14ac:dyDescent="0.2">
      <c r="N19" t="s">
        <v>1</v>
      </c>
      <c r="O19" t="str">
        <f>T19</f>
        <v>GF</v>
      </c>
      <c r="P19" t="str">
        <f t="shared" ref="P19:R19" si="16">U19</f>
        <v>GA</v>
      </c>
      <c r="Q19" t="str">
        <f t="shared" si="16"/>
        <v>Wins</v>
      </c>
      <c r="R19" t="str">
        <f t="shared" si="16"/>
        <v>Losses</v>
      </c>
      <c r="S19" t="s">
        <v>50</v>
      </c>
      <c r="T19" t="str">
        <f>T1</f>
        <v>GF</v>
      </c>
      <c r="U19" t="str">
        <f t="shared" ref="U19:W19" si="17">U1</f>
        <v>GA</v>
      </c>
      <c r="V19" t="str">
        <f t="shared" si="17"/>
        <v>Wins</v>
      </c>
      <c r="W19" t="str">
        <f t="shared" si="17"/>
        <v>Losses</v>
      </c>
    </row>
    <row r="20" spans="1:23" x14ac:dyDescent="0.2">
      <c r="M20" t="s">
        <v>52</v>
      </c>
      <c r="N20" t="str">
        <f>S20</f>
        <v>UMD</v>
      </c>
      <c r="O20">
        <f>T20-T2</f>
        <v>263</v>
      </c>
      <c r="P20">
        <f t="shared" ref="P20:R35" ca="1" si="18">U20-U2</f>
        <v>88</v>
      </c>
      <c r="Q20">
        <f t="shared" ca="1" si="18"/>
        <v>17</v>
      </c>
      <c r="R20">
        <v>0</v>
      </c>
      <c r="S20" t="str">
        <f>S2</f>
        <v>UMD</v>
      </c>
      <c r="T20">
        <v>292</v>
      </c>
      <c r="U20">
        <v>111</v>
      </c>
      <c r="V20">
        <v>18</v>
      </c>
      <c r="W20">
        <v>0</v>
      </c>
    </row>
    <row r="21" spans="1:23" x14ac:dyDescent="0.2">
      <c r="M21" t="s">
        <v>52</v>
      </c>
      <c r="N21" t="str">
        <f t="shared" ref="N21:N35" si="19">S21</f>
        <v>St. Thomas</v>
      </c>
      <c r="O21">
        <f t="shared" ref="O21:O35" si="20">T21-T3</f>
        <v>145</v>
      </c>
      <c r="P21">
        <f t="shared" ca="1" si="18"/>
        <v>112</v>
      </c>
      <c r="Q21">
        <f t="shared" ca="1" si="18"/>
        <v>11</v>
      </c>
      <c r="R21">
        <f t="shared" ca="1" si="18"/>
        <v>3</v>
      </c>
      <c r="S21" t="str">
        <f t="shared" ref="S21:S35" si="21">S3</f>
        <v>St. Thomas</v>
      </c>
      <c r="T21">
        <v>205</v>
      </c>
      <c r="U21">
        <v>137</v>
      </c>
      <c r="V21">
        <v>15</v>
      </c>
      <c r="W21">
        <v>3</v>
      </c>
    </row>
    <row r="22" spans="1:23" x14ac:dyDescent="0.2">
      <c r="M22" t="s">
        <v>52</v>
      </c>
      <c r="N22" t="str">
        <f t="shared" si="19"/>
        <v>GVSU</v>
      </c>
      <c r="O22">
        <f t="shared" si="20"/>
        <v>277</v>
      </c>
      <c r="P22">
        <f t="shared" ca="1" si="18"/>
        <v>89</v>
      </c>
      <c r="Q22">
        <f t="shared" ca="1" si="18"/>
        <v>14</v>
      </c>
      <c r="R22">
        <f t="shared" ca="1" si="18"/>
        <v>0</v>
      </c>
      <c r="S22" t="str">
        <f t="shared" si="21"/>
        <v>GVSU</v>
      </c>
      <c r="T22">
        <v>300</v>
      </c>
      <c r="U22">
        <v>108</v>
      </c>
      <c r="V22">
        <v>15</v>
      </c>
      <c r="W22">
        <v>1</v>
      </c>
    </row>
    <row r="23" spans="1:23" x14ac:dyDescent="0.2">
      <c r="M23" t="s">
        <v>52</v>
      </c>
      <c r="N23" t="str">
        <f t="shared" si="19"/>
        <v>Dayton</v>
      </c>
      <c r="O23">
        <f t="shared" si="20"/>
        <v>190</v>
      </c>
      <c r="P23">
        <f t="shared" ca="1" si="18"/>
        <v>94</v>
      </c>
      <c r="Q23">
        <f t="shared" ca="1" si="18"/>
        <v>12</v>
      </c>
      <c r="R23">
        <f t="shared" ca="1" si="18"/>
        <v>2</v>
      </c>
      <c r="S23" t="str">
        <f t="shared" si="21"/>
        <v>Dayton</v>
      </c>
      <c r="T23">
        <v>228</v>
      </c>
      <c r="U23">
        <v>126</v>
      </c>
      <c r="V23">
        <v>15</v>
      </c>
      <c r="W23">
        <v>3</v>
      </c>
    </row>
    <row r="24" spans="1:23" x14ac:dyDescent="0.2">
      <c r="M24" t="s">
        <v>52</v>
      </c>
      <c r="N24" t="str">
        <f t="shared" si="19"/>
        <v>North Florida</v>
      </c>
      <c r="O24">
        <f t="shared" si="20"/>
        <v>219</v>
      </c>
      <c r="P24">
        <f t="shared" ca="1" si="18"/>
        <v>99</v>
      </c>
      <c r="Q24">
        <f t="shared" ca="1" si="18"/>
        <v>13</v>
      </c>
      <c r="R24">
        <f t="shared" ca="1" si="18"/>
        <v>2</v>
      </c>
      <c r="S24" t="str">
        <f t="shared" si="21"/>
        <v>North Florida</v>
      </c>
      <c r="T24">
        <v>239</v>
      </c>
      <c r="U24">
        <v>117</v>
      </c>
      <c r="V24">
        <v>14</v>
      </c>
      <c r="W24">
        <v>3</v>
      </c>
    </row>
    <row r="25" spans="1:23" x14ac:dyDescent="0.2">
      <c r="M25" t="s">
        <v>52</v>
      </c>
      <c r="N25" t="str">
        <f t="shared" si="19"/>
        <v>College of Idaho</v>
      </c>
      <c r="O25">
        <f t="shared" si="20"/>
        <v>149</v>
      </c>
      <c r="P25">
        <f t="shared" ca="1" si="18"/>
        <v>115</v>
      </c>
      <c r="Q25">
        <f t="shared" ca="1" si="18"/>
        <v>8</v>
      </c>
      <c r="R25">
        <f t="shared" ca="1" si="18"/>
        <v>6</v>
      </c>
      <c r="S25" t="str">
        <f t="shared" si="21"/>
        <v>College of Idaho</v>
      </c>
      <c r="T25">
        <v>187</v>
      </c>
      <c r="U25">
        <v>153</v>
      </c>
      <c r="V25">
        <v>10</v>
      </c>
      <c r="W25">
        <v>7</v>
      </c>
    </row>
    <row r="26" spans="1:23" x14ac:dyDescent="0.2">
      <c r="M26" t="s">
        <v>52</v>
      </c>
      <c r="N26" t="str">
        <f t="shared" si="19"/>
        <v>Kennesaw State</v>
      </c>
      <c r="O26">
        <f t="shared" si="20"/>
        <v>165</v>
      </c>
      <c r="P26">
        <f t="shared" ca="1" si="18"/>
        <v>93</v>
      </c>
      <c r="Q26">
        <f t="shared" ca="1" si="18"/>
        <v>11</v>
      </c>
      <c r="R26">
        <f t="shared" ca="1" si="18"/>
        <v>4</v>
      </c>
      <c r="S26" t="str">
        <f t="shared" si="21"/>
        <v>Kennesaw State</v>
      </c>
      <c r="T26">
        <v>174</v>
      </c>
      <c r="U26">
        <v>103</v>
      </c>
      <c r="V26">
        <v>11</v>
      </c>
      <c r="W26">
        <v>5</v>
      </c>
    </row>
    <row r="27" spans="1:23" x14ac:dyDescent="0.2">
      <c r="M27" t="s">
        <v>52</v>
      </c>
      <c r="N27" t="str">
        <f t="shared" si="19"/>
        <v>NDSU</v>
      </c>
      <c r="O27">
        <f t="shared" si="20"/>
        <v>219</v>
      </c>
      <c r="P27">
        <f t="shared" ca="1" si="18"/>
        <v>155</v>
      </c>
      <c r="Q27">
        <f t="shared" ca="1" si="18"/>
        <v>11</v>
      </c>
      <c r="R27">
        <f t="shared" ca="1" si="18"/>
        <v>3</v>
      </c>
      <c r="S27" t="str">
        <f t="shared" si="21"/>
        <v>NDSU</v>
      </c>
      <c r="T27">
        <v>256</v>
      </c>
      <c r="U27">
        <v>183</v>
      </c>
      <c r="V27">
        <v>13</v>
      </c>
      <c r="W27">
        <v>4</v>
      </c>
    </row>
    <row r="28" spans="1:23" x14ac:dyDescent="0.2">
      <c r="M28" t="s">
        <v>52</v>
      </c>
      <c r="N28" t="str">
        <f t="shared" si="19"/>
        <v>UC Davis</v>
      </c>
      <c r="O28">
        <f t="shared" si="20"/>
        <v>163</v>
      </c>
      <c r="P28">
        <f t="shared" ca="1" si="18"/>
        <v>112</v>
      </c>
      <c r="Q28">
        <f t="shared" ca="1" si="18"/>
        <v>7</v>
      </c>
      <c r="R28">
        <f t="shared" ca="1" si="18"/>
        <v>7</v>
      </c>
      <c r="S28" t="str">
        <f t="shared" si="21"/>
        <v>UC Davis</v>
      </c>
      <c r="T28">
        <v>166</v>
      </c>
      <c r="U28">
        <v>124</v>
      </c>
      <c r="V28">
        <v>7</v>
      </c>
      <c r="W28">
        <v>8</v>
      </c>
    </row>
    <row r="29" spans="1:23" x14ac:dyDescent="0.2">
      <c r="M29" t="s">
        <v>52</v>
      </c>
      <c r="N29" t="str">
        <f t="shared" si="19"/>
        <v>St. John's</v>
      </c>
      <c r="O29">
        <f t="shared" si="20"/>
        <v>137</v>
      </c>
      <c r="P29">
        <f t="shared" ca="1" si="18"/>
        <v>88</v>
      </c>
      <c r="Q29">
        <f t="shared" ca="1" si="18"/>
        <v>6</v>
      </c>
      <c r="R29">
        <f t="shared" ca="1" si="18"/>
        <v>4</v>
      </c>
      <c r="S29" t="str">
        <f t="shared" si="21"/>
        <v>St. John's</v>
      </c>
      <c r="T29">
        <v>147</v>
      </c>
      <c r="U29">
        <v>97</v>
      </c>
      <c r="V29">
        <v>7</v>
      </c>
      <c r="W29">
        <v>5</v>
      </c>
    </row>
    <row r="30" spans="1:23" x14ac:dyDescent="0.2">
      <c r="M30" t="s">
        <v>52</v>
      </c>
      <c r="N30" t="str">
        <f t="shared" si="19"/>
        <v>Northern Arizona</v>
      </c>
      <c r="O30">
        <f t="shared" si="20"/>
        <v>164</v>
      </c>
      <c r="P30">
        <f t="shared" ca="1" si="18"/>
        <v>77</v>
      </c>
      <c r="Q30">
        <f t="shared" ca="1" si="18"/>
        <v>11</v>
      </c>
      <c r="R30">
        <f t="shared" ca="1" si="18"/>
        <v>2</v>
      </c>
      <c r="S30" t="str">
        <f t="shared" si="21"/>
        <v>Northern Arizona</v>
      </c>
      <c r="T30">
        <v>175</v>
      </c>
      <c r="U30">
        <v>95</v>
      </c>
      <c r="V30">
        <v>11</v>
      </c>
      <c r="W30">
        <v>3</v>
      </c>
    </row>
    <row r="31" spans="1:23" x14ac:dyDescent="0.2">
      <c r="M31" t="s">
        <v>52</v>
      </c>
      <c r="N31" t="str">
        <f t="shared" si="19"/>
        <v>Utah State</v>
      </c>
      <c r="O31">
        <f t="shared" si="20"/>
        <v>179</v>
      </c>
      <c r="P31">
        <f t="shared" ca="1" si="18"/>
        <v>137</v>
      </c>
      <c r="Q31">
        <f t="shared" ca="1" si="18"/>
        <v>11</v>
      </c>
      <c r="R31">
        <f t="shared" ca="1" si="18"/>
        <v>5</v>
      </c>
      <c r="S31" t="str">
        <f t="shared" si="21"/>
        <v>Utah State</v>
      </c>
      <c r="T31">
        <v>187</v>
      </c>
      <c r="U31">
        <v>150</v>
      </c>
      <c r="V31">
        <v>11</v>
      </c>
      <c r="W31">
        <v>6</v>
      </c>
    </row>
    <row r="32" spans="1:23" x14ac:dyDescent="0.2">
      <c r="M32" t="s">
        <v>52</v>
      </c>
      <c r="N32" t="str">
        <f t="shared" si="19"/>
        <v>Montana</v>
      </c>
      <c r="O32">
        <f t="shared" si="20"/>
        <v>171</v>
      </c>
      <c r="P32">
        <f t="shared" ca="1" si="18"/>
        <v>57</v>
      </c>
      <c r="Q32">
        <f t="shared" ca="1" si="18"/>
        <v>14</v>
      </c>
      <c r="R32">
        <f t="shared" ca="1" si="18"/>
        <v>1</v>
      </c>
      <c r="S32" t="str">
        <f t="shared" si="21"/>
        <v>Montana</v>
      </c>
      <c r="T32">
        <v>178</v>
      </c>
      <c r="U32">
        <v>67</v>
      </c>
      <c r="V32">
        <v>14</v>
      </c>
      <c r="W32">
        <v>2</v>
      </c>
    </row>
    <row r="33" spans="13:23" x14ac:dyDescent="0.2">
      <c r="M33" t="s">
        <v>52</v>
      </c>
      <c r="N33" t="str">
        <f t="shared" si="19"/>
        <v>Missouri State</v>
      </c>
      <c r="O33">
        <f t="shared" si="20"/>
        <v>228</v>
      </c>
      <c r="P33">
        <f t="shared" ca="1" si="18"/>
        <v>106</v>
      </c>
      <c r="Q33">
        <f t="shared" ca="1" si="18"/>
        <v>15</v>
      </c>
      <c r="R33">
        <f t="shared" ca="1" si="18"/>
        <v>0</v>
      </c>
      <c r="S33" t="str">
        <f t="shared" si="21"/>
        <v>Missouri State</v>
      </c>
      <c r="T33">
        <v>234</v>
      </c>
      <c r="U33">
        <v>120</v>
      </c>
      <c r="V33">
        <v>15</v>
      </c>
      <c r="W33">
        <v>1</v>
      </c>
    </row>
    <row r="34" spans="13:23" x14ac:dyDescent="0.2">
      <c r="M34" t="s">
        <v>52</v>
      </c>
      <c r="N34" t="str">
        <f t="shared" si="19"/>
        <v>UC San Diego</v>
      </c>
      <c r="O34">
        <f t="shared" si="20"/>
        <v>166</v>
      </c>
      <c r="P34">
        <f t="shared" ca="1" si="18"/>
        <v>85</v>
      </c>
      <c r="Q34">
        <f t="shared" ca="1" si="18"/>
        <v>13</v>
      </c>
      <c r="R34">
        <f t="shared" ca="1" si="18"/>
        <v>2</v>
      </c>
      <c r="S34" t="str">
        <f>S16</f>
        <v>UC San Diego</v>
      </c>
      <c r="T34">
        <v>169</v>
      </c>
      <c r="U34">
        <v>102</v>
      </c>
      <c r="V34">
        <v>13</v>
      </c>
      <c r="W34">
        <v>3</v>
      </c>
    </row>
    <row r="35" spans="13:23" x14ac:dyDescent="0.2">
      <c r="M35" t="s">
        <v>52</v>
      </c>
      <c r="N35" t="str">
        <f t="shared" si="19"/>
        <v>Bridgewater State</v>
      </c>
      <c r="O35">
        <f t="shared" si="20"/>
        <v>102</v>
      </c>
      <c r="P35">
        <f t="shared" ca="1" si="18"/>
        <v>78</v>
      </c>
      <c r="Q35">
        <f t="shared" ca="1" si="18"/>
        <v>7</v>
      </c>
      <c r="R35">
        <f t="shared" ca="1" si="18"/>
        <v>3</v>
      </c>
      <c r="S35" t="str">
        <f t="shared" si="21"/>
        <v>Bridgewater State</v>
      </c>
      <c r="T35">
        <v>109</v>
      </c>
      <c r="U35">
        <v>93</v>
      </c>
      <c r="V35">
        <v>7</v>
      </c>
      <c r="W35">
        <v>4</v>
      </c>
    </row>
    <row r="37" spans="13:23" x14ac:dyDescent="0.2">
      <c r="M37" t="s">
        <v>52</v>
      </c>
      <c r="N37" t="str">
        <f>N20</f>
        <v>UMD</v>
      </c>
      <c r="O37">
        <f>O20</f>
        <v>263</v>
      </c>
      <c r="P37" t="str">
        <f ca="1">","&amp;P20</f>
        <v>,88</v>
      </c>
      <c r="Q37" t="str">
        <f ca="1">","&amp;Q20</f>
        <v>,17</v>
      </c>
      <c r="R37" t="str">
        <f>","&amp;R20</f>
        <v>,0</v>
      </c>
    </row>
    <row r="38" spans="13:23" x14ac:dyDescent="0.2">
      <c r="M38" t="s">
        <v>52</v>
      </c>
      <c r="N38" t="str">
        <f t="shared" ref="N38:O52" si="22">N21</f>
        <v>St. Thomas</v>
      </c>
      <c r="O38">
        <f t="shared" si="22"/>
        <v>145</v>
      </c>
      <c r="P38" t="str">
        <f t="shared" ref="P38:R52" ca="1" si="23">","&amp;P21</f>
        <v>,112</v>
      </c>
      <c r="Q38" t="str">
        <f t="shared" ca="1" si="23"/>
        <v>,11</v>
      </c>
      <c r="R38" t="str">
        <f t="shared" ca="1" si="23"/>
        <v>,3</v>
      </c>
      <c r="S38">
        <f ca="1">O38/SUM(Q21:R21)</f>
        <v>10.357142857142858</v>
      </c>
    </row>
    <row r="39" spans="13:23" x14ac:dyDescent="0.2">
      <c r="M39" t="s">
        <v>52</v>
      </c>
      <c r="N39" t="str">
        <f t="shared" si="22"/>
        <v>GVSU</v>
      </c>
      <c r="O39">
        <f t="shared" si="22"/>
        <v>277</v>
      </c>
      <c r="P39" t="str">
        <f t="shared" ca="1" si="23"/>
        <v>,89</v>
      </c>
      <c r="Q39" t="str">
        <f t="shared" ca="1" si="23"/>
        <v>,14</v>
      </c>
      <c r="R39" t="str">
        <f t="shared" ca="1" si="23"/>
        <v>,0</v>
      </c>
    </row>
    <row r="40" spans="13:23" x14ac:dyDescent="0.2">
      <c r="M40" t="s">
        <v>52</v>
      </c>
      <c r="N40" t="str">
        <f t="shared" si="22"/>
        <v>Dayton</v>
      </c>
      <c r="O40">
        <f t="shared" si="22"/>
        <v>190</v>
      </c>
      <c r="P40" t="str">
        <f t="shared" ca="1" si="23"/>
        <v>,94</v>
      </c>
      <c r="Q40" t="str">
        <f t="shared" ca="1" si="23"/>
        <v>,12</v>
      </c>
      <c r="R40" t="str">
        <f t="shared" ca="1" si="23"/>
        <v>,2</v>
      </c>
    </row>
    <row r="41" spans="13:23" x14ac:dyDescent="0.2">
      <c r="M41" t="s">
        <v>52</v>
      </c>
      <c r="N41" t="str">
        <f t="shared" si="22"/>
        <v>North Florida</v>
      </c>
      <c r="O41">
        <f t="shared" si="22"/>
        <v>219</v>
      </c>
      <c r="P41" t="str">
        <f t="shared" ca="1" si="23"/>
        <v>,99</v>
      </c>
      <c r="Q41" t="str">
        <f t="shared" ca="1" si="23"/>
        <v>,13</v>
      </c>
      <c r="R41" t="str">
        <f t="shared" ca="1" si="23"/>
        <v>,2</v>
      </c>
    </row>
    <row r="42" spans="13:23" x14ac:dyDescent="0.2">
      <c r="M42" t="s">
        <v>52</v>
      </c>
      <c r="N42" t="str">
        <f t="shared" si="22"/>
        <v>College of Idaho</v>
      </c>
      <c r="O42">
        <f t="shared" si="22"/>
        <v>149</v>
      </c>
      <c r="P42" t="str">
        <f t="shared" ca="1" si="23"/>
        <v>,115</v>
      </c>
      <c r="Q42" t="str">
        <f t="shared" ca="1" si="23"/>
        <v>,8</v>
      </c>
      <c r="R42" t="str">
        <f t="shared" ca="1" si="23"/>
        <v>,6</v>
      </c>
    </row>
    <row r="43" spans="13:23" x14ac:dyDescent="0.2">
      <c r="M43" t="s">
        <v>52</v>
      </c>
      <c r="N43" t="str">
        <f t="shared" si="22"/>
        <v>Kennesaw State</v>
      </c>
      <c r="O43">
        <f t="shared" si="22"/>
        <v>165</v>
      </c>
      <c r="P43" t="str">
        <f t="shared" ca="1" si="23"/>
        <v>,93</v>
      </c>
      <c r="Q43" t="str">
        <f t="shared" ca="1" si="23"/>
        <v>,11</v>
      </c>
      <c r="R43" t="str">
        <f t="shared" ca="1" si="23"/>
        <v>,4</v>
      </c>
    </row>
    <row r="44" spans="13:23" x14ac:dyDescent="0.2">
      <c r="M44" t="s">
        <v>52</v>
      </c>
      <c r="N44" t="str">
        <f t="shared" si="22"/>
        <v>NDSU</v>
      </c>
      <c r="O44">
        <f t="shared" si="22"/>
        <v>219</v>
      </c>
      <c r="P44" t="str">
        <f t="shared" ca="1" si="23"/>
        <v>,155</v>
      </c>
      <c r="Q44" t="str">
        <f t="shared" ca="1" si="23"/>
        <v>,11</v>
      </c>
      <c r="R44" t="str">
        <f t="shared" ca="1" si="23"/>
        <v>,3</v>
      </c>
    </row>
    <row r="45" spans="13:23" x14ac:dyDescent="0.2">
      <c r="M45" t="s">
        <v>52</v>
      </c>
      <c r="N45" t="str">
        <f t="shared" si="22"/>
        <v>UC Davis</v>
      </c>
      <c r="O45">
        <f t="shared" si="22"/>
        <v>163</v>
      </c>
      <c r="P45" t="str">
        <f t="shared" ca="1" si="23"/>
        <v>,112</v>
      </c>
      <c r="Q45" t="str">
        <f t="shared" ca="1" si="23"/>
        <v>,7</v>
      </c>
      <c r="R45" t="str">
        <f t="shared" ca="1" si="23"/>
        <v>,7</v>
      </c>
    </row>
    <row r="46" spans="13:23" x14ac:dyDescent="0.2">
      <c r="M46" t="s">
        <v>52</v>
      </c>
      <c r="N46" t="str">
        <f t="shared" si="22"/>
        <v>St. John's</v>
      </c>
      <c r="O46">
        <f t="shared" si="22"/>
        <v>137</v>
      </c>
      <c r="P46" t="str">
        <f t="shared" ca="1" si="23"/>
        <v>,88</v>
      </c>
      <c r="Q46" t="str">
        <f t="shared" ca="1" si="23"/>
        <v>,6</v>
      </c>
      <c r="R46" t="str">
        <f t="shared" ca="1" si="23"/>
        <v>,4</v>
      </c>
    </row>
    <row r="47" spans="13:23" x14ac:dyDescent="0.2">
      <c r="M47" t="s">
        <v>52</v>
      </c>
      <c r="N47" t="str">
        <f t="shared" si="22"/>
        <v>Northern Arizona</v>
      </c>
      <c r="O47">
        <f t="shared" si="22"/>
        <v>164</v>
      </c>
      <c r="P47" t="str">
        <f t="shared" ca="1" si="23"/>
        <v>,77</v>
      </c>
      <c r="Q47" t="str">
        <f t="shared" ca="1" si="23"/>
        <v>,11</v>
      </c>
      <c r="R47" t="str">
        <f t="shared" ca="1" si="23"/>
        <v>,2</v>
      </c>
    </row>
    <row r="48" spans="13:23" x14ac:dyDescent="0.2">
      <c r="M48" t="s">
        <v>52</v>
      </c>
      <c r="N48" t="str">
        <f t="shared" si="22"/>
        <v>Utah State</v>
      </c>
      <c r="O48">
        <f t="shared" si="22"/>
        <v>179</v>
      </c>
      <c r="P48" t="str">
        <f t="shared" ca="1" si="23"/>
        <v>,137</v>
      </c>
      <c r="Q48" t="str">
        <f t="shared" ca="1" si="23"/>
        <v>,11</v>
      </c>
      <c r="R48" t="str">
        <f t="shared" ca="1" si="23"/>
        <v>,5</v>
      </c>
    </row>
    <row r="49" spans="13:18" x14ac:dyDescent="0.2">
      <c r="M49" t="s">
        <v>52</v>
      </c>
      <c r="N49" t="str">
        <f t="shared" si="22"/>
        <v>Montana</v>
      </c>
      <c r="O49">
        <f t="shared" si="22"/>
        <v>171</v>
      </c>
      <c r="P49" t="str">
        <f t="shared" ca="1" si="23"/>
        <v>,57</v>
      </c>
      <c r="Q49" t="str">
        <f t="shared" ca="1" si="23"/>
        <v>,14</v>
      </c>
      <c r="R49" t="str">
        <f t="shared" ca="1" si="23"/>
        <v>,1</v>
      </c>
    </row>
    <row r="50" spans="13:18" x14ac:dyDescent="0.2">
      <c r="M50" t="s">
        <v>52</v>
      </c>
      <c r="N50" t="str">
        <f t="shared" si="22"/>
        <v>Missouri State</v>
      </c>
      <c r="O50">
        <f t="shared" si="22"/>
        <v>228</v>
      </c>
      <c r="P50" t="str">
        <f t="shared" ca="1" si="23"/>
        <v>,106</v>
      </c>
      <c r="Q50" t="str">
        <f t="shared" ca="1" si="23"/>
        <v>,15</v>
      </c>
      <c r="R50" t="str">
        <f t="shared" ca="1" si="23"/>
        <v>,0</v>
      </c>
    </row>
    <row r="51" spans="13:18" x14ac:dyDescent="0.2">
      <c r="M51" t="s">
        <v>52</v>
      </c>
      <c r="N51" t="str">
        <f t="shared" si="22"/>
        <v>UC San Diego</v>
      </c>
      <c r="O51">
        <f t="shared" si="22"/>
        <v>166</v>
      </c>
      <c r="P51" t="str">
        <f t="shared" ca="1" si="23"/>
        <v>,85</v>
      </c>
      <c r="Q51" t="str">
        <f t="shared" ca="1" si="23"/>
        <v>,13</v>
      </c>
      <c r="R51" t="str">
        <f t="shared" ca="1" si="23"/>
        <v>,2</v>
      </c>
    </row>
    <row r="52" spans="13:18" x14ac:dyDescent="0.2">
      <c r="M52" t="s">
        <v>52</v>
      </c>
      <c r="N52" t="str">
        <f t="shared" si="22"/>
        <v>Bridgewater State</v>
      </c>
      <c r="O52">
        <f t="shared" si="22"/>
        <v>102</v>
      </c>
      <c r="P52" t="str">
        <f t="shared" ca="1" si="23"/>
        <v>,78</v>
      </c>
      <c r="Q52" t="str">
        <f t="shared" ca="1" si="23"/>
        <v>,7</v>
      </c>
      <c r="R52" t="str">
        <f t="shared" ca="1" si="23"/>
        <v>,3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5A00-C5D8-A84E-B577-4492E3FFB270}">
  <dimension ref="A1:W52"/>
  <sheetViews>
    <sheetView tabSelected="1" workbookViewId="0">
      <selection activeCell="B2" sqref="B2"/>
    </sheetView>
  </sheetViews>
  <sheetFormatPr baseColWidth="10" defaultRowHeight="16" x14ac:dyDescent="0.2"/>
  <cols>
    <col min="2" max="2" width="16.33203125" bestFit="1" customWidth="1"/>
  </cols>
  <sheetData>
    <row r="1" spans="1:23" s="4" customFormat="1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5</v>
      </c>
      <c r="J1" s="6" t="s">
        <v>6</v>
      </c>
      <c r="K1" s="6" t="s">
        <v>9</v>
      </c>
      <c r="L1" s="6" t="s">
        <v>10</v>
      </c>
      <c r="M1" s="6" t="s">
        <v>5</v>
      </c>
      <c r="N1" s="6" t="s">
        <v>6</v>
      </c>
      <c r="O1" s="6" t="s">
        <v>11</v>
      </c>
      <c r="P1" s="6" t="s">
        <v>12</v>
      </c>
      <c r="Q1" s="6" t="s">
        <v>5</v>
      </c>
      <c r="R1" s="7" t="s">
        <v>6</v>
      </c>
      <c r="S1" s="8" t="s">
        <v>1</v>
      </c>
      <c r="T1" s="8" t="s">
        <v>2</v>
      </c>
      <c r="U1" s="8" t="s">
        <v>28</v>
      </c>
      <c r="V1" s="8" t="s">
        <v>29</v>
      </c>
      <c r="W1" s="8" t="s">
        <v>30</v>
      </c>
    </row>
    <row r="2" spans="1:23" x14ac:dyDescent="0.2">
      <c r="A2">
        <v>1</v>
      </c>
      <c r="B2" s="5" t="s">
        <v>20</v>
      </c>
      <c r="C2" s="5">
        <v>15</v>
      </c>
      <c r="D2" s="5">
        <f t="shared" ref="D2:D17" ca="1" si="0">OFFSET($C$18,-(ROW(C2)-1),0)</f>
        <v>7</v>
      </c>
      <c r="E2">
        <f t="shared" ref="E2:E17" ca="1" si="1">IF(C2&gt;D2, 1, "")</f>
        <v>1</v>
      </c>
      <c r="F2">
        <f t="shared" ref="F2:F17" ca="1" si="2">IF(E2=1, 0,1)</f>
        <v>0</v>
      </c>
      <c r="G2" s="5">
        <v>14</v>
      </c>
      <c r="H2" s="5">
        <v>16</v>
      </c>
      <c r="I2" t="str">
        <f t="shared" ref="I2:I17" si="3">IF(G2&gt;H2, 1, "")</f>
        <v/>
      </c>
      <c r="J2">
        <f t="shared" ref="J2:J17" si="4">IF(I2=1, 0,1)</f>
        <v>1</v>
      </c>
      <c r="K2" s="5"/>
      <c r="L2" s="5"/>
      <c r="M2" t="str">
        <f>IF(K2&gt;L2, 1, "")</f>
        <v/>
      </c>
      <c r="N2">
        <f>IF(M2=1, 0,1)</f>
        <v>1</v>
      </c>
      <c r="O2" s="5"/>
      <c r="P2" s="5"/>
      <c r="Q2" t="str">
        <f>IF(O2&gt;P2, 1, "")</f>
        <v/>
      </c>
      <c r="R2" s="1">
        <f>IF(Q2=1, 0,1)</f>
        <v>1</v>
      </c>
      <c r="S2" t="str">
        <f t="shared" ref="S2:S17" si="5">B2</f>
        <v>UMD</v>
      </c>
      <c r="T2">
        <f>SUM(C2,G2,K2,O2)</f>
        <v>29</v>
      </c>
      <c r="U2">
        <f ca="1">SUM(D2,H2,L2,P2)</f>
        <v>23</v>
      </c>
      <c r="V2">
        <f ca="1">SUM(E2,I2,M2,Q2)</f>
        <v>1</v>
      </c>
      <c r="W2" s="5">
        <f ca="1">IF(V2=4, 0, 1)</f>
        <v>1</v>
      </c>
    </row>
    <row r="3" spans="1:23" x14ac:dyDescent="0.2">
      <c r="A3">
        <v>2</v>
      </c>
      <c r="B3" s="3" t="s">
        <v>13</v>
      </c>
      <c r="C3" s="3">
        <v>17</v>
      </c>
      <c r="D3" s="3">
        <f t="shared" ca="1" si="0"/>
        <v>3</v>
      </c>
      <c r="E3">
        <f t="shared" ca="1" si="1"/>
        <v>1</v>
      </c>
      <c r="F3">
        <f t="shared" ca="1" si="2"/>
        <v>0</v>
      </c>
      <c r="G3" s="3">
        <v>16</v>
      </c>
      <c r="H3" s="3">
        <v>8</v>
      </c>
      <c r="I3">
        <f t="shared" si="3"/>
        <v>1</v>
      </c>
      <c r="J3">
        <f t="shared" si="4"/>
        <v>0</v>
      </c>
      <c r="K3" s="3">
        <v>18</v>
      </c>
      <c r="L3" s="3">
        <v>7</v>
      </c>
      <c r="M3">
        <f t="shared" ref="M3:M17" si="6">IF(K3&gt;L3, 1, "")</f>
        <v>1</v>
      </c>
      <c r="N3">
        <f t="shared" ref="N3:N17" si="7">IF(M3=1, 0,1)</f>
        <v>0</v>
      </c>
      <c r="O3" s="3">
        <v>9</v>
      </c>
      <c r="P3" s="3">
        <v>7</v>
      </c>
      <c r="Q3">
        <f t="shared" ref="Q3:Q17" si="8">IF(O3&gt;P3, 1, "")</f>
        <v>1</v>
      </c>
      <c r="R3" s="1">
        <f t="shared" ref="R3:R17" si="9">IF(Q3=1, 0,1)</f>
        <v>0</v>
      </c>
      <c r="S3" t="str">
        <f t="shared" si="5"/>
        <v>St. Thomas</v>
      </c>
      <c r="T3">
        <f t="shared" ref="T3:V17" si="10">SUM(C3,G3,K3,O3)</f>
        <v>60</v>
      </c>
      <c r="U3">
        <f t="shared" ca="1" si="10"/>
        <v>25</v>
      </c>
      <c r="V3">
        <f t="shared" ca="1" si="10"/>
        <v>4</v>
      </c>
      <c r="W3" s="5">
        <f t="shared" ref="W3:W17" ca="1" si="11">IF(V3=4, 0, 1)</f>
        <v>0</v>
      </c>
    </row>
    <row r="4" spans="1:23" x14ac:dyDescent="0.2">
      <c r="A4">
        <v>3</v>
      </c>
      <c r="B4" s="3" t="s">
        <v>17</v>
      </c>
      <c r="C4" s="3">
        <v>14</v>
      </c>
      <c r="D4" s="3">
        <f t="shared" ca="1" si="0"/>
        <v>6</v>
      </c>
      <c r="E4">
        <f t="shared" ca="1" si="1"/>
        <v>1</v>
      </c>
      <c r="F4">
        <f t="shared" ca="1" si="2"/>
        <v>0</v>
      </c>
      <c r="G4" s="3">
        <v>9</v>
      </c>
      <c r="H4" s="3">
        <f ca="1">OFFSET($G$10,-(ROW(G4)-1),0)</f>
        <v>13</v>
      </c>
      <c r="I4" t="str">
        <f t="shared" ca="1" si="3"/>
        <v/>
      </c>
      <c r="J4">
        <f t="shared" ca="1" si="4"/>
        <v>1</v>
      </c>
      <c r="K4" s="3"/>
      <c r="L4" s="3"/>
      <c r="M4" t="str">
        <f t="shared" si="6"/>
        <v/>
      </c>
      <c r="N4">
        <f t="shared" si="7"/>
        <v>1</v>
      </c>
      <c r="O4" s="3"/>
      <c r="P4" s="3"/>
      <c r="Q4" t="str">
        <f t="shared" si="8"/>
        <v/>
      </c>
      <c r="R4" s="1">
        <f t="shared" si="9"/>
        <v>1</v>
      </c>
      <c r="S4" t="str">
        <f t="shared" si="5"/>
        <v>GVSU</v>
      </c>
      <c r="T4">
        <f t="shared" si="10"/>
        <v>23</v>
      </c>
      <c r="U4">
        <f t="shared" ca="1" si="10"/>
        <v>19</v>
      </c>
      <c r="V4">
        <f t="shared" ca="1" si="10"/>
        <v>1</v>
      </c>
      <c r="W4" s="5">
        <f t="shared" ca="1" si="11"/>
        <v>1</v>
      </c>
    </row>
    <row r="5" spans="1:23" x14ac:dyDescent="0.2">
      <c r="A5">
        <v>4</v>
      </c>
      <c r="B5" s="3" t="s">
        <v>14</v>
      </c>
      <c r="C5" s="3">
        <v>10</v>
      </c>
      <c r="D5" s="3">
        <f t="shared" ca="1" si="0"/>
        <v>7</v>
      </c>
      <c r="E5">
        <f t="shared" ca="1" si="1"/>
        <v>1</v>
      </c>
      <c r="F5">
        <f t="shared" ca="1" si="2"/>
        <v>0</v>
      </c>
      <c r="G5" s="3">
        <v>10</v>
      </c>
      <c r="H5" s="3">
        <f ca="1">OFFSET($G$10,-(ROW(G5)-1),0)</f>
        <v>7</v>
      </c>
      <c r="I5">
        <f t="shared" ca="1" si="3"/>
        <v>1</v>
      </c>
      <c r="J5">
        <f t="shared" ca="1" si="4"/>
        <v>0</v>
      </c>
      <c r="K5" s="3">
        <v>11</v>
      </c>
      <c r="L5" s="3">
        <v>9</v>
      </c>
      <c r="M5">
        <f t="shared" si="6"/>
        <v>1</v>
      </c>
      <c r="N5">
        <f t="shared" si="7"/>
        <v>0</v>
      </c>
      <c r="O5" s="3">
        <v>7</v>
      </c>
      <c r="P5" s="3">
        <v>9</v>
      </c>
      <c r="Q5" t="str">
        <f t="shared" si="8"/>
        <v/>
      </c>
      <c r="R5" s="1">
        <f t="shared" si="9"/>
        <v>1</v>
      </c>
      <c r="S5" t="str">
        <f t="shared" si="5"/>
        <v>Dayton</v>
      </c>
      <c r="T5">
        <f t="shared" si="10"/>
        <v>38</v>
      </c>
      <c r="U5">
        <f t="shared" ca="1" si="10"/>
        <v>32</v>
      </c>
      <c r="V5">
        <f t="shared" ca="1" si="10"/>
        <v>3</v>
      </c>
      <c r="W5" s="5">
        <f t="shared" ca="1" si="11"/>
        <v>1</v>
      </c>
    </row>
    <row r="6" spans="1:23" x14ac:dyDescent="0.2">
      <c r="A6">
        <v>5</v>
      </c>
      <c r="B6" s="3" t="s">
        <v>46</v>
      </c>
      <c r="C6" s="3">
        <v>13</v>
      </c>
      <c r="D6" s="3">
        <f t="shared" ca="1" si="0"/>
        <v>8</v>
      </c>
      <c r="E6">
        <f t="shared" ca="1" si="1"/>
        <v>1</v>
      </c>
      <c r="F6">
        <f t="shared" ca="1" si="2"/>
        <v>0</v>
      </c>
      <c r="G6" s="3">
        <v>7</v>
      </c>
      <c r="H6" s="3">
        <f ca="1">OFFSET($G$10,-(ROW(G6)-1),0)</f>
        <v>10</v>
      </c>
      <c r="I6" t="str">
        <f t="shared" ca="1" si="3"/>
        <v/>
      </c>
      <c r="J6">
        <f t="shared" ca="1" si="4"/>
        <v>1</v>
      </c>
      <c r="K6" s="3"/>
      <c r="L6" s="3"/>
      <c r="M6" t="str">
        <f>IF(K6&gt;L6, 1, "")</f>
        <v/>
      </c>
      <c r="N6">
        <f t="shared" si="7"/>
        <v>1</v>
      </c>
      <c r="O6" s="3"/>
      <c r="P6" s="3"/>
      <c r="Q6" t="str">
        <f t="shared" si="8"/>
        <v/>
      </c>
      <c r="R6" s="1">
        <f t="shared" si="9"/>
        <v>1</v>
      </c>
      <c r="S6" t="str">
        <f t="shared" si="5"/>
        <v>North Florida</v>
      </c>
      <c r="T6">
        <f>SUM(C6,G6,K6,O6)</f>
        <v>20</v>
      </c>
      <c r="U6">
        <f t="shared" ca="1" si="10"/>
        <v>18</v>
      </c>
      <c r="V6">
        <f t="shared" ca="1" si="10"/>
        <v>1</v>
      </c>
      <c r="W6" s="5">
        <f t="shared" ca="1" si="11"/>
        <v>1</v>
      </c>
    </row>
    <row r="7" spans="1:23" x14ac:dyDescent="0.2">
      <c r="A7">
        <v>6</v>
      </c>
      <c r="B7" s="3" t="s">
        <v>44</v>
      </c>
      <c r="C7" s="3">
        <v>18</v>
      </c>
      <c r="D7" s="3">
        <f t="shared" ca="1" si="0"/>
        <v>11</v>
      </c>
      <c r="E7">
        <f t="shared" ca="1" si="1"/>
        <v>1</v>
      </c>
      <c r="F7">
        <f t="shared" ca="1" si="2"/>
        <v>0</v>
      </c>
      <c r="G7" s="3">
        <v>13</v>
      </c>
      <c r="H7" s="3">
        <f ca="1">OFFSET($G$10,-(ROW(G7)-1),0)</f>
        <v>9</v>
      </c>
      <c r="I7">
        <f t="shared" ca="1" si="3"/>
        <v>1</v>
      </c>
      <c r="J7">
        <f t="shared" ca="1" si="4"/>
        <v>0</v>
      </c>
      <c r="K7" s="3">
        <v>7</v>
      </c>
      <c r="L7" s="3">
        <v>18</v>
      </c>
      <c r="M7" t="str">
        <f t="shared" si="6"/>
        <v/>
      </c>
      <c r="N7">
        <f t="shared" si="7"/>
        <v>1</v>
      </c>
      <c r="O7" s="3"/>
      <c r="P7" s="3"/>
      <c r="Q7" t="str">
        <f t="shared" si="8"/>
        <v/>
      </c>
      <c r="R7" s="1">
        <f t="shared" si="9"/>
        <v>1</v>
      </c>
      <c r="S7" t="str">
        <f t="shared" si="5"/>
        <v>College of Idaho</v>
      </c>
      <c r="T7">
        <f t="shared" si="10"/>
        <v>38</v>
      </c>
      <c r="U7">
        <f t="shared" ca="1" si="10"/>
        <v>38</v>
      </c>
      <c r="V7">
        <f t="shared" ca="1" si="10"/>
        <v>2</v>
      </c>
      <c r="W7" s="5">
        <f t="shared" ca="1" si="11"/>
        <v>1</v>
      </c>
    </row>
    <row r="8" spans="1:23" x14ac:dyDescent="0.2">
      <c r="A8">
        <v>7</v>
      </c>
      <c r="B8" s="3" t="s">
        <v>41</v>
      </c>
      <c r="C8" s="3">
        <v>9</v>
      </c>
      <c r="D8" s="3">
        <f t="shared" ca="1" si="0"/>
        <v>10</v>
      </c>
      <c r="E8" t="str">
        <f t="shared" ca="1" si="1"/>
        <v/>
      </c>
      <c r="F8">
        <f t="shared" ca="1" si="2"/>
        <v>1</v>
      </c>
      <c r="G8" s="3"/>
      <c r="H8" s="3"/>
      <c r="I8" t="str">
        <f t="shared" si="3"/>
        <v/>
      </c>
      <c r="J8">
        <f t="shared" si="4"/>
        <v>1</v>
      </c>
      <c r="K8" s="3"/>
      <c r="L8" s="3"/>
      <c r="M8" t="str">
        <f>IF(K8&gt;L8, 1, "")</f>
        <v/>
      </c>
      <c r="N8">
        <f t="shared" si="7"/>
        <v>1</v>
      </c>
      <c r="O8" s="3"/>
      <c r="P8" s="3"/>
      <c r="Q8" t="str">
        <f t="shared" si="8"/>
        <v/>
      </c>
      <c r="R8" s="1">
        <f t="shared" si="9"/>
        <v>1</v>
      </c>
      <c r="S8" t="str">
        <f t="shared" si="5"/>
        <v>Kennesaw State</v>
      </c>
      <c r="T8">
        <f>SUM(C8,G8,K8,O8)</f>
        <v>9</v>
      </c>
      <c r="U8">
        <f t="shared" ca="1" si="10"/>
        <v>10</v>
      </c>
      <c r="V8">
        <f t="shared" ca="1" si="10"/>
        <v>0</v>
      </c>
      <c r="W8" s="5">
        <f t="shared" ca="1" si="11"/>
        <v>1</v>
      </c>
    </row>
    <row r="9" spans="1:23" x14ac:dyDescent="0.2">
      <c r="A9">
        <v>8</v>
      </c>
      <c r="B9" s="3" t="s">
        <v>15</v>
      </c>
      <c r="C9" s="3">
        <v>12</v>
      </c>
      <c r="D9" s="3">
        <f t="shared" ca="1" si="0"/>
        <v>3</v>
      </c>
      <c r="E9">
        <f t="shared" ca="1" si="1"/>
        <v>1</v>
      </c>
      <c r="F9">
        <f t="shared" ca="1" si="2"/>
        <v>0</v>
      </c>
      <c r="G9" s="3">
        <v>16</v>
      </c>
      <c r="H9" s="3">
        <v>14</v>
      </c>
      <c r="I9">
        <f t="shared" si="3"/>
        <v>1</v>
      </c>
      <c r="J9">
        <f t="shared" si="4"/>
        <v>0</v>
      </c>
      <c r="K9" s="3">
        <v>9</v>
      </c>
      <c r="L9" s="3">
        <v>11</v>
      </c>
      <c r="M9" t="str">
        <f t="shared" si="6"/>
        <v/>
      </c>
      <c r="N9">
        <f t="shared" si="7"/>
        <v>1</v>
      </c>
      <c r="O9" s="3"/>
      <c r="P9" s="3"/>
      <c r="Q9" t="str">
        <f t="shared" si="8"/>
        <v/>
      </c>
      <c r="R9" s="1">
        <f t="shared" si="9"/>
        <v>1</v>
      </c>
      <c r="S9" t="str">
        <f t="shared" si="5"/>
        <v>NDSU</v>
      </c>
      <c r="T9">
        <f t="shared" si="10"/>
        <v>37</v>
      </c>
      <c r="U9">
        <f t="shared" ca="1" si="10"/>
        <v>28</v>
      </c>
      <c r="V9">
        <f t="shared" ca="1" si="10"/>
        <v>2</v>
      </c>
      <c r="W9" s="5">
        <f t="shared" ca="1" si="11"/>
        <v>1</v>
      </c>
    </row>
    <row r="10" spans="1:23" x14ac:dyDescent="0.2">
      <c r="A10">
        <v>9</v>
      </c>
      <c r="B10" s="3" t="s">
        <v>43</v>
      </c>
      <c r="C10" s="3">
        <v>3</v>
      </c>
      <c r="D10" s="3">
        <f t="shared" ca="1" si="0"/>
        <v>12</v>
      </c>
      <c r="E10" t="str">
        <f t="shared" ca="1" si="1"/>
        <v/>
      </c>
      <c r="F10">
        <f t="shared" ca="1" si="2"/>
        <v>1</v>
      </c>
      <c r="G10" s="3"/>
      <c r="H10" s="3"/>
      <c r="I10" t="str">
        <f t="shared" si="3"/>
        <v/>
      </c>
      <c r="J10">
        <f t="shared" si="4"/>
        <v>1</v>
      </c>
      <c r="K10" s="3"/>
      <c r="L10" s="3"/>
      <c r="M10" t="str">
        <f t="shared" si="6"/>
        <v/>
      </c>
      <c r="N10">
        <f t="shared" si="7"/>
        <v>1</v>
      </c>
      <c r="O10" s="3"/>
      <c r="P10" s="3"/>
      <c r="Q10" t="str">
        <f t="shared" si="8"/>
        <v/>
      </c>
      <c r="R10" s="1">
        <f t="shared" si="9"/>
        <v>1</v>
      </c>
      <c r="S10" t="str">
        <f t="shared" si="5"/>
        <v>UC Davis</v>
      </c>
      <c r="T10">
        <f t="shared" si="10"/>
        <v>3</v>
      </c>
      <c r="U10">
        <f t="shared" ca="1" si="10"/>
        <v>12</v>
      </c>
      <c r="V10">
        <f t="shared" ca="1" si="10"/>
        <v>0</v>
      </c>
      <c r="W10" s="5">
        <f t="shared" ca="1" si="11"/>
        <v>1</v>
      </c>
    </row>
    <row r="11" spans="1:23" x14ac:dyDescent="0.2">
      <c r="A11">
        <v>10</v>
      </c>
      <c r="B11" s="3" t="s">
        <v>33</v>
      </c>
      <c r="C11" s="3">
        <v>10</v>
      </c>
      <c r="D11" s="3">
        <f t="shared" ca="1" si="0"/>
        <v>9</v>
      </c>
      <c r="E11">
        <f t="shared" ca="1" si="1"/>
        <v>1</v>
      </c>
      <c r="F11">
        <f t="shared" ca="1" si="2"/>
        <v>0</v>
      </c>
      <c r="G11" s="3"/>
      <c r="H11" s="3"/>
      <c r="I11" t="str">
        <f t="shared" si="3"/>
        <v/>
      </c>
      <c r="J11">
        <f t="shared" si="4"/>
        <v>1</v>
      </c>
      <c r="K11" s="3"/>
      <c r="L11" s="3"/>
      <c r="M11" t="str">
        <f t="shared" si="6"/>
        <v/>
      </c>
      <c r="N11">
        <f t="shared" si="7"/>
        <v>1</v>
      </c>
      <c r="O11" s="3"/>
      <c r="P11" s="3"/>
      <c r="Q11" t="str">
        <f t="shared" si="8"/>
        <v/>
      </c>
      <c r="R11" s="1">
        <f t="shared" si="9"/>
        <v>1</v>
      </c>
      <c r="S11" t="str">
        <f t="shared" si="5"/>
        <v>St. John's</v>
      </c>
      <c r="T11">
        <f t="shared" si="10"/>
        <v>10</v>
      </c>
      <c r="U11">
        <f t="shared" ca="1" si="10"/>
        <v>9</v>
      </c>
      <c r="V11">
        <f t="shared" ca="1" si="10"/>
        <v>1</v>
      </c>
      <c r="W11" s="5">
        <f t="shared" ca="1" si="11"/>
        <v>1</v>
      </c>
    </row>
    <row r="12" spans="1:23" x14ac:dyDescent="0.2">
      <c r="A12">
        <v>11</v>
      </c>
      <c r="B12" s="3" t="s">
        <v>47</v>
      </c>
      <c r="C12" s="3">
        <v>11</v>
      </c>
      <c r="D12" s="3">
        <f t="shared" ca="1" si="0"/>
        <v>18</v>
      </c>
      <c r="E12" t="str">
        <f t="shared" ca="1" si="1"/>
        <v/>
      </c>
      <c r="F12">
        <f t="shared" ca="1" si="2"/>
        <v>1</v>
      </c>
      <c r="G12" s="3"/>
      <c r="H12" s="3"/>
      <c r="I12" t="str">
        <f t="shared" si="3"/>
        <v/>
      </c>
      <c r="J12">
        <f t="shared" si="4"/>
        <v>1</v>
      </c>
      <c r="K12" s="3"/>
      <c r="L12" s="3"/>
      <c r="M12" t="str">
        <f t="shared" si="6"/>
        <v/>
      </c>
      <c r="N12">
        <f t="shared" si="7"/>
        <v>1</v>
      </c>
      <c r="O12" s="3"/>
      <c r="P12" s="3"/>
      <c r="Q12" t="str">
        <f t="shared" si="8"/>
        <v/>
      </c>
      <c r="R12" s="1">
        <f t="shared" si="9"/>
        <v>1</v>
      </c>
      <c r="S12" t="str">
        <f t="shared" si="5"/>
        <v>Northern Arizona</v>
      </c>
      <c r="T12">
        <f t="shared" si="10"/>
        <v>11</v>
      </c>
      <c r="U12">
        <f t="shared" ca="1" si="10"/>
        <v>18</v>
      </c>
      <c r="V12">
        <f t="shared" ca="1" si="10"/>
        <v>0</v>
      </c>
      <c r="W12" s="5">
        <f t="shared" ca="1" si="11"/>
        <v>1</v>
      </c>
    </row>
    <row r="13" spans="1:23" x14ac:dyDescent="0.2">
      <c r="A13">
        <v>12</v>
      </c>
      <c r="B13" s="3" t="s">
        <v>48</v>
      </c>
      <c r="C13" s="3">
        <v>8</v>
      </c>
      <c r="D13" s="3">
        <f t="shared" ca="1" si="0"/>
        <v>13</v>
      </c>
      <c r="E13" t="str">
        <f t="shared" ca="1" si="1"/>
        <v/>
      </c>
      <c r="F13">
        <f t="shared" ca="1" si="2"/>
        <v>1</v>
      </c>
      <c r="G13" s="3"/>
      <c r="H13" s="3"/>
      <c r="I13" t="str">
        <f t="shared" si="3"/>
        <v/>
      </c>
      <c r="J13">
        <f t="shared" si="4"/>
        <v>1</v>
      </c>
      <c r="K13" s="3"/>
      <c r="L13" s="3"/>
      <c r="M13" t="str">
        <f t="shared" si="6"/>
        <v/>
      </c>
      <c r="N13">
        <f t="shared" si="7"/>
        <v>1</v>
      </c>
      <c r="O13" s="3"/>
      <c r="P13" s="3"/>
      <c r="Q13" t="str">
        <f t="shared" si="8"/>
        <v/>
      </c>
      <c r="R13" s="1">
        <f t="shared" si="9"/>
        <v>1</v>
      </c>
      <c r="S13" t="str">
        <f t="shared" si="5"/>
        <v>Utah State</v>
      </c>
      <c r="T13">
        <f t="shared" si="10"/>
        <v>8</v>
      </c>
      <c r="U13">
        <f t="shared" ca="1" si="10"/>
        <v>13</v>
      </c>
      <c r="V13">
        <f t="shared" ca="1" si="10"/>
        <v>0</v>
      </c>
      <c r="W13" s="5">
        <f t="shared" ca="1" si="11"/>
        <v>1</v>
      </c>
    </row>
    <row r="14" spans="1:23" x14ac:dyDescent="0.2">
      <c r="A14">
        <v>13</v>
      </c>
      <c r="B14" s="3" t="s">
        <v>37</v>
      </c>
      <c r="C14" s="3">
        <v>7</v>
      </c>
      <c r="D14" s="3">
        <f t="shared" ca="1" si="0"/>
        <v>10</v>
      </c>
      <c r="E14" t="str">
        <f t="shared" ca="1" si="1"/>
        <v/>
      </c>
      <c r="F14">
        <f t="shared" ca="1" si="2"/>
        <v>1</v>
      </c>
      <c r="G14" s="3"/>
      <c r="H14" s="3"/>
      <c r="I14" t="str">
        <f t="shared" si="3"/>
        <v/>
      </c>
      <c r="J14">
        <f t="shared" si="4"/>
        <v>1</v>
      </c>
      <c r="K14" s="3"/>
      <c r="L14" s="3"/>
      <c r="M14" t="str">
        <f t="shared" si="6"/>
        <v/>
      </c>
      <c r="N14">
        <f t="shared" si="7"/>
        <v>1</v>
      </c>
      <c r="O14" s="3"/>
      <c r="P14" s="3"/>
      <c r="Q14" t="str">
        <f t="shared" si="8"/>
        <v/>
      </c>
      <c r="R14" s="1">
        <f t="shared" si="9"/>
        <v>1</v>
      </c>
      <c r="S14" t="str">
        <f t="shared" si="5"/>
        <v>Montana</v>
      </c>
      <c r="T14">
        <f t="shared" si="10"/>
        <v>7</v>
      </c>
      <c r="U14">
        <f t="shared" ca="1" si="10"/>
        <v>10</v>
      </c>
      <c r="V14">
        <f t="shared" ca="1" si="10"/>
        <v>0</v>
      </c>
      <c r="W14" s="5">
        <f t="shared" ca="1" si="11"/>
        <v>1</v>
      </c>
    </row>
    <row r="15" spans="1:23" x14ac:dyDescent="0.2">
      <c r="A15">
        <v>14</v>
      </c>
      <c r="B15" s="3" t="s">
        <v>40</v>
      </c>
      <c r="C15" s="3">
        <v>6</v>
      </c>
      <c r="D15" s="3">
        <f t="shared" ca="1" si="0"/>
        <v>14</v>
      </c>
      <c r="E15" t="str">
        <f t="shared" ca="1" si="1"/>
        <v/>
      </c>
      <c r="F15">
        <f t="shared" ca="1" si="2"/>
        <v>1</v>
      </c>
      <c r="G15" s="3"/>
      <c r="H15" s="3"/>
      <c r="I15" t="str">
        <f t="shared" si="3"/>
        <v/>
      </c>
      <c r="J15">
        <f t="shared" si="4"/>
        <v>1</v>
      </c>
      <c r="K15" s="3"/>
      <c r="L15" s="3"/>
      <c r="M15" t="str">
        <f t="shared" si="6"/>
        <v/>
      </c>
      <c r="N15">
        <f t="shared" si="7"/>
        <v>1</v>
      </c>
      <c r="O15" s="3"/>
      <c r="P15" s="3"/>
      <c r="Q15" t="str">
        <f t="shared" si="8"/>
        <v/>
      </c>
      <c r="R15" s="1">
        <f t="shared" si="9"/>
        <v>1</v>
      </c>
      <c r="S15" t="str">
        <f t="shared" si="5"/>
        <v>Missouri State</v>
      </c>
      <c r="T15">
        <f t="shared" si="10"/>
        <v>6</v>
      </c>
      <c r="U15">
        <f t="shared" ca="1" si="10"/>
        <v>14</v>
      </c>
      <c r="V15">
        <f t="shared" ca="1" si="10"/>
        <v>0</v>
      </c>
      <c r="W15" s="5">
        <f t="shared" ca="1" si="11"/>
        <v>1</v>
      </c>
    </row>
    <row r="16" spans="1:23" x14ac:dyDescent="0.2">
      <c r="A16">
        <v>15</v>
      </c>
      <c r="B16" s="3" t="s">
        <v>49</v>
      </c>
      <c r="C16" s="3">
        <v>3</v>
      </c>
      <c r="D16" s="3">
        <f t="shared" ca="1" si="0"/>
        <v>17</v>
      </c>
      <c r="E16" t="str">
        <f t="shared" ca="1" si="1"/>
        <v/>
      </c>
      <c r="F16">
        <f t="shared" ca="1" si="2"/>
        <v>1</v>
      </c>
      <c r="G16" s="3"/>
      <c r="H16" s="3"/>
      <c r="I16" t="str">
        <f t="shared" si="3"/>
        <v/>
      </c>
      <c r="J16">
        <f t="shared" si="4"/>
        <v>1</v>
      </c>
      <c r="K16" s="3"/>
      <c r="L16" s="3"/>
      <c r="M16" t="str">
        <f t="shared" si="6"/>
        <v/>
      </c>
      <c r="N16">
        <f t="shared" si="7"/>
        <v>1</v>
      </c>
      <c r="O16" s="3"/>
      <c r="P16" s="3"/>
      <c r="Q16" t="str">
        <f t="shared" si="8"/>
        <v/>
      </c>
      <c r="R16" s="1">
        <f t="shared" si="9"/>
        <v>1</v>
      </c>
      <c r="S16" t="str">
        <f t="shared" si="5"/>
        <v>UC San Diego</v>
      </c>
      <c r="T16">
        <f t="shared" si="10"/>
        <v>3</v>
      </c>
      <c r="U16">
        <f t="shared" ca="1" si="10"/>
        <v>17</v>
      </c>
      <c r="V16">
        <f t="shared" ca="1" si="10"/>
        <v>0</v>
      </c>
      <c r="W16" s="5">
        <f t="shared" ca="1" si="11"/>
        <v>1</v>
      </c>
    </row>
    <row r="17" spans="1:23" x14ac:dyDescent="0.2">
      <c r="A17">
        <v>16</v>
      </c>
      <c r="B17" s="3" t="s">
        <v>27</v>
      </c>
      <c r="C17" s="3">
        <v>7</v>
      </c>
      <c r="D17" s="3">
        <f t="shared" ca="1" si="0"/>
        <v>15</v>
      </c>
      <c r="E17" t="str">
        <f t="shared" ca="1" si="1"/>
        <v/>
      </c>
      <c r="F17">
        <f t="shared" ca="1" si="2"/>
        <v>1</v>
      </c>
      <c r="G17" s="3"/>
      <c r="H17" s="3"/>
      <c r="I17" t="str">
        <f t="shared" si="3"/>
        <v/>
      </c>
      <c r="J17">
        <f t="shared" si="4"/>
        <v>1</v>
      </c>
      <c r="K17" s="3"/>
      <c r="L17" s="3"/>
      <c r="M17" t="str">
        <f t="shared" si="6"/>
        <v/>
      </c>
      <c r="N17">
        <f t="shared" si="7"/>
        <v>1</v>
      </c>
      <c r="O17" s="3"/>
      <c r="P17" s="3"/>
      <c r="Q17" t="str">
        <f t="shared" si="8"/>
        <v/>
      </c>
      <c r="R17" s="1">
        <f t="shared" si="9"/>
        <v>1</v>
      </c>
      <c r="S17" t="str">
        <f t="shared" si="5"/>
        <v>Bridgewater State</v>
      </c>
      <c r="T17">
        <f t="shared" si="10"/>
        <v>7</v>
      </c>
      <c r="U17">
        <f t="shared" ca="1" si="10"/>
        <v>15</v>
      </c>
      <c r="V17">
        <f t="shared" ca="1" si="10"/>
        <v>0</v>
      </c>
      <c r="W17" s="5">
        <f t="shared" ca="1" si="11"/>
        <v>1</v>
      </c>
    </row>
    <row r="18" spans="1:23" x14ac:dyDescent="0.2">
      <c r="N18" t="s">
        <v>51</v>
      </c>
      <c r="S18">
        <v>2019</v>
      </c>
    </row>
    <row r="19" spans="1:23" x14ac:dyDescent="0.2">
      <c r="N19" t="s">
        <v>1</v>
      </c>
      <c r="O19" t="str">
        <f>T19</f>
        <v>GF</v>
      </c>
      <c r="P19" t="str">
        <f t="shared" ref="P19:R19" si="12">U19</f>
        <v>GA</v>
      </c>
      <c r="Q19" t="str">
        <f t="shared" si="12"/>
        <v>Wins</v>
      </c>
      <c r="R19" t="str">
        <f t="shared" si="12"/>
        <v>Losses</v>
      </c>
      <c r="S19" t="s">
        <v>50</v>
      </c>
      <c r="T19" t="str">
        <f>T1</f>
        <v>GF</v>
      </c>
      <c r="U19" t="str">
        <f t="shared" ref="U19:W19" si="13">U1</f>
        <v>GA</v>
      </c>
      <c r="V19" t="str">
        <f t="shared" si="13"/>
        <v>Wins</v>
      </c>
      <c r="W19" t="str">
        <f t="shared" si="13"/>
        <v>Losses</v>
      </c>
    </row>
    <row r="20" spans="1:23" x14ac:dyDescent="0.2">
      <c r="M20" t="s">
        <v>52</v>
      </c>
      <c r="N20" t="str">
        <f>S20</f>
        <v>UMD</v>
      </c>
      <c r="O20">
        <f>T20-T2</f>
        <v>263</v>
      </c>
      <c r="P20">
        <f t="shared" ref="P20:R35" ca="1" si="14">U20-U2</f>
        <v>88</v>
      </c>
      <c r="Q20">
        <f t="shared" ca="1" si="14"/>
        <v>17</v>
      </c>
      <c r="R20">
        <v>0</v>
      </c>
      <c r="S20" t="str">
        <f>S2</f>
        <v>UMD</v>
      </c>
      <c r="T20">
        <v>292</v>
      </c>
      <c r="U20">
        <v>111</v>
      </c>
      <c r="V20">
        <v>18</v>
      </c>
      <c r="W20">
        <v>0</v>
      </c>
    </row>
    <row r="21" spans="1:23" x14ac:dyDescent="0.2">
      <c r="M21" t="s">
        <v>52</v>
      </c>
      <c r="N21" t="str">
        <f t="shared" ref="N21:N35" si="15">S21</f>
        <v>St. Thomas</v>
      </c>
      <c r="O21">
        <f t="shared" ref="O21:O35" si="16">T21-T3</f>
        <v>145</v>
      </c>
      <c r="P21">
        <f t="shared" ca="1" si="14"/>
        <v>112</v>
      </c>
      <c r="Q21">
        <f t="shared" ca="1" si="14"/>
        <v>11</v>
      </c>
      <c r="R21">
        <f t="shared" ca="1" si="14"/>
        <v>3</v>
      </c>
      <c r="S21" t="str">
        <f t="shared" ref="S21:S35" si="17">S3</f>
        <v>St. Thomas</v>
      </c>
      <c r="T21">
        <v>205</v>
      </c>
      <c r="U21">
        <v>137</v>
      </c>
      <c r="V21">
        <v>15</v>
      </c>
      <c r="W21">
        <v>3</v>
      </c>
    </row>
    <row r="22" spans="1:23" x14ac:dyDescent="0.2">
      <c r="M22" t="s">
        <v>52</v>
      </c>
      <c r="N22" t="str">
        <f t="shared" si="15"/>
        <v>GVSU</v>
      </c>
      <c r="O22">
        <f t="shared" si="16"/>
        <v>277</v>
      </c>
      <c r="P22">
        <f t="shared" ca="1" si="14"/>
        <v>89</v>
      </c>
      <c r="Q22">
        <f t="shared" ca="1" si="14"/>
        <v>14</v>
      </c>
      <c r="R22">
        <f t="shared" ca="1" si="14"/>
        <v>0</v>
      </c>
      <c r="S22" t="str">
        <f t="shared" si="17"/>
        <v>GVSU</v>
      </c>
      <c r="T22">
        <v>300</v>
      </c>
      <c r="U22">
        <v>108</v>
      </c>
      <c r="V22">
        <v>15</v>
      </c>
      <c r="W22">
        <v>1</v>
      </c>
    </row>
    <row r="23" spans="1:23" x14ac:dyDescent="0.2">
      <c r="M23" t="s">
        <v>52</v>
      </c>
      <c r="N23" t="str">
        <f t="shared" si="15"/>
        <v>Dayton</v>
      </c>
      <c r="O23">
        <f t="shared" si="16"/>
        <v>190</v>
      </c>
      <c r="P23">
        <f t="shared" ca="1" si="14"/>
        <v>94</v>
      </c>
      <c r="Q23">
        <f t="shared" ca="1" si="14"/>
        <v>12</v>
      </c>
      <c r="R23">
        <f t="shared" ca="1" si="14"/>
        <v>2</v>
      </c>
      <c r="S23" t="str">
        <f t="shared" si="17"/>
        <v>Dayton</v>
      </c>
      <c r="T23">
        <v>228</v>
      </c>
      <c r="U23">
        <v>126</v>
      </c>
      <c r="V23">
        <v>15</v>
      </c>
      <c r="W23">
        <v>3</v>
      </c>
    </row>
    <row r="24" spans="1:23" x14ac:dyDescent="0.2">
      <c r="M24" t="s">
        <v>52</v>
      </c>
      <c r="N24" t="str">
        <f t="shared" si="15"/>
        <v>North Florida</v>
      </c>
      <c r="O24">
        <f t="shared" si="16"/>
        <v>219</v>
      </c>
      <c r="P24">
        <f t="shared" ca="1" si="14"/>
        <v>99</v>
      </c>
      <c r="Q24">
        <f t="shared" ca="1" si="14"/>
        <v>13</v>
      </c>
      <c r="R24">
        <f t="shared" ca="1" si="14"/>
        <v>2</v>
      </c>
      <c r="S24" t="str">
        <f t="shared" si="17"/>
        <v>North Florida</v>
      </c>
      <c r="T24">
        <v>239</v>
      </c>
      <c r="U24">
        <v>117</v>
      </c>
      <c r="V24">
        <v>14</v>
      </c>
      <c r="W24">
        <v>3</v>
      </c>
    </row>
    <row r="25" spans="1:23" x14ac:dyDescent="0.2">
      <c r="M25" t="s">
        <v>52</v>
      </c>
      <c r="N25" t="str">
        <f t="shared" si="15"/>
        <v>College of Idaho</v>
      </c>
      <c r="O25">
        <f t="shared" si="16"/>
        <v>149</v>
      </c>
      <c r="P25">
        <f t="shared" ca="1" si="14"/>
        <v>115</v>
      </c>
      <c r="Q25">
        <f t="shared" ca="1" si="14"/>
        <v>8</v>
      </c>
      <c r="R25">
        <f t="shared" ca="1" si="14"/>
        <v>6</v>
      </c>
      <c r="S25" t="str">
        <f t="shared" si="17"/>
        <v>College of Idaho</v>
      </c>
      <c r="T25">
        <v>187</v>
      </c>
      <c r="U25">
        <v>153</v>
      </c>
      <c r="V25">
        <v>10</v>
      </c>
      <c r="W25">
        <v>7</v>
      </c>
    </row>
    <row r="26" spans="1:23" x14ac:dyDescent="0.2">
      <c r="M26" t="s">
        <v>52</v>
      </c>
      <c r="N26" t="str">
        <f t="shared" si="15"/>
        <v>Kennesaw State</v>
      </c>
      <c r="O26">
        <f t="shared" si="16"/>
        <v>165</v>
      </c>
      <c r="P26">
        <f t="shared" ca="1" si="14"/>
        <v>93</v>
      </c>
      <c r="Q26">
        <f t="shared" ca="1" si="14"/>
        <v>11</v>
      </c>
      <c r="R26">
        <f t="shared" ca="1" si="14"/>
        <v>4</v>
      </c>
      <c r="S26" t="str">
        <f t="shared" si="17"/>
        <v>Kennesaw State</v>
      </c>
      <c r="T26">
        <v>174</v>
      </c>
      <c r="U26">
        <v>103</v>
      </c>
      <c r="V26">
        <v>11</v>
      </c>
      <c r="W26">
        <v>5</v>
      </c>
    </row>
    <row r="27" spans="1:23" x14ac:dyDescent="0.2">
      <c r="M27" t="s">
        <v>52</v>
      </c>
      <c r="N27" t="str">
        <f t="shared" si="15"/>
        <v>NDSU</v>
      </c>
      <c r="O27">
        <f t="shared" si="16"/>
        <v>219</v>
      </c>
      <c r="P27">
        <f t="shared" ca="1" si="14"/>
        <v>155</v>
      </c>
      <c r="Q27">
        <f t="shared" ca="1" si="14"/>
        <v>11</v>
      </c>
      <c r="R27">
        <f t="shared" ca="1" si="14"/>
        <v>3</v>
      </c>
      <c r="S27" t="str">
        <f t="shared" si="17"/>
        <v>NDSU</v>
      </c>
      <c r="T27">
        <v>256</v>
      </c>
      <c r="U27">
        <v>183</v>
      </c>
      <c r="V27">
        <v>13</v>
      </c>
      <c r="W27">
        <v>4</v>
      </c>
    </row>
    <row r="28" spans="1:23" x14ac:dyDescent="0.2">
      <c r="M28" t="s">
        <v>52</v>
      </c>
      <c r="N28" t="str">
        <f t="shared" si="15"/>
        <v>UC Davis</v>
      </c>
      <c r="O28">
        <f t="shared" si="16"/>
        <v>163</v>
      </c>
      <c r="P28">
        <f t="shared" ca="1" si="14"/>
        <v>112</v>
      </c>
      <c r="Q28">
        <f t="shared" ca="1" si="14"/>
        <v>7</v>
      </c>
      <c r="R28">
        <f t="shared" ca="1" si="14"/>
        <v>7</v>
      </c>
      <c r="S28" t="str">
        <f t="shared" si="17"/>
        <v>UC Davis</v>
      </c>
      <c r="T28">
        <v>166</v>
      </c>
      <c r="U28">
        <v>124</v>
      </c>
      <c r="V28">
        <v>7</v>
      </c>
      <c r="W28">
        <v>8</v>
      </c>
    </row>
    <row r="29" spans="1:23" x14ac:dyDescent="0.2">
      <c r="M29" t="s">
        <v>52</v>
      </c>
      <c r="N29" t="str">
        <f t="shared" si="15"/>
        <v>St. John's</v>
      </c>
      <c r="O29">
        <f t="shared" si="16"/>
        <v>137</v>
      </c>
      <c r="P29">
        <f t="shared" ca="1" si="14"/>
        <v>88</v>
      </c>
      <c r="Q29">
        <f t="shared" ca="1" si="14"/>
        <v>6</v>
      </c>
      <c r="R29">
        <f t="shared" ca="1" si="14"/>
        <v>4</v>
      </c>
      <c r="S29" t="str">
        <f t="shared" si="17"/>
        <v>St. John's</v>
      </c>
      <c r="T29">
        <v>147</v>
      </c>
      <c r="U29">
        <v>97</v>
      </c>
      <c r="V29">
        <v>7</v>
      </c>
      <c r="W29">
        <v>5</v>
      </c>
    </row>
    <row r="30" spans="1:23" x14ac:dyDescent="0.2">
      <c r="M30" t="s">
        <v>52</v>
      </c>
      <c r="N30" t="str">
        <f t="shared" si="15"/>
        <v>Northern Arizona</v>
      </c>
      <c r="O30">
        <f t="shared" si="16"/>
        <v>164</v>
      </c>
      <c r="P30">
        <f t="shared" ca="1" si="14"/>
        <v>77</v>
      </c>
      <c r="Q30">
        <f t="shared" ca="1" si="14"/>
        <v>11</v>
      </c>
      <c r="R30">
        <f t="shared" ca="1" si="14"/>
        <v>2</v>
      </c>
      <c r="S30" t="str">
        <f t="shared" si="17"/>
        <v>Northern Arizona</v>
      </c>
      <c r="T30">
        <v>175</v>
      </c>
      <c r="U30">
        <v>95</v>
      </c>
      <c r="V30">
        <v>11</v>
      </c>
      <c r="W30">
        <v>3</v>
      </c>
    </row>
    <row r="31" spans="1:23" x14ac:dyDescent="0.2">
      <c r="M31" t="s">
        <v>52</v>
      </c>
      <c r="N31" t="str">
        <f t="shared" si="15"/>
        <v>Utah State</v>
      </c>
      <c r="O31">
        <f t="shared" si="16"/>
        <v>179</v>
      </c>
      <c r="P31">
        <f t="shared" ca="1" si="14"/>
        <v>137</v>
      </c>
      <c r="Q31">
        <f t="shared" ca="1" si="14"/>
        <v>11</v>
      </c>
      <c r="R31">
        <f t="shared" ca="1" si="14"/>
        <v>5</v>
      </c>
      <c r="S31" t="str">
        <f t="shared" si="17"/>
        <v>Utah State</v>
      </c>
      <c r="T31">
        <v>187</v>
      </c>
      <c r="U31">
        <v>150</v>
      </c>
      <c r="V31">
        <v>11</v>
      </c>
      <c r="W31">
        <v>6</v>
      </c>
    </row>
    <row r="32" spans="1:23" x14ac:dyDescent="0.2">
      <c r="M32" t="s">
        <v>52</v>
      </c>
      <c r="N32" t="str">
        <f t="shared" si="15"/>
        <v>Montana</v>
      </c>
      <c r="O32">
        <f t="shared" si="16"/>
        <v>171</v>
      </c>
      <c r="P32">
        <f t="shared" ca="1" si="14"/>
        <v>57</v>
      </c>
      <c r="Q32">
        <f t="shared" ca="1" si="14"/>
        <v>14</v>
      </c>
      <c r="R32">
        <f t="shared" ca="1" si="14"/>
        <v>1</v>
      </c>
      <c r="S32" t="str">
        <f t="shared" si="17"/>
        <v>Montana</v>
      </c>
      <c r="T32">
        <v>178</v>
      </c>
      <c r="U32">
        <v>67</v>
      </c>
      <c r="V32">
        <v>14</v>
      </c>
      <c r="W32">
        <v>2</v>
      </c>
    </row>
    <row r="33" spans="13:23" x14ac:dyDescent="0.2">
      <c r="M33" t="s">
        <v>52</v>
      </c>
      <c r="N33" t="str">
        <f t="shared" si="15"/>
        <v>Missouri State</v>
      </c>
      <c r="O33">
        <f t="shared" si="16"/>
        <v>228</v>
      </c>
      <c r="P33">
        <f t="shared" ca="1" si="14"/>
        <v>106</v>
      </c>
      <c r="Q33">
        <f t="shared" ca="1" si="14"/>
        <v>15</v>
      </c>
      <c r="R33">
        <f t="shared" ca="1" si="14"/>
        <v>0</v>
      </c>
      <c r="S33" t="str">
        <f t="shared" si="17"/>
        <v>Missouri State</v>
      </c>
      <c r="T33">
        <v>234</v>
      </c>
      <c r="U33">
        <v>120</v>
      </c>
      <c r="V33">
        <v>15</v>
      </c>
      <c r="W33">
        <v>1</v>
      </c>
    </row>
    <row r="34" spans="13:23" x14ac:dyDescent="0.2">
      <c r="M34" t="s">
        <v>52</v>
      </c>
      <c r="N34" t="str">
        <f t="shared" si="15"/>
        <v>UC San Diego</v>
      </c>
      <c r="O34">
        <f t="shared" si="16"/>
        <v>166</v>
      </c>
      <c r="P34">
        <f t="shared" ca="1" si="14"/>
        <v>85</v>
      </c>
      <c r="Q34">
        <f t="shared" ca="1" si="14"/>
        <v>13</v>
      </c>
      <c r="R34">
        <f t="shared" ca="1" si="14"/>
        <v>2</v>
      </c>
      <c r="S34" t="str">
        <f>S16</f>
        <v>UC San Diego</v>
      </c>
      <c r="T34">
        <v>169</v>
      </c>
      <c r="U34">
        <v>102</v>
      </c>
      <c r="V34">
        <v>13</v>
      </c>
      <c r="W34">
        <v>3</v>
      </c>
    </row>
    <row r="35" spans="13:23" x14ac:dyDescent="0.2">
      <c r="M35" t="s">
        <v>52</v>
      </c>
      <c r="N35" t="str">
        <f t="shared" si="15"/>
        <v>Bridgewater State</v>
      </c>
      <c r="O35">
        <f t="shared" si="16"/>
        <v>102</v>
      </c>
      <c r="P35">
        <f t="shared" ca="1" si="14"/>
        <v>78</v>
      </c>
      <c r="Q35">
        <f t="shared" ca="1" si="14"/>
        <v>7</v>
      </c>
      <c r="R35">
        <f t="shared" ca="1" si="14"/>
        <v>3</v>
      </c>
      <c r="S35" t="str">
        <f t="shared" si="17"/>
        <v>Bridgewater State</v>
      </c>
      <c r="T35">
        <v>109</v>
      </c>
      <c r="U35">
        <v>93</v>
      </c>
      <c r="V35">
        <v>7</v>
      </c>
      <c r="W35">
        <v>4</v>
      </c>
    </row>
    <row r="37" spans="13:23" x14ac:dyDescent="0.2">
      <c r="M37" t="s">
        <v>52</v>
      </c>
      <c r="N37" t="str">
        <f>N20</f>
        <v>UMD</v>
      </c>
      <c r="O37">
        <f>O20</f>
        <v>263</v>
      </c>
      <c r="P37" t="str">
        <f ca="1">","&amp;P20</f>
        <v>,88</v>
      </c>
      <c r="Q37" t="str">
        <f ca="1">","&amp;Q20</f>
        <v>,17</v>
      </c>
      <c r="R37" t="str">
        <f>","&amp;R20</f>
        <v>,0</v>
      </c>
    </row>
    <row r="38" spans="13:23" x14ac:dyDescent="0.2">
      <c r="M38" t="s">
        <v>52</v>
      </c>
      <c r="N38" t="str">
        <f t="shared" ref="N38:O52" si="18">N21</f>
        <v>St. Thomas</v>
      </c>
      <c r="O38">
        <f t="shared" si="18"/>
        <v>145</v>
      </c>
      <c r="P38" t="str">
        <f t="shared" ref="P38:R52" ca="1" si="19">","&amp;P21</f>
        <v>,112</v>
      </c>
      <c r="Q38" t="str">
        <f t="shared" ca="1" si="19"/>
        <v>,11</v>
      </c>
      <c r="R38" t="str">
        <f t="shared" ca="1" si="19"/>
        <v>,3</v>
      </c>
      <c r="S38">
        <f ca="1">O38/SUM(Q21:R21)</f>
        <v>10.357142857142858</v>
      </c>
    </row>
    <row r="39" spans="13:23" x14ac:dyDescent="0.2">
      <c r="M39" t="s">
        <v>52</v>
      </c>
      <c r="N39" t="str">
        <f t="shared" si="18"/>
        <v>GVSU</v>
      </c>
      <c r="O39">
        <f t="shared" si="18"/>
        <v>277</v>
      </c>
      <c r="P39" t="str">
        <f t="shared" ca="1" si="19"/>
        <v>,89</v>
      </c>
      <c r="Q39" t="str">
        <f t="shared" ca="1" si="19"/>
        <v>,14</v>
      </c>
      <c r="R39" t="str">
        <f t="shared" ca="1" si="19"/>
        <v>,0</v>
      </c>
    </row>
    <row r="40" spans="13:23" x14ac:dyDescent="0.2">
      <c r="M40" t="s">
        <v>52</v>
      </c>
      <c r="N40" t="str">
        <f t="shared" si="18"/>
        <v>Dayton</v>
      </c>
      <c r="O40">
        <f t="shared" si="18"/>
        <v>190</v>
      </c>
      <c r="P40" t="str">
        <f t="shared" ca="1" si="19"/>
        <v>,94</v>
      </c>
      <c r="Q40" t="str">
        <f t="shared" ca="1" si="19"/>
        <v>,12</v>
      </c>
      <c r="R40" t="str">
        <f t="shared" ca="1" si="19"/>
        <v>,2</v>
      </c>
    </row>
    <row r="41" spans="13:23" x14ac:dyDescent="0.2">
      <c r="M41" t="s">
        <v>52</v>
      </c>
      <c r="N41" t="str">
        <f t="shared" si="18"/>
        <v>North Florida</v>
      </c>
      <c r="O41">
        <f t="shared" si="18"/>
        <v>219</v>
      </c>
      <c r="P41" t="str">
        <f t="shared" ca="1" si="19"/>
        <v>,99</v>
      </c>
      <c r="Q41" t="str">
        <f t="shared" ca="1" si="19"/>
        <v>,13</v>
      </c>
      <c r="R41" t="str">
        <f t="shared" ca="1" si="19"/>
        <v>,2</v>
      </c>
    </row>
    <row r="42" spans="13:23" x14ac:dyDescent="0.2">
      <c r="M42" t="s">
        <v>52</v>
      </c>
      <c r="N42" t="str">
        <f t="shared" si="18"/>
        <v>College of Idaho</v>
      </c>
      <c r="O42">
        <f t="shared" si="18"/>
        <v>149</v>
      </c>
      <c r="P42" t="str">
        <f t="shared" ca="1" si="19"/>
        <v>,115</v>
      </c>
      <c r="Q42" t="str">
        <f t="shared" ca="1" si="19"/>
        <v>,8</v>
      </c>
      <c r="R42" t="str">
        <f t="shared" ca="1" si="19"/>
        <v>,6</v>
      </c>
    </row>
    <row r="43" spans="13:23" x14ac:dyDescent="0.2">
      <c r="M43" t="s">
        <v>52</v>
      </c>
      <c r="N43" t="str">
        <f t="shared" si="18"/>
        <v>Kennesaw State</v>
      </c>
      <c r="O43">
        <f t="shared" si="18"/>
        <v>165</v>
      </c>
      <c r="P43" t="str">
        <f t="shared" ca="1" si="19"/>
        <v>,93</v>
      </c>
      <c r="Q43" t="str">
        <f t="shared" ca="1" si="19"/>
        <v>,11</v>
      </c>
      <c r="R43" t="str">
        <f t="shared" ca="1" si="19"/>
        <v>,4</v>
      </c>
    </row>
    <row r="44" spans="13:23" x14ac:dyDescent="0.2">
      <c r="M44" t="s">
        <v>52</v>
      </c>
      <c r="N44" t="str">
        <f t="shared" si="18"/>
        <v>NDSU</v>
      </c>
      <c r="O44">
        <f t="shared" si="18"/>
        <v>219</v>
      </c>
      <c r="P44" t="str">
        <f t="shared" ca="1" si="19"/>
        <v>,155</v>
      </c>
      <c r="Q44" t="str">
        <f t="shared" ca="1" si="19"/>
        <v>,11</v>
      </c>
      <c r="R44" t="str">
        <f t="shared" ca="1" si="19"/>
        <v>,3</v>
      </c>
    </row>
    <row r="45" spans="13:23" x14ac:dyDescent="0.2">
      <c r="M45" t="s">
        <v>52</v>
      </c>
      <c r="N45" t="str">
        <f t="shared" si="18"/>
        <v>UC Davis</v>
      </c>
      <c r="O45">
        <f t="shared" si="18"/>
        <v>163</v>
      </c>
      <c r="P45" t="str">
        <f t="shared" ca="1" si="19"/>
        <v>,112</v>
      </c>
      <c r="Q45" t="str">
        <f t="shared" ca="1" si="19"/>
        <v>,7</v>
      </c>
      <c r="R45" t="str">
        <f t="shared" ca="1" si="19"/>
        <v>,7</v>
      </c>
    </row>
    <row r="46" spans="13:23" x14ac:dyDescent="0.2">
      <c r="M46" t="s">
        <v>52</v>
      </c>
      <c r="N46" t="str">
        <f t="shared" si="18"/>
        <v>St. John's</v>
      </c>
      <c r="O46">
        <f t="shared" si="18"/>
        <v>137</v>
      </c>
      <c r="P46" t="str">
        <f t="shared" ca="1" si="19"/>
        <v>,88</v>
      </c>
      <c r="Q46" t="str">
        <f t="shared" ca="1" si="19"/>
        <v>,6</v>
      </c>
      <c r="R46" t="str">
        <f t="shared" ca="1" si="19"/>
        <v>,4</v>
      </c>
    </row>
    <row r="47" spans="13:23" x14ac:dyDescent="0.2">
      <c r="M47" t="s">
        <v>52</v>
      </c>
      <c r="N47" t="str">
        <f t="shared" si="18"/>
        <v>Northern Arizona</v>
      </c>
      <c r="O47">
        <f t="shared" si="18"/>
        <v>164</v>
      </c>
      <c r="P47" t="str">
        <f t="shared" ca="1" si="19"/>
        <v>,77</v>
      </c>
      <c r="Q47" t="str">
        <f t="shared" ca="1" si="19"/>
        <v>,11</v>
      </c>
      <c r="R47" t="str">
        <f t="shared" ca="1" si="19"/>
        <v>,2</v>
      </c>
    </row>
    <row r="48" spans="13:23" x14ac:dyDescent="0.2">
      <c r="M48" t="s">
        <v>52</v>
      </c>
      <c r="N48" t="str">
        <f t="shared" si="18"/>
        <v>Utah State</v>
      </c>
      <c r="O48">
        <f t="shared" si="18"/>
        <v>179</v>
      </c>
      <c r="P48" t="str">
        <f t="shared" ca="1" si="19"/>
        <v>,137</v>
      </c>
      <c r="Q48" t="str">
        <f t="shared" ca="1" si="19"/>
        <v>,11</v>
      </c>
      <c r="R48" t="str">
        <f t="shared" ca="1" si="19"/>
        <v>,5</v>
      </c>
    </row>
    <row r="49" spans="13:18" x14ac:dyDescent="0.2">
      <c r="M49" t="s">
        <v>52</v>
      </c>
      <c r="N49" t="str">
        <f t="shared" si="18"/>
        <v>Montana</v>
      </c>
      <c r="O49">
        <f t="shared" si="18"/>
        <v>171</v>
      </c>
      <c r="P49" t="str">
        <f t="shared" ca="1" si="19"/>
        <v>,57</v>
      </c>
      <c r="Q49" t="str">
        <f t="shared" ca="1" si="19"/>
        <v>,14</v>
      </c>
      <c r="R49" t="str">
        <f t="shared" ca="1" si="19"/>
        <v>,1</v>
      </c>
    </row>
    <row r="50" spans="13:18" x14ac:dyDescent="0.2">
      <c r="M50" t="s">
        <v>52</v>
      </c>
      <c r="N50" t="str">
        <f t="shared" si="18"/>
        <v>Missouri State</v>
      </c>
      <c r="O50">
        <f t="shared" si="18"/>
        <v>228</v>
      </c>
      <c r="P50" t="str">
        <f t="shared" ca="1" si="19"/>
        <v>,106</v>
      </c>
      <c r="Q50" t="str">
        <f t="shared" ca="1" si="19"/>
        <v>,15</v>
      </c>
      <c r="R50" t="str">
        <f t="shared" ca="1" si="19"/>
        <v>,0</v>
      </c>
    </row>
    <row r="51" spans="13:18" x14ac:dyDescent="0.2">
      <c r="M51" t="s">
        <v>52</v>
      </c>
      <c r="N51" t="str">
        <f t="shared" si="18"/>
        <v>UC San Diego</v>
      </c>
      <c r="O51">
        <f t="shared" si="18"/>
        <v>166</v>
      </c>
      <c r="P51" t="str">
        <f t="shared" ca="1" si="19"/>
        <v>,85</v>
      </c>
      <c r="Q51" t="str">
        <f t="shared" ca="1" si="19"/>
        <v>,13</v>
      </c>
      <c r="R51" t="str">
        <f t="shared" ca="1" si="19"/>
        <v>,2</v>
      </c>
    </row>
    <row r="52" spans="13:18" x14ac:dyDescent="0.2">
      <c r="M52" t="s">
        <v>52</v>
      </c>
      <c r="N52" t="str">
        <f t="shared" si="18"/>
        <v>Bridgewater State</v>
      </c>
      <c r="O52">
        <f t="shared" si="18"/>
        <v>102</v>
      </c>
      <c r="P52" t="str">
        <f t="shared" ca="1" si="19"/>
        <v>,78</v>
      </c>
      <c r="Q52" t="str">
        <f t="shared" ca="1" si="19"/>
        <v>,7</v>
      </c>
      <c r="R52" t="str">
        <f t="shared" ca="1" si="19"/>
        <v>,3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Eliason, Evan</dc:creator>
  <cp:lastModifiedBy>Eliason, Evan</cp:lastModifiedBy>
  <dcterms:created xsi:type="dcterms:W3CDTF">2022-05-08T15:15:24Z</dcterms:created>
  <dcterms:modified xsi:type="dcterms:W3CDTF">2022-05-11T22:15:28Z</dcterms:modified>
</cp:coreProperties>
</file>