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5 Func245es Financeir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1" l="1"/>
  <c r="E38" i="1" s="1"/>
  <c r="G38" i="1" s="1"/>
  <c r="C39" i="1" s="1"/>
  <c r="C35" i="1"/>
  <c r="C22" i="1"/>
  <c r="E39" i="1" l="1"/>
  <c r="G39" i="1" s="1"/>
  <c r="C40" i="1" s="1"/>
  <c r="A25" i="1"/>
  <c r="E40" i="1" l="1"/>
  <c r="G40" i="1" s="1"/>
  <c r="C25" i="1"/>
  <c r="E25" i="1" s="1"/>
  <c r="A26" i="1" s="1"/>
  <c r="C26" i="1" l="1"/>
  <c r="E26" i="1" s="1"/>
  <c r="A27" i="1" s="1"/>
  <c r="C27" i="1" l="1"/>
  <c r="E27" i="1" s="1"/>
</calcChain>
</file>

<file path=xl/sharedStrings.xml><?xml version="1.0" encoding="utf-8"?>
<sst xmlns="http://schemas.openxmlformats.org/spreadsheetml/2006/main" count="52" uniqueCount="32">
  <si>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</si>
  <si>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</si>
  <si>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Pgto</t>
  </si>
  <si>
    <t>tipo</t>
  </si>
  <si>
    <t>Opcional. O número 0 ou 1 e indica as datas de vencimento -- 0 ou omitido vencimento final do periodo, 1 no inicio do periodo</t>
  </si>
  <si>
    <t>Dados</t>
  </si>
  <si>
    <t>Valor Futuro</t>
  </si>
  <si>
    <t>VP</t>
  </si>
  <si>
    <t>Mês</t>
  </si>
  <si>
    <t>Juros</t>
  </si>
  <si>
    <t>VP Acum</t>
  </si>
  <si>
    <t>Função VF</t>
  </si>
  <si>
    <t>Calcula o valor futuro de um investimento com base em uma taxa de juros constante.</t>
  </si>
  <si>
    <t>VF(taxa,nper,pgto,[vp],[tipo])</t>
  </si>
  <si>
    <t>Vp</t>
  </si>
  <si>
    <t>Obrigatório. A taxa de juros por período.</t>
  </si>
  <si>
    <t>Obrigatório. O número total de períodos de pagamento em uma anuidade.</t>
  </si>
  <si>
    <t xml:space="preserve"> Obrigatório. O pagamento feito a cada período; não pode mudar durante a vigência da anuidade. Geralmente, pgto contém o capital e os juros e nenhuma outra tarifa ou taxas. Se pgto for omitido, você deverá incluir o argumento vp.</t>
  </si>
  <si>
    <t>Opcional. O valor presente ou a soma total correspondente ao valor presente de uma série de pagamentos futuros. Se vp for omitido, será considerado 0 (zero) e a inclusão do argumento pgto será obrigatória.</t>
  </si>
  <si>
    <t>Função</t>
  </si>
  <si>
    <t>Taxa</t>
  </si>
  <si>
    <t>Nper</t>
  </si>
  <si>
    <t>Pagto</t>
  </si>
  <si>
    <t>Tipo</t>
  </si>
  <si>
    <t>Taxa Juros Mês</t>
  </si>
  <si>
    <t>Prazo em Meses</t>
  </si>
  <si>
    <t>Prestação</t>
  </si>
  <si>
    <t>Valor Presente</t>
  </si>
  <si>
    <t>Postecipado</t>
  </si>
  <si>
    <t>Parcela</t>
  </si>
  <si>
    <t xml:space="preserve"> </t>
  </si>
  <si>
    <t>Valor Presente(EMPRESTIMO)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</si>
</sst>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R$&quot;\ #,##0.00;[Red]\-&quot;R$&quot;\ #,##0.00"/>
    <numFmt numFmtId="44" formatCode="_-&quot;R$&quot;\ * #,##0.00_-;\-&quot;R$&quot;\ * #,##0.00_-;_-&quot;R$&quot;\ * &quot;-&quot;??_-;_-@_-"/>
    <numFmt numFmtId="43" formatCode="_-* #,##0.00_-;\-* #,##0.00_-;_-* &quot;-&quot;??_-;_-@_-"/>
    <numFmt numFmtId="164" formatCode="0.0%"/>
  </numFmts>
  <fonts count="13"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b/>
      <sz val="9"/>
      <color theme="9" tint="-0.499984740745262"/>
      <name val="Calibri Light"/>
      <family val="2"/>
    </font>
    <font>
      <sz val="11"/>
      <color theme="0"/>
      <name val="Calibri"/>
      <family val="2"/>
      <scheme val="minor"/>
    </font>
    <font>
      <b/>
      <sz val="11"/>
      <color theme="1" tint="4.9989318521683403E-2"/>
      <name val="Calibri"/>
      <family val="2"/>
      <scheme val="minor"/>
    </font>
    <font>
      <b/>
      <sz val="9"/>
      <color theme="1"/>
      <name val="Century Gothic"/>
      <family val="2"/>
    </font>
    <font>
      <b/>
      <sz val="11"/>
      <color rgb="FF00206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patternFill>
    </fill>
    <fill>
      <patternFill patternType="solid">
        <fgColor rgb="FF92D050"/>
        <bgColor indexed="64"/>
      </patternFill>
    </fill>
  </fills>
  <borders count="15">
    <border>
      <left/>
      <right/>
      <top/>
      <bottom/>
      <diagonal/>
    </border>
    <border>
      <left style="thin">
        <color rgb="FF00B050"/>
      </left>
      <right style="thin">
        <color rgb="FF00B050"/>
      </right>
      <top style="thin">
        <color rgb="FF00B050"/>
      </top>
      <bottom style="thin">
        <color rgb="FF00B050"/>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right/>
      <top style="thin">
        <color theme="9" tint="-0.499984740745262"/>
      </top>
      <bottom style="thin">
        <color theme="9" tint="-0.499984740745262"/>
      </bottom>
      <diagonal/>
    </border>
    <border>
      <left/>
      <right/>
      <top style="thin">
        <color theme="9" tint="-0.499984740745262"/>
      </top>
      <bottom style="thin">
        <color rgb="FF00B050"/>
      </bottom>
      <diagonal/>
    </border>
    <border>
      <left style="thin">
        <color theme="9" tint="-0.499984740745262"/>
      </left>
      <right/>
      <top/>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rgb="FF00B050"/>
      </left>
      <right/>
      <top style="thin">
        <color theme="9" tint="-0.499984740745262"/>
      </top>
      <bottom style="thin">
        <color theme="9" tint="-0.499984740745262"/>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9" fillId="6" borderId="0" applyNumberFormat="0" applyBorder="0" applyAlignment="0" applyProtection="0"/>
  </cellStyleXfs>
  <cellXfs count="39">
    <xf numFmtId="0" fontId="0" fillId="0" borderId="0" xfId="0"/>
    <xf numFmtId="0" fontId="0" fillId="0" borderId="0" xfId="0" applyFill="1"/>
    <xf numFmtId="0" fontId="6" fillId="2" borderId="8" xfId="0" applyFont="1" applyFill="1" applyBorder="1" applyAlignment="1">
      <alignment vertical="center"/>
    </xf>
    <xf numFmtId="0" fontId="0" fillId="4" borderId="1" xfId="0" applyFill="1" applyBorder="1" applyAlignment="1">
      <alignment horizontal="center"/>
    </xf>
    <xf numFmtId="0" fontId="9" fillId="2" borderId="1" xfId="0" applyFont="1" applyFill="1" applyBorder="1" applyAlignment="1">
      <alignment horizontal="center"/>
    </xf>
    <xf numFmtId="44" fontId="0" fillId="4" borderId="1" xfId="0" applyNumberFormat="1" applyFill="1" applyBorder="1" applyAlignment="1">
      <alignment horizontal="center"/>
    </xf>
    <xf numFmtId="44" fontId="12" fillId="7" borderId="1" xfId="0" applyNumberFormat="1" applyFont="1" applyFill="1" applyBorder="1" applyAlignment="1">
      <alignment horizontal="center"/>
    </xf>
    <xf numFmtId="1" fontId="7" fillId="5" borderId="1" xfId="0" quotePrefix="1" applyNumberFormat="1" applyFont="1" applyFill="1" applyBorder="1" applyAlignment="1">
      <alignment vertical="center" wrapText="1"/>
    </xf>
    <xf numFmtId="164" fontId="7" fillId="5" borderId="1" xfId="3" quotePrefix="1" applyNumberFormat="1" applyFont="1" applyFill="1" applyBorder="1" applyAlignment="1">
      <alignment vertical="center" wrapText="1"/>
    </xf>
    <xf numFmtId="0" fontId="4" fillId="3" borderId="0" xfId="0" applyFont="1" applyFill="1" applyBorder="1" applyAlignment="1">
      <alignment horizontal="left"/>
    </xf>
    <xf numFmtId="0" fontId="8" fillId="3" borderId="0" xfId="0" applyFont="1" applyFill="1" applyBorder="1" applyAlignment="1">
      <alignment horizontal="left" wrapText="1"/>
    </xf>
    <xf numFmtId="0" fontId="0" fillId="0" borderId="0" xfId="0"/>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164" fontId="11" fillId="5" borderId="5" xfId="3" applyNumberFormat="1" applyFont="1" applyFill="1" applyBorder="1" applyAlignment="1">
      <alignment horizontal="center" vertical="center"/>
    </xf>
    <xf numFmtId="164" fontId="11" fillId="5" borderId="7" xfId="3" applyNumberFormat="1" applyFont="1" applyFill="1" applyBorder="1" applyAlignment="1">
      <alignment horizontal="center" vertical="center"/>
    </xf>
    <xf numFmtId="0" fontId="11" fillId="5" borderId="5" xfId="2" applyNumberFormat="1" applyFont="1" applyFill="1" applyBorder="1" applyAlignment="1">
      <alignment horizontal="center" vertical="center"/>
    </xf>
    <xf numFmtId="0" fontId="11" fillId="5" borderId="7" xfId="2" applyNumberFormat="1" applyFont="1" applyFill="1" applyBorder="1" applyAlignment="1">
      <alignment horizontal="center" vertical="center"/>
    </xf>
    <xf numFmtId="44" fontId="11" fillId="5" borderId="5" xfId="1" applyFont="1" applyFill="1" applyBorder="1" applyAlignment="1">
      <alignment horizontal="center" vertical="center"/>
    </xf>
    <xf numFmtId="44" fontId="11" fillId="5" borderId="7" xfId="1" applyFont="1" applyFill="1" applyBorder="1" applyAlignment="1">
      <alignment horizontal="center" vertical="center"/>
    </xf>
    <xf numFmtId="1" fontId="10" fillId="6" borderId="5" xfId="4" applyNumberFormat="1" applyFont="1" applyBorder="1" applyAlignment="1">
      <alignment horizontal="center" vertical="center"/>
    </xf>
    <xf numFmtId="1" fontId="10" fillId="6" borderId="7" xfId="4" applyNumberFormat="1" applyFont="1" applyBorder="1" applyAlignment="1">
      <alignment horizontal="center" vertical="center"/>
    </xf>
    <xf numFmtId="0" fontId="11" fillId="5" borderId="12" xfId="3" applyNumberFormat="1" applyFont="1" applyFill="1" applyBorder="1" applyAlignment="1">
      <alignment horizontal="center" vertical="center"/>
    </xf>
    <xf numFmtId="0" fontId="11" fillId="5" borderId="6" xfId="3" applyNumberFormat="1" applyFont="1" applyFill="1" applyBorder="1" applyAlignment="1">
      <alignment horizontal="center" vertical="center"/>
    </xf>
    <xf numFmtId="44" fontId="11" fillId="5" borderId="1" xfId="1" applyFont="1" applyFill="1" applyBorder="1" applyAlignment="1">
      <alignment horizontal="center" vertical="center"/>
    </xf>
    <xf numFmtId="8" fontId="10" fillId="6" borderId="9" xfId="1" quotePrefix="1" applyNumberFormat="1" applyFont="1" applyFill="1" applyBorder="1" applyAlignment="1">
      <alignment horizontal="center" vertical="center" wrapText="1"/>
    </xf>
    <xf numFmtId="44" fontId="10" fillId="6" borderId="10" xfId="1" quotePrefix="1" applyFont="1" applyFill="1" applyBorder="1" applyAlignment="1">
      <alignment horizontal="center" vertical="center" wrapText="1"/>
    </xf>
    <xf numFmtId="44" fontId="10" fillId="6" borderId="11" xfId="1" quotePrefix="1" applyFont="1" applyFill="1" applyBorder="1" applyAlignment="1">
      <alignment horizontal="center" vertical="center" wrapText="1"/>
    </xf>
    <xf numFmtId="0" fontId="6" fillId="2" borderId="1" xfId="0" applyFont="1" applyFill="1" applyBorder="1" applyAlignment="1">
      <alignment horizontal="center" vertical="center"/>
    </xf>
    <xf numFmtId="1" fontId="7" fillId="5" borderId="13" xfId="0" quotePrefix="1" applyNumberFormat="1" applyFont="1" applyFill="1" applyBorder="1" applyAlignment="1">
      <alignment horizontal="center" vertical="center" wrapText="1"/>
    </xf>
    <xf numFmtId="1" fontId="7" fillId="5" borderId="2" xfId="0" quotePrefix="1" applyNumberFormat="1" applyFont="1" applyFill="1" applyBorder="1" applyAlignment="1">
      <alignment horizontal="center" vertical="center" wrapText="1"/>
    </xf>
    <xf numFmtId="1" fontId="7" fillId="5" borderId="14" xfId="0" quotePrefix="1"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wrapText="1"/>
    </xf>
    <xf numFmtId="0" fontId="2" fillId="4" borderId="2" xfId="0" applyFont="1" applyFill="1" applyBorder="1" applyAlignment="1">
      <alignment wrapText="1"/>
    </xf>
    <xf numFmtId="0" fontId="2" fillId="4" borderId="2" xfId="0" applyFont="1" applyFill="1" applyBorder="1" applyAlignment="1">
      <alignment vertical="center" wrapText="1"/>
    </xf>
    <xf numFmtId="0" fontId="3" fillId="4" borderId="2" xfId="0" applyFont="1" applyFill="1" applyBorder="1"/>
    <xf numFmtId="0" fontId="5" fillId="4" borderId="2" xfId="0" applyFont="1" applyFill="1" applyBorder="1" applyAlignment="1">
      <alignment vertical="center"/>
    </xf>
    <xf numFmtId="0" fontId="4" fillId="3" borderId="2" xfId="0" applyFont="1" applyFill="1" applyBorder="1" applyAlignment="1">
      <alignment horizontal="right" vertical="center"/>
    </xf>
  </cellXfs>
  <cellStyles count="5">
    <cellStyle name="Ênfase5" xfId="4" builtinId="45"/>
    <cellStyle name="Moeda" xfId="1" builtinId="4"/>
    <cellStyle name="Normal" xfId="0" builtinId="0"/>
    <cellStyle name="Porcentagem" xfId="3" builtinId="5"/>
    <cellStyle name="Vírgula" xfId="2" builtin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420683</xdr:colOff>
      <xdr:row>9</xdr:row>
      <xdr:rowOff>127000</xdr:rowOff>
    </xdr:from>
    <xdr:ext cx="7119937" cy="641350"/>
    <xdr:sp macro="" textlink="">
      <xdr:nvSpPr>
        <xdr:cNvPr id="8" name="CaixaDeTexto 7">
          <a:extLst>
            <a:ext uri="{FF2B5EF4-FFF2-40B4-BE49-F238E27FC236}">
              <a16:creationId xmlns:a16="http://schemas.microsoft.com/office/drawing/2014/main" id="{101B7625-23FD-4276-A26C-0F5F81A9F311}"/>
            </a:ext>
          </a:extLst>
        </xdr:cNvPr>
        <xdr:cNvSpPr txBox="1"/>
      </xdr:nvSpPr>
      <xdr:spPr>
        <a:xfrm>
          <a:off x="1031871" y="2651125"/>
          <a:ext cx="7119937" cy="641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pt-BR" b="1"/>
            <a:t>Valor futuro </a:t>
          </a:r>
          <a:r>
            <a:rPr lang="pt-BR"/>
            <a:t>é o valor futuro de um determinado valor presente, sobre o qual incidirá uma taxa de juros por um determinado período de tempo. Em outras palavras, pode ser “quanto terei no futuro caso aplique X hoje a uma taxa de juros Y” ou “quanto custará no futuro, depois de tanto tempo, a uma taxa de juros Y algo que hoje vale X”.</a:t>
          </a:r>
          <a:endParaRPr lang="pt-BR" sz="1100"/>
        </a:p>
      </xdr:txBody>
    </xdr:sp>
    <xdr:clientData/>
  </xdr:oneCellAnchor>
  <xdr:oneCellAnchor>
    <xdr:from>
      <xdr:col>7</xdr:col>
      <xdr:colOff>247650</xdr:colOff>
      <xdr:row>15</xdr:row>
      <xdr:rowOff>80962</xdr:rowOff>
    </xdr:from>
    <xdr:ext cx="4784725" cy="958850"/>
    <xdr:sp macro="" textlink="">
      <xdr:nvSpPr>
        <xdr:cNvPr id="9" name="CaixaDeTexto 8">
          <a:extLst>
            <a:ext uri="{FF2B5EF4-FFF2-40B4-BE49-F238E27FC236}">
              <a16:creationId xmlns:a16="http://schemas.microsoft.com/office/drawing/2014/main" id="{20AF14C5-E2CE-48EE-B3E3-060E093D1486}"/>
            </a:ext>
          </a:extLst>
        </xdr:cNvPr>
        <xdr:cNvSpPr txBox="1"/>
      </xdr:nvSpPr>
      <xdr:spPr>
        <a:xfrm>
          <a:off x="5192713" y="5359400"/>
          <a:ext cx="4784725" cy="9588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pt-BR" b="1"/>
            <a:t>ex: </a:t>
          </a:r>
          <a:r>
            <a:rPr lang="pt-BR" sz="1600" b="0"/>
            <a:t>Emprestei</a:t>
          </a:r>
          <a:r>
            <a:rPr lang="pt-BR" sz="1600" b="0" baseline="0"/>
            <a:t> R$ 2800,00 á taxa de 2,5% am no prazo de 3 Meses, quanto pagarei no total(VF)?</a:t>
          </a:r>
          <a:endParaRPr lang="pt-BR" sz="1100"/>
        </a:p>
      </xdr:txBody>
    </xdr:sp>
    <xdr:clientData/>
  </xdr:oneCellAnchor>
  <xdr:oneCellAnchor>
    <xdr:from>
      <xdr:col>7</xdr:col>
      <xdr:colOff>257175</xdr:colOff>
      <xdr:row>28</xdr:row>
      <xdr:rowOff>122237</xdr:rowOff>
    </xdr:from>
    <xdr:ext cx="4784725" cy="958850"/>
    <xdr:sp macro="" textlink="">
      <xdr:nvSpPr>
        <xdr:cNvPr id="10" name="CaixaDeTexto 9">
          <a:extLst>
            <a:ext uri="{FF2B5EF4-FFF2-40B4-BE49-F238E27FC236}">
              <a16:creationId xmlns:a16="http://schemas.microsoft.com/office/drawing/2014/main" id="{679C07F2-F316-493D-8A71-46A2E45FF52B}"/>
            </a:ext>
          </a:extLst>
        </xdr:cNvPr>
        <xdr:cNvSpPr txBox="1"/>
      </xdr:nvSpPr>
      <xdr:spPr>
        <a:xfrm>
          <a:off x="5202238" y="8353425"/>
          <a:ext cx="4784725" cy="9588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pt-BR" b="1"/>
            <a:t>ex: </a:t>
          </a:r>
          <a:r>
            <a:rPr lang="pt-BR" sz="1600" b="0"/>
            <a:t>Pagarei 3 parcelas de R$1,600 que serão ajustadas</a:t>
          </a:r>
          <a:r>
            <a:rPr lang="pt-BR" sz="1600" b="0" baseline="0"/>
            <a:t> à 2,5 % a.m durantes 3 meses, qual valor (VF) terei no final? </a:t>
          </a:r>
          <a:endParaRPr lang="pt-BR" sz="1100"/>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showGridLines="0" tabSelected="1" zoomScale="120" zoomScaleNormal="120" zoomScalePageLayoutView="130" workbookViewId="0">
      <selection activeCell="B5" sqref="B5:O9"/>
    </sheetView>
  </sheetViews>
  <sheetFormatPr defaultColWidth="0" defaultRowHeight="15" zeroHeight="1" x14ac:dyDescent="0.25"/>
  <cols>
    <col min="1" max="1" width="9.140625" customWidth="1"/>
    <col min="2" max="2" width="10.28515625" customWidth="1"/>
    <col min="3" max="3" width="11.28515625" bestFit="1" customWidth="1"/>
    <col min="4" max="4" width="5.7109375" customWidth="1"/>
    <col min="5" max="5" width="13.85546875" bestFit="1" customWidth="1"/>
    <col min="6" max="6" width="11.140625" customWidth="1"/>
    <col min="7" max="7" width="12.7109375" bestFit="1" customWidth="1"/>
    <col min="8" max="15" width="9.140625" customWidth="1"/>
    <col min="16" max="16" width="2.7109375" customWidth="1"/>
    <col min="17" max="17" width="4.140625" hidden="1"/>
    <col min="18" max="16384" width="9.140625" style="1" hidden="1"/>
  </cols>
  <sheetData>
    <row r="1" spans="1:17" ht="18.75" x14ac:dyDescent="0.3">
      <c r="A1" s="36" t="s">
        <v>11</v>
      </c>
      <c r="B1" s="36"/>
      <c r="C1" s="36"/>
      <c r="D1" s="36"/>
      <c r="E1" s="36"/>
      <c r="F1" s="36"/>
      <c r="G1" s="36"/>
      <c r="H1" s="36"/>
      <c r="I1" s="36"/>
      <c r="J1" s="36"/>
      <c r="K1" s="36"/>
      <c r="L1" s="36"/>
      <c r="M1" s="36"/>
      <c r="N1" s="36"/>
      <c r="O1" s="36"/>
      <c r="P1" s="1"/>
      <c r="Q1" s="1"/>
    </row>
    <row r="2" spans="1:17" ht="27.95" customHeight="1" x14ac:dyDescent="0.25">
      <c r="A2" s="34" t="s">
        <v>1</v>
      </c>
      <c r="B2" s="34"/>
      <c r="C2" s="34"/>
      <c r="D2" s="34"/>
      <c r="E2" s="34"/>
      <c r="F2" s="34"/>
      <c r="G2" s="34"/>
      <c r="H2" s="34"/>
      <c r="I2" s="34"/>
      <c r="J2" s="34"/>
      <c r="K2" s="34"/>
      <c r="L2" s="34"/>
      <c r="M2" s="34"/>
      <c r="N2" s="34"/>
      <c r="O2" s="34"/>
      <c r="P2" s="1"/>
      <c r="Q2" s="1"/>
    </row>
    <row r="3" spans="1:17" ht="23.25" customHeight="1" x14ac:dyDescent="0.25">
      <c r="A3" s="35" t="s">
        <v>12</v>
      </c>
      <c r="B3" s="35"/>
      <c r="C3" s="35"/>
      <c r="D3" s="35"/>
      <c r="E3" s="35"/>
      <c r="F3" s="35"/>
      <c r="G3" s="35"/>
      <c r="H3" s="35"/>
      <c r="I3" s="35"/>
      <c r="J3" s="35"/>
      <c r="K3" s="35"/>
      <c r="L3" s="35"/>
      <c r="M3" s="35"/>
      <c r="N3" s="35"/>
      <c r="O3" s="35"/>
      <c r="P3" s="1"/>
      <c r="Q3" s="1"/>
    </row>
    <row r="4" spans="1:17" ht="23.25" customHeight="1" x14ac:dyDescent="0.25">
      <c r="A4" s="37" t="s">
        <v>13</v>
      </c>
      <c r="B4" s="37"/>
      <c r="C4" s="37"/>
      <c r="D4" s="37"/>
      <c r="E4" s="37"/>
      <c r="F4" s="37"/>
      <c r="G4" s="37"/>
      <c r="H4" s="37"/>
      <c r="I4" s="37"/>
      <c r="J4" s="37"/>
      <c r="K4" s="37"/>
      <c r="L4" s="37"/>
      <c r="M4" s="37"/>
      <c r="N4" s="37"/>
      <c r="O4" s="37"/>
      <c r="P4" s="1"/>
      <c r="Q4" s="1"/>
    </row>
    <row r="5" spans="1:17" ht="19.5" x14ac:dyDescent="0.25">
      <c r="A5" s="38" t="s">
        <v>20</v>
      </c>
      <c r="B5" s="33" t="s">
        <v>15</v>
      </c>
      <c r="C5" s="33"/>
      <c r="D5" s="33"/>
      <c r="E5" s="33"/>
      <c r="F5" s="33"/>
      <c r="G5" s="33"/>
      <c r="H5" s="33"/>
      <c r="I5" s="33"/>
      <c r="J5" s="33"/>
      <c r="K5" s="33"/>
      <c r="L5" s="33"/>
      <c r="M5" s="33"/>
      <c r="N5" s="33"/>
      <c r="O5" s="33"/>
      <c r="P5" s="1"/>
      <c r="Q5" s="1"/>
    </row>
    <row r="6" spans="1:17" ht="19.5" x14ac:dyDescent="0.25">
      <c r="A6" s="38" t="s">
        <v>21</v>
      </c>
      <c r="B6" s="33" t="s">
        <v>16</v>
      </c>
      <c r="C6" s="33"/>
      <c r="D6" s="33"/>
      <c r="E6" s="33"/>
      <c r="F6" s="33"/>
      <c r="G6" s="33"/>
      <c r="H6" s="33"/>
      <c r="I6" s="33"/>
      <c r="J6" s="33"/>
      <c r="K6" s="33"/>
      <c r="L6" s="33"/>
      <c r="M6" s="33"/>
      <c r="N6" s="33"/>
      <c r="O6" s="33"/>
      <c r="P6" s="1"/>
      <c r="Q6" s="1"/>
    </row>
    <row r="7" spans="1:17" ht="27.75" customHeight="1" x14ac:dyDescent="0.25">
      <c r="A7" s="38" t="s">
        <v>2</v>
      </c>
      <c r="B7" s="33" t="s">
        <v>17</v>
      </c>
      <c r="C7" s="33"/>
      <c r="D7" s="33"/>
      <c r="E7" s="33"/>
      <c r="F7" s="33"/>
      <c r="G7" s="33"/>
      <c r="H7" s="33"/>
      <c r="I7" s="33"/>
      <c r="J7" s="33"/>
      <c r="K7" s="33"/>
      <c r="L7" s="33"/>
      <c r="M7" s="33"/>
      <c r="N7" s="33"/>
      <c r="O7" s="33"/>
      <c r="P7" s="1"/>
      <c r="Q7" s="1"/>
    </row>
    <row r="8" spans="1:17" ht="25.5" customHeight="1" x14ac:dyDescent="0.25">
      <c r="A8" s="38" t="s">
        <v>14</v>
      </c>
      <c r="B8" s="33" t="s">
        <v>18</v>
      </c>
      <c r="C8" s="33"/>
      <c r="D8" s="33"/>
      <c r="E8" s="33"/>
      <c r="F8" s="33"/>
      <c r="G8" s="33"/>
      <c r="H8" s="33"/>
      <c r="I8" s="33"/>
      <c r="J8" s="33"/>
      <c r="K8" s="33"/>
      <c r="L8" s="33"/>
      <c r="M8" s="33"/>
      <c r="N8" s="33"/>
      <c r="O8" s="33"/>
      <c r="P8" s="1"/>
      <c r="Q8" s="1"/>
    </row>
    <row r="9" spans="1:17" ht="14.25" customHeight="1" x14ac:dyDescent="0.25">
      <c r="A9" s="38" t="s">
        <v>3</v>
      </c>
      <c r="B9" s="33" t="s">
        <v>4</v>
      </c>
      <c r="C9" s="33"/>
      <c r="D9" s="33"/>
      <c r="E9" s="33"/>
      <c r="F9" s="33"/>
      <c r="G9" s="33"/>
      <c r="H9" s="33"/>
      <c r="I9" s="33"/>
      <c r="J9" s="33"/>
      <c r="K9" s="33"/>
      <c r="L9" s="33"/>
      <c r="M9" s="33"/>
      <c r="N9" s="33"/>
      <c r="O9" s="33"/>
      <c r="P9" s="1"/>
      <c r="Q9" s="1"/>
    </row>
    <row r="10" spans="1:17" ht="14.25" customHeight="1" x14ac:dyDescent="0.3">
      <c r="A10" s="9"/>
      <c r="B10" s="9"/>
      <c r="C10" s="9"/>
      <c r="D10" s="10"/>
      <c r="E10" s="10"/>
      <c r="F10" s="10"/>
      <c r="G10" s="10"/>
      <c r="H10" s="10"/>
      <c r="I10" s="10"/>
      <c r="J10" s="10"/>
      <c r="K10" s="10"/>
      <c r="L10" s="10"/>
      <c r="M10" s="10"/>
      <c r="N10" s="10"/>
      <c r="O10" s="10"/>
    </row>
    <row r="11" spans="1:17" ht="14.25" customHeight="1" x14ac:dyDescent="0.3">
      <c r="A11" s="9"/>
      <c r="B11" s="9"/>
      <c r="C11" s="9"/>
      <c r="D11" s="10"/>
      <c r="E11" s="10"/>
      <c r="F11" s="10"/>
      <c r="G11" s="10"/>
      <c r="H11" s="10"/>
      <c r="I11" s="10"/>
      <c r="J11" s="10"/>
      <c r="K11" s="10"/>
      <c r="L11" s="10"/>
      <c r="M11" s="10"/>
      <c r="N11" s="10"/>
      <c r="O11" s="10"/>
    </row>
    <row r="12" spans="1:17" ht="14.25" customHeight="1" x14ac:dyDescent="0.3">
      <c r="A12" s="9"/>
      <c r="B12" s="9"/>
      <c r="C12" s="9"/>
      <c r="D12" s="10"/>
      <c r="E12" s="10"/>
      <c r="F12" s="10"/>
      <c r="G12" s="10"/>
      <c r="H12" s="10"/>
      <c r="I12" s="10"/>
      <c r="J12" s="10"/>
      <c r="K12" s="10"/>
      <c r="L12" s="10"/>
      <c r="M12" s="10"/>
      <c r="N12" s="10"/>
      <c r="O12" s="10"/>
    </row>
    <row r="13" spans="1:17" ht="14.25" customHeight="1" x14ac:dyDescent="0.3">
      <c r="A13" s="9"/>
      <c r="B13" s="9"/>
      <c r="C13" s="9"/>
      <c r="D13" s="10"/>
      <c r="E13" s="10"/>
      <c r="F13" s="10"/>
      <c r="G13" s="10"/>
      <c r="H13" s="10"/>
      <c r="I13" s="10"/>
      <c r="J13" s="10"/>
      <c r="K13" s="10"/>
      <c r="L13" s="10"/>
      <c r="M13" s="10"/>
      <c r="N13" s="10"/>
      <c r="O13" s="10"/>
    </row>
    <row r="14" spans="1:17" ht="14.25" customHeight="1" x14ac:dyDescent="0.3">
      <c r="A14" s="9"/>
      <c r="B14" s="9"/>
      <c r="C14" s="9"/>
      <c r="D14" s="10"/>
      <c r="E14" s="10"/>
      <c r="F14" s="10"/>
      <c r="G14" s="10"/>
      <c r="H14" s="10"/>
      <c r="I14" s="10"/>
      <c r="J14" s="10"/>
      <c r="K14" s="10"/>
      <c r="L14" s="10"/>
      <c r="M14" s="10"/>
      <c r="N14" s="10"/>
      <c r="O14" s="10"/>
    </row>
    <row r="15" spans="1:17" x14ac:dyDescent="0.25"/>
    <row r="16" spans="1:17" x14ac:dyDescent="0.25">
      <c r="A16" s="12" t="s">
        <v>19</v>
      </c>
      <c r="B16" s="13"/>
      <c r="C16" s="2" t="s">
        <v>5</v>
      </c>
      <c r="D16" s="32" t="s">
        <v>0</v>
      </c>
      <c r="E16" s="32"/>
      <c r="F16" s="32"/>
      <c r="G16" s="32"/>
      <c r="H16" s="11"/>
      <c r="I16" s="11"/>
      <c r="J16" s="11"/>
      <c r="K16" s="11"/>
      <c r="L16" s="11"/>
      <c r="M16" s="11"/>
    </row>
    <row r="17" spans="1:13" ht="15" customHeight="1" x14ac:dyDescent="0.25">
      <c r="A17" s="14" t="s">
        <v>20</v>
      </c>
      <c r="B17" s="15">
        <v>99</v>
      </c>
      <c r="C17" s="8">
        <v>2.5000000000000001E-2</v>
      </c>
      <c r="D17" s="29" t="s">
        <v>24</v>
      </c>
      <c r="E17" s="30"/>
      <c r="F17" s="30"/>
      <c r="G17" s="31"/>
      <c r="H17" s="11"/>
      <c r="I17" s="11"/>
      <c r="J17" s="11"/>
      <c r="K17" s="11"/>
      <c r="L17" s="11"/>
      <c r="M17" s="11"/>
    </row>
    <row r="18" spans="1:13" ht="15" customHeight="1" x14ac:dyDescent="0.25">
      <c r="A18" s="16" t="s">
        <v>21</v>
      </c>
      <c r="B18" s="17">
        <v>99</v>
      </c>
      <c r="C18" s="7">
        <v>3</v>
      </c>
      <c r="D18" s="29" t="s">
        <v>25</v>
      </c>
      <c r="E18" s="30"/>
      <c r="F18" s="30"/>
      <c r="G18" s="31"/>
      <c r="H18" s="11"/>
      <c r="I18" s="11"/>
      <c r="J18" s="11"/>
      <c r="K18" s="11"/>
      <c r="L18" s="11"/>
      <c r="M18" s="11"/>
    </row>
    <row r="19" spans="1:13" ht="15" customHeight="1" x14ac:dyDescent="0.25">
      <c r="A19" s="22" t="s">
        <v>22</v>
      </c>
      <c r="B19" s="23"/>
      <c r="C19" s="7" t="s">
        <v>30</v>
      </c>
      <c r="D19" s="29" t="s">
        <v>26</v>
      </c>
      <c r="E19" s="30"/>
      <c r="F19" s="30"/>
      <c r="G19" s="31"/>
    </row>
    <row r="20" spans="1:13" x14ac:dyDescent="0.25">
      <c r="A20" s="18" t="s">
        <v>7</v>
      </c>
      <c r="B20" s="19">
        <v>99</v>
      </c>
      <c r="C20" s="7">
        <v>-2800</v>
      </c>
      <c r="D20" s="29" t="s">
        <v>31</v>
      </c>
      <c r="E20" s="30"/>
      <c r="F20" s="30"/>
      <c r="G20" s="31"/>
    </row>
    <row r="21" spans="1:13" x14ac:dyDescent="0.25">
      <c r="A21" s="18" t="s">
        <v>23</v>
      </c>
      <c r="B21" s="19">
        <v>99</v>
      </c>
      <c r="C21" s="7">
        <v>0</v>
      </c>
      <c r="D21" s="29" t="s">
        <v>28</v>
      </c>
      <c r="E21" s="30"/>
      <c r="F21" s="30"/>
      <c r="G21" s="31"/>
      <c r="H21" s="11"/>
      <c r="I21" s="11"/>
      <c r="J21" s="11"/>
      <c r="K21" s="11"/>
      <c r="L21" s="11"/>
      <c r="M21" s="11"/>
    </row>
    <row r="22" spans="1:13" x14ac:dyDescent="0.25">
      <c r="A22" s="20" t="s">
        <v>6</v>
      </c>
      <c r="B22" s="21"/>
      <c r="C22" s="25">
        <f>FV(C17,C18,C250,C20,C21)</f>
        <v>3015.2937499999998</v>
      </c>
      <c r="D22" s="26"/>
      <c r="E22" s="26"/>
      <c r="F22" s="26"/>
      <c r="G22" s="27"/>
      <c r="H22" s="11"/>
      <c r="I22" s="11"/>
      <c r="J22" s="11"/>
      <c r="K22" s="11"/>
      <c r="L22" s="11"/>
      <c r="M22" s="11"/>
    </row>
    <row r="23" spans="1:13" x14ac:dyDescent="0.25"/>
    <row r="24" spans="1:13" x14ac:dyDescent="0.25">
      <c r="A24" s="28" t="s">
        <v>7</v>
      </c>
      <c r="B24" s="28"/>
      <c r="C24" s="28" t="s">
        <v>9</v>
      </c>
      <c r="D24" s="28"/>
      <c r="E24" s="4" t="s">
        <v>10</v>
      </c>
      <c r="F24" s="4" t="s">
        <v>8</v>
      </c>
    </row>
    <row r="25" spans="1:13" x14ac:dyDescent="0.25">
      <c r="A25" s="24">
        <f>C20*-1</f>
        <v>2800</v>
      </c>
      <c r="B25" s="24"/>
      <c r="C25" s="24">
        <f>A25*$C$17</f>
        <v>70</v>
      </c>
      <c r="D25" s="24"/>
      <c r="E25" s="6">
        <f>A25+C25</f>
        <v>2870</v>
      </c>
      <c r="F25" s="3">
        <v>1</v>
      </c>
    </row>
    <row r="26" spans="1:13" x14ac:dyDescent="0.25">
      <c r="A26" s="24">
        <f>E25</f>
        <v>2870</v>
      </c>
      <c r="B26" s="24"/>
      <c r="C26" s="24">
        <f>A26*$C$17</f>
        <v>71.75</v>
      </c>
      <c r="D26" s="24"/>
      <c r="E26" s="6">
        <f>A26+C26</f>
        <v>2941.75</v>
      </c>
      <c r="F26" s="3">
        <v>2</v>
      </c>
    </row>
    <row r="27" spans="1:13" x14ac:dyDescent="0.25">
      <c r="A27" s="24">
        <f>E26</f>
        <v>2941.75</v>
      </c>
      <c r="B27" s="24"/>
      <c r="C27" s="24">
        <f>A27*$C$17</f>
        <v>73.543750000000003</v>
      </c>
      <c r="D27" s="24"/>
      <c r="E27" s="6">
        <f>A27+C27</f>
        <v>3015.2937499999998</v>
      </c>
      <c r="F27" s="3">
        <v>3</v>
      </c>
    </row>
    <row r="28" spans="1:13" x14ac:dyDescent="0.25"/>
    <row r="29" spans="1:13" x14ac:dyDescent="0.25">
      <c r="A29" s="12" t="s">
        <v>19</v>
      </c>
      <c r="B29" s="13"/>
      <c r="C29" s="2" t="s">
        <v>5</v>
      </c>
      <c r="D29" s="32" t="s">
        <v>0</v>
      </c>
      <c r="E29" s="32"/>
      <c r="F29" s="32"/>
      <c r="G29" s="32"/>
      <c r="H29" s="11"/>
      <c r="I29" s="11"/>
      <c r="J29" s="11"/>
      <c r="K29" s="11"/>
      <c r="L29" s="11"/>
      <c r="M29" s="11"/>
    </row>
    <row r="30" spans="1:13" ht="15" customHeight="1" x14ac:dyDescent="0.25">
      <c r="A30" s="14" t="s">
        <v>20</v>
      </c>
      <c r="B30" s="15">
        <v>99</v>
      </c>
      <c r="C30" s="8">
        <v>2.5000000000000001E-2</v>
      </c>
      <c r="D30" s="29" t="s">
        <v>24</v>
      </c>
      <c r="E30" s="30"/>
      <c r="F30" s="30"/>
      <c r="G30" s="31"/>
      <c r="H30" s="11"/>
      <c r="I30" s="11"/>
      <c r="J30" s="11"/>
      <c r="K30" s="11"/>
      <c r="L30" s="11"/>
      <c r="M30" s="11"/>
    </row>
    <row r="31" spans="1:13" ht="15" customHeight="1" x14ac:dyDescent="0.25">
      <c r="A31" s="16" t="s">
        <v>21</v>
      </c>
      <c r="B31" s="17">
        <v>99</v>
      </c>
      <c r="C31" s="7">
        <v>3</v>
      </c>
      <c r="D31" s="29" t="s">
        <v>25</v>
      </c>
      <c r="E31" s="30"/>
      <c r="F31" s="30"/>
      <c r="G31" s="31"/>
      <c r="H31" s="11"/>
      <c r="I31" s="11"/>
      <c r="J31" s="11"/>
      <c r="K31" s="11"/>
      <c r="L31" s="11"/>
      <c r="M31" s="11"/>
    </row>
    <row r="32" spans="1:13" ht="15" customHeight="1" x14ac:dyDescent="0.25">
      <c r="A32" s="22" t="s">
        <v>22</v>
      </c>
      <c r="B32" s="23"/>
      <c r="C32" s="7">
        <v>-1600</v>
      </c>
      <c r="D32" s="29" t="s">
        <v>26</v>
      </c>
      <c r="E32" s="30"/>
      <c r="F32" s="30"/>
      <c r="G32" s="31"/>
    </row>
    <row r="33" spans="1:13" x14ac:dyDescent="0.25">
      <c r="A33" s="18" t="s">
        <v>7</v>
      </c>
      <c r="B33" s="19">
        <v>99</v>
      </c>
      <c r="C33" s="7">
        <v>0</v>
      </c>
      <c r="D33" s="29" t="s">
        <v>27</v>
      </c>
      <c r="E33" s="30"/>
      <c r="F33" s="30"/>
      <c r="G33" s="31"/>
    </row>
    <row r="34" spans="1:13" x14ac:dyDescent="0.25">
      <c r="A34" s="18" t="s">
        <v>23</v>
      </c>
      <c r="B34" s="19">
        <v>99</v>
      </c>
      <c r="C34" s="7">
        <v>1</v>
      </c>
      <c r="D34" s="29" t="s">
        <v>28</v>
      </c>
      <c r="E34" s="30"/>
      <c r="F34" s="30"/>
      <c r="G34" s="31"/>
      <c r="H34" s="11"/>
      <c r="I34" s="11"/>
      <c r="J34" s="11"/>
      <c r="K34" s="11"/>
      <c r="L34" s="11"/>
      <c r="M34" s="11"/>
    </row>
    <row r="35" spans="1:13" x14ac:dyDescent="0.25">
      <c r="A35" s="20" t="s">
        <v>6</v>
      </c>
      <c r="B35" s="21"/>
      <c r="C35" s="25">
        <f>FV(C30,C31,C32,C33,C34)</f>
        <v>5044.0249999999915</v>
      </c>
      <c r="D35" s="26"/>
      <c r="E35" s="26"/>
      <c r="F35" s="26"/>
      <c r="G35" s="27"/>
      <c r="H35" s="11"/>
      <c r="I35" s="11"/>
      <c r="J35" s="11"/>
      <c r="K35" s="11"/>
      <c r="L35" s="11"/>
      <c r="M35" s="11"/>
    </row>
    <row r="36" spans="1:13" x14ac:dyDescent="0.25"/>
    <row r="37" spans="1:13" x14ac:dyDescent="0.25">
      <c r="A37" s="28" t="s">
        <v>29</v>
      </c>
      <c r="B37" s="28"/>
      <c r="C37" s="28" t="s">
        <v>7</v>
      </c>
      <c r="D37" s="28"/>
      <c r="E37" s="28" t="s">
        <v>9</v>
      </c>
      <c r="F37" s="28"/>
      <c r="G37" s="4" t="s">
        <v>10</v>
      </c>
      <c r="H37" s="4" t="s">
        <v>8</v>
      </c>
    </row>
    <row r="38" spans="1:13" x14ac:dyDescent="0.25">
      <c r="A38" s="24">
        <v>1600</v>
      </c>
      <c r="B38" s="24"/>
      <c r="C38" s="24">
        <f>A38</f>
        <v>1600</v>
      </c>
      <c r="D38" s="24"/>
      <c r="E38" s="24">
        <f>C38*$C$30</f>
        <v>40</v>
      </c>
      <c r="F38" s="24"/>
      <c r="G38" s="5">
        <f>C38+E38</f>
        <v>1640</v>
      </c>
      <c r="H38" s="3">
        <v>1</v>
      </c>
    </row>
    <row r="39" spans="1:13" x14ac:dyDescent="0.25">
      <c r="A39" s="24">
        <v>1600</v>
      </c>
      <c r="B39" s="24"/>
      <c r="C39" s="24">
        <f>A39+G38</f>
        <v>3240</v>
      </c>
      <c r="D39" s="24"/>
      <c r="E39" s="24">
        <f>C39*$C$30</f>
        <v>81</v>
      </c>
      <c r="F39" s="24"/>
      <c r="G39" s="5">
        <f>C39+E39</f>
        <v>3321</v>
      </c>
      <c r="H39" s="3">
        <v>2</v>
      </c>
    </row>
    <row r="40" spans="1:13" x14ac:dyDescent="0.25">
      <c r="A40" s="24">
        <v>1600</v>
      </c>
      <c r="B40" s="24"/>
      <c r="C40" s="24">
        <f>A40+G39</f>
        <v>4921</v>
      </c>
      <c r="D40" s="24"/>
      <c r="E40" s="24">
        <f>C40*$C$30</f>
        <v>123.02500000000001</v>
      </c>
      <c r="F40" s="24"/>
      <c r="G40" s="5">
        <f>C40+E40</f>
        <v>5044.0249999999996</v>
      </c>
      <c r="H40" s="3">
        <v>3</v>
      </c>
    </row>
    <row r="41" spans="1:13" x14ac:dyDescent="0.25"/>
    <row r="42" spans="1:13" hidden="1" x14ac:dyDescent="0.25"/>
    <row r="43" spans="1:13" hidden="1" x14ac:dyDescent="0.25"/>
    <row r="44" spans="1:13" hidden="1" x14ac:dyDescent="0.25"/>
    <row r="45" spans="1:13" hidden="1" x14ac:dyDescent="0.25"/>
    <row r="46" spans="1:13" hidden="1" x14ac:dyDescent="0.25"/>
    <row r="47" spans="1:13" hidden="1" x14ac:dyDescent="0.25"/>
    <row r="48" spans="1:13" hidden="1" x14ac:dyDescent="0.25"/>
    <row r="49" hidden="1" x14ac:dyDescent="0.25"/>
    <row r="50" hidden="1" x14ac:dyDescent="0.25"/>
  </sheetData>
  <mergeCells count="87">
    <mergeCell ref="B9:O9"/>
    <mergeCell ref="H29:I29"/>
    <mergeCell ref="J29:K29"/>
    <mergeCell ref="L29:M29"/>
    <mergeCell ref="D30:G30"/>
    <mergeCell ref="H30:I30"/>
    <mergeCell ref="J30:K30"/>
    <mergeCell ref="L30:M30"/>
    <mergeCell ref="D16:G16"/>
    <mergeCell ref="D17:G17"/>
    <mergeCell ref="D18:G18"/>
    <mergeCell ref="D19:G19"/>
    <mergeCell ref="D20:G20"/>
    <mergeCell ref="A40:B40"/>
    <mergeCell ref="C35:G35"/>
    <mergeCell ref="A35:B35"/>
    <mergeCell ref="D21:G21"/>
    <mergeCell ref="D29:G29"/>
    <mergeCell ref="D31:G31"/>
    <mergeCell ref="D32:G32"/>
    <mergeCell ref="D33:G33"/>
    <mergeCell ref="C24:D24"/>
    <mergeCell ref="C25:D25"/>
    <mergeCell ref="L34:M34"/>
    <mergeCell ref="D34:G34"/>
    <mergeCell ref="A37:B37"/>
    <mergeCell ref="A38:B38"/>
    <mergeCell ref="A39:B39"/>
    <mergeCell ref="H31:I31"/>
    <mergeCell ref="J31:K31"/>
    <mergeCell ref="L31:M31"/>
    <mergeCell ref="C40:D40"/>
    <mergeCell ref="E40:F40"/>
    <mergeCell ref="C37:D37"/>
    <mergeCell ref="E37:F37"/>
    <mergeCell ref="C38:D38"/>
    <mergeCell ref="E38:F38"/>
    <mergeCell ref="C39:D39"/>
    <mergeCell ref="E39:F39"/>
    <mergeCell ref="H35:I35"/>
    <mergeCell ref="J35:K35"/>
    <mergeCell ref="L35:M35"/>
    <mergeCell ref="H34:I34"/>
    <mergeCell ref="J34:K34"/>
    <mergeCell ref="A32:B32"/>
    <mergeCell ref="A33:B33"/>
    <mergeCell ref="A34:B34"/>
    <mergeCell ref="A29:B29"/>
    <mergeCell ref="A30:B30"/>
    <mergeCell ref="A31:B31"/>
    <mergeCell ref="A26:B26"/>
    <mergeCell ref="C26:D26"/>
    <mergeCell ref="A27:B27"/>
    <mergeCell ref="C27:D27"/>
    <mergeCell ref="C22:G22"/>
    <mergeCell ref="A24:B24"/>
    <mergeCell ref="A25:B25"/>
    <mergeCell ref="A2:O2"/>
    <mergeCell ref="A4:O4"/>
    <mergeCell ref="B5:O5"/>
    <mergeCell ref="B6:O6"/>
    <mergeCell ref="B7:O7"/>
    <mergeCell ref="B8:O8"/>
    <mergeCell ref="A3:O3"/>
    <mergeCell ref="A1:O1"/>
    <mergeCell ref="A16:B16"/>
    <mergeCell ref="A17:B17"/>
    <mergeCell ref="A18:B18"/>
    <mergeCell ref="A20:B20"/>
    <mergeCell ref="A22:B22"/>
    <mergeCell ref="A19:B19"/>
    <mergeCell ref="A21:B21"/>
    <mergeCell ref="H16:I16"/>
    <mergeCell ref="J16:K16"/>
    <mergeCell ref="H17:I17"/>
    <mergeCell ref="H18:I18"/>
    <mergeCell ref="H21:I21"/>
    <mergeCell ref="H22:I22"/>
    <mergeCell ref="J17:K17"/>
    <mergeCell ref="J18:K18"/>
    <mergeCell ref="J21:K21"/>
    <mergeCell ref="J22:K22"/>
    <mergeCell ref="L16:M16"/>
    <mergeCell ref="L17:M17"/>
    <mergeCell ref="L18:M18"/>
    <mergeCell ref="L21:M21"/>
    <mergeCell ref="L22:M22"/>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2021-05-31T16:20:04Z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