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4\"/>
    </mc:Choice>
  </mc:AlternateContent>
  <xr:revisionPtr revIDLastSave="0" documentId="13_ncr:1_{FED52542-CF6F-43F4-8D5D-E2C9A26FBC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" sheetId="1" r:id="rId1"/>
    <sheet name="Orcamento" sheetId="2" r:id="rId2"/>
  </sheets>
  <definedNames>
    <definedName name="lista_preco">Tabela!$A$2:$E$2</definedName>
    <definedName name="tab_preco">Tabela!$A$2:$E$14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2" i="2"/>
  <c r="F2" i="2" s="1"/>
  <c r="C3" i="2"/>
  <c r="C4" i="2"/>
  <c r="C5" i="2"/>
  <c r="C6" i="2"/>
  <c r="C7" i="2"/>
  <c r="C8" i="2"/>
  <c r="C9" i="2"/>
  <c r="C10" i="2"/>
  <c r="C11" i="2"/>
  <c r="C12" i="2"/>
  <c r="C2" i="2"/>
  <c r="F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C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PROCV na tab_preco buscando o código na coluna B e retornando a descrição; tratar com SEERRO e SE retornando "Sem cadastro" se não houver retorno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PROCV com  CORRESP para retornar a coluna correspondente, selecionada em I2; Tratar erro para retornar "" caso não haja correspondência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Multiplicação de quantidade com preço unitário; tratar erro retornando ""</t>
        </r>
      </text>
    </comment>
    <comment ref="F13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Soma dos totais</t>
        </r>
      </text>
    </comment>
  </commentList>
</comments>
</file>

<file path=xl/sharedStrings.xml><?xml version="1.0" encoding="utf-8"?>
<sst xmlns="http://schemas.openxmlformats.org/spreadsheetml/2006/main" count="52" uniqueCount="38">
  <si>
    <t>Descrição</t>
  </si>
  <si>
    <t>Tabela de Preço</t>
  </si>
  <si>
    <t>Qtde.</t>
  </si>
  <si>
    <t>Código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</si>
  <si>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</si>
  <si>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</si>
  <si>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</si>
  <si>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</si>
  <si>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</si>
  <si>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</si>
  <si>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</si>
  <si>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</si>
  <si>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</si>
  <si>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</si>
  <si>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</si>
  <si>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</si>
  <si>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Mouse S/Fio</t>
  </si>
  <si>
    <t>Teclado S/ Fio</t>
  </si>
  <si>
    <t>Monitor 20"</t>
  </si>
  <si>
    <t>HD externo 2 TB</t>
  </si>
  <si>
    <t>Preço Unit</t>
  </si>
  <si>
    <t>R$ Total</t>
  </si>
  <si>
    <t>Gabinete</t>
  </si>
  <si>
    <t>Estabilizador</t>
  </si>
  <si>
    <t>Nobreak</t>
  </si>
  <si>
    <t>Roteado Wifi</t>
  </si>
  <si>
    <t>Placa Video</t>
  </si>
  <si>
    <t>Placa de Rede</t>
  </si>
  <si>
    <t>Memoria</t>
  </si>
  <si>
    <t>HD SSD</t>
  </si>
  <si>
    <t>Total Orçamento &gt;&gt;</t>
  </si>
  <si>
    <t>TABELA</t>
  </si>
  <si>
    <t>A</t>
  </si>
  <si>
    <t>B</t>
  </si>
  <si>
    <t>C</t>
  </si>
  <si>
    <t>Definir intervalo de A2:E2 como intervalo nomeado como "lista_preco"</t>
  </si>
  <si>
    <t>Definir intervalo de A2:E14 como intervalo nomeado como "tab_preco"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</si>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</sst>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8" tint="-0.249977111117893"/>
      </left>
      <right style="hair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hair">
        <color theme="8" tint="-0.249977111117893"/>
      </right>
      <top/>
      <bottom style="hair">
        <color theme="8" tint="-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/>
      <bottom style="hair">
        <color theme="8" tint="-0.249977111117893"/>
      </bottom>
      <diagonal/>
    </border>
    <border>
      <left style="hair">
        <color theme="8" tint="-0.249977111117893"/>
      </left>
      <right style="thin">
        <color theme="8" tint="-0.249977111117893"/>
      </right>
      <top/>
      <bottom style="hair">
        <color theme="8" tint="-0.249977111117893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/>
    <xf numFmtId="8" fontId="7" fillId="2" borderId="3" xfId="2" applyNumberFormat="1" applyFont="1" applyBorder="1" applyAlignment="1">
      <alignment horizontal="center"/>
    </xf>
    <xf numFmtId="8" fontId="7" fillId="2" borderId="3" xfId="2" applyNumberFormat="1" applyFont="1" applyBorder="1" applyAlignment="1">
      <alignment horizontal="left"/>
    </xf>
    <xf numFmtId="49" fontId="6" fillId="3" borderId="3" xfId="3" applyNumberFormat="1" applyFont="1" applyBorder="1" applyAlignment="1">
      <alignment horizontal="center"/>
    </xf>
    <xf numFmtId="0" fontId="0" fillId="0" borderId="0" xfId="0" applyAlignment="1"/>
    <xf numFmtId="49" fontId="4" fillId="2" borderId="5" xfId="2" applyNumberFormat="1" applyFont="1" applyBorder="1" applyAlignment="1">
      <alignment horizontal="center"/>
    </xf>
    <xf numFmtId="0" fontId="4" fillId="2" borderId="6" xfId="2" applyNumberFormat="1" applyFont="1" applyBorder="1" applyAlignment="1">
      <alignment horizontal="center"/>
    </xf>
    <xf numFmtId="0" fontId="5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44" fontId="2" fillId="5" borderId="4" xfId="1" applyFont="1" applyFill="1" applyBorder="1" applyAlignment="1"/>
    <xf numFmtId="44" fontId="2" fillId="5" borderId="4" xfId="1" applyFont="1" applyFill="1" applyBorder="1" applyAlignment="1">
      <alignment horizontal="center"/>
    </xf>
    <xf numFmtId="49" fontId="4" fillId="2" borderId="8" xfId="2" applyNumberFormat="1" applyFont="1" applyBorder="1" applyAlignment="1">
      <alignment horizontal="center"/>
    </xf>
    <xf numFmtId="8" fontId="4" fillId="2" borderId="9" xfId="2" applyNumberFormat="1" applyFont="1" applyBorder="1" applyAlignment="1">
      <alignment horizontal="center"/>
    </xf>
    <xf numFmtId="0" fontId="4" fillId="2" borderId="9" xfId="2" applyNumberFormat="1" applyFont="1" applyBorder="1" applyAlignment="1">
      <alignment horizontal="center"/>
    </xf>
    <xf numFmtId="8" fontId="1" fillId="4" borderId="9" xfId="3" applyNumberForma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44" fontId="1" fillId="4" borderId="10" xfId="1" applyFill="1" applyBorder="1" applyAlignment="1">
      <alignment horizontal="center"/>
    </xf>
    <xf numFmtId="44" fontId="2" fillId="6" borderId="3" xfId="0" applyNumberFormat="1" applyFont="1" applyFill="1" applyBorder="1"/>
    <xf numFmtId="0" fontId="6" fillId="0" borderId="0" xfId="0" applyFont="1" applyAlignment="1"/>
    <xf numFmtId="0" fontId="5" fillId="6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44" fontId="2" fillId="5" borderId="2" xfId="1" applyFont="1" applyFill="1" applyBorder="1" applyAlignment="1">
      <alignment horizontal="right"/>
    </xf>
    <xf numFmtId="44" fontId="2" fillId="5" borderId="7" xfId="1" applyFont="1" applyFill="1" applyBorder="1" applyAlignment="1">
      <alignment horizontal="right"/>
    </xf>
    <xf numFmtId="49" fontId="2" fillId="5" borderId="11" xfId="1" applyNumberFormat="1" applyFont="1" applyFill="1" applyBorder="1" applyAlignment="1">
      <alignment horizontal="center"/>
    </xf>
  </cellXfs>
  <cellStyles count="4">
    <cellStyle name="40% - Ênfase6" xfId="3" builtinId="51"/>
    <cellStyle name="Moeda" xfId="1" builtinId="4"/>
    <cellStyle name="Normal" xfId="0" builtinId="0"/>
    <cellStyle name="Saída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4E31"/>
      <color rgb="FF008000"/>
      <color rgb="FFDDEBF7"/>
      <color rgb="FF6AB0B2"/>
      <color rgb="FF00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showGridLines="0" zoomScale="175" zoomScaleNormal="175" workbookViewId="0">
      <selection activeCell="E15" sqref="E15"/>
    </sheetView>
  </sheetViews>
  <sheetFormatPr defaultColWidth="0" defaultRowHeight="15" zeroHeight="1" x14ac:dyDescent="0.25"/>
  <cols>
    <col min="1" max="1" width="9.140625" customWidth="1"/>
    <col min="2" max="2" width="14.42578125" customWidth="1"/>
    <col min="3" max="3" width="13.85546875" customWidth="1"/>
    <col min="4" max="4" width="14.7109375" customWidth="1"/>
    <col min="5" max="5" width="12.85546875" customWidth="1"/>
    <col min="6" max="6" width="2" customWidth="1"/>
    <col min="7" max="7" width="17.42578125" customWidth="1"/>
    <col min="8" max="8" width="11.42578125" customWidth="1"/>
    <col min="9" max="9" width="2.42578125" customWidth="1"/>
    <col min="10" max="10" width="10.42578125" hidden="1" customWidth="1"/>
    <col min="11" max="11" width="5.140625" hidden="1" customWidth="1"/>
    <col min="12" max="12" width="6.42578125" hidden="1" customWidth="1"/>
    <col min="13" max="13" width="4.28515625" hidden="1" customWidth="1"/>
    <col min="14" max="14" width="1.42578125" hidden="1" customWidth="1"/>
    <col min="15" max="15" width="2.140625" hidden="1" customWidth="1"/>
    <col min="16" max="16" width="5" hidden="1" customWidth="1"/>
    <col min="17" max="17" width="3.7109375" hidden="1" customWidth="1"/>
    <col min="18" max="16384" width="9.140625" style="1" hidden="1"/>
  </cols>
  <sheetData>
    <row r="1" spans="1:17" ht="15.75" x14ac:dyDescent="0.25">
      <c r="A1" s="21" t="s">
        <v>1</v>
      </c>
      <c r="B1" s="21"/>
      <c r="C1" s="21"/>
      <c r="D1" s="21"/>
      <c r="E1" s="21"/>
      <c r="F1" s="6"/>
      <c r="G1" s="6"/>
      <c r="H1" s="6"/>
      <c r="I1" s="6"/>
      <c r="J1" s="1"/>
      <c r="K1" s="1"/>
      <c r="L1" s="1"/>
    </row>
    <row r="2" spans="1:17" ht="30.75" customHeight="1" x14ac:dyDescent="0.25">
      <c r="A2" s="9" t="s">
        <v>3</v>
      </c>
      <c r="B2" s="10" t="s">
        <v>0</v>
      </c>
      <c r="C2" s="10" t="s">
        <v>32</v>
      </c>
      <c r="D2" s="10" t="s">
        <v>33</v>
      </c>
      <c r="E2" s="10" t="s">
        <v>34</v>
      </c>
      <c r="F2" s="2"/>
      <c r="G2" s="22" t="s">
        <v>35</v>
      </c>
      <c r="H2" s="22"/>
      <c r="I2" s="2"/>
      <c r="J2" s="1"/>
      <c r="K2" s="1"/>
      <c r="L2" s="1"/>
      <c r="M2" s="2"/>
      <c r="N2" s="2"/>
      <c r="O2" s="2"/>
      <c r="P2" s="2"/>
      <c r="Q2" s="2"/>
    </row>
    <row r="3" spans="1:17" x14ac:dyDescent="0.25">
      <c r="A3" s="5" t="s">
        <v>4</v>
      </c>
      <c r="B3" s="4" t="s">
        <v>16</v>
      </c>
      <c r="C3" s="3">
        <v>11</v>
      </c>
      <c r="D3" s="3">
        <v>29</v>
      </c>
      <c r="E3" s="3">
        <v>40</v>
      </c>
      <c r="F3" s="2"/>
      <c r="G3" s="22"/>
      <c r="H3" s="22"/>
      <c r="I3" s="2"/>
      <c r="J3" s="1"/>
      <c r="K3" s="1"/>
      <c r="L3" s="1"/>
    </row>
    <row r="4" spans="1:17" x14ac:dyDescent="0.25">
      <c r="A4" s="5" t="s">
        <v>5</v>
      </c>
      <c r="B4" s="4" t="s">
        <v>17</v>
      </c>
      <c r="C4" s="3">
        <v>17</v>
      </c>
      <c r="D4" s="3">
        <v>26</v>
      </c>
      <c r="E4" s="3">
        <v>60</v>
      </c>
      <c r="F4" s="2"/>
      <c r="G4" s="22"/>
      <c r="H4" s="22"/>
      <c r="I4" s="2"/>
      <c r="J4" s="1"/>
    </row>
    <row r="5" spans="1:17" x14ac:dyDescent="0.25">
      <c r="A5" s="5" t="s">
        <v>6</v>
      </c>
      <c r="B5" s="4" t="s">
        <v>18</v>
      </c>
      <c r="C5" s="3">
        <v>18</v>
      </c>
      <c r="D5" s="3">
        <v>20</v>
      </c>
      <c r="E5" s="3">
        <v>600</v>
      </c>
      <c r="F5" s="2"/>
      <c r="G5" s="22"/>
      <c r="H5" s="22"/>
      <c r="I5" s="2"/>
      <c r="J5" s="1"/>
    </row>
    <row r="6" spans="1:17" x14ac:dyDescent="0.25">
      <c r="A6" s="5" t="s">
        <v>7</v>
      </c>
      <c r="B6" s="4" t="s">
        <v>19</v>
      </c>
      <c r="C6" s="3">
        <v>10</v>
      </c>
      <c r="D6" s="3">
        <v>26</v>
      </c>
      <c r="E6" s="3">
        <v>200</v>
      </c>
      <c r="F6" s="2"/>
      <c r="G6" s="20"/>
      <c r="H6" s="20"/>
      <c r="I6" s="2"/>
      <c r="J6" s="1"/>
    </row>
    <row r="7" spans="1:17" x14ac:dyDescent="0.25">
      <c r="A7" s="5" t="s">
        <v>8</v>
      </c>
      <c r="B7" s="4" t="s">
        <v>22</v>
      </c>
      <c r="C7" s="3">
        <v>14</v>
      </c>
      <c r="D7" s="3">
        <v>22</v>
      </c>
      <c r="E7" s="3">
        <v>250</v>
      </c>
      <c r="F7" s="2"/>
      <c r="G7" s="22" t="s">
        <v>36</v>
      </c>
      <c r="H7" s="22"/>
      <c r="I7" s="2"/>
      <c r="J7" s="1"/>
    </row>
    <row r="8" spans="1:17" x14ac:dyDescent="0.25">
      <c r="A8" s="5" t="s">
        <v>9</v>
      </c>
      <c r="B8" s="4" t="s">
        <v>27</v>
      </c>
      <c r="C8" s="3">
        <v>18</v>
      </c>
      <c r="D8" s="3">
        <v>25</v>
      </c>
      <c r="E8" s="3">
        <v>100</v>
      </c>
      <c r="F8" s="2"/>
      <c r="G8" s="22"/>
      <c r="H8" s="22"/>
      <c r="I8" s="2"/>
      <c r="J8" s="1"/>
    </row>
    <row r="9" spans="1:17" x14ac:dyDescent="0.25">
      <c r="A9" s="5" t="s">
        <v>10</v>
      </c>
      <c r="B9" s="4" t="s">
        <v>23</v>
      </c>
      <c r="C9" s="3">
        <v>13</v>
      </c>
      <c r="D9" s="3">
        <v>20</v>
      </c>
      <c r="E9" s="3">
        <v>60</v>
      </c>
      <c r="F9" s="2"/>
      <c r="G9" s="22"/>
      <c r="H9" s="22"/>
      <c r="I9" s="2"/>
      <c r="J9" s="1"/>
    </row>
    <row r="10" spans="1:17" x14ac:dyDescent="0.25">
      <c r="A10" s="5" t="s">
        <v>11</v>
      </c>
      <c r="B10" s="4" t="s">
        <v>24</v>
      </c>
      <c r="C10" s="3">
        <v>14</v>
      </c>
      <c r="D10" s="3">
        <v>27</v>
      </c>
      <c r="E10" s="3">
        <v>400</v>
      </c>
      <c r="F10" s="2"/>
      <c r="G10" s="22"/>
      <c r="H10" s="22"/>
      <c r="I10" s="2"/>
      <c r="J10" s="1"/>
    </row>
    <row r="11" spans="1:17" x14ac:dyDescent="0.25">
      <c r="A11" s="5" t="s">
        <v>12</v>
      </c>
      <c r="B11" s="4" t="s">
        <v>25</v>
      </c>
      <c r="C11" s="3">
        <v>11</v>
      </c>
      <c r="D11" s="3">
        <v>25</v>
      </c>
      <c r="E11" s="3">
        <v>150</v>
      </c>
      <c r="F11" s="2"/>
      <c r="G11" s="22"/>
      <c r="H11" s="22"/>
      <c r="I11" s="2"/>
      <c r="J11" s="1"/>
    </row>
    <row r="12" spans="1:17" x14ac:dyDescent="0.25">
      <c r="A12" s="5" t="s">
        <v>13</v>
      </c>
      <c r="B12" s="4" t="s">
        <v>26</v>
      </c>
      <c r="C12" s="3">
        <v>16</v>
      </c>
      <c r="D12" s="3">
        <v>25</v>
      </c>
      <c r="E12" s="3">
        <v>1000</v>
      </c>
      <c r="F12" s="2"/>
      <c r="G12" s="22"/>
      <c r="H12" s="22"/>
      <c r="I12" s="2"/>
      <c r="J12" s="1"/>
    </row>
    <row r="13" spans="1:17" x14ac:dyDescent="0.25">
      <c r="A13" s="5" t="s">
        <v>14</v>
      </c>
      <c r="B13" s="4" t="s">
        <v>28</v>
      </c>
      <c r="C13" s="3">
        <v>11</v>
      </c>
      <c r="D13" s="3">
        <v>26</v>
      </c>
      <c r="E13" s="3">
        <v>240</v>
      </c>
      <c r="F13" s="2"/>
      <c r="G13" s="22"/>
      <c r="H13" s="22"/>
      <c r="I13" s="2"/>
      <c r="J13" s="1"/>
    </row>
    <row r="14" spans="1:17" x14ac:dyDescent="0.25">
      <c r="A14" s="5" t="s">
        <v>15</v>
      </c>
      <c r="B14" s="4" t="s">
        <v>29</v>
      </c>
      <c r="C14" s="3">
        <v>18</v>
      </c>
      <c r="D14" s="3">
        <v>29</v>
      </c>
      <c r="E14" s="3">
        <v>240</v>
      </c>
      <c r="F14" s="2"/>
      <c r="G14" s="22"/>
      <c r="H14" s="22"/>
      <c r="I14" s="2"/>
      <c r="J14" s="1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7" hidden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3">
    <mergeCell ref="A1:E1"/>
    <mergeCell ref="G2:H5"/>
    <mergeCell ref="G7:H14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A3: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J15"/>
  <sheetViews>
    <sheetView showGridLines="0" tabSelected="1" zoomScale="200" zoomScaleNormal="200" workbookViewId="0">
      <selection activeCell="E2" sqref="E2"/>
    </sheetView>
  </sheetViews>
  <sheetFormatPr defaultColWidth="0" defaultRowHeight="15" zeroHeight="1" x14ac:dyDescent="0.25"/>
  <cols>
    <col min="1" max="1" width="2.140625" customWidth="1"/>
    <col min="2" max="2" width="9.140625" customWidth="1"/>
    <col min="3" max="3" width="39" customWidth="1"/>
    <col min="4" max="4" width="9.140625" customWidth="1"/>
    <col min="5" max="5" width="11.7109375" bestFit="1" customWidth="1"/>
    <col min="6" max="6" width="21.28515625" customWidth="1"/>
    <col min="7" max="7" width="2.28515625" customWidth="1"/>
    <col min="8" max="9" width="9.140625" customWidth="1"/>
    <col min="10" max="10" width="2.42578125" customWidth="1"/>
    <col min="11" max="16384" width="9.140625" hidden="1"/>
  </cols>
  <sheetData>
    <row r="1" spans="2:9" s="2" customFormat="1" ht="15" customHeight="1" thickBot="1" x14ac:dyDescent="0.3">
      <c r="B1" s="25" t="s">
        <v>3</v>
      </c>
      <c r="C1" s="17" t="s">
        <v>0</v>
      </c>
      <c r="D1" s="17" t="s">
        <v>2</v>
      </c>
      <c r="E1" s="17" t="s">
        <v>20</v>
      </c>
      <c r="F1" s="17" t="s">
        <v>21</v>
      </c>
    </row>
    <row r="2" spans="2:9" ht="15" customHeight="1" x14ac:dyDescent="0.25">
      <c r="B2" s="13" t="s">
        <v>4</v>
      </c>
      <c r="C2" s="14" t="str">
        <f>VLOOKUP(B2,tab_preco,2,FALSE)</f>
        <v>Mouse S/Fio</v>
      </c>
      <c r="D2" s="15">
        <v>20</v>
      </c>
      <c r="E2" s="16">
        <f>VLOOKUP(B2,tab_preco,MATCH($I$2,lista_preco,0),FALSE)</f>
        <v>40</v>
      </c>
      <c r="F2" s="18">
        <f>D2*E2</f>
        <v>800</v>
      </c>
      <c r="H2" s="11" t="s">
        <v>31</v>
      </c>
      <c r="I2" s="12" t="s">
        <v>34</v>
      </c>
    </row>
    <row r="3" spans="2:9" ht="15" customHeight="1" x14ac:dyDescent="0.25">
      <c r="B3" s="7" t="s">
        <v>5</v>
      </c>
      <c r="C3" s="14" t="str">
        <f>VLOOKUP(B3,tab_preco,2,FALSE)</f>
        <v>Teclado S/ Fio</v>
      </c>
      <c r="D3" s="8">
        <v>20</v>
      </c>
      <c r="E3" s="16">
        <f>VLOOKUP(B3,tab_preco,MATCH($I$2,lista_preco,0),FALSE)</f>
        <v>60</v>
      </c>
      <c r="F3" s="18">
        <f t="shared" ref="F3:F12" si="0">D3*E3</f>
        <v>1200</v>
      </c>
      <c r="I3" t="s">
        <v>37</v>
      </c>
    </row>
    <row r="4" spans="2:9" ht="15" customHeight="1" x14ac:dyDescent="0.25">
      <c r="B4" s="7" t="s">
        <v>6</v>
      </c>
      <c r="C4" s="14" t="str">
        <f>VLOOKUP(B4,tab_preco,2,FALSE)</f>
        <v>Monitor 20"</v>
      </c>
      <c r="D4" s="8">
        <v>20</v>
      </c>
      <c r="E4" s="16">
        <f>VLOOKUP(B4,tab_preco,MATCH($I$2,lista_preco,0),FALSE)</f>
        <v>600</v>
      </c>
      <c r="F4" s="18">
        <f t="shared" si="0"/>
        <v>12000</v>
      </c>
    </row>
    <row r="5" spans="2:9" x14ac:dyDescent="0.25">
      <c r="B5" s="7" t="s">
        <v>7</v>
      </c>
      <c r="C5" s="14" t="str">
        <f>VLOOKUP(B5,tab_preco,2,FALSE)</f>
        <v>HD externo 2 TB</v>
      </c>
      <c r="D5" s="8">
        <v>20</v>
      </c>
      <c r="E5" s="16">
        <f>VLOOKUP(B5,tab_preco,MATCH($I$2,lista_preco,0),FALSE)</f>
        <v>200</v>
      </c>
      <c r="F5" s="18">
        <f t="shared" si="0"/>
        <v>4000</v>
      </c>
    </row>
    <row r="6" spans="2:9" x14ac:dyDescent="0.25">
      <c r="B6" s="7" t="s">
        <v>8</v>
      </c>
      <c r="C6" s="14" t="str">
        <f>VLOOKUP(B6,tab_preco,2,FALSE)</f>
        <v>Gabinete</v>
      </c>
      <c r="D6" s="8">
        <v>20</v>
      </c>
      <c r="E6" s="16">
        <f>VLOOKUP(B6,tab_preco,MATCH($I$2,lista_preco,0),FALSE)</f>
        <v>250</v>
      </c>
      <c r="F6" s="18">
        <f t="shared" si="0"/>
        <v>5000</v>
      </c>
    </row>
    <row r="7" spans="2:9" x14ac:dyDescent="0.25">
      <c r="B7" s="7" t="s">
        <v>10</v>
      </c>
      <c r="C7" s="14" t="str">
        <f>VLOOKUP(B7,tab_preco,2,FALSE)</f>
        <v>Estabilizador</v>
      </c>
      <c r="D7" s="8">
        <v>20</v>
      </c>
      <c r="E7" s="16">
        <f>VLOOKUP(B7,tab_preco,MATCH($I$2,lista_preco,0),FALSE)</f>
        <v>60</v>
      </c>
      <c r="F7" s="18">
        <f t="shared" si="0"/>
        <v>1200</v>
      </c>
    </row>
    <row r="8" spans="2:9" x14ac:dyDescent="0.25">
      <c r="B8" s="7" t="s">
        <v>11</v>
      </c>
      <c r="C8" s="14" t="str">
        <f>VLOOKUP(B8,tab_preco,2,FALSE)</f>
        <v>Nobreak</v>
      </c>
      <c r="D8" s="8">
        <v>2</v>
      </c>
      <c r="E8" s="16">
        <f>VLOOKUP(B8,tab_preco,MATCH($I$2,lista_preco,0),FALSE)</f>
        <v>400</v>
      </c>
      <c r="F8" s="18">
        <f t="shared" si="0"/>
        <v>800</v>
      </c>
    </row>
    <row r="9" spans="2:9" x14ac:dyDescent="0.25">
      <c r="B9" s="7" t="s">
        <v>12</v>
      </c>
      <c r="C9" s="14" t="str">
        <f>VLOOKUP(B9,tab_preco,2,FALSE)</f>
        <v>Roteado Wifi</v>
      </c>
      <c r="D9" s="8">
        <v>5</v>
      </c>
      <c r="E9" s="16">
        <f>VLOOKUP(B9,tab_preco,MATCH($I$2,lista_preco,0),FALSE)</f>
        <v>150</v>
      </c>
      <c r="F9" s="18">
        <f t="shared" si="0"/>
        <v>750</v>
      </c>
    </row>
    <row r="10" spans="2:9" x14ac:dyDescent="0.25">
      <c r="B10" s="7" t="s">
        <v>13</v>
      </c>
      <c r="C10" s="14" t="str">
        <f>VLOOKUP(B10,tab_preco,2,FALSE)</f>
        <v>Placa Video</v>
      </c>
      <c r="D10" s="8">
        <v>20</v>
      </c>
      <c r="E10" s="16">
        <f>VLOOKUP(B10,tab_preco,MATCH($I$2,lista_preco,0),FALSE)</f>
        <v>1000</v>
      </c>
      <c r="F10" s="18">
        <f t="shared" si="0"/>
        <v>20000</v>
      </c>
    </row>
    <row r="11" spans="2:9" x14ac:dyDescent="0.25">
      <c r="B11" s="7" t="s">
        <v>14</v>
      </c>
      <c r="C11" s="14" t="str">
        <f>VLOOKUP(B11,tab_preco,2,FALSE)</f>
        <v>Memoria</v>
      </c>
      <c r="D11" s="8">
        <v>40</v>
      </c>
      <c r="E11" s="16">
        <f>VLOOKUP(B11,tab_preco,MATCH($I$2,lista_preco,0),FALSE)</f>
        <v>240</v>
      </c>
      <c r="F11" s="18">
        <f t="shared" si="0"/>
        <v>9600</v>
      </c>
    </row>
    <row r="12" spans="2:9" x14ac:dyDescent="0.25">
      <c r="B12" s="7" t="s">
        <v>15</v>
      </c>
      <c r="C12" s="14" t="str">
        <f>VLOOKUP(B12,tab_preco,2,FALSE)</f>
        <v>HD SSD</v>
      </c>
      <c r="D12" s="8">
        <v>20</v>
      </c>
      <c r="E12" s="16">
        <f>VLOOKUP(B12,tab_preco,MATCH($I$2,lista_preco,0),FALSE)</f>
        <v>240</v>
      </c>
      <c r="F12" s="18">
        <f t="shared" si="0"/>
        <v>4800</v>
      </c>
    </row>
    <row r="13" spans="2:9" x14ac:dyDescent="0.25">
      <c r="B13" s="23" t="s">
        <v>30</v>
      </c>
      <c r="C13" s="23"/>
      <c r="D13" s="23"/>
      <c r="E13" s="24"/>
      <c r="F13" s="19">
        <f>SUM(F2:F12)</f>
        <v>60150</v>
      </c>
    </row>
    <row r="14" spans="2:9" x14ac:dyDescent="0.25"/>
    <row r="15" spans="2:9" x14ac:dyDescent="0.25"/>
  </sheetData>
  <mergeCells count="1">
    <mergeCell ref="B13:E13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B4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Tabela!$C$2:$E$2</xm:f>
          </x14:formula1>
          <xm:sqref>I2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Tabela</vt:lpstr>
      <vt:lpstr>Orcamento</vt:lpstr>
      <vt:lpstr>lista_preco</vt:lpstr>
      <vt:lpstr>tab_preco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2018-07-18T18:01:29Z</dcterms:created>
  <dcterms:modified xsi:type="dcterms:W3CDTF">2022-03-28T16:57:41Z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