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12 Tabelas DinamicasSegmentac227o e Linha do Tempo\"/>
    </mc:Choice>
  </mc:AlternateContent>
  <bookViews>
    <workbookView xWindow="0" yWindow="0" windowWidth="20490" windowHeight="8940"/>
  </bookViews>
  <sheets>
    <sheet name="Planilha3" sheetId="4" r:id="rId1"/>
    <sheet name="Planilha4" sheetId="5" r:id="rId2"/>
    <sheet name="Planilha2" sheetId="3" r:id="rId3"/>
    <sheet name="Financeiro" sheetId="1" r:id="rId4"/>
  </sheets>
  <definedNames>
    <definedName name="_xlnm._FilterDatabase" localSheetId="3" hidden="1">Financeiro!$C$3:$J$26</definedName>
    <definedName name="Cliente">Financeiro!$D$4:$D$26</definedName>
    <definedName name="Data_emissão">Financeiro!$E$4:$E$26</definedName>
    <definedName name="Data_Pagto">Financeiro!$G$4:$G$26</definedName>
    <definedName name="Estoque">Financeiro!$B$3:$J$26</definedName>
    <definedName name="Num_Docto">Financeiro!$C$4:$C$26</definedName>
    <definedName name="Situaçao">Financeiro!$J$4:$J$26</definedName>
    <definedName name="Status">Financeiro!$I$4:$I$26</definedName>
    <definedName name="Valor_Titulo">Financeiro!$H$4:$H$26</definedName>
    <definedName name="Vencimento">Financeiro!$F$4:$F$26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F5" i="1" l="1"/>
  <c r="J5" i="1" s="1"/>
  <c r="F6" i="1"/>
  <c r="J6" i="1" s="1"/>
  <c r="F7" i="1"/>
  <c r="J7" i="1" s="1"/>
  <c r="F8" i="1"/>
  <c r="J8" i="1" s="1"/>
  <c r="F9" i="1"/>
  <c r="J9" i="1" s="1"/>
  <c r="F10" i="1"/>
  <c r="J10" i="1" s="1"/>
  <c r="J11" i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4" i="1"/>
  <c r="J4" i="1" s="1"/>
</calcChain>
</file>

<file path=xl/sharedStrings.xml><?xml version="1.0" encoding="utf-8"?>
<sst xmlns="http://schemas.openxmlformats.org/spreadsheetml/2006/main" count="167" uniqueCount="57">
  <si>
    <t>Controle Financeiro</t>
  </si>
  <si>
    <t>Num Docto</t>
  </si>
  <si>
    <t>Cliente</t>
  </si>
  <si>
    <t>Cliente 1</t>
  </si>
  <si>
    <t>Cliente 2</t>
  </si>
  <si>
    <t>Cliente 3</t>
  </si>
  <si>
    <t>Cliente 4</t>
  </si>
  <si>
    <t>Cliente 5</t>
  </si>
  <si>
    <t>Data emissão</t>
  </si>
  <si>
    <t>Valor Titulo</t>
  </si>
  <si>
    <t>Vencimento</t>
  </si>
  <si>
    <t>Data Pagto</t>
  </si>
  <si>
    <t>Pagto Em dia</t>
  </si>
  <si>
    <t>Status</t>
  </si>
  <si>
    <t>Situaçao</t>
  </si>
  <si>
    <t>Aberto sem Atraso</t>
  </si>
  <si>
    <t>Aberto em Atraso</t>
  </si>
  <si>
    <t>Pagto em Atraso</t>
  </si>
  <si>
    <t>Pagto Antecipado</t>
  </si>
  <si>
    <t>198 239 206</t>
  </si>
  <si>
    <t>Fonte</t>
  </si>
  <si>
    <t>0 97 0</t>
  </si>
  <si>
    <t>255 235 156</t>
  </si>
  <si>
    <t>156 87 0</t>
  </si>
  <si>
    <t>155 194 230</t>
  </si>
  <si>
    <t>0 0 0</t>
  </si>
  <si>
    <t>255 199 206</t>
  </si>
  <si>
    <t>156 0 6</t>
  </si>
  <si>
    <t>Fundo</t>
  </si>
  <si>
    <t>Descricao</t>
  </si>
  <si>
    <t>0 176 80</t>
  </si>
  <si>
    <t>255 255 255</t>
  </si>
  <si>
    <t>Aberto</t>
  </si>
  <si>
    <t>Pago</t>
  </si>
  <si>
    <t>Valor</t>
  </si>
  <si>
    <t>Total Geral</t>
  </si>
  <si>
    <t>Total R$</t>
  </si>
  <si>
    <t>% Pct valor</t>
  </si>
  <si>
    <t>Qtd de Tit</t>
  </si>
  <si>
    <t>Val Menor R$</t>
  </si>
  <si>
    <t>Val Maior R$</t>
  </si>
  <si>
    <t>Cliente 1 Total</t>
  </si>
  <si>
    <t>Cliente 3 Total</t>
  </si>
  <si>
    <t>Cliente 4 Total</t>
  </si>
  <si>
    <t>Cliente 5 Total</t>
  </si>
  <si>
    <t>17/ago</t>
  </si>
  <si>
    <t>(vazio)</t>
  </si>
  <si>
    <t>23/ago</t>
  </si>
  <si>
    <t>16/ago</t>
  </si>
  <si>
    <t>18/ago</t>
  </si>
  <si>
    <t>20/ago</t>
  </si>
  <si>
    <t>21/ago</t>
  </si>
  <si>
    <t>13/ago</t>
  </si>
  <si>
    <t>15/ago</t>
  </si>
  <si>
    <t>19/ago</t>
  </si>
  <si>
    <t>22/ago</t>
  </si>
  <si>
    <t>Cliente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</si>
</sst>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22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0" fontId="5" fillId="5" borderId="2" xfId="5" applyFont="1" applyBorder="1" applyAlignment="1">
      <alignment vertical="center" wrapText="1"/>
    </xf>
    <xf numFmtId="0" fontId="5" fillId="5" borderId="1" xfId="5" applyFont="1" applyBorder="1" applyAlignment="1">
      <alignment vertical="center" wrapText="1"/>
    </xf>
    <xf numFmtId="0" fontId="5" fillId="5" borderId="4" xfId="5" applyFont="1" applyBorder="1" applyAlignment="1">
      <alignment vertical="center" wrapText="1"/>
    </xf>
    <xf numFmtId="0" fontId="5" fillId="5" borderId="3" xfId="5" applyFont="1" applyBorder="1" applyAlignment="1">
      <alignment vertical="center" wrapText="1"/>
    </xf>
    <xf numFmtId="14" fontId="0" fillId="0" borderId="0" xfId="1" applyNumberFormat="1" applyFont="1"/>
    <xf numFmtId="14" fontId="0" fillId="0" borderId="0" xfId="0" applyNumberFormat="1" applyAlignment="1">
      <alignment horizontal="center"/>
    </xf>
    <xf numFmtId="0" fontId="7" fillId="8" borderId="0" xfId="5" applyFont="1" applyFill="1"/>
    <xf numFmtId="0" fontId="5" fillId="5" borderId="5" xfId="5" applyFont="1" applyBorder="1" applyAlignment="1">
      <alignment vertical="center" wrapText="1"/>
    </xf>
    <xf numFmtId="0" fontId="6" fillId="7" borderId="5" xfId="2" applyFont="1" applyFill="1" applyBorder="1" applyAlignment="1">
      <alignment horizontal="center"/>
    </xf>
    <xf numFmtId="0" fontId="0" fillId="0" borderId="5" xfId="0" applyBorder="1"/>
    <xf numFmtId="0" fontId="2" fillId="2" borderId="5" xfId="2" applyBorder="1" applyAlignment="1">
      <alignment horizontal="center"/>
    </xf>
    <xf numFmtId="0" fontId="4" fillId="4" borderId="5" xfId="4" applyBorder="1" applyAlignment="1">
      <alignment horizontal="center"/>
    </xf>
    <xf numFmtId="0" fontId="1" fillId="6" borderId="5" xfId="6" applyBorder="1" applyAlignment="1">
      <alignment horizontal="center"/>
    </xf>
    <xf numFmtId="0" fontId="3" fillId="3" borderId="5" xfId="3" applyBorder="1" applyAlignment="1">
      <alignment horizontal="center"/>
    </xf>
    <xf numFmtId="8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8" fillId="8" borderId="0" xfId="5" applyFont="1" applyFill="1" applyAlignment="1">
      <alignment horizontal="left" vertical="center"/>
    </xf>
  </cellXfs>
  <cellStyles count="7">
    <cellStyle name="60% - Ênfase5" xfId="6" builtinId="48"/>
    <cellStyle name="Bom" xfId="2" builtinId="26"/>
    <cellStyle name="Ênfase1" xfId="5" builtinId="29"/>
    <cellStyle name="Incorreto" xfId="3" builtinId="27"/>
    <cellStyle name="Moeda" xfId="1" builtinId="4"/>
    <cellStyle name="Neutra" xfId="4" builtinId="28"/>
    <cellStyle name="Normal" xfId="0" builtinId="0"/>
  </cellStyles>
  <dxfs count="14">
    <dxf>
      <font>
        <color theme="0"/>
      </font>
      <fill>
        <patternFill>
          <bgColor rgb="FF00B050"/>
        </patternFill>
      </fill>
      <border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bottom style="thin">
          <color theme="0"/>
        </bottom>
        <vertical/>
        <horizontal/>
      </border>
    </dxf>
    <dxf>
      <font>
        <color rgb="FF9C5700"/>
      </font>
      <fill>
        <patternFill>
          <bgColor rgb="FFFFEB9C"/>
        </patternFill>
      </fill>
      <border>
        <bottom style="thin">
          <color theme="0"/>
        </bottom>
        <vertical/>
        <horizontal/>
      </border>
    </dxf>
    <dxf>
      <font>
        <color rgb="FF000000"/>
      </font>
      <fill>
        <patternFill>
          <bgColor rgb="FF9BC2E6"/>
        </patternFill>
      </fill>
      <border>
        <bottom style="thin">
          <color theme="0"/>
        </bottom>
        <vertical/>
        <horizontal/>
      </border>
    </dxf>
    <dxf>
      <font>
        <color rgb="FF9C0006"/>
      </font>
      <fill>
        <patternFill>
          <bgColor rgb="FFFFC2CE"/>
        </patternFill>
      </fill>
      <border>
        <bottom/>
        <vertical/>
        <horizontal/>
      </border>
    </dxf>
    <dxf>
      <fill>
        <patternFill patternType="solid">
          <fgColor rgb="FFC6EFCE"/>
          <bgColor rgb="FF000000"/>
        </patternFill>
      </fill>
    </dxf>
    <dxf>
      <numFmt numFmtId="164" formatCode="&quot;R$&quot;\ #,##0.00"/>
    </dxf>
    <dxf>
      <numFmt numFmtId="164" formatCode="&quot;R$&quot;\ #,##0.00"/>
    </dxf>
    <dxf>
      <alignment horizontal="right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9C0006"/>
      <color rgb="FFFFC2CE"/>
      <color rgb="FF000000"/>
      <color rgb="FF9BC2E6"/>
      <color rgb="FF9C5700"/>
      <color rgb="FFFFEB9C"/>
      <color rgb="FF006100"/>
      <color rgb="FFC6EFCE"/>
      <color rgb="FF00B05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1</xdr:row>
      <xdr:rowOff>2</xdr:rowOff>
    </xdr:from>
    <xdr:to>
      <xdr:col>10</xdr:col>
      <xdr:colOff>9524</xdr:colOff>
      <xdr:row>1</xdr:row>
      <xdr:rowOff>66676</xdr:rowOff>
    </xdr:to>
    <xdr:sp macro="" textlink="">
      <xdr:nvSpPr>
        <xdr:cNvPr id="3" name="Forma de borda do título">
          <a:extLst>
            <a:ext uri="{FF2B5EF4-FFF2-40B4-BE49-F238E27FC236}">
              <a16:creationId xmlns:a16="http://schemas.microsoft.com/office/drawing/2014/main" id="{B9A2A857-3C7C-4B76-9E97-BB0F26655F2C}"/>
            </a:ext>
          </a:extLst>
        </xdr:cNvPr>
        <xdr:cNvSpPr/>
      </xdr:nvSpPr>
      <xdr:spPr>
        <a:xfrm>
          <a:off x="457199" y="495302"/>
          <a:ext cx="9439275" cy="6667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209549</xdr:colOff>
      <xdr:row>0</xdr:row>
      <xdr:rowOff>495299</xdr:rowOff>
    </xdr:from>
    <xdr:to>
      <xdr:col>2</xdr:col>
      <xdr:colOff>102779</xdr:colOff>
      <xdr:row>1</xdr:row>
      <xdr:rowOff>114300</xdr:rowOff>
    </xdr:to>
    <xdr:sp macro="" textlink="">
      <xdr:nvSpPr>
        <xdr:cNvPr id="4" name="Forma de borda do título">
          <a:extLst>
            <a:ext uri="{FF2B5EF4-FFF2-40B4-BE49-F238E27FC236}">
              <a16:creationId xmlns:a16="http://schemas.microsoft.com/office/drawing/2014/main" id="{D57EBD26-2061-47D2-AD80-7E889F85E2EF}"/>
            </a:ext>
          </a:extLst>
        </xdr:cNvPr>
        <xdr:cNvSpPr/>
      </xdr:nvSpPr>
      <xdr:spPr>
        <a:xfrm>
          <a:off x="457199" y="495299"/>
          <a:ext cx="102780" cy="114301"/>
        </a:xfrm>
        <a:prstGeom prst="rt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11</xdr:col>
      <xdr:colOff>28573</xdr:colOff>
      <xdr:row>13</xdr:row>
      <xdr:rowOff>85724</xdr:rowOff>
    </xdr:from>
    <xdr:to>
      <xdr:col>17</xdr:col>
      <xdr:colOff>402166</xdr:colOff>
      <xdr:row>23</xdr:row>
      <xdr:rowOff>152399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A21B2-5857-44CF-A9F5-FDB4687647D7}"/>
            </a:ext>
          </a:extLst>
        </xdr:cNvPr>
        <xdr:cNvSpPr txBox="1"/>
      </xdr:nvSpPr>
      <xdr:spPr>
        <a:xfrm>
          <a:off x="8474073" y="3080807"/>
          <a:ext cx="4913843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Situação</a:t>
          </a:r>
          <a:endParaRPr lang="pt-BR" sz="8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=SE(</a:t>
          </a:r>
          <a:r>
            <a:rPr lang="pt-BR" sz="1600" b="1">
              <a:solidFill>
                <a:srgbClr val="2F5597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E(Data_Pagto&lt;&gt;"";Data_Pagto&lt;Vencimento);$L$4;</a:t>
          </a:r>
          <a:endParaRPr lang="pt-BR" sz="105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 b="1">
              <a:solidFill>
                <a:srgbClr val="00B05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SE(Vencimento=Data_Pagto;$L$5</a:t>
          </a:r>
          <a:r>
            <a:rPr lang="pt-BR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;</a:t>
          </a:r>
          <a:endParaRPr lang="pt-BR" sz="105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 b="1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SE(Data_Pagto&gt;Vencimento;$L$6</a:t>
          </a:r>
          <a:r>
            <a:rPr lang="pt-BR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;</a:t>
          </a:r>
          <a:endParaRPr lang="pt-BR" sz="105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 b="1">
              <a:solidFill>
                <a:srgbClr val="7030A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SE(E(Data_Pagto="";Vencimento&gt;HOJE());$L$7</a:t>
          </a:r>
          <a:r>
            <a:rPr lang="pt-BR" sz="1600" b="1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;</a:t>
          </a:r>
          <a:r>
            <a:rPr lang="pt-BR" sz="16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$L$8</a:t>
          </a:r>
          <a:r>
            <a:rPr lang="pt-BR" sz="1600" b="1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))</a:t>
          </a:r>
          <a:r>
            <a:rPr lang="pt-BR" sz="1600" b="1">
              <a:solidFill>
                <a:schemeClr val="tx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)</a:t>
          </a:r>
          <a:endParaRPr lang="pt-BR" sz="1050" b="1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pt-BR" sz="1100"/>
        </a:p>
      </xdr:txBody>
    </xdr:sp>
    <xdr:clientData/>
  </xdr:twoCellAnchor>
  <xdr:twoCellAnchor>
    <xdr:from>
      <xdr:col>13</xdr:col>
      <xdr:colOff>200025</xdr:colOff>
      <xdr:row>9</xdr:row>
      <xdr:rowOff>180975</xdr:rowOff>
    </xdr:from>
    <xdr:to>
      <xdr:col>15</xdr:col>
      <xdr:colOff>257175</xdr:colOff>
      <xdr:row>11</xdr:row>
      <xdr:rowOff>76200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B61B466-E1CD-485C-968B-393FE7FD8F10}"/>
            </a:ext>
          </a:extLst>
        </xdr:cNvPr>
        <xdr:cNvSpPr txBox="1"/>
      </xdr:nvSpPr>
      <xdr:spPr>
        <a:xfrm>
          <a:off x="10610850" y="2409825"/>
          <a:ext cx="13906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=SE(G4="";1;0)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" refreshedDate="43361.610650694442" createdVersion="6" refreshedVersion="6" minRefreshableVersion="3" recordCount="23">
  <cacheSource type="worksheet">
    <worksheetSource ref="C3:J26" sheet="Financeiro"/>
  </cacheSource>
  <cacheFields count="9">
    <cacheField name="Num Docto" numFmtId="0">
      <sharedItems containsSemiMixedTypes="0" containsString="0" containsNumber="1" containsInteger="1" minValue="10975" maxValue="10975"/>
    </cacheField>
    <cacheField name="Cliente" numFmtId="0">
      <sharedItems count="5">
        <s v="Cliente 1"/>
        <s v="Cliente 2"/>
        <s v="Cliente 3"/>
        <s v="Cliente 4"/>
        <s v="Cliente 5"/>
      </sharedItems>
    </cacheField>
    <cacheField name="Data emissão" numFmtId="14">
      <sharedItems containsSemiMixedTypes="0" containsNonDate="0" containsDate="1" containsString="0" minDate="2018-08-01T00:00:00" maxDate="2018-08-14T00:00:00" count="12">
        <d v="2018-08-01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</sharedItems>
    </cacheField>
    <cacheField name="Vencimento" numFmtId="14">
      <sharedItems containsSemiMixedTypes="0" containsNonDate="0" containsDate="1" containsString="0" minDate="2018-08-11T00:00:00" maxDate="2018-09-22T00:00:00" count="13">
        <d v="2018-08-11T00:00:00"/>
        <d v="2018-08-13T00:00:00"/>
        <d v="2018-08-14T00:00:00"/>
        <d v="2018-09-21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</sharedItems>
      <fieldGroup par="8" base="3">
        <rangePr groupBy="days" startDate="2018-08-11T00:00:00" endDate="2018-09-22T00:00:00"/>
        <groupItems count="368">
          <s v="&lt;11/08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2/09/2018"/>
        </groupItems>
      </fieldGroup>
    </cacheField>
    <cacheField name="Data Pagto" numFmtId="0">
      <sharedItems containsNonDate="0" containsDate="1" containsString="0" containsBlank="1" minDate="2018-08-10T00:00:00" maxDate="2018-08-18T00:00:00" count="8">
        <d v="2018-08-11T00:00:00"/>
        <d v="2018-08-10T00:00:00"/>
        <d v="2018-08-12T00:00:00"/>
        <m/>
        <d v="2018-08-13T00:00:00"/>
        <d v="2018-08-15T00:00:00"/>
        <d v="2018-08-16T00:00:00"/>
        <d v="2018-08-17T00:00:00"/>
      </sharedItems>
    </cacheField>
    <cacheField name="Valor Titulo" numFmtId="8">
      <sharedItems containsSemiMixedTypes="0" containsString="0" containsNumber="1" containsInteger="1" minValue="115" maxValue="250"/>
    </cacheField>
    <cacheField name="Status" numFmtId="0">
      <sharedItems containsSemiMixedTypes="0" containsString="0" containsNumber="1" containsInteger="1" minValue="0" maxValue="1"/>
    </cacheField>
    <cacheField name="Situaçao" numFmtId="0">
      <sharedItems count="5">
        <s v="Pagto Em dia"/>
        <s v="Pagto Antecipado"/>
        <s v="Pagto em Atraso"/>
        <s v="Aberto em Atraso"/>
        <s v="Aberto sem Atraso"/>
      </sharedItems>
    </cacheField>
    <cacheField name="Meses" numFmtId="0" databaseField="0">
      <fieldGroup base="3">
        <rangePr groupBy="months" startDate="2018-08-11T00:00:00" endDate="2018-09-22T00:00:00"/>
        <groupItems count="14">
          <s v="&lt;11/08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0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0975"/>
    <x v="0"/>
    <x v="0"/>
    <x v="0"/>
    <x v="0"/>
    <n v="200"/>
    <n v="0"/>
    <x v="0"/>
  </r>
  <r>
    <n v="10975"/>
    <x v="1"/>
    <x v="0"/>
    <x v="0"/>
    <x v="1"/>
    <n v="133"/>
    <n v="0"/>
    <x v="1"/>
  </r>
  <r>
    <n v="10975"/>
    <x v="2"/>
    <x v="0"/>
    <x v="0"/>
    <x v="2"/>
    <n v="161"/>
    <n v="0"/>
    <x v="2"/>
  </r>
  <r>
    <n v="10975"/>
    <x v="3"/>
    <x v="1"/>
    <x v="1"/>
    <x v="3"/>
    <n v="131"/>
    <n v="1"/>
    <x v="3"/>
  </r>
  <r>
    <n v="10975"/>
    <x v="4"/>
    <x v="1"/>
    <x v="1"/>
    <x v="4"/>
    <n v="159"/>
    <n v="0"/>
    <x v="0"/>
  </r>
  <r>
    <n v="10975"/>
    <x v="0"/>
    <x v="1"/>
    <x v="1"/>
    <x v="0"/>
    <n v="227"/>
    <n v="0"/>
    <x v="1"/>
  </r>
  <r>
    <n v="10975"/>
    <x v="1"/>
    <x v="2"/>
    <x v="2"/>
    <x v="5"/>
    <n v="248"/>
    <n v="0"/>
    <x v="2"/>
  </r>
  <r>
    <n v="10975"/>
    <x v="2"/>
    <x v="2"/>
    <x v="3"/>
    <x v="3"/>
    <n v="122"/>
    <n v="1"/>
    <x v="4"/>
  </r>
  <r>
    <n v="10975"/>
    <x v="3"/>
    <x v="3"/>
    <x v="4"/>
    <x v="3"/>
    <n v="169"/>
    <n v="1"/>
    <x v="3"/>
  </r>
  <r>
    <n v="10975"/>
    <x v="4"/>
    <x v="3"/>
    <x v="4"/>
    <x v="3"/>
    <n v="190"/>
    <n v="1"/>
    <x v="3"/>
  </r>
  <r>
    <n v="10975"/>
    <x v="2"/>
    <x v="4"/>
    <x v="5"/>
    <x v="3"/>
    <n v="223"/>
    <n v="1"/>
    <x v="3"/>
  </r>
  <r>
    <n v="10975"/>
    <x v="3"/>
    <x v="4"/>
    <x v="5"/>
    <x v="6"/>
    <n v="163"/>
    <n v="0"/>
    <x v="0"/>
  </r>
  <r>
    <n v="10975"/>
    <x v="4"/>
    <x v="5"/>
    <x v="6"/>
    <x v="7"/>
    <n v="176"/>
    <n v="0"/>
    <x v="0"/>
  </r>
  <r>
    <n v="10975"/>
    <x v="0"/>
    <x v="5"/>
    <x v="6"/>
    <x v="3"/>
    <n v="250"/>
    <n v="1"/>
    <x v="3"/>
  </r>
  <r>
    <n v="10975"/>
    <x v="2"/>
    <x v="6"/>
    <x v="7"/>
    <x v="3"/>
    <n v="117"/>
    <n v="1"/>
    <x v="3"/>
  </r>
  <r>
    <n v="10975"/>
    <x v="3"/>
    <x v="7"/>
    <x v="8"/>
    <x v="3"/>
    <n v="210"/>
    <n v="1"/>
    <x v="3"/>
  </r>
  <r>
    <n v="10975"/>
    <x v="4"/>
    <x v="8"/>
    <x v="9"/>
    <x v="3"/>
    <n v="212"/>
    <n v="1"/>
    <x v="3"/>
  </r>
  <r>
    <n v="10975"/>
    <x v="2"/>
    <x v="8"/>
    <x v="9"/>
    <x v="3"/>
    <n v="116"/>
    <n v="1"/>
    <x v="3"/>
  </r>
  <r>
    <n v="10975"/>
    <x v="3"/>
    <x v="8"/>
    <x v="9"/>
    <x v="3"/>
    <n v="242"/>
    <n v="1"/>
    <x v="3"/>
  </r>
  <r>
    <n v="10975"/>
    <x v="2"/>
    <x v="9"/>
    <x v="10"/>
    <x v="3"/>
    <n v="148"/>
    <n v="1"/>
    <x v="3"/>
  </r>
  <r>
    <n v="10975"/>
    <x v="3"/>
    <x v="10"/>
    <x v="11"/>
    <x v="3"/>
    <n v="213"/>
    <n v="1"/>
    <x v="3"/>
  </r>
  <r>
    <n v="10975"/>
    <x v="4"/>
    <x v="11"/>
    <x v="12"/>
    <x v="3"/>
    <n v="115"/>
    <n v="1"/>
    <x v="3"/>
  </r>
  <r>
    <n v="10975"/>
    <x v="0"/>
    <x v="11"/>
    <x v="12"/>
    <x v="3"/>
    <n v="131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Situação">
  <location ref="A2:J30" firstHeaderRow="0" firstDataRow="1" firstDataCol="5"/>
  <pivotFields count="9">
    <pivotField dataField="1"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numFmtId="14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compact="0" outline="0" showAll="0">
      <items count="9">
        <item x="1"/>
        <item x="0"/>
        <item x="2"/>
        <item x="4"/>
        <item x="5"/>
        <item x="6"/>
        <item x="7"/>
        <item x="3"/>
        <item t="default"/>
      </items>
    </pivotField>
    <pivotField dataField="1" compact="0" numFmtId="8" outline="0" showAll="0"/>
    <pivotField compact="0" outline="0" showAll="0"/>
    <pivotField axis="axisRow" compact="0" outline="0" showAll="0" defaultSubtotal="0">
      <items count="5">
        <item x="3"/>
        <item sd="0" x="4"/>
        <item sd="0" x="1"/>
        <item sd="0" x="2"/>
        <item sd="0" x="0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1"/>
    <field x="7"/>
    <field x="2"/>
    <field x="3"/>
    <field x="4"/>
  </rowFields>
  <rowItems count="28">
    <i>
      <x/>
      <x/>
      <x v="5"/>
      <x v="230"/>
      <x v="7"/>
    </i>
    <i r="2">
      <x v="11"/>
      <x v="236"/>
      <x v="7"/>
    </i>
    <i r="1">
      <x v="2"/>
    </i>
    <i r="1">
      <x v="4"/>
    </i>
    <i t="default">
      <x/>
    </i>
    <i>
      <x v="1"/>
      <x v="2"/>
    </i>
    <i r="1">
      <x v="3"/>
    </i>
    <i t="default">
      <x v="1"/>
    </i>
    <i>
      <x v="2"/>
      <x/>
      <x v="4"/>
      <x v="229"/>
      <x v="7"/>
    </i>
    <i r="2">
      <x v="6"/>
      <x v="231"/>
      <x v="7"/>
    </i>
    <i r="2">
      <x v="8"/>
      <x v="233"/>
      <x v="7"/>
    </i>
    <i r="2">
      <x v="9"/>
      <x v="234"/>
      <x v="7"/>
    </i>
    <i r="1">
      <x v="1"/>
    </i>
    <i r="1">
      <x v="3"/>
    </i>
    <i t="default">
      <x v="2"/>
    </i>
    <i>
      <x v="3"/>
      <x/>
      <x v="1"/>
      <x v="226"/>
      <x v="7"/>
    </i>
    <i r="2">
      <x v="3"/>
      <x v="228"/>
      <x v="7"/>
    </i>
    <i r="2">
      <x v="7"/>
      <x v="232"/>
      <x v="7"/>
    </i>
    <i r="2">
      <x v="8"/>
      <x v="233"/>
      <x v="7"/>
    </i>
    <i r="2">
      <x v="10"/>
      <x v="235"/>
      <x v="7"/>
    </i>
    <i r="1">
      <x v="4"/>
    </i>
    <i t="default">
      <x v="3"/>
    </i>
    <i>
      <x v="4"/>
      <x/>
      <x v="3"/>
      <x v="228"/>
      <x v="7"/>
    </i>
    <i r="2">
      <x v="8"/>
      <x v="233"/>
      <x v="7"/>
    </i>
    <i r="2">
      <x v="11"/>
      <x v="236"/>
      <x v="7"/>
    </i>
    <i r="1">
      <x v="4"/>
    </i>
    <i t="default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$" fld="5" baseField="7" baseItem="0" numFmtId="164"/>
    <dataField name="% Pct valor" fld="5" showDataAs="percentOfTotal" baseField="7" baseItem="0" numFmtId="10"/>
    <dataField name="Qtd de Tit" fld="0" subtotal="count" baseField="7" baseItem="0"/>
    <dataField name="Val Menor R$" fld="5" subtotal="min" baseField="7" baseItem="0" numFmtId="164"/>
    <dataField name="Val Maior R$" fld="5" subtotal="max" baseField="7" baseItem="0" numFmtId="164"/>
  </dataFields>
  <formats count="3"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3"/>
          </reference>
        </references>
      </pivotArea>
    </format>
    <format dxfId="6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Dark6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H15" totalsRowShown="0">
  <autoFilter ref="A1:H15"/>
  <tableColumns count="8">
    <tableColumn id="1" name="Num Docto"/>
    <tableColumn id="2" name="Cliente"/>
    <tableColumn id="3" name="Data emissão" dataDxfId="13"/>
    <tableColumn id="4" name="Vencimento" dataDxfId="12"/>
    <tableColumn id="5" name="Data Pagto"/>
    <tableColumn id="6" name="Valor Titulo"/>
    <tableColumn id="7" name="Status"/>
    <tableColumn id="8" name="Situaça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H5" totalsRowShown="0">
  <autoFilter ref="A1:H5"/>
  <tableColumns count="8">
    <tableColumn id="1" name="Num Docto"/>
    <tableColumn id="2" name="Cliente"/>
    <tableColumn id="3" name="Data emissão" dataDxfId="11"/>
    <tableColumn id="4" name="Vencimento" dataDxfId="10"/>
    <tableColumn id="5" name="Data Pagto" dataDxfId="9"/>
    <tableColumn id="6" name="Valor Titulo"/>
    <tableColumn id="7" name="Status"/>
    <tableColumn id="8" name="Situaça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ColWidth="0" defaultRowHeight="15" zeroHeight="1" x14ac:dyDescent="0.25"/>
  <cols>
    <col min="1" max="1" width="13" customWidth="1"/>
    <col min="2" max="2" width="9.5703125" customWidth="1"/>
    <col min="3" max="3" width="14.85546875" customWidth="1"/>
    <col min="4" max="4" width="14" customWidth="1"/>
    <col min="5" max="5" width="12.5703125" customWidth="1"/>
    <col min="6" max="6" width="13.42578125" customWidth="1"/>
    <col min="7" max="7" width="9.140625" customWidth="1"/>
    <col min="8" max="8" width="16.7109375" bestFit="1" customWidth="1"/>
    <col min="9" max="9" width="2.7109375" customWidth="1"/>
    <col min="10" max="16384" width="9.140625" hidden="1"/>
  </cols>
  <sheetData>
    <row r="1" spans="1:8" x14ac:dyDescent="0.25">
      <c r="A1" t="s">
        <v>1</v>
      </c>
      <c r="B1" t="s">
        <v>2</v>
      </c>
      <c r="C1" t="s">
        <v>8</v>
      </c>
      <c r="D1" t="s">
        <v>10</v>
      </c>
      <c r="E1" t="s">
        <v>11</v>
      </c>
      <c r="F1" t="s">
        <v>9</v>
      </c>
      <c r="G1" t="s">
        <v>13</v>
      </c>
      <c r="H1" t="s">
        <v>14</v>
      </c>
    </row>
    <row r="2" spans="1:8" x14ac:dyDescent="0.25">
      <c r="A2">
        <v>10975</v>
      </c>
      <c r="B2" t="s">
        <v>3</v>
      </c>
      <c r="C2" s="3">
        <v>43325</v>
      </c>
      <c r="D2" s="3">
        <v>43335</v>
      </c>
      <c r="F2">
        <v>131</v>
      </c>
      <c r="G2">
        <v>1</v>
      </c>
      <c r="H2" t="s">
        <v>16</v>
      </c>
    </row>
    <row r="3" spans="1:8" x14ac:dyDescent="0.25">
      <c r="A3">
        <v>10975</v>
      </c>
      <c r="B3" t="s">
        <v>7</v>
      </c>
      <c r="C3" s="3">
        <v>43325</v>
      </c>
      <c r="D3" s="3">
        <v>43335</v>
      </c>
      <c r="F3">
        <v>115</v>
      </c>
      <c r="G3">
        <v>1</v>
      </c>
      <c r="H3" t="s">
        <v>16</v>
      </c>
    </row>
    <row r="4" spans="1:8" x14ac:dyDescent="0.25">
      <c r="A4">
        <v>10975</v>
      </c>
      <c r="B4" t="s">
        <v>6</v>
      </c>
      <c r="C4" s="3">
        <v>43324</v>
      </c>
      <c r="D4" s="3">
        <v>43334</v>
      </c>
      <c r="F4">
        <v>213</v>
      </c>
      <c r="G4">
        <v>1</v>
      </c>
      <c r="H4" t="s">
        <v>16</v>
      </c>
    </row>
    <row r="5" spans="1:8" x14ac:dyDescent="0.25">
      <c r="A5">
        <v>10975</v>
      </c>
      <c r="B5" t="s">
        <v>6</v>
      </c>
      <c r="C5" s="3">
        <v>43315</v>
      </c>
      <c r="D5" s="3">
        <v>43325</v>
      </c>
      <c r="F5">
        <v>131</v>
      </c>
      <c r="G5">
        <v>1</v>
      </c>
      <c r="H5" t="s">
        <v>16</v>
      </c>
    </row>
    <row r="6" spans="1:8" x14ac:dyDescent="0.25">
      <c r="A6">
        <v>10975</v>
      </c>
      <c r="B6" t="s">
        <v>5</v>
      </c>
      <c r="C6" s="3">
        <v>43323</v>
      </c>
      <c r="D6" s="3">
        <v>43333</v>
      </c>
      <c r="F6">
        <v>148</v>
      </c>
      <c r="G6">
        <v>1</v>
      </c>
      <c r="H6" t="s">
        <v>16</v>
      </c>
    </row>
    <row r="7" spans="1:8" x14ac:dyDescent="0.25">
      <c r="A7">
        <v>10975</v>
      </c>
      <c r="B7" t="s">
        <v>6</v>
      </c>
      <c r="C7" s="3">
        <v>43322</v>
      </c>
      <c r="D7" s="3">
        <v>43332</v>
      </c>
      <c r="F7">
        <v>242</v>
      </c>
      <c r="G7">
        <v>1</v>
      </c>
      <c r="H7" t="s">
        <v>16</v>
      </c>
    </row>
    <row r="8" spans="1:8" x14ac:dyDescent="0.25">
      <c r="A8">
        <v>10975</v>
      </c>
      <c r="B8" t="s">
        <v>5</v>
      </c>
      <c r="C8" s="3">
        <v>43322</v>
      </c>
      <c r="D8" s="3">
        <v>43332</v>
      </c>
      <c r="F8">
        <v>116</v>
      </c>
      <c r="G8">
        <v>1</v>
      </c>
      <c r="H8" t="s">
        <v>16</v>
      </c>
    </row>
    <row r="9" spans="1:8" x14ac:dyDescent="0.25">
      <c r="A9">
        <v>10975</v>
      </c>
      <c r="B9" t="s">
        <v>7</v>
      </c>
      <c r="C9" s="3">
        <v>43322</v>
      </c>
      <c r="D9" s="3">
        <v>43332</v>
      </c>
      <c r="F9">
        <v>212</v>
      </c>
      <c r="G9">
        <v>1</v>
      </c>
      <c r="H9" t="s">
        <v>16</v>
      </c>
    </row>
    <row r="10" spans="1:8" x14ac:dyDescent="0.25">
      <c r="A10">
        <v>10975</v>
      </c>
      <c r="B10" t="s">
        <v>6</v>
      </c>
      <c r="C10" s="3">
        <v>43317</v>
      </c>
      <c r="D10" s="3">
        <v>43327</v>
      </c>
      <c r="F10">
        <v>169</v>
      </c>
      <c r="G10">
        <v>1</v>
      </c>
      <c r="H10" t="s">
        <v>16</v>
      </c>
    </row>
    <row r="11" spans="1:8" x14ac:dyDescent="0.25">
      <c r="A11">
        <v>10975</v>
      </c>
      <c r="B11" t="s">
        <v>7</v>
      </c>
      <c r="C11" s="3">
        <v>43317</v>
      </c>
      <c r="D11" s="3">
        <v>43327</v>
      </c>
      <c r="F11">
        <v>190</v>
      </c>
      <c r="G11">
        <v>1</v>
      </c>
      <c r="H11" t="s">
        <v>16</v>
      </c>
    </row>
    <row r="12" spans="1:8" x14ac:dyDescent="0.25">
      <c r="A12">
        <v>10975</v>
      </c>
      <c r="B12" t="s">
        <v>5</v>
      </c>
      <c r="C12" s="3">
        <v>43318</v>
      </c>
      <c r="D12" s="3">
        <v>43328</v>
      </c>
      <c r="F12">
        <v>223</v>
      </c>
      <c r="G12">
        <v>1</v>
      </c>
      <c r="H12" t="s">
        <v>16</v>
      </c>
    </row>
    <row r="13" spans="1:8" x14ac:dyDescent="0.25">
      <c r="A13">
        <v>10975</v>
      </c>
      <c r="B13" t="s">
        <v>6</v>
      </c>
      <c r="C13" s="3">
        <v>43321</v>
      </c>
      <c r="D13" s="3">
        <v>43331</v>
      </c>
      <c r="F13">
        <v>210</v>
      </c>
      <c r="G13">
        <v>1</v>
      </c>
      <c r="H13" t="s">
        <v>16</v>
      </c>
    </row>
    <row r="14" spans="1:8" x14ac:dyDescent="0.25">
      <c r="A14">
        <v>10975</v>
      </c>
      <c r="B14" t="s">
        <v>5</v>
      </c>
      <c r="C14" s="3">
        <v>43320</v>
      </c>
      <c r="D14" s="3">
        <v>43330</v>
      </c>
      <c r="F14">
        <v>117</v>
      </c>
      <c r="G14">
        <v>1</v>
      </c>
      <c r="H14" t="s">
        <v>16</v>
      </c>
    </row>
    <row r="15" spans="1:8" x14ac:dyDescent="0.25">
      <c r="A15">
        <v>10975</v>
      </c>
      <c r="B15" t="s">
        <v>3</v>
      </c>
      <c r="C15" s="3">
        <v>43319</v>
      </c>
      <c r="D15" s="3">
        <v>43329</v>
      </c>
      <c r="F15">
        <v>250</v>
      </c>
      <c r="G15">
        <v>1</v>
      </c>
      <c r="H15" t="s">
        <v>16</v>
      </c>
    </row>
    <row r="16" spans="1:8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0" defaultRowHeight="15" zeroHeight="1" x14ac:dyDescent="0.25"/>
  <cols>
    <col min="1" max="1" width="13" customWidth="1"/>
    <col min="2" max="2" width="9.5703125" customWidth="1"/>
    <col min="3" max="3" width="14.85546875" customWidth="1"/>
    <col min="4" max="4" width="14" customWidth="1"/>
    <col min="5" max="5" width="12.5703125" customWidth="1"/>
    <col min="6" max="6" width="13.42578125" customWidth="1"/>
    <col min="7" max="7" width="9.140625" customWidth="1"/>
    <col min="8" max="8" width="12.28515625" bestFit="1" customWidth="1"/>
    <col min="9" max="9" width="2.7109375" customWidth="1"/>
    <col min="10" max="16384" width="9.140625" hidden="1"/>
  </cols>
  <sheetData>
    <row r="1" spans="1:8" x14ac:dyDescent="0.25">
      <c r="A1" t="s">
        <v>1</v>
      </c>
      <c r="B1" t="s">
        <v>2</v>
      </c>
      <c r="C1" t="s">
        <v>8</v>
      </c>
      <c r="D1" t="s">
        <v>10</v>
      </c>
      <c r="E1" t="s">
        <v>11</v>
      </c>
      <c r="F1" t="s">
        <v>9</v>
      </c>
      <c r="G1" t="s">
        <v>13</v>
      </c>
      <c r="H1" t="s">
        <v>14</v>
      </c>
    </row>
    <row r="2" spans="1:8" x14ac:dyDescent="0.25">
      <c r="A2">
        <v>10975</v>
      </c>
      <c r="B2" t="s">
        <v>3</v>
      </c>
      <c r="C2" s="3">
        <v>43313</v>
      </c>
      <c r="D2" s="3">
        <v>43323</v>
      </c>
      <c r="E2" s="3">
        <v>43323</v>
      </c>
      <c r="F2">
        <v>200</v>
      </c>
      <c r="G2">
        <v>0</v>
      </c>
      <c r="H2" t="s">
        <v>12</v>
      </c>
    </row>
    <row r="3" spans="1:8" x14ac:dyDescent="0.25">
      <c r="A3">
        <v>10975</v>
      </c>
      <c r="B3" t="s">
        <v>7</v>
      </c>
      <c r="C3" s="3">
        <v>43319</v>
      </c>
      <c r="D3" s="3">
        <v>43329</v>
      </c>
      <c r="E3" s="3">
        <v>43329</v>
      </c>
      <c r="F3">
        <v>176</v>
      </c>
      <c r="G3">
        <v>0</v>
      </c>
      <c r="H3" t="s">
        <v>12</v>
      </c>
    </row>
    <row r="4" spans="1:8" x14ac:dyDescent="0.25">
      <c r="A4">
        <v>10975</v>
      </c>
      <c r="B4" t="s">
        <v>6</v>
      </c>
      <c r="C4" s="3">
        <v>43318</v>
      </c>
      <c r="D4" s="3">
        <v>43328</v>
      </c>
      <c r="E4" s="3">
        <v>43328</v>
      </c>
      <c r="F4">
        <v>163</v>
      </c>
      <c r="G4">
        <v>0</v>
      </c>
      <c r="H4" t="s">
        <v>12</v>
      </c>
    </row>
    <row r="5" spans="1:8" x14ac:dyDescent="0.25">
      <c r="A5">
        <v>10975</v>
      </c>
      <c r="B5" t="s">
        <v>7</v>
      </c>
      <c r="C5" s="3">
        <v>43315</v>
      </c>
      <c r="D5" s="3">
        <v>43325</v>
      </c>
      <c r="E5" s="3">
        <v>43325</v>
      </c>
      <c r="F5">
        <v>159</v>
      </c>
      <c r="G5">
        <v>0</v>
      </c>
      <c r="H5" t="s">
        <v>12</v>
      </c>
    </row>
    <row r="6" spans="1:8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workbookViewId="0">
      <selection activeCell="A32" sqref="A32:XFD1048576"/>
    </sheetView>
  </sheetViews>
  <sheetFormatPr defaultColWidth="0" defaultRowHeight="15" zeroHeight="1" x14ac:dyDescent="0.25"/>
  <cols>
    <col min="1" max="1" width="19.5703125" bestFit="1" customWidth="1"/>
    <col min="2" max="2" width="13.85546875" bestFit="1" customWidth="1"/>
    <col min="3" max="3" width="15.7109375" bestFit="1" customWidth="1"/>
    <col min="4" max="4" width="9.7109375" bestFit="1" customWidth="1"/>
    <col min="5" max="5" width="12.7109375" bestFit="1" customWidth="1"/>
    <col min="6" max="6" width="10.7109375" bestFit="1" customWidth="1"/>
    <col min="7" max="7" width="10.5703125" bestFit="1" customWidth="1"/>
    <col min="8" max="8" width="9.7109375" bestFit="1" customWidth="1"/>
    <col min="9" max="9" width="12.85546875" bestFit="1" customWidth="1"/>
    <col min="10" max="10" width="12.140625" bestFit="1" customWidth="1"/>
    <col min="11" max="11" width="2.7109375" customWidth="1"/>
    <col min="12" max="16384" width="9.140625" hidden="1"/>
  </cols>
  <sheetData>
    <row r="1" spans="1:10" x14ac:dyDescent="0.25"/>
    <row r="2" spans="1:10" x14ac:dyDescent="0.25">
      <c r="A2" s="19" t="s">
        <v>2</v>
      </c>
      <c r="B2" s="19" t="s">
        <v>14</v>
      </c>
      <c r="C2" s="19" t="s">
        <v>8</v>
      </c>
      <c r="D2" s="19" t="s">
        <v>10</v>
      </c>
      <c r="E2" s="19" t="s">
        <v>11</v>
      </c>
      <c r="F2" t="s">
        <v>36</v>
      </c>
      <c r="G2" s="22" t="s">
        <v>37</v>
      </c>
      <c r="H2" t="s">
        <v>38</v>
      </c>
      <c r="I2" t="s">
        <v>39</v>
      </c>
      <c r="J2" t="s">
        <v>40</v>
      </c>
    </row>
    <row r="3" spans="1:10" x14ac:dyDescent="0.25">
      <c r="A3" t="s">
        <v>3</v>
      </c>
      <c r="B3" t="s">
        <v>16</v>
      </c>
      <c r="C3" s="3">
        <v>43319</v>
      </c>
      <c r="D3" s="3" t="s">
        <v>45</v>
      </c>
      <c r="E3" t="s">
        <v>46</v>
      </c>
      <c r="F3" s="21">
        <v>250</v>
      </c>
      <c r="G3" s="23">
        <v>6.1637080867850101E-2</v>
      </c>
      <c r="H3" s="20">
        <v>1</v>
      </c>
      <c r="I3" s="21">
        <v>250</v>
      </c>
      <c r="J3" s="21">
        <v>250</v>
      </c>
    </row>
    <row r="4" spans="1:10" x14ac:dyDescent="0.25">
      <c r="C4" s="3">
        <v>43325</v>
      </c>
      <c r="D4" s="3" t="s">
        <v>47</v>
      </c>
      <c r="E4" t="s">
        <v>46</v>
      </c>
      <c r="F4" s="21">
        <v>131</v>
      </c>
      <c r="G4" s="23">
        <v>3.229783037475345E-2</v>
      </c>
      <c r="H4" s="20">
        <v>1</v>
      </c>
      <c r="I4" s="21">
        <v>131</v>
      </c>
      <c r="J4" s="21">
        <v>131</v>
      </c>
    </row>
    <row r="5" spans="1:10" x14ac:dyDescent="0.25">
      <c r="B5" t="s">
        <v>18</v>
      </c>
      <c r="F5" s="21">
        <v>227</v>
      </c>
      <c r="G5" s="23">
        <v>5.5966469428007891E-2</v>
      </c>
      <c r="H5" s="20">
        <v>1</v>
      </c>
      <c r="I5" s="21">
        <v>227</v>
      </c>
      <c r="J5" s="21">
        <v>227</v>
      </c>
    </row>
    <row r="6" spans="1:10" x14ac:dyDescent="0.25">
      <c r="B6" t="s">
        <v>12</v>
      </c>
      <c r="F6" s="21">
        <v>200</v>
      </c>
      <c r="G6" s="23">
        <v>4.9309664694280081E-2</v>
      </c>
      <c r="H6" s="20">
        <v>1</v>
      </c>
      <c r="I6" s="21">
        <v>200</v>
      </c>
      <c r="J6" s="21">
        <v>200</v>
      </c>
    </row>
    <row r="7" spans="1:10" x14ac:dyDescent="0.25">
      <c r="A7" t="s">
        <v>41</v>
      </c>
      <c r="F7" s="21">
        <v>808</v>
      </c>
      <c r="G7" s="23">
        <v>0.19921104536489151</v>
      </c>
      <c r="H7" s="20">
        <v>4</v>
      </c>
      <c r="I7" s="21">
        <v>131</v>
      </c>
      <c r="J7" s="21">
        <v>250</v>
      </c>
    </row>
    <row r="8" spans="1:10" x14ac:dyDescent="0.25">
      <c r="A8" t="s">
        <v>4</v>
      </c>
      <c r="B8" t="s">
        <v>18</v>
      </c>
      <c r="F8" s="21">
        <v>133</v>
      </c>
      <c r="G8" s="23">
        <v>3.2790927021696253E-2</v>
      </c>
      <c r="H8" s="20">
        <v>1</v>
      </c>
      <c r="I8" s="21">
        <v>133</v>
      </c>
      <c r="J8" s="21">
        <v>133</v>
      </c>
    </row>
    <row r="9" spans="1:10" x14ac:dyDescent="0.25">
      <c r="B9" t="s">
        <v>17</v>
      </c>
      <c r="F9" s="21">
        <v>248</v>
      </c>
      <c r="G9" s="23">
        <v>6.1143984220907298E-2</v>
      </c>
      <c r="H9" s="20">
        <v>1</v>
      </c>
      <c r="I9" s="21">
        <v>248</v>
      </c>
      <c r="J9" s="21">
        <v>248</v>
      </c>
    </row>
    <row r="10" spans="1:10" x14ac:dyDescent="0.25">
      <c r="A10" t="s">
        <v>56</v>
      </c>
      <c r="F10" s="21">
        <v>381</v>
      </c>
      <c r="G10" s="23">
        <v>9.3934911242603544E-2</v>
      </c>
      <c r="H10" s="20">
        <v>2</v>
      </c>
      <c r="I10" s="21">
        <v>133</v>
      </c>
      <c r="J10" s="21">
        <v>248</v>
      </c>
    </row>
    <row r="11" spans="1:10" x14ac:dyDescent="0.25">
      <c r="A11" t="s">
        <v>5</v>
      </c>
      <c r="B11" t="s">
        <v>16</v>
      </c>
      <c r="C11" s="3">
        <v>43318</v>
      </c>
      <c r="D11" s="3" t="s">
        <v>48</v>
      </c>
      <c r="E11" t="s">
        <v>46</v>
      </c>
      <c r="F11" s="21">
        <v>223</v>
      </c>
      <c r="G11" s="23">
        <v>5.4980276134122291E-2</v>
      </c>
      <c r="H11" s="20">
        <v>1</v>
      </c>
      <c r="I11" s="21">
        <v>223</v>
      </c>
      <c r="J11" s="21">
        <v>223</v>
      </c>
    </row>
    <row r="12" spans="1:10" x14ac:dyDescent="0.25">
      <c r="C12" s="3">
        <v>43320</v>
      </c>
      <c r="D12" s="3" t="s">
        <v>49</v>
      </c>
      <c r="E12" t="s">
        <v>46</v>
      </c>
      <c r="F12" s="21">
        <v>117</v>
      </c>
      <c r="G12" s="23">
        <v>2.8846153846153848E-2</v>
      </c>
      <c r="H12" s="20">
        <v>1</v>
      </c>
      <c r="I12" s="21">
        <v>117</v>
      </c>
      <c r="J12" s="21">
        <v>117</v>
      </c>
    </row>
    <row r="13" spans="1:10" x14ac:dyDescent="0.25">
      <c r="C13" s="3">
        <v>43322</v>
      </c>
      <c r="D13" s="3" t="s">
        <v>50</v>
      </c>
      <c r="E13" t="s">
        <v>46</v>
      </c>
      <c r="F13" s="21">
        <v>116</v>
      </c>
      <c r="G13" s="23">
        <v>2.8599605522682446E-2</v>
      </c>
      <c r="H13" s="20">
        <v>1</v>
      </c>
      <c r="I13" s="21">
        <v>116</v>
      </c>
      <c r="J13" s="21">
        <v>116</v>
      </c>
    </row>
    <row r="14" spans="1:10" x14ac:dyDescent="0.25">
      <c r="C14" s="3">
        <v>43323</v>
      </c>
      <c r="D14" s="3" t="s">
        <v>51</v>
      </c>
      <c r="E14" t="s">
        <v>46</v>
      </c>
      <c r="F14" s="21">
        <v>148</v>
      </c>
      <c r="G14" s="23">
        <v>3.6489151873767257E-2</v>
      </c>
      <c r="H14" s="20">
        <v>1</v>
      </c>
      <c r="I14" s="21">
        <v>148</v>
      </c>
      <c r="J14" s="21">
        <v>148</v>
      </c>
    </row>
    <row r="15" spans="1:10" x14ac:dyDescent="0.25">
      <c r="B15" t="s">
        <v>15</v>
      </c>
      <c r="F15" s="21">
        <v>122</v>
      </c>
      <c r="G15" s="23">
        <v>3.0078895463510849E-2</v>
      </c>
      <c r="H15" s="20">
        <v>1</v>
      </c>
      <c r="I15" s="21">
        <v>122</v>
      </c>
      <c r="J15" s="21">
        <v>122</v>
      </c>
    </row>
    <row r="16" spans="1:10" x14ac:dyDescent="0.25">
      <c r="B16" t="s">
        <v>17</v>
      </c>
      <c r="F16" s="21">
        <v>161</v>
      </c>
      <c r="G16" s="23">
        <v>3.9694280078895465E-2</v>
      </c>
      <c r="H16" s="20">
        <v>1</v>
      </c>
      <c r="I16" s="21">
        <v>161</v>
      </c>
      <c r="J16" s="21">
        <v>161</v>
      </c>
    </row>
    <row r="17" spans="1:10" x14ac:dyDescent="0.25">
      <c r="A17" t="s">
        <v>42</v>
      </c>
      <c r="F17" s="21">
        <v>887</v>
      </c>
      <c r="G17" s="23">
        <v>0.21868836291913216</v>
      </c>
      <c r="H17" s="20">
        <v>6</v>
      </c>
      <c r="I17" s="21">
        <v>116</v>
      </c>
      <c r="J17" s="21">
        <v>223</v>
      </c>
    </row>
    <row r="18" spans="1:10" x14ac:dyDescent="0.25">
      <c r="A18" t="s">
        <v>6</v>
      </c>
      <c r="B18" t="s">
        <v>16</v>
      </c>
      <c r="C18" s="3">
        <v>43315</v>
      </c>
      <c r="D18" s="3" t="s">
        <v>52</v>
      </c>
      <c r="E18" t="s">
        <v>46</v>
      </c>
      <c r="F18" s="21">
        <v>131</v>
      </c>
      <c r="G18" s="23">
        <v>3.229783037475345E-2</v>
      </c>
      <c r="H18" s="20">
        <v>1</v>
      </c>
      <c r="I18" s="21">
        <v>131</v>
      </c>
      <c r="J18" s="21">
        <v>131</v>
      </c>
    </row>
    <row r="19" spans="1:10" x14ac:dyDescent="0.25">
      <c r="C19" s="3">
        <v>43317</v>
      </c>
      <c r="D19" s="3" t="s">
        <v>53</v>
      </c>
      <c r="E19" t="s">
        <v>46</v>
      </c>
      <c r="F19" s="21">
        <v>169</v>
      </c>
      <c r="G19" s="23">
        <v>4.1666666666666664E-2</v>
      </c>
      <c r="H19" s="20">
        <v>1</v>
      </c>
      <c r="I19" s="21">
        <v>169</v>
      </c>
      <c r="J19" s="21">
        <v>169</v>
      </c>
    </row>
    <row r="20" spans="1:10" x14ac:dyDescent="0.25">
      <c r="C20" s="3">
        <v>43321</v>
      </c>
      <c r="D20" s="3" t="s">
        <v>54</v>
      </c>
      <c r="E20" t="s">
        <v>46</v>
      </c>
      <c r="F20" s="21">
        <v>210</v>
      </c>
      <c r="G20" s="23">
        <v>5.1775147928994084E-2</v>
      </c>
      <c r="H20" s="20">
        <v>1</v>
      </c>
      <c r="I20" s="21">
        <v>210</v>
      </c>
      <c r="J20" s="21">
        <v>210</v>
      </c>
    </row>
    <row r="21" spans="1:10" x14ac:dyDescent="0.25">
      <c r="C21" s="3">
        <v>43322</v>
      </c>
      <c r="D21" s="3" t="s">
        <v>50</v>
      </c>
      <c r="E21" t="s">
        <v>46</v>
      </c>
      <c r="F21" s="21">
        <v>242</v>
      </c>
      <c r="G21" s="23">
        <v>5.9664694280078895E-2</v>
      </c>
      <c r="H21" s="20">
        <v>1</v>
      </c>
      <c r="I21" s="21">
        <v>242</v>
      </c>
      <c r="J21" s="21">
        <v>242</v>
      </c>
    </row>
    <row r="22" spans="1:10" x14ac:dyDescent="0.25">
      <c r="C22" s="3">
        <v>43324</v>
      </c>
      <c r="D22" s="3" t="s">
        <v>55</v>
      </c>
      <c r="E22" t="s">
        <v>46</v>
      </c>
      <c r="F22" s="21">
        <v>213</v>
      </c>
      <c r="G22" s="23">
        <v>5.2514792899408282E-2</v>
      </c>
      <c r="H22" s="20">
        <v>1</v>
      </c>
      <c r="I22" s="21">
        <v>213</v>
      </c>
      <c r="J22" s="21">
        <v>213</v>
      </c>
    </row>
    <row r="23" spans="1:10" x14ac:dyDescent="0.25">
      <c r="B23" t="s">
        <v>12</v>
      </c>
      <c r="F23" s="21">
        <v>163</v>
      </c>
      <c r="G23" s="23">
        <v>4.0187376725838261E-2</v>
      </c>
      <c r="H23" s="20">
        <v>1</v>
      </c>
      <c r="I23" s="21">
        <v>163</v>
      </c>
      <c r="J23" s="21">
        <v>163</v>
      </c>
    </row>
    <row r="24" spans="1:10" x14ac:dyDescent="0.25">
      <c r="A24" t="s">
        <v>43</v>
      </c>
      <c r="F24" s="21">
        <v>1128</v>
      </c>
      <c r="G24" s="23">
        <v>0.27810650887573962</v>
      </c>
      <c r="H24" s="20">
        <v>6</v>
      </c>
      <c r="I24" s="21">
        <v>131</v>
      </c>
      <c r="J24" s="21">
        <v>242</v>
      </c>
    </row>
    <row r="25" spans="1:10" x14ac:dyDescent="0.25">
      <c r="A25" t="s">
        <v>7</v>
      </c>
      <c r="B25" t="s">
        <v>16</v>
      </c>
      <c r="C25" s="3">
        <v>43317</v>
      </c>
      <c r="D25" s="3" t="s">
        <v>53</v>
      </c>
      <c r="E25" t="s">
        <v>46</v>
      </c>
      <c r="F25" s="21">
        <v>190</v>
      </c>
      <c r="G25" s="23">
        <v>4.6844181459566078E-2</v>
      </c>
      <c r="H25" s="20">
        <v>1</v>
      </c>
      <c r="I25" s="21">
        <v>190</v>
      </c>
      <c r="J25" s="21">
        <v>190</v>
      </c>
    </row>
    <row r="26" spans="1:10" x14ac:dyDescent="0.25">
      <c r="C26" s="3">
        <v>43322</v>
      </c>
      <c r="D26" s="3" t="s">
        <v>50</v>
      </c>
      <c r="E26" t="s">
        <v>46</v>
      </c>
      <c r="F26" s="21">
        <v>212</v>
      </c>
      <c r="G26" s="23">
        <v>5.2268244575936887E-2</v>
      </c>
      <c r="H26" s="20">
        <v>1</v>
      </c>
      <c r="I26" s="21">
        <v>212</v>
      </c>
      <c r="J26" s="21">
        <v>212</v>
      </c>
    </row>
    <row r="27" spans="1:10" x14ac:dyDescent="0.25">
      <c r="C27" s="3">
        <v>43325</v>
      </c>
      <c r="D27" s="3" t="s">
        <v>47</v>
      </c>
      <c r="E27" t="s">
        <v>46</v>
      </c>
      <c r="F27" s="21">
        <v>115</v>
      </c>
      <c r="G27" s="23">
        <v>2.8353057199211044E-2</v>
      </c>
      <c r="H27" s="20">
        <v>1</v>
      </c>
      <c r="I27" s="21">
        <v>115</v>
      </c>
      <c r="J27" s="21">
        <v>115</v>
      </c>
    </row>
    <row r="28" spans="1:10" x14ac:dyDescent="0.25">
      <c r="B28" t="s">
        <v>12</v>
      </c>
      <c r="F28" s="21">
        <v>335</v>
      </c>
      <c r="G28" s="23">
        <v>8.2593688362919138E-2</v>
      </c>
      <c r="H28" s="20">
        <v>2</v>
      </c>
      <c r="I28" s="21">
        <v>159</v>
      </c>
      <c r="J28" s="21">
        <v>176</v>
      </c>
    </row>
    <row r="29" spans="1:10" x14ac:dyDescent="0.25">
      <c r="A29" t="s">
        <v>44</v>
      </c>
      <c r="F29" s="21">
        <v>852</v>
      </c>
      <c r="G29" s="23">
        <v>0.21005917159763313</v>
      </c>
      <c r="H29" s="20">
        <v>5</v>
      </c>
      <c r="I29" s="21">
        <v>115</v>
      </c>
      <c r="J29" s="21">
        <v>212</v>
      </c>
    </row>
    <row r="30" spans="1:10" x14ac:dyDescent="0.25">
      <c r="A30" t="s">
        <v>35</v>
      </c>
      <c r="F30" s="21">
        <v>4056</v>
      </c>
      <c r="G30" s="23">
        <v>1</v>
      </c>
      <c r="H30" s="20">
        <v>23</v>
      </c>
      <c r="I30" s="21">
        <v>115</v>
      </c>
      <c r="J30" s="21">
        <v>250</v>
      </c>
    </row>
    <row r="31" spans="1:10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zoomScale="90" zoomScaleNormal="90" workbookViewId="0">
      <selection sqref="A1:B1048576"/>
    </sheetView>
  </sheetViews>
  <sheetFormatPr defaultColWidth="0" defaultRowHeight="15" zeroHeight="1" x14ac:dyDescent="0.25"/>
  <cols>
    <col min="1" max="2" width="1.7109375" customWidth="1"/>
    <col min="3" max="4" width="16.85546875" customWidth="1"/>
    <col min="5" max="5" width="15" customWidth="1"/>
    <col min="6" max="6" width="12" customWidth="1"/>
    <col min="7" max="7" width="11.28515625" customWidth="1"/>
    <col min="8" max="8" width="12.140625" bestFit="1" customWidth="1"/>
    <col min="9" max="9" width="8.7109375" bestFit="1" customWidth="1"/>
    <col min="10" max="10" width="17.5703125" bestFit="1" customWidth="1"/>
    <col min="11" max="11" width="2.7109375" customWidth="1"/>
    <col min="12" max="12" width="18.85546875" customWidth="1"/>
    <col min="13" max="14" width="12" bestFit="1" customWidth="1"/>
    <col min="15" max="18" width="9.140625" customWidth="1"/>
    <col min="19" max="19" width="1.7109375" customWidth="1"/>
    <col min="20" max="16384" width="9.140625" hidden="1"/>
  </cols>
  <sheetData>
    <row r="1" spans="3:14" ht="39" customHeight="1" x14ac:dyDescent="0.25">
      <c r="C1" s="24" t="s">
        <v>0</v>
      </c>
      <c r="D1" s="24"/>
      <c r="E1" s="24"/>
      <c r="F1" s="10"/>
      <c r="G1" s="10"/>
      <c r="H1" s="10"/>
      <c r="I1" s="10"/>
      <c r="J1" s="10"/>
    </row>
    <row r="2" spans="3:14" x14ac:dyDescent="0.25"/>
    <row r="3" spans="3:14" ht="31.5" customHeight="1" x14ac:dyDescent="0.25">
      <c r="C3" s="4" t="s">
        <v>1</v>
      </c>
      <c r="D3" s="5" t="s">
        <v>2</v>
      </c>
      <c r="E3" s="5" t="s">
        <v>8</v>
      </c>
      <c r="F3" s="6" t="s">
        <v>10</v>
      </c>
      <c r="G3" s="7" t="s">
        <v>11</v>
      </c>
      <c r="H3" s="4" t="s">
        <v>9</v>
      </c>
      <c r="I3" s="5" t="s">
        <v>13</v>
      </c>
      <c r="J3" s="5" t="s">
        <v>14</v>
      </c>
      <c r="L3" s="11" t="s">
        <v>29</v>
      </c>
      <c r="M3" s="11" t="s">
        <v>28</v>
      </c>
      <c r="N3" s="11" t="s">
        <v>20</v>
      </c>
    </row>
    <row r="4" spans="3:14" x14ac:dyDescent="0.25">
      <c r="C4" s="2">
        <v>10975</v>
      </c>
      <c r="D4" t="s">
        <v>3</v>
      </c>
      <c r="E4" s="3">
        <v>43313</v>
      </c>
      <c r="F4" s="8">
        <f t="shared" ref="F4:F26" si="0">E4+10</f>
        <v>43323</v>
      </c>
      <c r="G4" s="9">
        <v>43323</v>
      </c>
      <c r="H4" s="18">
        <v>200</v>
      </c>
      <c r="I4" s="1">
        <f>IF(G4="",1,0)</f>
        <v>0</v>
      </c>
      <c r="J4" s="1" t="str">
        <f t="shared" ref="J4:J26" ca="1" si="1">IF(AND(Data_Pagto&lt;&gt;"",Data_Pagto&lt;Vencimento),$L$4,IF(Vencimento=Data_Pagto,$L$5,IF(Data_Pagto&gt;Vencimento,$L$6,IF(AND(Data_Pagto="",Vencimento&gt;TODAY()),$L$7,$L$8))))</f>
        <v>Pagto Em dia</v>
      </c>
      <c r="L4" s="12" t="s">
        <v>18</v>
      </c>
      <c r="M4" s="13" t="s">
        <v>30</v>
      </c>
      <c r="N4" s="13" t="s">
        <v>31</v>
      </c>
    </row>
    <row r="5" spans="3:14" x14ac:dyDescent="0.25">
      <c r="C5" s="2">
        <v>10975</v>
      </c>
      <c r="D5" t="s">
        <v>4</v>
      </c>
      <c r="E5" s="3">
        <v>43313</v>
      </c>
      <c r="F5" s="8">
        <f t="shared" si="0"/>
        <v>43323</v>
      </c>
      <c r="G5" s="9">
        <v>43322</v>
      </c>
      <c r="H5" s="18">
        <v>133</v>
      </c>
      <c r="I5" s="1">
        <f t="shared" ref="I5:I26" si="2">IF(G5="",1,0)</f>
        <v>0</v>
      </c>
      <c r="J5" s="1" t="str">
        <f t="shared" ca="1" si="1"/>
        <v>Pagto Antecipado</v>
      </c>
      <c r="L5" s="14" t="s">
        <v>12</v>
      </c>
      <c r="M5" s="13" t="s">
        <v>19</v>
      </c>
      <c r="N5" s="13" t="s">
        <v>21</v>
      </c>
    </row>
    <row r="6" spans="3:14" x14ac:dyDescent="0.25">
      <c r="C6" s="2">
        <v>10975</v>
      </c>
      <c r="D6" t="s">
        <v>5</v>
      </c>
      <c r="E6" s="3">
        <v>43313</v>
      </c>
      <c r="F6" s="8">
        <f t="shared" si="0"/>
        <v>43323</v>
      </c>
      <c r="G6" s="9">
        <v>43324</v>
      </c>
      <c r="H6" s="18">
        <v>161</v>
      </c>
      <c r="I6" s="1">
        <f t="shared" si="2"/>
        <v>0</v>
      </c>
      <c r="J6" s="1" t="str">
        <f t="shared" ca="1" si="1"/>
        <v>Pagto em Atraso</v>
      </c>
      <c r="L6" s="15" t="s">
        <v>17</v>
      </c>
      <c r="M6" s="13" t="s">
        <v>22</v>
      </c>
      <c r="N6" s="13" t="s">
        <v>23</v>
      </c>
    </row>
    <row r="7" spans="3:14" x14ac:dyDescent="0.25">
      <c r="C7" s="2">
        <v>10975</v>
      </c>
      <c r="D7" t="s">
        <v>6</v>
      </c>
      <c r="E7" s="3">
        <v>43315</v>
      </c>
      <c r="F7" s="8">
        <f t="shared" si="0"/>
        <v>43325</v>
      </c>
      <c r="G7" s="1"/>
      <c r="H7" s="18">
        <v>131</v>
      </c>
      <c r="I7" s="1">
        <f t="shared" si="2"/>
        <v>1</v>
      </c>
      <c r="J7" s="1" t="str">
        <f t="shared" ca="1" si="1"/>
        <v>Aberto em Atraso</v>
      </c>
      <c r="L7" s="16" t="s">
        <v>15</v>
      </c>
      <c r="M7" s="13" t="s">
        <v>24</v>
      </c>
      <c r="N7" s="13" t="s">
        <v>25</v>
      </c>
    </row>
    <row r="8" spans="3:14" x14ac:dyDescent="0.25">
      <c r="C8" s="2">
        <v>10975</v>
      </c>
      <c r="D8" t="s">
        <v>7</v>
      </c>
      <c r="E8" s="3">
        <v>43315</v>
      </c>
      <c r="F8" s="8">
        <f t="shared" si="0"/>
        <v>43325</v>
      </c>
      <c r="G8" s="9">
        <v>43325</v>
      </c>
      <c r="H8" s="18">
        <v>159</v>
      </c>
      <c r="I8" s="1">
        <f t="shared" si="2"/>
        <v>0</v>
      </c>
      <c r="J8" s="1" t="str">
        <f t="shared" ca="1" si="1"/>
        <v>Pagto Em dia</v>
      </c>
      <c r="L8" s="17" t="s">
        <v>16</v>
      </c>
      <c r="M8" s="13" t="s">
        <v>26</v>
      </c>
      <c r="N8" s="13" t="s">
        <v>27</v>
      </c>
    </row>
    <row r="9" spans="3:14" x14ac:dyDescent="0.25">
      <c r="C9" s="2">
        <v>10975</v>
      </c>
      <c r="D9" t="s">
        <v>3</v>
      </c>
      <c r="E9" s="3">
        <v>43315</v>
      </c>
      <c r="F9" s="8">
        <f t="shared" si="0"/>
        <v>43325</v>
      </c>
      <c r="G9" s="9">
        <v>43323</v>
      </c>
      <c r="H9" s="18">
        <v>227</v>
      </c>
      <c r="I9" s="1">
        <f t="shared" si="2"/>
        <v>0</v>
      </c>
      <c r="J9" s="1" t="str">
        <f t="shared" ca="1" si="1"/>
        <v>Pagto Antecipado</v>
      </c>
    </row>
    <row r="10" spans="3:14" x14ac:dyDescent="0.25">
      <c r="C10" s="2">
        <v>10975</v>
      </c>
      <c r="D10" t="s">
        <v>4</v>
      </c>
      <c r="E10" s="3">
        <v>43316</v>
      </c>
      <c r="F10" s="8">
        <f t="shared" si="0"/>
        <v>43326</v>
      </c>
      <c r="G10" s="9">
        <v>43327</v>
      </c>
      <c r="H10" s="18">
        <v>248</v>
      </c>
      <c r="I10" s="1">
        <f t="shared" si="2"/>
        <v>0</v>
      </c>
      <c r="J10" s="1" t="str">
        <f t="shared" ca="1" si="1"/>
        <v>Pagto em Atraso</v>
      </c>
      <c r="L10" s="11" t="s">
        <v>13</v>
      </c>
      <c r="M10" s="11" t="s">
        <v>34</v>
      </c>
    </row>
    <row r="11" spans="3:14" x14ac:dyDescent="0.25">
      <c r="C11" s="2">
        <v>10975</v>
      </c>
      <c r="D11" t="s">
        <v>5</v>
      </c>
      <c r="E11" s="3">
        <v>43316</v>
      </c>
      <c r="F11" s="8">
        <v>43364</v>
      </c>
      <c r="G11" s="1"/>
      <c r="H11" s="18">
        <v>122</v>
      </c>
      <c r="I11" s="1">
        <f t="shared" si="2"/>
        <v>1</v>
      </c>
      <c r="J11" s="1" t="str">
        <f t="shared" ca="1" si="1"/>
        <v>Aberto em Atraso</v>
      </c>
      <c r="L11" s="13" t="s">
        <v>32</v>
      </c>
      <c r="M11" s="13">
        <v>0</v>
      </c>
    </row>
    <row r="12" spans="3:14" x14ac:dyDescent="0.25">
      <c r="C12" s="2">
        <v>10975</v>
      </c>
      <c r="D12" t="s">
        <v>6</v>
      </c>
      <c r="E12" s="3">
        <v>43317</v>
      </c>
      <c r="F12" s="8">
        <f t="shared" si="0"/>
        <v>43327</v>
      </c>
      <c r="G12" s="1"/>
      <c r="H12" s="18">
        <v>169</v>
      </c>
      <c r="I12" s="1">
        <f t="shared" si="2"/>
        <v>1</v>
      </c>
      <c r="J12" s="1" t="str">
        <f t="shared" ca="1" si="1"/>
        <v>Aberto em Atraso</v>
      </c>
      <c r="L12" s="13" t="s">
        <v>33</v>
      </c>
      <c r="M12" s="13">
        <v>1</v>
      </c>
    </row>
    <row r="13" spans="3:14" x14ac:dyDescent="0.25">
      <c r="C13" s="2">
        <v>10975</v>
      </c>
      <c r="D13" t="s">
        <v>7</v>
      </c>
      <c r="E13" s="3">
        <v>43317</v>
      </c>
      <c r="F13" s="8">
        <f t="shared" si="0"/>
        <v>43327</v>
      </c>
      <c r="G13" s="1"/>
      <c r="H13" s="18">
        <v>190</v>
      </c>
      <c r="I13" s="1">
        <f t="shared" si="2"/>
        <v>1</v>
      </c>
      <c r="J13" s="1" t="str">
        <f t="shared" ca="1" si="1"/>
        <v>Aberto em Atraso</v>
      </c>
    </row>
    <row r="14" spans="3:14" x14ac:dyDescent="0.25">
      <c r="C14" s="2">
        <v>10975</v>
      </c>
      <c r="D14" t="s">
        <v>5</v>
      </c>
      <c r="E14" s="3">
        <v>43318</v>
      </c>
      <c r="F14" s="8">
        <f t="shared" si="0"/>
        <v>43328</v>
      </c>
      <c r="G14" s="1"/>
      <c r="H14" s="18">
        <v>223</v>
      </c>
      <c r="I14" s="1">
        <f t="shared" si="2"/>
        <v>1</v>
      </c>
      <c r="J14" s="1" t="str">
        <f t="shared" ca="1" si="1"/>
        <v>Aberto em Atraso</v>
      </c>
    </row>
    <row r="15" spans="3:14" x14ac:dyDescent="0.25">
      <c r="C15" s="2">
        <v>10975</v>
      </c>
      <c r="D15" t="s">
        <v>6</v>
      </c>
      <c r="E15" s="3">
        <v>43318</v>
      </c>
      <c r="F15" s="8">
        <f t="shared" si="0"/>
        <v>43328</v>
      </c>
      <c r="G15" s="9">
        <v>43328</v>
      </c>
      <c r="H15" s="18">
        <v>163</v>
      </c>
      <c r="I15" s="1">
        <f t="shared" si="2"/>
        <v>0</v>
      </c>
      <c r="J15" s="1" t="str">
        <f t="shared" ca="1" si="1"/>
        <v>Pagto Em dia</v>
      </c>
    </row>
    <row r="16" spans="3:14" x14ac:dyDescent="0.25">
      <c r="C16" s="2">
        <v>10975</v>
      </c>
      <c r="D16" t="s">
        <v>7</v>
      </c>
      <c r="E16" s="3">
        <v>43319</v>
      </c>
      <c r="F16" s="8">
        <f t="shared" si="0"/>
        <v>43329</v>
      </c>
      <c r="G16" s="9">
        <v>43329</v>
      </c>
      <c r="H16" s="18">
        <v>176</v>
      </c>
      <c r="I16" s="1">
        <f t="shared" si="2"/>
        <v>0</v>
      </c>
      <c r="J16" s="1" t="str">
        <f t="shared" ca="1" si="1"/>
        <v>Pagto Em dia</v>
      </c>
    </row>
    <row r="17" spans="3:10" x14ac:dyDescent="0.25">
      <c r="C17" s="2">
        <v>10975</v>
      </c>
      <c r="D17" t="s">
        <v>3</v>
      </c>
      <c r="E17" s="3">
        <v>43319</v>
      </c>
      <c r="F17" s="8">
        <f t="shared" si="0"/>
        <v>43329</v>
      </c>
      <c r="G17" s="1"/>
      <c r="H17" s="18">
        <v>250</v>
      </c>
      <c r="I17" s="1">
        <f t="shared" si="2"/>
        <v>1</v>
      </c>
      <c r="J17" s="1" t="str">
        <f t="shared" ca="1" si="1"/>
        <v>Aberto em Atraso</v>
      </c>
    </row>
    <row r="18" spans="3:10" x14ac:dyDescent="0.25">
      <c r="C18" s="2">
        <v>10975</v>
      </c>
      <c r="D18" t="s">
        <v>5</v>
      </c>
      <c r="E18" s="3">
        <v>43320</v>
      </c>
      <c r="F18" s="8">
        <f t="shared" si="0"/>
        <v>43330</v>
      </c>
      <c r="G18" s="1"/>
      <c r="H18" s="18">
        <v>117</v>
      </c>
      <c r="I18" s="1">
        <f t="shared" si="2"/>
        <v>1</v>
      </c>
      <c r="J18" s="1" t="str">
        <f t="shared" ca="1" si="1"/>
        <v>Aberto em Atraso</v>
      </c>
    </row>
    <row r="19" spans="3:10" x14ac:dyDescent="0.25">
      <c r="C19" s="2">
        <v>10975</v>
      </c>
      <c r="D19" t="s">
        <v>6</v>
      </c>
      <c r="E19" s="3">
        <v>43321</v>
      </c>
      <c r="F19" s="8">
        <f t="shared" si="0"/>
        <v>43331</v>
      </c>
      <c r="G19" s="1"/>
      <c r="H19" s="18">
        <v>210</v>
      </c>
      <c r="I19" s="1">
        <f t="shared" si="2"/>
        <v>1</v>
      </c>
      <c r="J19" s="1" t="str">
        <f t="shared" ca="1" si="1"/>
        <v>Aberto em Atraso</v>
      </c>
    </row>
    <row r="20" spans="3:10" x14ac:dyDescent="0.25">
      <c r="C20" s="2">
        <v>10975</v>
      </c>
      <c r="D20" t="s">
        <v>7</v>
      </c>
      <c r="E20" s="3">
        <v>43322</v>
      </c>
      <c r="F20" s="8">
        <f t="shared" si="0"/>
        <v>43332</v>
      </c>
      <c r="G20" s="1"/>
      <c r="H20" s="18">
        <v>212</v>
      </c>
      <c r="I20" s="1">
        <f t="shared" si="2"/>
        <v>1</v>
      </c>
      <c r="J20" s="1" t="str">
        <f t="shared" ca="1" si="1"/>
        <v>Aberto em Atraso</v>
      </c>
    </row>
    <row r="21" spans="3:10" x14ac:dyDescent="0.25">
      <c r="C21" s="2">
        <v>10975</v>
      </c>
      <c r="D21" t="s">
        <v>5</v>
      </c>
      <c r="E21" s="3">
        <v>43322</v>
      </c>
      <c r="F21" s="8">
        <f t="shared" si="0"/>
        <v>43332</v>
      </c>
      <c r="G21" s="1"/>
      <c r="H21" s="18">
        <v>116</v>
      </c>
      <c r="I21" s="1">
        <f t="shared" si="2"/>
        <v>1</v>
      </c>
      <c r="J21" s="1" t="str">
        <f t="shared" ca="1" si="1"/>
        <v>Aberto em Atraso</v>
      </c>
    </row>
    <row r="22" spans="3:10" x14ac:dyDescent="0.25">
      <c r="C22" s="2">
        <v>10975</v>
      </c>
      <c r="D22" t="s">
        <v>6</v>
      </c>
      <c r="E22" s="3">
        <v>43322</v>
      </c>
      <c r="F22" s="8">
        <f t="shared" si="0"/>
        <v>43332</v>
      </c>
      <c r="G22" s="1"/>
      <c r="H22" s="18">
        <v>242</v>
      </c>
      <c r="I22" s="1">
        <f t="shared" si="2"/>
        <v>1</v>
      </c>
      <c r="J22" s="1" t="str">
        <f t="shared" ca="1" si="1"/>
        <v>Aberto em Atraso</v>
      </c>
    </row>
    <row r="23" spans="3:10" x14ac:dyDescent="0.25">
      <c r="C23" s="2">
        <v>10975</v>
      </c>
      <c r="D23" t="s">
        <v>5</v>
      </c>
      <c r="E23" s="3">
        <v>43323</v>
      </c>
      <c r="F23" s="8">
        <f t="shared" si="0"/>
        <v>43333</v>
      </c>
      <c r="G23" s="1"/>
      <c r="H23" s="18">
        <v>148</v>
      </c>
      <c r="I23" s="1">
        <f t="shared" si="2"/>
        <v>1</v>
      </c>
      <c r="J23" s="1" t="str">
        <f t="shared" ca="1" si="1"/>
        <v>Aberto em Atraso</v>
      </c>
    </row>
    <row r="24" spans="3:10" x14ac:dyDescent="0.25">
      <c r="C24" s="2">
        <v>10975</v>
      </c>
      <c r="D24" t="s">
        <v>6</v>
      </c>
      <c r="E24" s="3">
        <v>43324</v>
      </c>
      <c r="F24" s="8">
        <f t="shared" si="0"/>
        <v>43334</v>
      </c>
      <c r="G24" s="1"/>
      <c r="H24" s="18">
        <v>213</v>
      </c>
      <c r="I24" s="1">
        <f t="shared" si="2"/>
        <v>1</v>
      </c>
      <c r="J24" s="1" t="str">
        <f t="shared" ca="1" si="1"/>
        <v>Aberto em Atraso</v>
      </c>
    </row>
    <row r="25" spans="3:10" x14ac:dyDescent="0.25">
      <c r="C25" s="2">
        <v>10975</v>
      </c>
      <c r="D25" t="s">
        <v>7</v>
      </c>
      <c r="E25" s="3">
        <v>43325</v>
      </c>
      <c r="F25" s="8">
        <f t="shared" si="0"/>
        <v>43335</v>
      </c>
      <c r="G25" s="1"/>
      <c r="H25" s="18">
        <v>115</v>
      </c>
      <c r="I25" s="1">
        <f t="shared" si="2"/>
        <v>1</v>
      </c>
      <c r="J25" s="1" t="str">
        <f t="shared" ca="1" si="1"/>
        <v>Aberto em Atraso</v>
      </c>
    </row>
    <row r="26" spans="3:10" x14ac:dyDescent="0.25">
      <c r="C26" s="2">
        <v>10975</v>
      </c>
      <c r="D26" t="s">
        <v>3</v>
      </c>
      <c r="E26" s="3">
        <v>43325</v>
      </c>
      <c r="F26" s="8">
        <f t="shared" si="0"/>
        <v>43335</v>
      </c>
      <c r="G26" s="1"/>
      <c r="H26" s="18">
        <v>131</v>
      </c>
      <c r="I26" s="1">
        <f t="shared" si="2"/>
        <v>1</v>
      </c>
      <c r="J26" s="1" t="str">
        <f t="shared" ca="1" si="1"/>
        <v>Aberto em Atraso</v>
      </c>
    </row>
    <row r="27" spans="3:10" x14ac:dyDescent="0.25"/>
  </sheetData>
  <autoFilter ref="C3:J26">
    <sortState ref="C4:J26">
      <sortCondition sortBy="cellColor" ref="J3:J26" dxfId="5"/>
    </sortState>
  </autoFilter>
  <mergeCells count="1">
    <mergeCell ref="C1:E1"/>
  </mergeCells>
  <conditionalFormatting sqref="C4:J26">
    <cfRule type="expression" dxfId="4" priority="1">
      <formula>$J4=$L$8</formula>
    </cfRule>
    <cfRule type="expression" dxfId="3" priority="2">
      <formula>$J4=$L$7</formula>
    </cfRule>
    <cfRule type="expression" dxfId="2" priority="4">
      <formula>$J4=$L$6</formula>
    </cfRule>
    <cfRule type="expression" dxfId="1" priority="5">
      <formula>$J4=$L$5</formula>
    </cfRule>
    <cfRule type="expression" dxfId="0" priority="6">
      <formula>$J4=$L$4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E9010846-EE78-4FE2-8901-745D919AF0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2"/>
              <x14:cfIcon iconSet="3Symbols2" iconId="1"/>
            </x14:iconSet>
          </x14:cfRule>
          <xm:sqref>I4:I26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Planilha3</vt:lpstr>
      <vt:lpstr>Planilha4</vt:lpstr>
      <vt:lpstr>Planilha2</vt:lpstr>
      <vt:lpstr>Financeiro</vt:lpstr>
      <vt:lpstr>Cliente</vt:lpstr>
      <vt:lpstr>Data_emissão</vt:lpstr>
      <vt:lpstr>Data_Pagto</vt:lpstr>
      <vt:lpstr>Estoque</vt:lpstr>
      <vt:lpstr>Num_Docto</vt:lpstr>
      <vt:lpstr>Situaçao</vt:lpstr>
      <vt:lpstr>Status</vt:lpstr>
      <vt:lpstr>Valor_Titulo</vt:lpstr>
      <vt:lpstr>Vencimento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2018-08-16T12:59:01Z</dcterms:created>
  <dcterms:modified xsi:type="dcterms:W3CDTF">2021-05-27T17:58:17Z</dcterms:modified>
</cp:coreProperties>
</file>