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12 Tabelas DinamicasSegmentac227o e Linha do Tempo\"/>
    </mc:Choice>
  </mc:AlternateContent>
  <bookViews>
    <workbookView xWindow="0" yWindow="0" windowWidth="20490" windowHeight="9915"/>
  </bookViews>
  <sheets>
    <sheet name="Planilha3" sheetId="3" r:id="rId1"/>
    <sheet name="Planilha4" sheetId="4" r:id="rId2"/>
    <sheet name="Planilha1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4" l="1"/>
  <c r="C17" i="4"/>
  <c r="C18" i="4"/>
  <c r="C16" i="4"/>
  <c r="C14" i="4"/>
  <c r="D14" i="4"/>
  <c r="D18" i="4"/>
  <c r="D15" i="4"/>
  <c r="E17" i="4"/>
  <c r="E14" i="4"/>
  <c r="E18" i="4"/>
  <c r="E15" i="4"/>
  <c r="D16" i="4"/>
  <c r="E16" i="4"/>
  <c r="D17" i="4"/>
  <c r="C14" i="3"/>
  <c r="C11" i="3"/>
  <c r="C12" i="3"/>
  <c r="C13" i="3"/>
  <c r="C10" i="3"/>
  <c r="D10" i="3" l="1"/>
  <c r="E11" i="3"/>
  <c r="E10" i="3"/>
  <c r="D11" i="3"/>
  <c r="E13" i="3"/>
  <c r="E14" i="3"/>
  <c r="D13" i="3"/>
  <c r="D14" i="3"/>
  <c r="E12" i="3"/>
  <c r="D12" i="3"/>
</calcChain>
</file>

<file path=xl/sharedStrings.xml><?xml version="1.0" encoding="utf-8"?>
<sst xmlns="http://schemas.openxmlformats.org/spreadsheetml/2006/main" count="15" uniqueCount="10">
  <si>
    <t>Faturado</t>
  </si>
  <si>
    <t>Periodo</t>
  </si>
  <si>
    <t>PREVISÃO (FORESCAST)</t>
  </si>
  <si>
    <t>QTD</t>
  </si>
  <si>
    <t>Previsão(Faturado)</t>
  </si>
  <si>
    <t>Limite de Confiança Inferior(Faturado)</t>
  </si>
  <si>
    <t>Limite de Confiança Superior(Faturado)</t>
  </si>
  <si>
    <t>Previsão(QTD)</t>
  </si>
  <si>
    <t>Limite de Confiança Inferior(QTD)</t>
  </si>
  <si>
    <t>Limite de Confiança Superior(QTD)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</si>
</sst>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9" tint="-0.499984740745262"/>
      <name val="Calibri Light"/>
      <family val="2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339966"/>
        <bgColor indexed="64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3">
    <xf numFmtId="0" fontId="0" fillId="0" borderId="0"/>
    <xf numFmtId="0" fontId="4" fillId="3" borderId="2" applyNumberFormat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/>
    <xf numFmtId="0" fontId="3" fillId="4" borderId="3" xfId="0" applyFont="1" applyFill="1" applyBorder="1" applyAlignment="1">
      <alignment horizontal="center"/>
    </xf>
    <xf numFmtId="8" fontId="5" fillId="3" borderId="4" xfId="1" applyNumberFormat="1" applyFont="1" applyBorder="1" applyAlignment="1" applyProtection="1">
      <alignment horizontal="center"/>
      <protection locked="0"/>
    </xf>
    <xf numFmtId="0" fontId="5" fillId="3" borderId="4" xfId="1" applyNumberFormat="1" applyFont="1" applyBorder="1" applyAlignment="1" applyProtection="1">
      <alignment horizontal="center"/>
      <protection locked="0"/>
    </xf>
    <xf numFmtId="17" fontId="0" fillId="0" borderId="0" xfId="0" applyNumberFormat="1"/>
    <xf numFmtId="8" fontId="0" fillId="0" borderId="0" xfId="0" applyNumberFormat="1"/>
    <xf numFmtId="0" fontId="0" fillId="0" borderId="0" xfId="0" applyNumberFormat="1"/>
    <xf numFmtId="2" fontId="0" fillId="0" borderId="0" xfId="0" applyNumberFormat="1"/>
    <xf numFmtId="0" fontId="6" fillId="4" borderId="3" xfId="0" applyFont="1" applyFill="1" applyBorder="1" applyAlignment="1"/>
    <xf numFmtId="17" fontId="1" fillId="5" borderId="4" xfId="2" applyNumberFormat="1" applyBorder="1" applyAlignment="1"/>
    <xf numFmtId="0" fontId="2" fillId="2" borderId="1" xfId="0" applyFont="1" applyFill="1" applyBorder="1" applyAlignment="1">
      <alignment horizontal="center"/>
    </xf>
  </cellXfs>
  <cellStyles count="3">
    <cellStyle name="40% - Ênfase6" xfId="2" builtinId="51"/>
    <cellStyle name="Normal" xfId="0" builtinId="0"/>
    <cellStyle name="Saída" xfId="1" builtinId="21"/>
  </cellStyles>
  <dxfs count="10">
    <dxf>
      <numFmt numFmtId="2" formatCode="0.00"/>
    </dxf>
    <dxf>
      <numFmt numFmtId="2" formatCode="0.00"/>
    </dxf>
    <dxf>
      <numFmt numFmtId="0" formatCode="General"/>
    </dxf>
    <dxf>
      <numFmt numFmtId="22" formatCode="mmm/yy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22" formatCode="mmm/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colors>
    <mruColors>
      <color rgb="FFDDEBF7"/>
      <color rgb="FF6AB0B2"/>
      <color rgb="FF006600"/>
      <color rgb="FF339966"/>
      <color rgb="FF006666"/>
      <color rgb="FF004E31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Faturado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Planilha3!$B$2:$B$14</c:f>
              <c:numCache>
                <c:formatCode>"R$"#,##0.00_);[Red]\("R$"#,##0.00\)</c:formatCode>
                <c:ptCount val="13"/>
                <c:pt idx="0">
                  <c:v>10191</c:v>
                </c:pt>
                <c:pt idx="1">
                  <c:v>11771</c:v>
                </c:pt>
                <c:pt idx="2">
                  <c:v>11273</c:v>
                </c:pt>
                <c:pt idx="3">
                  <c:v>10817</c:v>
                </c:pt>
                <c:pt idx="4">
                  <c:v>9428</c:v>
                </c:pt>
                <c:pt idx="5">
                  <c:v>11549</c:v>
                </c:pt>
                <c:pt idx="6">
                  <c:v>10572</c:v>
                </c:pt>
                <c:pt idx="7">
                  <c:v>11233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1-4B3B-B7F5-66A663DD7AFF}"/>
            </c:ext>
          </c:extLst>
        </c:ser>
        <c:ser>
          <c:idx val="1"/>
          <c:order val="1"/>
          <c:tx>
            <c:strRef>
              <c:f>Planilha3!$C$1</c:f>
              <c:strCache>
                <c:ptCount val="1"/>
                <c:pt idx="0">
                  <c:v>Previsão(Faturado)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Planilha3!$A$2:$A$14</c:f>
              <c:numCache>
                <c:formatCode>mmm\-yy</c:formatCode>
                <c:ptCount val="1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43465</c:v>
                </c:pt>
              </c:numCache>
            </c:numRef>
          </c:cat>
          <c:val>
            <c:numRef>
              <c:f>Planilha3!$C$2:$C$14</c:f>
              <c:numCache>
                <c:formatCode>General</c:formatCode>
                <c:ptCount val="13"/>
                <c:pt idx="7" formatCode="&quot;R$&quot;#,##0.00_);[Red]\(&quot;R$&quot;#,##0.00\)">
                  <c:v>11233</c:v>
                </c:pt>
                <c:pt idx="8" formatCode="&quot;R$&quot;#,##0.00_);[Red]\(&quot;R$&quot;#,##0.00\)">
                  <c:v>10240.680797557599</c:v>
                </c:pt>
                <c:pt idx="9" formatCode="&quot;R$&quot;#,##0.00_);[Red]\(&quot;R$&quot;#,##0.00\)">
                  <c:v>10961.955052449981</c:v>
                </c:pt>
                <c:pt idx="10" formatCode="&quot;R$&quot;#,##0.00_);[Red]\(&quot;R$&quot;#,##0.00\)">
                  <c:v>10191.306836348176</c:v>
                </c:pt>
                <c:pt idx="11" formatCode="&quot;R$&quot;#,##0.00_);[Red]\(&quot;R$&quot;#,##0.00\)">
                  <c:v>10912.581091240556</c:v>
                </c:pt>
                <c:pt idx="12" formatCode="&quot;R$&quot;#,##0.00_);[Red]\(&quot;R$&quot;#,##0.00\)">
                  <c:v>10166.792495013004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1-4B3B-B7F5-66A663DD7AFF}"/>
            </c:ext>
          </c:extLst>
        </c:ser>
        <c:ser>
          <c:idx val="2"/>
          <c:order val="2"/>
          <c:tx>
            <c:strRef>
              <c:f>Planilha3!$D$1</c:f>
              <c:strCache>
                <c:ptCount val="1"/>
                <c:pt idx="0">
                  <c:v>Limite de Confiança Inferior(Faturado)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Planilha3!$A$2:$A$14</c:f>
              <c:numCache>
                <c:formatCode>mmm\-yy</c:formatCode>
                <c:ptCount val="1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43465</c:v>
                </c:pt>
              </c:numCache>
            </c:numRef>
          </c:cat>
          <c:val>
            <c:numRef>
              <c:f>Planilha3!$D$2:$D$14</c:f>
              <c:numCache>
                <c:formatCode>General</c:formatCode>
                <c:ptCount val="13"/>
                <c:pt idx="7" formatCode="&quot;R$&quot;#,##0.00_);[Red]\(&quot;R$&quot;#,##0.00\)">
                  <c:v>11233</c:v>
                </c:pt>
                <c:pt idx="8" formatCode="&quot;R$&quot;#,##0.00_);[Red]\(&quot;R$&quot;#,##0.00\)">
                  <c:v>8994.7556873804097</c:v>
                </c:pt>
                <c:pt idx="9" formatCode="&quot;R$&quot;#,##0.00_);[Red]\(&quot;R$&quot;#,##0.00\)">
                  <c:v>9706.0223708373051</c:v>
                </c:pt>
                <c:pt idx="10" formatCode="&quot;R$&quot;#,##0.00_);[Red]\(&quot;R$&quot;#,##0.00\)">
                  <c:v>8925.1318034407122</c:v>
                </c:pt>
                <c:pt idx="11" formatCode="&quot;R$&quot;#,##0.00_);[Red]\(&quot;R$&quot;#,##0.00\)">
                  <c:v>9636.2458973460889</c:v>
                </c:pt>
                <c:pt idx="12" formatCode="&quot;R$&quot;#,##0.00_);[Red]\(&quot;R$&quot;#,##0.00\)">
                  <c:v>8880.3976442121511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1-4B3B-B7F5-66A663DD7AFF}"/>
            </c:ext>
          </c:extLst>
        </c:ser>
        <c:ser>
          <c:idx val="3"/>
          <c:order val="3"/>
          <c:tx>
            <c:strRef>
              <c:f>Planilha3!$E$1</c:f>
              <c:strCache>
                <c:ptCount val="1"/>
                <c:pt idx="0">
                  <c:v>Limite de Confiança Superior(Faturado)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Planilha3!$A$2:$A$14</c:f>
              <c:numCache>
                <c:formatCode>mmm\-yy</c:formatCode>
                <c:ptCount val="1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43465</c:v>
                </c:pt>
              </c:numCache>
            </c:numRef>
          </c:cat>
          <c:val>
            <c:numRef>
              <c:f>Planilha3!$E$2:$E$14</c:f>
              <c:numCache>
                <c:formatCode>General</c:formatCode>
                <c:ptCount val="13"/>
                <c:pt idx="7" formatCode="&quot;R$&quot;#,##0.00_);[Red]\(&quot;R$&quot;#,##0.00\)">
                  <c:v>11233</c:v>
                </c:pt>
                <c:pt idx="8" formatCode="&quot;R$&quot;#,##0.00_);[Red]\(&quot;R$&quot;#,##0.00\)">
                  <c:v>11486.605907734789</c:v>
                </c:pt>
                <c:pt idx="9" formatCode="&quot;R$&quot;#,##0.00_);[Red]\(&quot;R$&quot;#,##0.00\)">
                  <c:v>12217.887734062657</c:v>
                </c:pt>
                <c:pt idx="10" formatCode="&quot;R$&quot;#,##0.00_);[Red]\(&quot;R$&quot;#,##0.00\)">
                  <c:v>11457.48186925564</c:v>
                </c:pt>
                <c:pt idx="11" formatCode="&quot;R$&quot;#,##0.00_);[Red]\(&quot;R$&quot;#,##0.00\)">
                  <c:v>12188.916285135023</c:v>
                </c:pt>
                <c:pt idx="12" formatCode="&quot;R$&quot;#,##0.00_);[Red]\(&quot;R$&quot;#,##0.00\)">
                  <c:v>11453.187345813856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1-4B3B-B7F5-66A663DD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15088"/>
        <c:axId val="1561317664"/>
      </c:lineChart>
      <c:catAx>
        <c:axId val="1559515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17664"/>
        <c:crosses val="autoZero"/>
        <c:auto val="1"/>
        <c:lblAlgn val="ctr"/>
        <c:lblOffset val="100"/>
        <c:noMultiLvlLbl val="0"/>
      </c:catAx>
      <c:valAx>
        <c:axId val="1561317664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QTD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Planilha4!$B$2:$B$18</c:f>
              <c:numCache>
                <c:formatCode>General</c:formatCode>
                <c:ptCount val="17"/>
                <c:pt idx="0">
                  <c:v>8000</c:v>
                </c:pt>
                <c:pt idx="1">
                  <c:v>8000</c:v>
                </c:pt>
                <c:pt idx="2">
                  <c:v>7500</c:v>
                </c:pt>
                <c:pt idx="3">
                  <c:v>7500</c:v>
                </c:pt>
                <c:pt idx="4">
                  <c:v>8000</c:v>
                </c:pt>
                <c:pt idx="5">
                  <c:v>8000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5500</c:v>
                </c:pt>
                <c:pt idx="10">
                  <c:v>4500</c:v>
                </c:pt>
                <c:pt idx="1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9-4009-9898-32E77B3B8EB0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Previsão(QTD)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Planilha4!$A$2:$A$18</c:f>
              <c:numCache>
                <c:formatCode>mmm\-yy</c:formatCode>
                <c:ptCount val="1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43465</c:v>
                </c:pt>
              </c:numCache>
            </c:numRef>
          </c:cat>
          <c:val>
            <c:numRef>
              <c:f>Planilha4!$C$2:$C$18</c:f>
              <c:numCache>
                <c:formatCode>General</c:formatCode>
                <c:ptCount val="17"/>
                <c:pt idx="11">
                  <c:v>8000</c:v>
                </c:pt>
                <c:pt idx="12">
                  <c:v>6158.9964349042357</c:v>
                </c:pt>
                <c:pt idx="13">
                  <c:v>5994.3171501434272</c:v>
                </c:pt>
                <c:pt idx="14">
                  <c:v>5829.6378653826196</c:v>
                </c:pt>
                <c:pt idx="15">
                  <c:v>5664.958580621812</c:v>
                </c:pt>
                <c:pt idx="16">
                  <c:v>5505.5915308532885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9-4009-9898-32E77B3B8EB0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Limite de Confiança Inferior(QTD)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Planilha4!$A$2:$A$18</c:f>
              <c:numCache>
                <c:formatCode>mmm\-yy</c:formatCode>
                <c:ptCount val="1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43465</c:v>
                </c:pt>
              </c:numCache>
            </c:numRef>
          </c:cat>
          <c:val>
            <c:numRef>
              <c:f>Planilha4!$D$2:$D$18</c:f>
              <c:numCache>
                <c:formatCode>General</c:formatCode>
                <c:ptCount val="17"/>
                <c:pt idx="11" formatCode="0.00">
                  <c:v>8000</c:v>
                </c:pt>
                <c:pt idx="12" formatCode="0.00">
                  <c:v>4284.3121894601072</c:v>
                </c:pt>
                <c:pt idx="13" formatCode="0.00">
                  <c:v>4110.0953391661133</c:v>
                </c:pt>
                <c:pt idx="14" formatCode="0.00">
                  <c:v>3935.7381644121806</c:v>
                </c:pt>
                <c:pt idx="15" formatCode="0.00">
                  <c:v>3761.2409591983155</c:v>
                </c:pt>
                <c:pt idx="16" formatCode="0.00">
                  <c:v>3592.2366823259463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9-4009-9898-32E77B3B8EB0}"/>
            </c:ext>
          </c:extLst>
        </c:ser>
        <c:ser>
          <c:idx val="3"/>
          <c:order val="3"/>
          <c:tx>
            <c:strRef>
              <c:f>Planilha4!$E$1</c:f>
              <c:strCache>
                <c:ptCount val="1"/>
                <c:pt idx="0">
                  <c:v>Limite de Confiança Superior(QTD)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Planilha4!$A$2:$A$18</c:f>
              <c:numCache>
                <c:formatCode>mmm\-yy</c:formatCode>
                <c:ptCount val="17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43465</c:v>
                </c:pt>
              </c:numCache>
            </c:numRef>
          </c:cat>
          <c:val>
            <c:numRef>
              <c:f>Planilha4!$E$2:$E$18</c:f>
              <c:numCache>
                <c:formatCode>General</c:formatCode>
                <c:ptCount val="17"/>
                <c:pt idx="11" formatCode="0.00">
                  <c:v>8000</c:v>
                </c:pt>
                <c:pt idx="12" formatCode="0.00">
                  <c:v>8033.6806803483641</c:v>
                </c:pt>
                <c:pt idx="13" formatCode="0.00">
                  <c:v>7878.5389611207411</c:v>
                </c:pt>
                <c:pt idx="14" formatCode="0.00">
                  <c:v>7723.5375663530585</c:v>
                </c:pt>
                <c:pt idx="15" formatCode="0.00">
                  <c:v>7568.6762020453079</c:v>
                </c:pt>
                <c:pt idx="16" formatCode="0.00">
                  <c:v>7418.9463793806308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9-4009-9898-32E77B3B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432496"/>
        <c:axId val="1549972816"/>
      </c:lineChart>
      <c:catAx>
        <c:axId val="15614324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72816"/>
        <c:crosses val="autoZero"/>
        <c:auto val="1"/>
        <c:lblAlgn val="ctr"/>
        <c:lblOffset val="100"/>
        <c:noMultiLvlLbl val="0"/>
      </c:catAx>
      <c:valAx>
        <c:axId val="15499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176212</xdr:rowOff>
    </xdr:from>
    <xdr:to>
      <xdr:col>4</xdr:col>
      <xdr:colOff>1114425</xdr:colOff>
      <xdr:row>30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EB8641-7119-4DCE-A860-0F206ED52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20</xdr:row>
      <xdr:rowOff>23812</xdr:rowOff>
    </xdr:from>
    <xdr:to>
      <xdr:col>4</xdr:col>
      <xdr:colOff>2185987</xdr:colOff>
      <xdr:row>35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C09648-007E-4E76-A4DD-FB4F4EE08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1:E14" totalsRowShown="0">
  <autoFilter ref="A1:E14"/>
  <tableColumns count="5">
    <tableColumn id="1" name="Periodo" dataDxfId="7"/>
    <tableColumn id="2" name="Faturado"/>
    <tableColumn id="3" name="Previsão(Faturado)" dataDxfId="6">
      <calculatedColumnFormula>_xlfn.FORECAST.ETS(A2,$B$2:$B$9,$A$2:$A$9,1,1)</calculatedColumnFormula>
    </tableColumn>
    <tableColumn id="4" name="Limite de Confiança Inferior(Faturado)" dataDxfId="5">
      <calculatedColumnFormula>C2-_xlfn.FORECAST.ETS.CONFINT(A2,$B$2:$B$9,$A$2:$A$9,0.95,1,1)</calculatedColumnFormula>
    </tableColumn>
    <tableColumn id="5" name="Limite de Confiança Superior(Faturado)" dataDxfId="4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8" totalsRowShown="0">
  <autoFilter ref="A1:E18"/>
  <tableColumns count="5">
    <tableColumn id="1" name="Periodo" dataDxfId="3"/>
    <tableColumn id="2" name="QTD"/>
    <tableColumn id="3" name="Previsão(QTD)" dataDxfId="2">
      <calculatedColumnFormula>_xlfn.FORECAST.ETS(A2,$B$2:$B$13,$A$2:$A$13,1,1)</calculatedColumnFormula>
    </tableColumn>
    <tableColumn id="4" name="Limite de Confiança Inferior(QTD)" dataDxfId="1">
      <calculatedColumnFormula>C2-_xlfn.FORECAST.ETS.CONFINT(A2,$B$2:$B$13,$A$2:$A$13,0.95,1,1)</calculatedColumnFormula>
    </tableColumn>
    <tableColumn id="5" name="Limite de Confiança Superior(QTD)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tabSelected="1" workbookViewId="0">
      <selection activeCell="D32" sqref="A32:XFD1048576"/>
    </sheetView>
  </sheetViews>
  <sheetFormatPr defaultColWidth="0" defaultRowHeight="15" zeroHeight="1" x14ac:dyDescent="0.25"/>
  <cols>
    <col min="1" max="1" width="10.140625" customWidth="1"/>
    <col min="2" max="2" width="11.7109375" bestFit="1" customWidth="1"/>
    <col min="3" max="3" width="20" customWidth="1"/>
    <col min="4" max="4" width="37" customWidth="1"/>
    <col min="5" max="5" width="37.85546875" customWidth="1"/>
    <col min="6" max="6" width="2.7109375" customWidth="1"/>
    <col min="7" max="16384" width="9.140625" hidden="1"/>
  </cols>
  <sheetData>
    <row r="1" spans="1:5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 x14ac:dyDescent="0.25">
      <c r="A2" s="6">
        <v>43101</v>
      </c>
      <c r="B2" s="7">
        <v>10191</v>
      </c>
    </row>
    <row r="3" spans="1:5" x14ac:dyDescent="0.25">
      <c r="A3" s="6">
        <v>43132</v>
      </c>
      <c r="B3" s="7">
        <v>11771</v>
      </c>
    </row>
    <row r="4" spans="1:5" x14ac:dyDescent="0.25">
      <c r="A4" s="6">
        <v>43160</v>
      </c>
      <c r="B4" s="7">
        <v>11273</v>
      </c>
    </row>
    <row r="5" spans="1:5" x14ac:dyDescent="0.25">
      <c r="A5" s="6">
        <v>43191</v>
      </c>
      <c r="B5" s="7">
        <v>10817</v>
      </c>
    </row>
    <row r="6" spans="1:5" x14ac:dyDescent="0.25">
      <c r="A6" s="6">
        <v>43221</v>
      </c>
      <c r="B6" s="7">
        <v>9428</v>
      </c>
    </row>
    <row r="7" spans="1:5" x14ac:dyDescent="0.25">
      <c r="A7" s="6">
        <v>43252</v>
      </c>
      <c r="B7" s="7">
        <v>11549</v>
      </c>
    </row>
    <row r="8" spans="1:5" x14ac:dyDescent="0.25">
      <c r="A8" s="6">
        <v>43282</v>
      </c>
      <c r="B8" s="7">
        <v>10572</v>
      </c>
    </row>
    <row r="9" spans="1:5" x14ac:dyDescent="0.25">
      <c r="A9" s="6">
        <v>43313</v>
      </c>
      <c r="B9" s="7">
        <v>11233</v>
      </c>
      <c r="C9" s="7">
        <v>11233</v>
      </c>
      <c r="D9" s="7">
        <v>11233</v>
      </c>
      <c r="E9" s="7">
        <v>11233</v>
      </c>
    </row>
    <row r="10" spans="1:5" x14ac:dyDescent="0.25">
      <c r="A10" s="6">
        <v>43344</v>
      </c>
      <c r="C10" s="7">
        <f>_xlfn.FORECAST.ETS(A10,$B$2:$B$9,$A$2:$A$9,1,1)</f>
        <v>10240.680797557599</v>
      </c>
      <c r="D10" s="7">
        <f>C10-_xlfn.FORECAST.ETS.CONFINT(A10,$B$2:$B$9,$A$2:$A$9,0.95,1,1)</f>
        <v>8994.7556873804097</v>
      </c>
      <c r="E10" s="7">
        <f>C10+_xlfn.FORECAST.ETS.CONFINT(A10,$B$2:$B$9,$A$2:$A$9,0.95,1,1)</f>
        <v>11486.605907734789</v>
      </c>
    </row>
    <row r="11" spans="1:5" x14ac:dyDescent="0.25">
      <c r="A11" s="6">
        <v>43374</v>
      </c>
      <c r="C11" s="7">
        <f>_xlfn.FORECAST.ETS(A11,$B$2:$B$9,$A$2:$A$9,1,1)</f>
        <v>10961.955052449981</v>
      </c>
      <c r="D11" s="7">
        <f>C11-_xlfn.FORECAST.ETS.CONFINT(A11,$B$2:$B$9,$A$2:$A$9,0.95,1,1)</f>
        <v>9706.0223708373051</v>
      </c>
      <c r="E11" s="7">
        <f>C11+_xlfn.FORECAST.ETS.CONFINT(A11,$B$2:$B$9,$A$2:$A$9,0.95,1,1)</f>
        <v>12217.887734062657</v>
      </c>
    </row>
    <row r="12" spans="1:5" x14ac:dyDescent="0.25">
      <c r="A12" s="6">
        <v>43405</v>
      </c>
      <c r="C12" s="7">
        <f>_xlfn.FORECAST.ETS(A12,$B$2:$B$9,$A$2:$A$9,1,1)</f>
        <v>10191.306836348176</v>
      </c>
      <c r="D12" s="7">
        <f>C12-_xlfn.FORECAST.ETS.CONFINT(A12,$B$2:$B$9,$A$2:$A$9,0.95,1,1)</f>
        <v>8925.1318034407122</v>
      </c>
      <c r="E12" s="7">
        <f>C12+_xlfn.FORECAST.ETS.CONFINT(A12,$B$2:$B$9,$A$2:$A$9,0.95,1,1)</f>
        <v>11457.48186925564</v>
      </c>
    </row>
    <row r="13" spans="1:5" x14ac:dyDescent="0.25">
      <c r="A13" s="6">
        <v>43435</v>
      </c>
      <c r="C13" s="7">
        <f>_xlfn.FORECAST.ETS(A13,$B$2:$B$9,$A$2:$A$9,1,1)</f>
        <v>10912.581091240556</v>
      </c>
      <c r="D13" s="7">
        <f>C13-_xlfn.FORECAST.ETS.CONFINT(A13,$B$2:$B$9,$A$2:$A$9,0.95,1,1)</f>
        <v>9636.2458973460889</v>
      </c>
      <c r="E13" s="7">
        <f>C13+_xlfn.FORECAST.ETS.CONFINT(A13,$B$2:$B$9,$A$2:$A$9,0.95,1,1)</f>
        <v>12188.916285135023</v>
      </c>
    </row>
    <row r="14" spans="1:5" x14ac:dyDescent="0.25">
      <c r="A14" s="6">
        <v>43465</v>
      </c>
      <c r="C14" s="7">
        <f>_xlfn.FORECAST.ETS(A14,$B$2:$B$9,$A$2:$A$9,1,1)</f>
        <v>10166.792495013004</v>
      </c>
      <c r="D14" s="7">
        <f>C14-_xlfn.FORECAST.ETS.CONFINT(A14,$B$2:$B$9,$A$2:$A$9,0.95,1,1)</f>
        <v>8880.3976442121511</v>
      </c>
      <c r="E14" s="7">
        <f>C14+_xlfn.FORECAST.ETS.CONFINT(A14,$B$2:$B$9,$A$2:$A$9,0.95,1,1)</f>
        <v>11453.187345813856</v>
      </c>
    </row>
    <row r="15" spans="1:5" x14ac:dyDescent="0.25"/>
    <row r="16" spans="1: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37" sqref="A37:XFD1048576"/>
    </sheetView>
  </sheetViews>
  <sheetFormatPr defaultColWidth="0" defaultRowHeight="15" zeroHeight="1" x14ac:dyDescent="0.25"/>
  <cols>
    <col min="1" max="1" width="10.140625" customWidth="1"/>
    <col min="2" max="2" width="9.140625" customWidth="1"/>
    <col min="3" max="3" width="15.85546875" customWidth="1"/>
    <col min="4" max="4" width="32.85546875" customWidth="1"/>
    <col min="5" max="5" width="33.7109375" customWidth="1"/>
    <col min="6" max="6" width="2.7109375" customWidth="1"/>
    <col min="7" max="16384" width="9.140625" hidden="1"/>
  </cols>
  <sheetData>
    <row r="1" spans="1:5" x14ac:dyDescent="0.25">
      <c r="A1" t="s">
        <v>1</v>
      </c>
      <c r="B1" t="s">
        <v>3</v>
      </c>
      <c r="C1" t="s">
        <v>7</v>
      </c>
      <c r="D1" t="s">
        <v>8</v>
      </c>
      <c r="E1" t="s">
        <v>9</v>
      </c>
    </row>
    <row r="2" spans="1:5" x14ac:dyDescent="0.25">
      <c r="A2" s="6">
        <v>42979</v>
      </c>
      <c r="B2" s="8">
        <v>8000</v>
      </c>
    </row>
    <row r="3" spans="1:5" x14ac:dyDescent="0.25">
      <c r="A3" s="6">
        <v>43009</v>
      </c>
      <c r="B3" s="8">
        <v>8000</v>
      </c>
    </row>
    <row r="4" spans="1:5" x14ac:dyDescent="0.25">
      <c r="A4" s="6">
        <v>43040</v>
      </c>
      <c r="B4" s="8">
        <v>7500</v>
      </c>
    </row>
    <row r="5" spans="1:5" x14ac:dyDescent="0.25">
      <c r="A5" s="6">
        <v>43070</v>
      </c>
      <c r="B5" s="8">
        <v>7500</v>
      </c>
    </row>
    <row r="6" spans="1:5" x14ac:dyDescent="0.25">
      <c r="A6" s="6">
        <v>43101</v>
      </c>
      <c r="B6" s="8">
        <v>8000</v>
      </c>
    </row>
    <row r="7" spans="1:5" x14ac:dyDescent="0.25">
      <c r="A7" s="6">
        <v>43132</v>
      </c>
      <c r="B7" s="8">
        <v>8000</v>
      </c>
    </row>
    <row r="8" spans="1:5" x14ac:dyDescent="0.25">
      <c r="A8" s="6">
        <v>43160</v>
      </c>
      <c r="B8" s="8">
        <v>7500</v>
      </c>
    </row>
    <row r="9" spans="1:5" x14ac:dyDescent="0.25">
      <c r="A9" s="6">
        <v>43191</v>
      </c>
      <c r="B9" s="8">
        <v>7500</v>
      </c>
    </row>
    <row r="10" spans="1:5" x14ac:dyDescent="0.25">
      <c r="A10" s="6">
        <v>43221</v>
      </c>
      <c r="B10" s="8">
        <v>7500</v>
      </c>
    </row>
    <row r="11" spans="1:5" x14ac:dyDescent="0.25">
      <c r="A11" s="6">
        <v>43252</v>
      </c>
      <c r="B11" s="8">
        <v>5500</v>
      </c>
    </row>
    <row r="12" spans="1:5" x14ac:dyDescent="0.25">
      <c r="A12" s="6">
        <v>43282</v>
      </c>
      <c r="B12" s="8">
        <v>4500</v>
      </c>
    </row>
    <row r="13" spans="1:5" x14ac:dyDescent="0.25">
      <c r="A13" s="6">
        <v>43313</v>
      </c>
      <c r="B13" s="8">
        <v>8000</v>
      </c>
      <c r="C13" s="8">
        <v>8000</v>
      </c>
      <c r="D13" s="9">
        <v>8000</v>
      </c>
      <c r="E13" s="9">
        <v>8000</v>
      </c>
    </row>
    <row r="14" spans="1:5" x14ac:dyDescent="0.25">
      <c r="A14" s="6">
        <v>43344</v>
      </c>
      <c r="C14" s="8">
        <f>_xlfn.FORECAST.ETS(A14,$B$2:$B$13,$A$2:$A$13,1,1)</f>
        <v>6158.9964349042357</v>
      </c>
      <c r="D14" s="9">
        <f>C14-_xlfn.FORECAST.ETS.CONFINT(A14,$B$2:$B$13,$A$2:$A$13,0.95,1,1)</f>
        <v>4284.3121894601072</v>
      </c>
      <c r="E14" s="9">
        <f>C14+_xlfn.FORECAST.ETS.CONFINT(A14,$B$2:$B$13,$A$2:$A$13,0.95,1,1)</f>
        <v>8033.6806803483641</v>
      </c>
    </row>
    <row r="15" spans="1:5" x14ac:dyDescent="0.25">
      <c r="A15" s="6">
        <v>43374</v>
      </c>
      <c r="C15" s="8">
        <f>_xlfn.FORECAST.ETS(A15,$B$2:$B$13,$A$2:$A$13,1,1)</f>
        <v>5994.3171501434272</v>
      </c>
      <c r="D15" s="9">
        <f>C15-_xlfn.FORECAST.ETS.CONFINT(A15,$B$2:$B$13,$A$2:$A$13,0.95,1,1)</f>
        <v>4110.0953391661133</v>
      </c>
      <c r="E15" s="9">
        <f>C15+_xlfn.FORECAST.ETS.CONFINT(A15,$B$2:$B$13,$A$2:$A$13,0.95,1,1)</f>
        <v>7878.5389611207411</v>
      </c>
    </row>
    <row r="16" spans="1:5" x14ac:dyDescent="0.25">
      <c r="A16" s="6">
        <v>43405</v>
      </c>
      <c r="C16" s="8">
        <f>_xlfn.FORECAST.ETS(A16,$B$2:$B$13,$A$2:$A$13,1,1)</f>
        <v>5829.6378653826196</v>
      </c>
      <c r="D16" s="9">
        <f>C16-_xlfn.FORECAST.ETS.CONFINT(A16,$B$2:$B$13,$A$2:$A$13,0.95,1,1)</f>
        <v>3935.7381644121806</v>
      </c>
      <c r="E16" s="9">
        <f>C16+_xlfn.FORECAST.ETS.CONFINT(A16,$B$2:$B$13,$A$2:$A$13,0.95,1,1)</f>
        <v>7723.5375663530585</v>
      </c>
    </row>
    <row r="17" spans="1:5" x14ac:dyDescent="0.25">
      <c r="A17" s="6">
        <v>43435</v>
      </c>
      <c r="C17" s="8">
        <f>_xlfn.FORECAST.ETS(A17,$B$2:$B$13,$A$2:$A$13,1,1)</f>
        <v>5664.958580621812</v>
      </c>
      <c r="D17" s="9">
        <f>C17-_xlfn.FORECAST.ETS.CONFINT(A17,$B$2:$B$13,$A$2:$A$13,0.95,1,1)</f>
        <v>3761.2409591983155</v>
      </c>
      <c r="E17" s="9">
        <f>C17+_xlfn.FORECAST.ETS.CONFINT(A17,$B$2:$B$13,$A$2:$A$13,0.95,1,1)</f>
        <v>7568.6762020453079</v>
      </c>
    </row>
    <row r="18" spans="1:5" x14ac:dyDescent="0.25">
      <c r="A18" s="6">
        <v>43465</v>
      </c>
      <c r="C18" s="8">
        <f>_xlfn.FORECAST.ETS(A18,$B$2:$B$13,$A$2:$A$13,1,1)</f>
        <v>5505.5915308532885</v>
      </c>
      <c r="D18" s="9">
        <f>C18-_xlfn.FORECAST.ETS.CONFINT(A18,$B$2:$B$13,$A$2:$A$13,0.95,1,1)</f>
        <v>3592.2366823259463</v>
      </c>
      <c r="E18" s="9">
        <f>C18+_xlfn.FORECAST.ETS.CONFINT(A18,$B$2:$B$13,$A$2:$A$13,0.95,1,1)</f>
        <v>7418.9463793806308</v>
      </c>
    </row>
    <row r="19" spans="1:5" x14ac:dyDescent="0.25"/>
    <row r="20" spans="1:5" x14ac:dyDescent="0.25"/>
    <row r="21" spans="1:5" x14ac:dyDescent="0.25"/>
    <row r="22" spans="1:5" x14ac:dyDescent="0.25"/>
    <row r="23" spans="1:5" x14ac:dyDescent="0.25"/>
    <row r="24" spans="1:5" x14ac:dyDescent="0.25"/>
    <row r="25" spans="1:5" x14ac:dyDescent="0.25"/>
    <row r="26" spans="1:5" x14ac:dyDescent="0.25"/>
    <row r="27" spans="1:5" x14ac:dyDescent="0.25"/>
    <row r="28" spans="1:5" x14ac:dyDescent="0.25"/>
    <row r="29" spans="1:5" x14ac:dyDescent="0.25"/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workbookViewId="0">
      <selection activeCell="A17" sqref="A17:XFD26"/>
    </sheetView>
  </sheetViews>
  <sheetFormatPr defaultColWidth="0" defaultRowHeight="15" zeroHeight="1" x14ac:dyDescent="0.25"/>
  <cols>
    <col min="1" max="2" width="15.7109375" style="2" customWidth="1"/>
    <col min="3" max="3" width="2.7109375" style="2" customWidth="1"/>
    <col min="4" max="5" width="15.7109375" style="2" customWidth="1"/>
    <col min="6" max="6" width="2.7109375" customWidth="1"/>
    <col min="7" max="7" width="12.7109375" hidden="1"/>
    <col min="8" max="8" width="13.7109375" hidden="1"/>
    <col min="9" max="10" width="9.140625" hidden="1"/>
    <col min="11" max="11" width="5.140625" hidden="1"/>
    <col min="12" max="12" width="14" hidden="1"/>
    <col min="13" max="13" width="9.140625" hidden="1"/>
    <col min="14" max="14" width="1.42578125" hidden="1"/>
    <col min="15" max="15" width="2.140625" hidden="1"/>
    <col min="16" max="16" width="5" style="2" hidden="1"/>
    <col min="17" max="17" width="3.7109375" style="2" hidden="1"/>
    <col min="18" max="16384" width="9.140625" style="1" hidden="1"/>
  </cols>
  <sheetData>
    <row r="1" spans="1:17" ht="18.75" x14ac:dyDescent="0.3">
      <c r="A1" s="12" t="s">
        <v>2</v>
      </c>
      <c r="B1" s="12"/>
      <c r="C1" s="12"/>
      <c r="D1" s="12"/>
      <c r="E1" s="12"/>
      <c r="P1" s="1"/>
      <c r="Q1" s="1"/>
    </row>
    <row r="2" spans="1:17" ht="14.25" customHeight="1" x14ac:dyDescent="0.25"/>
    <row r="3" spans="1:17" ht="15.75" x14ac:dyDescent="0.25">
      <c r="A3" s="10" t="s">
        <v>1</v>
      </c>
      <c r="B3" s="3" t="s">
        <v>0</v>
      </c>
      <c r="D3" s="10" t="s">
        <v>1</v>
      </c>
      <c r="E3" s="3" t="s">
        <v>3</v>
      </c>
      <c r="Q3" s="1"/>
    </row>
    <row r="4" spans="1:17" x14ac:dyDescent="0.25">
      <c r="A4" s="11">
        <v>43101</v>
      </c>
      <c r="B4" s="4">
        <v>10191</v>
      </c>
      <c r="D4" s="11">
        <v>42979</v>
      </c>
      <c r="E4" s="5">
        <v>8000</v>
      </c>
      <c r="Q4" s="1"/>
    </row>
    <row r="5" spans="1:17" x14ac:dyDescent="0.25">
      <c r="A5" s="11">
        <v>43132</v>
      </c>
      <c r="B5" s="4">
        <v>11771</v>
      </c>
      <c r="D5" s="11">
        <v>43009</v>
      </c>
      <c r="E5" s="5">
        <v>8000</v>
      </c>
      <c r="Q5" s="1"/>
    </row>
    <row r="6" spans="1:17" x14ac:dyDescent="0.25">
      <c r="A6" s="11">
        <v>43160</v>
      </c>
      <c r="B6" s="4">
        <v>11273</v>
      </c>
      <c r="D6" s="11">
        <v>43040</v>
      </c>
      <c r="E6" s="5">
        <v>7500</v>
      </c>
      <c r="Q6" s="1"/>
    </row>
    <row r="7" spans="1:17" x14ac:dyDescent="0.25">
      <c r="A7" s="11">
        <v>43191</v>
      </c>
      <c r="B7" s="4">
        <v>10817</v>
      </c>
      <c r="D7" s="11">
        <v>43070</v>
      </c>
      <c r="E7" s="5">
        <v>7500</v>
      </c>
      <c r="Q7" s="1"/>
    </row>
    <row r="8" spans="1:17" x14ac:dyDescent="0.25">
      <c r="A8" s="11">
        <v>43221</v>
      </c>
      <c r="B8" s="4">
        <v>9428</v>
      </c>
      <c r="D8" s="11">
        <v>43101</v>
      </c>
      <c r="E8" s="5">
        <v>8000</v>
      </c>
      <c r="Q8" s="1"/>
    </row>
    <row r="9" spans="1:17" x14ac:dyDescent="0.25">
      <c r="A9" s="11">
        <v>43252</v>
      </c>
      <c r="B9" s="4">
        <v>11549</v>
      </c>
      <c r="D9" s="11">
        <v>43132</v>
      </c>
      <c r="E9" s="5">
        <v>8000</v>
      </c>
      <c r="Q9" s="1"/>
    </row>
    <row r="10" spans="1:17" x14ac:dyDescent="0.25">
      <c r="A10" s="11">
        <v>43282</v>
      </c>
      <c r="B10" s="4">
        <v>10572</v>
      </c>
      <c r="D10" s="11">
        <v>43160</v>
      </c>
      <c r="E10" s="5">
        <v>7500</v>
      </c>
      <c r="Q10" s="1"/>
    </row>
    <row r="11" spans="1:17" x14ac:dyDescent="0.25">
      <c r="A11" s="11">
        <v>43313</v>
      </c>
      <c r="B11" s="4">
        <v>11233</v>
      </c>
      <c r="D11" s="11">
        <v>43191</v>
      </c>
      <c r="E11" s="5">
        <v>7500</v>
      </c>
      <c r="Q11" s="1"/>
    </row>
    <row r="12" spans="1:17" x14ac:dyDescent="0.25">
      <c r="C12" s="1"/>
      <c r="D12" s="11">
        <v>43221</v>
      </c>
      <c r="E12" s="5">
        <v>7500</v>
      </c>
    </row>
    <row r="13" spans="1:17" x14ac:dyDescent="0.25">
      <c r="A13" s="1"/>
      <c r="B13" s="1"/>
      <c r="D13" s="11">
        <v>43252</v>
      </c>
      <c r="E13" s="5">
        <v>5500</v>
      </c>
      <c r="Q13" s="1"/>
    </row>
    <row r="14" spans="1:17" x14ac:dyDescent="0.25">
      <c r="A14" s="1"/>
      <c r="B14" s="1"/>
      <c r="D14" s="11">
        <v>43282</v>
      </c>
      <c r="E14" s="5">
        <v>4500</v>
      </c>
      <c r="Q14" s="1"/>
    </row>
    <row r="15" spans="1:17" x14ac:dyDescent="0.25">
      <c r="A15" s="1"/>
      <c r="B15" s="1"/>
      <c r="D15" s="11">
        <v>43313</v>
      </c>
      <c r="E15" s="5">
        <v>8000</v>
      </c>
      <c r="Q15" s="1"/>
    </row>
    <row r="16" spans="1:17" x14ac:dyDescent="0.25">
      <c r="A16" s="1"/>
      <c r="B16" s="1"/>
      <c r="D16" s="1"/>
      <c r="E16" s="1"/>
      <c r="Q16" s="1"/>
    </row>
    <row r="17" spans="1:17" hidden="1" x14ac:dyDescent="0.25">
      <c r="A17" s="1"/>
      <c r="B17" s="1"/>
      <c r="Q17" s="1"/>
    </row>
    <row r="18" spans="1:17" hidden="1" x14ac:dyDescent="0.25">
      <c r="A18" s="1"/>
      <c r="B18" s="1"/>
      <c r="Q18" s="1"/>
    </row>
    <row r="19" spans="1:17" hidden="1" x14ac:dyDescent="0.25">
      <c r="A19" s="1"/>
      <c r="B19" s="1"/>
      <c r="Q19" s="1"/>
    </row>
    <row r="20" spans="1:17" hidden="1" x14ac:dyDescent="0.25">
      <c r="A20" s="1"/>
      <c r="B20" s="1"/>
      <c r="Q20" s="1"/>
    </row>
    <row r="21" spans="1:17" hidden="1" x14ac:dyDescent="0.25">
      <c r="A21" s="1"/>
      <c r="B21" s="1"/>
      <c r="Q21" s="1"/>
    </row>
    <row r="22" spans="1:17" hidden="1" x14ac:dyDescent="0.25">
      <c r="A22" s="1"/>
      <c r="B22" s="1"/>
      <c r="Q22" s="1"/>
    </row>
    <row r="23" spans="1:17" hidden="1" x14ac:dyDescent="0.25">
      <c r="A23" s="1"/>
      <c r="B23" s="1"/>
      <c r="Q23" s="1"/>
    </row>
    <row r="24" spans="1:17" hidden="1" x14ac:dyDescent="0.25">
      <c r="A24" s="1"/>
      <c r="B24" s="1"/>
      <c r="Q24" s="1"/>
    </row>
    <row r="25" spans="1:17" hidden="1" x14ac:dyDescent="0.25">
      <c r="A25" s="1"/>
      <c r="B25" s="1"/>
      <c r="Q25" s="1"/>
    </row>
    <row r="26" spans="1:17" hidden="1" x14ac:dyDescent="0.25"/>
    <row r="27" spans="1:17" ht="15" hidden="1" customHeight="1" x14ac:dyDescent="0.25"/>
    <row r="28" spans="1:17" ht="15" hidden="1" customHeight="1" x14ac:dyDescent="0.25"/>
    <row r="29" spans="1:17" ht="15" hidden="1" customHeight="1" x14ac:dyDescent="0.25"/>
    <row r="30" spans="1:17" ht="15" hidden="1" customHeight="1" x14ac:dyDescent="0.25"/>
    <row r="31" spans="1:17" ht="15" hidden="1" customHeight="1" x14ac:dyDescent="0.25"/>
    <row r="32" spans="1:17" ht="15" hidden="1" customHeight="1" x14ac:dyDescent="0.25"/>
  </sheetData>
  <protectedRanges>
    <protectedRange algorithmName="SHA-512" hashValue="emZwrjTU7R4BaM1ely+eSGeZsCIhnJoYbBGbLaeuxbeCmDdczXWGD/T6By+sPgeHID7oEBHURpZSJUjaOsRv3g==" saltValue="CwM7+/cM+Gp4jfr6p4u10g==" spinCount="100000" sqref="E4:E15 B4:C11 F4:F11" name="Valores"/>
  </protectedRanges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2021-05-27T17:39:09Z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