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網通部\※助理-昱慧\▲陳永宗\■總公司\總公司-商品分析\"/>
    </mc:Choice>
  </mc:AlternateContent>
  <bookViews>
    <workbookView xWindow="-120" yWindow="-120" windowWidth="20736" windowHeight="11160"/>
  </bookViews>
  <sheets>
    <sheet name="2022" sheetId="2" r:id="rId1"/>
    <sheet name="2021" sheetId="1" r:id="rId2"/>
    <sheet name="蓮花保養品號" sheetId="3" r:id="rId3"/>
  </sheets>
  <definedNames>
    <definedName name="_xlnm._FilterDatabase" localSheetId="1" hidden="1">'2021'!$A$2:$AF$50</definedName>
    <definedName name="_xlnm._FilterDatabase" localSheetId="0" hidden="1">'2022'!$A$2:$AF$52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AB3" i="2"/>
  <c r="AC6" i="2" l="1"/>
  <c r="AB6" i="2"/>
  <c r="D51" i="2" l="1"/>
  <c r="AC25" i="2"/>
  <c r="AB25" i="2"/>
  <c r="AB49" i="2" l="1"/>
  <c r="AC50" i="2"/>
  <c r="AB50" i="2"/>
  <c r="AC49" i="2"/>
  <c r="AC48" i="2"/>
  <c r="AB48" i="2"/>
  <c r="AC47" i="2"/>
  <c r="AB47" i="2"/>
  <c r="AC46" i="2"/>
  <c r="AB46" i="2"/>
  <c r="AC45" i="2"/>
  <c r="AB45" i="2"/>
  <c r="AC44" i="2"/>
  <c r="AB44" i="2"/>
  <c r="AC42" i="2"/>
  <c r="AB42" i="2"/>
  <c r="AC41" i="2"/>
  <c r="AB41" i="2"/>
  <c r="AC40" i="2"/>
  <c r="AB40" i="2"/>
  <c r="AC39" i="2"/>
  <c r="AB39" i="2"/>
  <c r="AC37" i="2"/>
  <c r="AB37" i="2"/>
  <c r="AC36" i="2"/>
  <c r="AB36" i="2"/>
  <c r="AC35" i="2"/>
  <c r="AB35" i="2"/>
  <c r="AC34" i="2"/>
  <c r="AB34" i="2"/>
  <c r="AC32" i="2"/>
  <c r="AB32" i="2"/>
  <c r="AC31" i="2"/>
  <c r="AB31" i="2"/>
  <c r="AC30" i="2"/>
  <c r="AB30" i="2"/>
  <c r="AC29" i="2"/>
  <c r="AB29" i="2"/>
  <c r="AB26" i="2"/>
  <c r="AC26" i="2"/>
  <c r="AB27" i="2"/>
  <c r="AC27" i="2"/>
  <c r="AC24" i="2"/>
  <c r="AB24" i="2"/>
  <c r="AB19" i="2"/>
  <c r="AC19" i="2"/>
  <c r="AB20" i="2"/>
  <c r="AC20" i="2"/>
  <c r="AB22" i="2"/>
  <c r="AC22" i="2"/>
  <c r="AC18" i="2"/>
  <c r="AB18" i="2"/>
  <c r="AB14" i="2"/>
  <c r="AC14" i="2"/>
  <c r="AB15" i="2"/>
  <c r="AC15" i="2"/>
  <c r="AB16" i="2"/>
  <c r="AC16" i="2"/>
  <c r="AC13" i="2"/>
  <c r="AB13" i="2"/>
  <c r="AB9" i="2"/>
  <c r="AC9" i="2"/>
  <c r="AB10" i="2"/>
  <c r="AC10" i="2"/>
  <c r="AB11" i="2"/>
  <c r="AC11" i="2"/>
  <c r="AC8" i="2"/>
  <c r="AB8" i="2"/>
  <c r="AB4" i="2"/>
  <c r="AC4" i="2"/>
  <c r="AB5" i="2"/>
  <c r="AC5" i="2"/>
  <c r="AE3" i="2"/>
  <c r="AE7" i="2" s="1"/>
  <c r="E51" i="2"/>
  <c r="G51" i="2"/>
  <c r="F51" i="2"/>
  <c r="G43" i="2"/>
  <c r="F43" i="2"/>
  <c r="E43" i="2"/>
  <c r="D43" i="2"/>
  <c r="G38" i="2"/>
  <c r="F38" i="2"/>
  <c r="E38" i="2"/>
  <c r="D38" i="2"/>
  <c r="G33" i="2"/>
  <c r="F33" i="2"/>
  <c r="E33" i="2"/>
  <c r="D33" i="2"/>
  <c r="G28" i="2"/>
  <c r="F28" i="2"/>
  <c r="E28" i="2"/>
  <c r="D28" i="2"/>
  <c r="G23" i="2"/>
  <c r="F23" i="2"/>
  <c r="E23" i="2"/>
  <c r="D23" i="2"/>
  <c r="E17" i="2"/>
  <c r="G17" i="2"/>
  <c r="F17" i="2"/>
  <c r="D17" i="2"/>
  <c r="G12" i="2"/>
  <c r="F12" i="2"/>
  <c r="E12" i="2"/>
  <c r="D12" i="2"/>
  <c r="G7" i="2"/>
  <c r="F7" i="2"/>
  <c r="E7" i="2"/>
  <c r="D7" i="2"/>
  <c r="AF51" i="2"/>
  <c r="AF52" i="2" s="1"/>
  <c r="AE51" i="2"/>
  <c r="AD51" i="2"/>
  <c r="AD52" i="2" s="1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AE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AE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E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E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E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AE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E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D52" i="2" l="1"/>
  <c r="F52" i="2"/>
  <c r="AB51" i="2"/>
  <c r="AC43" i="2"/>
  <c r="AB43" i="2"/>
  <c r="AB38" i="2"/>
  <c r="AC38" i="2"/>
  <c r="AB33" i="2"/>
  <c r="AC33" i="2"/>
  <c r="AC7" i="2"/>
  <c r="AC12" i="2"/>
  <c r="AB23" i="2"/>
  <c r="AB28" i="2" s="1"/>
  <c r="AC23" i="2"/>
  <c r="AC28" i="2" s="1"/>
  <c r="AB17" i="2"/>
  <c r="AC17" i="2"/>
  <c r="AB12" i="2"/>
  <c r="AB7" i="2"/>
  <c r="G52" i="2"/>
  <c r="E52" i="2"/>
  <c r="K52" i="2"/>
  <c r="S52" i="2"/>
  <c r="AA52" i="2"/>
  <c r="L52" i="2"/>
  <c r="T52" i="2"/>
  <c r="M52" i="2"/>
  <c r="U52" i="2"/>
  <c r="H52" i="2"/>
  <c r="P52" i="2"/>
  <c r="X52" i="2"/>
  <c r="AC51" i="2"/>
  <c r="J52" i="2"/>
  <c r="Z52" i="2"/>
  <c r="N52" i="2"/>
  <c r="V52" i="2"/>
  <c r="R52" i="2"/>
  <c r="AE52" i="2"/>
  <c r="O52" i="2"/>
  <c r="W52" i="2"/>
  <c r="Q52" i="2"/>
  <c r="Y52" i="2"/>
  <c r="I52" i="2"/>
  <c r="AD3" i="2"/>
  <c r="AF3" i="2" s="1"/>
  <c r="AB30" i="1"/>
  <c r="AC30" i="1"/>
  <c r="AB35" i="1"/>
  <c r="AC35" i="1"/>
  <c r="AB40" i="1"/>
  <c r="AC40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8" i="1"/>
  <c r="AC8" i="1"/>
  <c r="AB9" i="1"/>
  <c r="AC9" i="1"/>
  <c r="AB10" i="1"/>
  <c r="AC10" i="1"/>
  <c r="AB52" i="2" l="1"/>
  <c r="AC52" i="2"/>
  <c r="Q12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A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Y12" i="1"/>
  <c r="Z12" i="1"/>
  <c r="AA12" i="1"/>
  <c r="AA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C25" i="1"/>
  <c r="AB25" i="1"/>
  <c r="AC24" i="1"/>
  <c r="AB24" i="1"/>
  <c r="AC23" i="1"/>
  <c r="AB23" i="1"/>
  <c r="AC21" i="1"/>
  <c r="AB21" i="1"/>
  <c r="AC20" i="1"/>
  <c r="AB20" i="1"/>
  <c r="AC19" i="1"/>
  <c r="AB19" i="1"/>
  <c r="AC18" i="1"/>
  <c r="AB18" i="1"/>
  <c r="AC16" i="1"/>
  <c r="AB16" i="1"/>
  <c r="AC15" i="1"/>
  <c r="AB15" i="1"/>
  <c r="AC14" i="1"/>
  <c r="AB14" i="1"/>
  <c r="AC13" i="1"/>
  <c r="AB13" i="1"/>
  <c r="AC11" i="1"/>
  <c r="AB11" i="1"/>
  <c r="AC6" i="1"/>
  <c r="AB6" i="1"/>
  <c r="AC5" i="1"/>
  <c r="AB5" i="1"/>
  <c r="AC4" i="1"/>
  <c r="AB4" i="1"/>
  <c r="AC3" i="1"/>
  <c r="AE3" i="1" s="1"/>
  <c r="AB32" i="1"/>
  <c r="AC32" i="1"/>
  <c r="AB33" i="1"/>
  <c r="AC33" i="1"/>
  <c r="AB34" i="1"/>
  <c r="AC34" i="1"/>
  <c r="AC42" i="1"/>
  <c r="AC39" i="1"/>
  <c r="AC38" i="1"/>
  <c r="AC37" i="1"/>
  <c r="AC29" i="1"/>
  <c r="AC28" i="1"/>
  <c r="AC27" i="1"/>
  <c r="AD49" i="1"/>
  <c r="AD50" i="1" s="1"/>
  <c r="AE49" i="1"/>
  <c r="AF49" i="1"/>
  <c r="AF50" i="1" s="1"/>
  <c r="H49" i="1"/>
  <c r="AC36" i="1" l="1"/>
  <c r="AC31" i="1"/>
  <c r="AC26" i="1"/>
  <c r="AA50" i="1"/>
  <c r="M50" i="1"/>
  <c r="U50" i="1"/>
  <c r="W50" i="1"/>
  <c r="O50" i="1"/>
  <c r="Q50" i="1"/>
  <c r="I50" i="1"/>
  <c r="S50" i="1"/>
  <c r="K50" i="1"/>
  <c r="AC49" i="1"/>
  <c r="AB42" i="1"/>
  <c r="AB39" i="1"/>
  <c r="AB38" i="1"/>
  <c r="AB37" i="1"/>
  <c r="AB29" i="1"/>
  <c r="AB28" i="1"/>
  <c r="AB27" i="1"/>
  <c r="AB3" i="1"/>
  <c r="AB49" i="1" l="1"/>
  <c r="AD3" i="1"/>
  <c r="AF3" i="1" s="1"/>
  <c r="AC12" i="1"/>
  <c r="AC17" i="1"/>
  <c r="AC22" i="1"/>
  <c r="AC41" i="1"/>
  <c r="AC7" i="1" l="1"/>
  <c r="AC50" i="1" s="1"/>
  <c r="Y50" i="1"/>
  <c r="Z50" i="1"/>
  <c r="X50" i="1" l="1"/>
  <c r="V50" i="1"/>
  <c r="H36" i="1"/>
  <c r="AE41" i="1"/>
  <c r="AE36" i="1"/>
  <c r="AE31" i="1"/>
  <c r="AE26" i="1"/>
  <c r="AE22" i="1"/>
  <c r="AE17" i="1"/>
  <c r="AE12" i="1"/>
  <c r="AE7" i="1"/>
  <c r="AE50" i="1" l="1"/>
  <c r="T50" i="1"/>
  <c r="AB36" i="1"/>
  <c r="F41" i="1"/>
  <c r="H41" i="1"/>
  <c r="D41" i="1"/>
  <c r="F36" i="1"/>
  <c r="D36" i="1"/>
  <c r="F31" i="1"/>
  <c r="H31" i="1"/>
  <c r="D31" i="1"/>
  <c r="F26" i="1"/>
  <c r="H26" i="1"/>
  <c r="D26" i="1"/>
  <c r="F22" i="1"/>
  <c r="H22" i="1"/>
  <c r="D22" i="1"/>
  <c r="F17" i="1"/>
  <c r="H17" i="1"/>
  <c r="D17" i="1"/>
  <c r="F7" i="1"/>
  <c r="H7" i="1"/>
  <c r="F12" i="1"/>
  <c r="H12" i="1"/>
  <c r="AB12" i="1" s="1"/>
  <c r="J50" i="1"/>
  <c r="R50" i="1"/>
  <c r="D12" i="1"/>
  <c r="D7" i="1"/>
  <c r="H50" i="1" l="1"/>
  <c r="N50" i="1"/>
  <c r="P50" i="1"/>
  <c r="L50" i="1"/>
  <c r="AB7" i="1"/>
  <c r="AB17" i="1"/>
  <c r="AB22" i="1"/>
  <c r="AB26" i="1"/>
  <c r="AB31" i="1"/>
  <c r="AB41" i="1"/>
  <c r="AB50" i="1" l="1"/>
</calcChain>
</file>

<file path=xl/sharedStrings.xml><?xml version="1.0" encoding="utf-8"?>
<sst xmlns="http://schemas.openxmlformats.org/spreadsheetml/2006/main" count="248" uniqueCount="104">
  <si>
    <t>品    名</t>
  </si>
  <si>
    <t>部  門</t>
  </si>
  <si>
    <t>蓮花亮采精華乳霜60ml</t>
  </si>
  <si>
    <t>蓮花亮采細緻精萃油30ml</t>
  </si>
  <si>
    <t>蓮花潤色防曬乳30ml</t>
  </si>
  <si>
    <t>蓮花洗卸凝露150ml</t>
  </si>
  <si>
    <t>蓮花潔顏雪泡150ml</t>
  </si>
  <si>
    <t>蓮花淨白抗齡精華液30ml</t>
  </si>
  <si>
    <t>蓮花花露淨潤保濕液120ml</t>
  </si>
  <si>
    <t>蓮花淨白修復精華霜50ml</t>
  </si>
  <si>
    <t>2021/04/01</t>
  </si>
  <si>
    <t>2021/05/17</t>
  </si>
  <si>
    <t>2021/07/14</t>
  </si>
  <si>
    <t>進貨日</t>
    <phoneticPr fontId="2" type="noConversion"/>
  </si>
  <si>
    <t>加強保養組</t>
    <phoneticPr fontId="2" type="noConversion"/>
  </si>
  <si>
    <t>品號</t>
  </si>
  <si>
    <t>01月
銷貨量</t>
    <phoneticPr fontId="2" type="noConversion"/>
  </si>
  <si>
    <t>01月
銷售額</t>
    <phoneticPr fontId="2" type="noConversion"/>
  </si>
  <si>
    <t>02月
銷貨量</t>
    <phoneticPr fontId="2" type="noConversion"/>
  </si>
  <si>
    <t>02月
銷售額</t>
    <phoneticPr fontId="2" type="noConversion"/>
  </si>
  <si>
    <t>03月
銷貨量</t>
    <phoneticPr fontId="2" type="noConversion"/>
  </si>
  <si>
    <t>03月
銷售額</t>
    <phoneticPr fontId="2" type="noConversion"/>
  </si>
  <si>
    <t>04月
銷貨量</t>
    <phoneticPr fontId="2" type="noConversion"/>
  </si>
  <si>
    <t>04月
銷售額</t>
    <phoneticPr fontId="2" type="noConversion"/>
  </si>
  <si>
    <t>05月
銷貨量</t>
    <phoneticPr fontId="2" type="noConversion"/>
  </si>
  <si>
    <t>05月
銷售額</t>
    <phoneticPr fontId="2" type="noConversion"/>
  </si>
  <si>
    <t>06月
銷貨量</t>
    <phoneticPr fontId="2" type="noConversion"/>
  </si>
  <si>
    <t>06月
銷售額</t>
    <phoneticPr fontId="2" type="noConversion"/>
  </si>
  <si>
    <t>07月
銷貨量</t>
    <phoneticPr fontId="2" type="noConversion"/>
  </si>
  <si>
    <t>07月
銷售額</t>
    <phoneticPr fontId="2" type="noConversion"/>
  </si>
  <si>
    <t>08月
銷貨量</t>
    <phoneticPr fontId="2" type="noConversion"/>
  </si>
  <si>
    <t>08月
銷售額</t>
    <phoneticPr fontId="2" type="noConversion"/>
  </si>
  <si>
    <t>09月
銷貨量</t>
    <phoneticPr fontId="2" type="noConversion"/>
  </si>
  <si>
    <t>09月
銷售額</t>
    <phoneticPr fontId="2" type="noConversion"/>
  </si>
  <si>
    <t>10月
銷貨量</t>
    <phoneticPr fontId="2" type="noConversion"/>
  </si>
  <si>
    <t>10月
銷售額</t>
    <phoneticPr fontId="2" type="noConversion"/>
  </si>
  <si>
    <t>11月
銷貨量</t>
    <phoneticPr fontId="2" type="noConversion"/>
  </si>
  <si>
    <t>11月
銷售額</t>
    <phoneticPr fontId="2" type="noConversion"/>
  </si>
  <si>
    <t>12月
銷貨量</t>
    <phoneticPr fontId="2" type="noConversion"/>
  </si>
  <si>
    <t>12月
銷售額</t>
    <phoneticPr fontId="2" type="noConversion"/>
  </si>
  <si>
    <t>3-12月
總銷量</t>
    <phoneticPr fontId="2" type="noConversion"/>
  </si>
  <si>
    <t>3-12月
總銷額</t>
    <phoneticPr fontId="2" type="noConversion"/>
  </si>
  <si>
    <t>目前庫存
(不含門市)</t>
    <phoneticPr fontId="2" type="noConversion"/>
  </si>
  <si>
    <t>進貨數量</t>
    <phoneticPr fontId="2" type="noConversion"/>
  </si>
  <si>
    <t>小計</t>
    <phoneticPr fontId="2" type="noConversion"/>
  </si>
  <si>
    <t>2021/05月</t>
    <phoneticPr fontId="2" type="noConversion"/>
  </si>
  <si>
    <t>小計</t>
    <phoneticPr fontId="2" type="noConversion"/>
  </si>
  <si>
    <t>小計</t>
    <phoneticPr fontId="2" type="noConversion"/>
  </si>
  <si>
    <t>洗卸防曬組(B套組)(蓮花潤色防曬乳30ml+蓮花洗卸凝露150ml)</t>
    <phoneticPr fontId="2" type="noConversion"/>
  </si>
  <si>
    <t>輕盈組III(蓮花潔顏雪泡+花露淨潤保濕液+亮采精華乳霜)</t>
    <phoneticPr fontId="2" type="noConversion"/>
  </si>
  <si>
    <t>抗齡美顏組(潔顏雪泡+淨潤保濕液+亮采精華乳霜+淨白抗齡精華液+細緻精萃油)</t>
    <phoneticPr fontId="2" type="noConversion"/>
  </si>
  <si>
    <t>青春潔顏雪泡組(潔顏雪泡*3+舒敏潔膚皂*1)</t>
    <phoneticPr fontId="2" type="noConversion"/>
  </si>
  <si>
    <t>深層清潔組(洗卸凝露*3+舒敏潔膚皂*1)</t>
    <phoneticPr fontId="2" type="noConversion"/>
  </si>
  <si>
    <t>補水美肌組(花露淨潤保濕液+淨白抗齡精華液+淨白修復精華霜)</t>
    <phoneticPr fontId="2" type="noConversion"/>
  </si>
  <si>
    <t>總計</t>
    <phoneticPr fontId="2" type="noConversion"/>
  </si>
  <si>
    <t>北區組</t>
    <phoneticPr fontId="2" type="noConversion"/>
  </si>
  <si>
    <t>中區組</t>
    <phoneticPr fontId="2" type="noConversion"/>
  </si>
  <si>
    <t>南區組</t>
    <phoneticPr fontId="2" type="noConversion"/>
  </si>
  <si>
    <t>北區組</t>
    <phoneticPr fontId="2" type="noConversion"/>
  </si>
  <si>
    <t>中區組</t>
    <phoneticPr fontId="2" type="noConversion"/>
  </si>
  <si>
    <t>南區組</t>
    <phoneticPr fontId="2" type="noConversion"/>
  </si>
  <si>
    <t>中區組</t>
    <phoneticPr fontId="2" type="noConversion"/>
  </si>
  <si>
    <t>北區組</t>
    <phoneticPr fontId="2" type="noConversion"/>
  </si>
  <si>
    <t>中區組</t>
    <phoneticPr fontId="2" type="noConversion"/>
  </si>
  <si>
    <r>
      <t>截至12/30止</t>
    </r>
    <r>
      <rPr>
        <sz val="12"/>
        <color theme="1"/>
        <rFont val="Arial"/>
        <family val="2"/>
      </rPr>
      <t/>
    </r>
    <phoneticPr fontId="2" type="noConversion"/>
  </si>
  <si>
    <t>門市</t>
    <phoneticPr fontId="2" type="noConversion"/>
  </si>
  <si>
    <t>門市</t>
    <phoneticPr fontId="2" type="noConversion"/>
  </si>
  <si>
    <t>門市</t>
    <phoneticPr fontId="2" type="noConversion"/>
  </si>
  <si>
    <t>門市</t>
    <phoneticPr fontId="2" type="noConversion"/>
  </si>
  <si>
    <t>2022年蓮花肌膚保養品系列銷量&amp;銷售額</t>
    <phoneticPr fontId="2" type="noConversion"/>
  </si>
  <si>
    <t>2021年蓮花肌膚保養品系列銷量&amp;銷售額</t>
    <phoneticPr fontId="2" type="noConversion"/>
  </si>
  <si>
    <t>1-12月
總銷量</t>
    <phoneticPr fontId="2" type="noConversion"/>
  </si>
  <si>
    <t>1-12月
總銷額</t>
    <phoneticPr fontId="2" type="noConversion"/>
  </si>
  <si>
    <t>品號</t>
    <phoneticPr fontId="2" type="noConversion"/>
  </si>
  <si>
    <t>品名</t>
    <phoneticPr fontId="2" type="noConversion"/>
  </si>
  <si>
    <t>蓮花淨白修復精華霜50ml</t>
    <phoneticPr fontId="2" type="noConversion"/>
  </si>
  <si>
    <t>A1套組(基礎保養)</t>
  </si>
  <si>
    <t>A2套組(基礎保養)</t>
  </si>
  <si>
    <t>A1+B套組(深層保養)</t>
  </si>
  <si>
    <t>A2+B套組(深層保養)</t>
  </si>
  <si>
    <t>洗卸防曬組(B套組)</t>
  </si>
  <si>
    <t>輕盈組III</t>
  </si>
  <si>
    <t>抗齡美顏組</t>
  </si>
  <si>
    <t>青春潔顏雪泡組</t>
  </si>
  <si>
    <t>深層清潔組</t>
  </si>
  <si>
    <t>補水美肌組</t>
  </si>
  <si>
    <t>加強保養組</t>
  </si>
  <si>
    <t>南區組</t>
    <phoneticPr fontId="2" type="noConversion"/>
  </si>
  <si>
    <t>流通組</t>
    <phoneticPr fontId="2" type="noConversion"/>
  </si>
  <si>
    <t>2021/04/01</t>
    <phoneticPr fontId="2" type="noConversion"/>
  </si>
  <si>
    <t>南區組</t>
    <phoneticPr fontId="2" type="noConversion"/>
  </si>
  <si>
    <t>北區組</t>
    <phoneticPr fontId="2" type="noConversion"/>
  </si>
  <si>
    <t>中區組</t>
    <phoneticPr fontId="2" type="noConversion"/>
  </si>
  <si>
    <t>截至7/22止</t>
    <phoneticPr fontId="2" type="noConversion"/>
  </si>
  <si>
    <t>門市</t>
    <phoneticPr fontId="2" type="noConversion"/>
  </si>
  <si>
    <t>門市</t>
    <phoneticPr fontId="2" type="noConversion"/>
  </si>
  <si>
    <t>北區組</t>
    <phoneticPr fontId="2" type="noConversion"/>
  </si>
  <si>
    <t>中區組</t>
    <phoneticPr fontId="2" type="noConversion"/>
  </si>
  <si>
    <t>北區組</t>
    <phoneticPr fontId="2" type="noConversion"/>
  </si>
  <si>
    <t>中區組</t>
    <phoneticPr fontId="2" type="noConversion"/>
  </si>
  <si>
    <t>南區組</t>
    <phoneticPr fontId="2" type="noConversion"/>
  </si>
  <si>
    <t>門市</t>
    <phoneticPr fontId="2" type="noConversion"/>
  </si>
  <si>
    <t>北區組</t>
    <phoneticPr fontId="2" type="noConversion"/>
  </si>
  <si>
    <t>北區組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</si>
</sst>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#,##0_ "/>
  </numFmts>
  <fonts count="9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176" fontId="8" fillId="0" borderId="1" xfId="2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0" fontId="8" fillId="3" borderId="1" xfId="2" applyFont="1" applyFill="1" applyBorder="1" applyAlignment="1">
      <alignment vertical="center"/>
    </xf>
    <xf numFmtId="176" fontId="8" fillId="3" borderId="1" xfId="2" applyNumberFormat="1" applyFont="1" applyFill="1" applyBorder="1" applyAlignment="1">
      <alignment vertical="center"/>
    </xf>
    <xf numFmtId="176" fontId="8" fillId="3" borderId="1" xfId="2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6" fontId="5" fillId="5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7">
    <cellStyle name="一般" xfId="0" builtinId="0"/>
    <cellStyle name="一般 2" xfId="1"/>
    <cellStyle name="一般 3" xfId="3"/>
    <cellStyle name="一般 4" xfId="4"/>
    <cellStyle name="一般 5" xfId="5"/>
    <cellStyle name="一般 6" xfId="6"/>
    <cellStyle name="一般 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2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G4" sqref="AG4"/>
    </sheetView>
  </sheetViews>
  <sheetFormatPr defaultColWidth="8.88671875" defaultRowHeight="15.6" x14ac:dyDescent="0.3"/>
  <cols>
    <col min="1" max="1" width="12.109375" style="33" bestFit="1" customWidth="1"/>
    <col min="2" max="2" width="31.109375" style="2" customWidth="1"/>
    <col min="3" max="3" width="8.33203125" style="33" bestFit="1" customWidth="1"/>
    <col min="4" max="4" width="9" style="2" customWidth="1"/>
    <col min="5" max="5" width="10.6640625" style="2" bestFit="1" customWidth="1"/>
    <col min="6" max="6" width="9" style="2" customWidth="1"/>
    <col min="7" max="7" width="10.6640625" style="2" bestFit="1" customWidth="1"/>
    <col min="8" max="8" width="9" style="2" customWidth="1"/>
    <col min="9" max="9" width="10.6640625" style="2" bestFit="1" customWidth="1"/>
    <col min="10" max="10" width="9" style="2" customWidth="1"/>
    <col min="11" max="11" width="10.6640625" style="2" bestFit="1" customWidth="1"/>
    <col min="12" max="12" width="9" style="2" customWidth="1"/>
    <col min="13" max="13" width="10.6640625" style="2" customWidth="1"/>
    <col min="14" max="14" width="9" style="2" customWidth="1"/>
    <col min="15" max="15" width="10.6640625" style="2" bestFit="1" customWidth="1"/>
    <col min="16" max="17" width="9" style="2" customWidth="1"/>
    <col min="18" max="19" width="9" style="2" hidden="1" customWidth="1"/>
    <col min="20" max="20" width="8.88671875" style="2" hidden="1" customWidth="1"/>
    <col min="21" max="21" width="10.6640625" style="2" hidden="1" customWidth="1"/>
    <col min="22" max="22" width="9" style="2" hidden="1" customWidth="1"/>
    <col min="23" max="23" width="10.6640625" style="2" hidden="1" customWidth="1"/>
    <col min="24" max="24" width="9" style="2" hidden="1" customWidth="1"/>
    <col min="25" max="25" width="10.6640625" style="2" hidden="1" customWidth="1"/>
    <col min="26" max="26" width="9" style="2" hidden="1" customWidth="1"/>
    <col min="27" max="27" width="10.6640625" style="2" hidden="1" customWidth="1"/>
    <col min="28" max="28" width="10.6640625" style="2" customWidth="1"/>
    <col min="29" max="29" width="12.44140625" style="2" bestFit="1" customWidth="1"/>
    <col min="30" max="30" width="11.88671875" style="2" hidden="1" customWidth="1"/>
    <col min="31" max="31" width="10.109375" style="3" hidden="1" customWidth="1"/>
    <col min="32" max="32" width="11.88671875" style="2" hidden="1" customWidth="1"/>
    <col min="33" max="16384" width="8.88671875" style="2"/>
  </cols>
  <sheetData>
    <row r="1" spans="1:32" ht="18" x14ac:dyDescent="0.3">
      <c r="A1" s="35" t="s">
        <v>69</v>
      </c>
      <c r="B1" s="35"/>
      <c r="C1" s="38"/>
      <c r="D1" s="35"/>
      <c r="E1" s="35"/>
      <c r="I1" s="35"/>
      <c r="K1" s="35"/>
      <c r="M1" s="35"/>
      <c r="O1" s="35"/>
      <c r="P1" s="35" t="s">
        <v>93</v>
      </c>
      <c r="Q1" s="35"/>
      <c r="R1" s="35"/>
      <c r="S1" s="35"/>
      <c r="T1" s="35"/>
      <c r="U1" s="34"/>
    </row>
    <row r="2" spans="1:32" ht="31.2" x14ac:dyDescent="0.3">
      <c r="A2" s="4" t="s">
        <v>15</v>
      </c>
      <c r="B2" s="4" t="s">
        <v>0</v>
      </c>
      <c r="C2" s="4" t="s">
        <v>1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6" t="s">
        <v>71</v>
      </c>
      <c r="AC2" s="6" t="s">
        <v>72</v>
      </c>
      <c r="AD2" s="7" t="s">
        <v>42</v>
      </c>
      <c r="AE2" s="8" t="s">
        <v>43</v>
      </c>
      <c r="AF2" s="8" t="s">
        <v>13</v>
      </c>
    </row>
    <row r="3" spans="1:32" ht="20.100000000000001" customHeight="1" x14ac:dyDescent="0.3">
      <c r="A3" s="9">
        <v>12202037</v>
      </c>
      <c r="B3" s="10" t="s">
        <v>2</v>
      </c>
      <c r="C3" s="39" t="s">
        <v>91</v>
      </c>
      <c r="D3" s="12">
        <v>7</v>
      </c>
      <c r="E3" s="12">
        <v>5349</v>
      </c>
      <c r="F3" s="12"/>
      <c r="G3" s="12"/>
      <c r="H3" s="12"/>
      <c r="I3" s="12"/>
      <c r="J3" s="12">
        <v>27</v>
      </c>
      <c r="K3" s="12">
        <v>24069</v>
      </c>
      <c r="L3" s="12">
        <v>1</v>
      </c>
      <c r="M3" s="12">
        <v>891</v>
      </c>
      <c r="N3" s="12">
        <v>1</v>
      </c>
      <c r="O3" s="12">
        <v>1029</v>
      </c>
      <c r="P3" s="12">
        <v>3</v>
      </c>
      <c r="Q3" s="12">
        <v>2675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>
        <f>D3+F3+H3+J3+L3+N3+P3+R3+T3+V3+X3+Z3</f>
        <v>39</v>
      </c>
      <c r="AC3" s="12">
        <f>E3+G3+I3+K3+M3+O3+Q3+S3+U3+W3+Y3+AA3</f>
        <v>34013</v>
      </c>
      <c r="AD3" s="13">
        <f t="shared" ref="AD3:AF3" si="0">J3+L3+N3+P3+R3+T3+V3+X3+Z3+AB3</f>
        <v>71</v>
      </c>
      <c r="AE3" s="14">
        <f t="shared" si="0"/>
        <v>62677</v>
      </c>
      <c r="AF3" s="15">
        <f t="shared" si="0"/>
        <v>115</v>
      </c>
    </row>
    <row r="4" spans="1:32" ht="20.100000000000001" customHeight="1" x14ac:dyDescent="0.3">
      <c r="A4" s="9"/>
      <c r="B4" s="10"/>
      <c r="C4" s="39" t="s">
        <v>92</v>
      </c>
      <c r="D4" s="12"/>
      <c r="E4" s="12"/>
      <c r="F4" s="12">
        <v>2</v>
      </c>
      <c r="G4" s="12">
        <v>1129</v>
      </c>
      <c r="H4" s="12"/>
      <c r="I4" s="12"/>
      <c r="J4" s="12"/>
      <c r="K4" s="12"/>
      <c r="L4" s="12">
        <v>1</v>
      </c>
      <c r="M4" s="12">
        <v>891</v>
      </c>
      <c r="N4" s="12">
        <v>1</v>
      </c>
      <c r="O4" s="12">
        <v>1029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>
        <f t="shared" ref="AB4:AB5" si="1">D4+F4+H4+J4+L4+N4+P4+R4+T4+V4+X4+Z4</f>
        <v>4</v>
      </c>
      <c r="AC4" s="12">
        <f t="shared" ref="AC4:AC5" si="2">E4+G4+I4+K4+M4+O4+Q4+S4+U4+W4+Y4+AA4</f>
        <v>3049</v>
      </c>
      <c r="AD4" s="13"/>
      <c r="AE4" s="14"/>
      <c r="AF4" s="15"/>
    </row>
    <row r="5" spans="1:32" ht="20.100000000000001" customHeight="1" x14ac:dyDescent="0.3">
      <c r="A5" s="9"/>
      <c r="B5" s="10"/>
      <c r="C5" s="39" t="s">
        <v>87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>
        <v>7</v>
      </c>
      <c r="O5" s="12">
        <v>5349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f t="shared" si="1"/>
        <v>7</v>
      </c>
      <c r="AC5" s="12">
        <f t="shared" si="2"/>
        <v>5349</v>
      </c>
      <c r="AD5" s="13"/>
      <c r="AE5" s="14"/>
      <c r="AF5" s="15"/>
    </row>
    <row r="6" spans="1:32" ht="20.100000000000001" customHeight="1" x14ac:dyDescent="0.3">
      <c r="A6" s="9"/>
      <c r="B6" s="10"/>
      <c r="C6" s="39" t="s">
        <v>94</v>
      </c>
      <c r="D6" s="12">
        <v>3</v>
      </c>
      <c r="E6" s="12">
        <v>4316</v>
      </c>
      <c r="F6" s="12">
        <v>5</v>
      </c>
      <c r="G6" s="12">
        <v>7796</v>
      </c>
      <c r="H6" s="12">
        <v>11</v>
      </c>
      <c r="I6" s="12">
        <v>15599</v>
      </c>
      <c r="J6" s="12">
        <v>3</v>
      </c>
      <c r="K6" s="12">
        <v>4168</v>
      </c>
      <c r="L6" s="12">
        <v>3</v>
      </c>
      <c r="M6" s="12">
        <v>4611</v>
      </c>
      <c r="N6" s="12">
        <v>1</v>
      </c>
      <c r="O6" s="12">
        <v>1498</v>
      </c>
      <c r="P6" s="12">
        <v>2</v>
      </c>
      <c r="Q6" s="12">
        <v>3096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>
        <f>D6+F6+H6+J6+L6+N6+P6+R6+T6+V6+X6+Z6</f>
        <v>28</v>
      </c>
      <c r="AC6" s="12">
        <f>E6+G6+I6+K6+M6+O6+Q6+S6+U6+W6+Y6+AA6</f>
        <v>41084</v>
      </c>
      <c r="AD6" s="13"/>
      <c r="AE6" s="14"/>
      <c r="AF6" s="15"/>
    </row>
    <row r="7" spans="1:32" ht="20.100000000000001" customHeight="1" x14ac:dyDescent="0.3">
      <c r="A7" s="16"/>
      <c r="B7" s="17"/>
      <c r="C7" s="40" t="s">
        <v>44</v>
      </c>
      <c r="D7" s="19">
        <f t="shared" ref="D7:AA7" si="3">SUM(D3:D6)</f>
        <v>10</v>
      </c>
      <c r="E7" s="19">
        <f t="shared" si="3"/>
        <v>9665</v>
      </c>
      <c r="F7" s="19">
        <f t="shared" si="3"/>
        <v>7</v>
      </c>
      <c r="G7" s="19">
        <f t="shared" si="3"/>
        <v>8925</v>
      </c>
      <c r="H7" s="19">
        <f t="shared" si="3"/>
        <v>11</v>
      </c>
      <c r="I7" s="19">
        <f t="shared" si="3"/>
        <v>15599</v>
      </c>
      <c r="J7" s="19">
        <f t="shared" si="3"/>
        <v>30</v>
      </c>
      <c r="K7" s="19">
        <f t="shared" si="3"/>
        <v>28237</v>
      </c>
      <c r="L7" s="19">
        <f t="shared" si="3"/>
        <v>5</v>
      </c>
      <c r="M7" s="19">
        <f t="shared" si="3"/>
        <v>6393</v>
      </c>
      <c r="N7" s="19">
        <f t="shared" si="3"/>
        <v>10</v>
      </c>
      <c r="O7" s="19">
        <f t="shared" si="3"/>
        <v>8905</v>
      </c>
      <c r="P7" s="19">
        <f t="shared" si="3"/>
        <v>5</v>
      </c>
      <c r="Q7" s="19">
        <f t="shared" si="3"/>
        <v>5771</v>
      </c>
      <c r="R7" s="19">
        <f t="shared" si="3"/>
        <v>0</v>
      </c>
      <c r="S7" s="19">
        <f t="shared" si="3"/>
        <v>0</v>
      </c>
      <c r="T7" s="19">
        <f t="shared" si="3"/>
        <v>0</v>
      </c>
      <c r="U7" s="19">
        <f t="shared" si="3"/>
        <v>0</v>
      </c>
      <c r="V7" s="19">
        <f t="shared" si="3"/>
        <v>0</v>
      </c>
      <c r="W7" s="19">
        <f t="shared" si="3"/>
        <v>0</v>
      </c>
      <c r="X7" s="19">
        <f t="shared" si="3"/>
        <v>0</v>
      </c>
      <c r="Y7" s="19">
        <f t="shared" si="3"/>
        <v>0</v>
      </c>
      <c r="Z7" s="19">
        <f t="shared" si="3"/>
        <v>0</v>
      </c>
      <c r="AA7" s="19">
        <f t="shared" si="3"/>
        <v>0</v>
      </c>
      <c r="AB7" s="19">
        <f>SUM(AB3:AB6)</f>
        <v>78</v>
      </c>
      <c r="AC7" s="19">
        <f>SUM(AC3:AC6)</f>
        <v>83495</v>
      </c>
      <c r="AD7" s="19">
        <v>42</v>
      </c>
      <c r="AE7" s="20">
        <f>SUM(AE3:AE6)</f>
        <v>62677</v>
      </c>
      <c r="AF7" s="19" t="s">
        <v>10</v>
      </c>
    </row>
    <row r="8" spans="1:32" ht="20.100000000000001" customHeight="1" x14ac:dyDescent="0.3">
      <c r="A8" s="9">
        <v>12202038</v>
      </c>
      <c r="B8" s="10" t="s">
        <v>3</v>
      </c>
      <c r="C8" s="39" t="s">
        <v>96</v>
      </c>
      <c r="D8" s="12">
        <v>9</v>
      </c>
      <c r="E8" s="12">
        <v>5874</v>
      </c>
      <c r="F8" s="12">
        <v>1</v>
      </c>
      <c r="G8" s="12">
        <v>655</v>
      </c>
      <c r="H8" s="12">
        <v>3</v>
      </c>
      <c r="I8" s="12">
        <v>2041</v>
      </c>
      <c r="J8" s="12">
        <v>33</v>
      </c>
      <c r="K8" s="12">
        <v>20944</v>
      </c>
      <c r="L8" s="12">
        <v>7</v>
      </c>
      <c r="M8" s="12">
        <v>4291</v>
      </c>
      <c r="N8" s="12">
        <v>2</v>
      </c>
      <c r="O8" s="12">
        <v>1268</v>
      </c>
      <c r="P8" s="12">
        <v>5</v>
      </c>
      <c r="Q8" s="12">
        <v>3283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f>D8+F8+H8+J8+L8+N8+P8+R8+T8+V8+X8+Z8</f>
        <v>60</v>
      </c>
      <c r="AC8" s="12">
        <f>E8+G8+I8+K8+M8+O8+Q8+S8+U8+W8+Y8+AA8</f>
        <v>38356</v>
      </c>
      <c r="AD8" s="13"/>
      <c r="AE8" s="14">
        <v>99</v>
      </c>
      <c r="AF8" s="15" t="s">
        <v>10</v>
      </c>
    </row>
    <row r="9" spans="1:32" ht="20.100000000000001" customHeight="1" x14ac:dyDescent="0.3">
      <c r="A9" s="9"/>
      <c r="B9" s="10"/>
      <c r="C9" s="39" t="s">
        <v>56</v>
      </c>
      <c r="D9" s="12"/>
      <c r="E9" s="12"/>
      <c r="F9" s="12"/>
      <c r="G9" s="12"/>
      <c r="H9" s="12">
        <v>3</v>
      </c>
      <c r="I9" s="12">
        <v>2041</v>
      </c>
      <c r="J9" s="12">
        <v>2</v>
      </c>
      <c r="K9" s="12">
        <v>1310</v>
      </c>
      <c r="L9" s="12">
        <v>2</v>
      </c>
      <c r="M9" s="12">
        <v>1357</v>
      </c>
      <c r="N9" s="12">
        <v>1</v>
      </c>
      <c r="O9" s="12">
        <v>731</v>
      </c>
      <c r="P9" s="12">
        <v>6</v>
      </c>
      <c r="Q9" s="12">
        <v>3762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>
        <f t="shared" ref="AB9:AB11" si="4">D9+F9+H9+J9+L9+N9+P9+R9+T9+V9+X9+Z9</f>
        <v>14</v>
      </c>
      <c r="AC9" s="12">
        <f t="shared" ref="AC9:AC11" si="5">E9+G9+I9+K9+M9+O9+Q9+S9+U9+W9+Y9+AA9</f>
        <v>9201</v>
      </c>
      <c r="AD9" s="13"/>
      <c r="AE9" s="14"/>
      <c r="AF9" s="15"/>
    </row>
    <row r="10" spans="1:32" ht="20.100000000000001" customHeight="1" x14ac:dyDescent="0.3">
      <c r="A10" s="9"/>
      <c r="B10" s="10"/>
      <c r="C10" s="39" t="s">
        <v>57</v>
      </c>
      <c r="D10" s="12">
        <v>13</v>
      </c>
      <c r="E10" s="12">
        <v>8050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>
        <f t="shared" si="4"/>
        <v>13</v>
      </c>
      <c r="AC10" s="12">
        <f t="shared" si="5"/>
        <v>8050</v>
      </c>
      <c r="AD10" s="13"/>
      <c r="AE10" s="14"/>
      <c r="AF10" s="15"/>
    </row>
    <row r="11" spans="1:32" ht="20.100000000000001" customHeight="1" x14ac:dyDescent="0.3">
      <c r="A11" s="9"/>
      <c r="B11" s="10"/>
      <c r="C11" s="39" t="s">
        <v>65</v>
      </c>
      <c r="D11" s="12">
        <v>2</v>
      </c>
      <c r="E11" s="12">
        <v>2096</v>
      </c>
      <c r="F11" s="12">
        <v>10</v>
      </c>
      <c r="G11" s="12">
        <v>11064</v>
      </c>
      <c r="H11" s="12">
        <v>16</v>
      </c>
      <c r="I11" s="12">
        <v>17598</v>
      </c>
      <c r="J11" s="12">
        <v>7</v>
      </c>
      <c r="K11" s="12">
        <v>7291</v>
      </c>
      <c r="L11" s="12"/>
      <c r="M11" s="12"/>
      <c r="N11" s="12">
        <v>3</v>
      </c>
      <c r="O11" s="12">
        <v>3456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>
        <f t="shared" si="4"/>
        <v>38</v>
      </c>
      <c r="AC11" s="12">
        <f t="shared" si="5"/>
        <v>41505</v>
      </c>
      <c r="AD11" s="13"/>
      <c r="AE11" s="14"/>
      <c r="AF11" s="15"/>
    </row>
    <row r="12" spans="1:32" ht="20.100000000000001" customHeight="1" x14ac:dyDescent="0.3">
      <c r="A12" s="16"/>
      <c r="B12" s="17"/>
      <c r="C12" s="40" t="s">
        <v>44</v>
      </c>
      <c r="D12" s="19">
        <f t="shared" ref="D12:AA12" si="6">SUM(D8:D11)</f>
        <v>24</v>
      </c>
      <c r="E12" s="19">
        <f t="shared" si="6"/>
        <v>16020</v>
      </c>
      <c r="F12" s="19">
        <f t="shared" si="6"/>
        <v>11</v>
      </c>
      <c r="G12" s="19">
        <f t="shared" si="6"/>
        <v>11719</v>
      </c>
      <c r="H12" s="19">
        <f t="shared" si="6"/>
        <v>22</v>
      </c>
      <c r="I12" s="19">
        <f t="shared" si="6"/>
        <v>21680</v>
      </c>
      <c r="J12" s="19">
        <f t="shared" si="6"/>
        <v>42</v>
      </c>
      <c r="K12" s="19">
        <f t="shared" si="6"/>
        <v>29545</v>
      </c>
      <c r="L12" s="19">
        <f t="shared" si="6"/>
        <v>9</v>
      </c>
      <c r="M12" s="19">
        <f t="shared" si="6"/>
        <v>5648</v>
      </c>
      <c r="N12" s="19">
        <f t="shared" si="6"/>
        <v>6</v>
      </c>
      <c r="O12" s="19">
        <f t="shared" si="6"/>
        <v>5455</v>
      </c>
      <c r="P12" s="19">
        <f t="shared" si="6"/>
        <v>11</v>
      </c>
      <c r="Q12" s="19">
        <f>SUM(Q8:Q11)</f>
        <v>7045</v>
      </c>
      <c r="R12" s="19">
        <f t="shared" si="6"/>
        <v>0</v>
      </c>
      <c r="S12" s="19">
        <f t="shared" si="6"/>
        <v>0</v>
      </c>
      <c r="T12" s="19">
        <f t="shared" si="6"/>
        <v>0</v>
      </c>
      <c r="U12" s="19">
        <f t="shared" si="6"/>
        <v>0</v>
      </c>
      <c r="V12" s="19">
        <f t="shared" si="6"/>
        <v>0</v>
      </c>
      <c r="W12" s="19">
        <f t="shared" si="6"/>
        <v>0</v>
      </c>
      <c r="X12" s="19">
        <f t="shared" si="6"/>
        <v>0</v>
      </c>
      <c r="Y12" s="19">
        <f t="shared" si="6"/>
        <v>0</v>
      </c>
      <c r="Z12" s="19">
        <f t="shared" si="6"/>
        <v>0</v>
      </c>
      <c r="AA12" s="19">
        <f t="shared" si="6"/>
        <v>0</v>
      </c>
      <c r="AB12" s="19">
        <f>SUM(AB8:AB11)</f>
        <v>125</v>
      </c>
      <c r="AC12" s="19">
        <f>SUM(AC8:AC11)</f>
        <v>97112</v>
      </c>
      <c r="AD12" s="21">
        <v>34</v>
      </c>
      <c r="AE12" s="22">
        <f>SUM(AE8:AE11)</f>
        <v>99</v>
      </c>
      <c r="AF12" s="19" t="s">
        <v>10</v>
      </c>
    </row>
    <row r="13" spans="1:32" ht="20.100000000000001" customHeight="1" x14ac:dyDescent="0.3">
      <c r="A13" s="9">
        <v>12202043</v>
      </c>
      <c r="B13" s="10" t="s">
        <v>4</v>
      </c>
      <c r="C13" s="39" t="s">
        <v>55</v>
      </c>
      <c r="D13" s="12">
        <v>9</v>
      </c>
      <c r="E13" s="12">
        <v>5720</v>
      </c>
      <c r="F13" s="12">
        <v>1</v>
      </c>
      <c r="G13" s="12">
        <v>654</v>
      </c>
      <c r="H13" s="12">
        <v>16</v>
      </c>
      <c r="I13" s="12">
        <v>9244</v>
      </c>
      <c r="J13" s="12">
        <v>32</v>
      </c>
      <c r="K13" s="12">
        <v>16023</v>
      </c>
      <c r="L13" s="12">
        <v>3</v>
      </c>
      <c r="M13" s="12">
        <v>1680</v>
      </c>
      <c r="N13" s="12"/>
      <c r="O13" s="12"/>
      <c r="P13" s="12">
        <v>6</v>
      </c>
      <c r="Q13" s="12">
        <v>3470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>
        <f>D13+F13+H13+J13+L13+N13+P13+R13+T13+V13+X13+Z13</f>
        <v>67</v>
      </c>
      <c r="AC13" s="12">
        <f>E13+G13+I13+K13+M13+O13+Q13+S13+U13+W13+Y13+AA13</f>
        <v>36791</v>
      </c>
      <c r="AD13" s="13"/>
      <c r="AE13" s="14">
        <v>99</v>
      </c>
      <c r="AF13" s="15" t="s">
        <v>10</v>
      </c>
    </row>
    <row r="14" spans="1:32" ht="20.100000000000001" customHeight="1" x14ac:dyDescent="0.3">
      <c r="A14" s="9"/>
      <c r="B14" s="10"/>
      <c r="C14" s="39" t="s">
        <v>56</v>
      </c>
      <c r="D14" s="12"/>
      <c r="E14" s="12"/>
      <c r="F14" s="12">
        <v>2</v>
      </c>
      <c r="G14" s="12">
        <v>1129</v>
      </c>
      <c r="H14" s="12">
        <v>18</v>
      </c>
      <c r="I14" s="12">
        <v>10602</v>
      </c>
      <c r="J14" s="12">
        <v>4</v>
      </c>
      <c r="K14" s="12">
        <v>2507</v>
      </c>
      <c r="L14" s="12">
        <v>3</v>
      </c>
      <c r="M14" s="12">
        <v>1467</v>
      </c>
      <c r="N14" s="12">
        <v>6</v>
      </c>
      <c r="O14" s="12">
        <v>3160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>
        <f t="shared" ref="AB14:AB16" si="7">D14+F14+H14+J14+L14+N14+P14+R14+T14+V14+X14+Z14</f>
        <v>33</v>
      </c>
      <c r="AC14" s="12">
        <f t="shared" ref="AC14:AC16" si="8">E14+G14+I14+K14+M14+O14+Q14+S14+U14+W14+Y14+AA14</f>
        <v>18865</v>
      </c>
      <c r="AD14" s="13"/>
      <c r="AE14" s="14">
        <v>33</v>
      </c>
      <c r="AF14" s="15" t="s">
        <v>11</v>
      </c>
    </row>
    <row r="15" spans="1:32" ht="20.100000000000001" customHeight="1" x14ac:dyDescent="0.3">
      <c r="A15" s="9"/>
      <c r="B15" s="10"/>
      <c r="C15" s="39" t="s">
        <v>57</v>
      </c>
      <c r="D15" s="12">
        <v>13</v>
      </c>
      <c r="E15" s="12">
        <v>8043</v>
      </c>
      <c r="F15" s="12"/>
      <c r="G15" s="12"/>
      <c r="H15" s="12">
        <v>10</v>
      </c>
      <c r="I15" s="12">
        <v>5670</v>
      </c>
      <c r="J15" s="12"/>
      <c r="K15" s="12"/>
      <c r="L15" s="12"/>
      <c r="M15" s="12"/>
      <c r="N15" s="12">
        <v>7</v>
      </c>
      <c r="O15" s="12">
        <v>2914</v>
      </c>
      <c r="P15" s="12">
        <v>1</v>
      </c>
      <c r="Q15" s="12">
        <v>533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>
        <f t="shared" si="7"/>
        <v>31</v>
      </c>
      <c r="AC15" s="12">
        <f t="shared" si="8"/>
        <v>17160</v>
      </c>
      <c r="AD15" s="13"/>
      <c r="AE15" s="14"/>
      <c r="AF15" s="15"/>
    </row>
    <row r="16" spans="1:32" ht="20.100000000000001" customHeight="1" x14ac:dyDescent="0.3">
      <c r="A16" s="9"/>
      <c r="B16" s="10"/>
      <c r="C16" s="39" t="s">
        <v>95</v>
      </c>
      <c r="D16" s="12">
        <v>8</v>
      </c>
      <c r="E16" s="12">
        <v>6180</v>
      </c>
      <c r="F16" s="12">
        <v>3</v>
      </c>
      <c r="G16" s="12">
        <v>2301</v>
      </c>
      <c r="H16" s="12">
        <v>17</v>
      </c>
      <c r="I16" s="12">
        <v>13992</v>
      </c>
      <c r="J16" s="12">
        <v>7</v>
      </c>
      <c r="K16" s="12">
        <v>5780</v>
      </c>
      <c r="L16" s="12">
        <v>2</v>
      </c>
      <c r="M16" s="12">
        <v>833</v>
      </c>
      <c r="N16" s="12">
        <v>2</v>
      </c>
      <c r="O16" s="12">
        <v>1764</v>
      </c>
      <c r="P16" s="12">
        <v>4</v>
      </c>
      <c r="Q16" s="12">
        <v>3102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f t="shared" si="7"/>
        <v>43</v>
      </c>
      <c r="AC16" s="12">
        <f t="shared" si="8"/>
        <v>33952</v>
      </c>
      <c r="AD16" s="13"/>
      <c r="AE16" s="14">
        <v>22</v>
      </c>
      <c r="AF16" s="15" t="s">
        <v>12</v>
      </c>
    </row>
    <row r="17" spans="1:32" ht="20.100000000000001" customHeight="1" x14ac:dyDescent="0.3">
      <c r="A17" s="16"/>
      <c r="B17" s="17"/>
      <c r="C17" s="40" t="s">
        <v>44</v>
      </c>
      <c r="D17" s="19">
        <f t="shared" ref="D17:AA17" si="9">SUM(D13:D16)</f>
        <v>30</v>
      </c>
      <c r="E17" s="19">
        <f>SUM(E13:E16)</f>
        <v>19943</v>
      </c>
      <c r="F17" s="19">
        <f t="shared" si="9"/>
        <v>6</v>
      </c>
      <c r="G17" s="19">
        <f t="shared" si="9"/>
        <v>4084</v>
      </c>
      <c r="H17" s="19">
        <f t="shared" si="9"/>
        <v>61</v>
      </c>
      <c r="I17" s="19">
        <f t="shared" si="9"/>
        <v>39508</v>
      </c>
      <c r="J17" s="19">
        <f t="shared" si="9"/>
        <v>43</v>
      </c>
      <c r="K17" s="19">
        <f t="shared" si="9"/>
        <v>24310</v>
      </c>
      <c r="L17" s="19">
        <f t="shared" si="9"/>
        <v>8</v>
      </c>
      <c r="M17" s="19">
        <f t="shared" si="9"/>
        <v>3980</v>
      </c>
      <c r="N17" s="19">
        <f t="shared" si="9"/>
        <v>15</v>
      </c>
      <c r="O17" s="19">
        <f t="shared" si="9"/>
        <v>7838</v>
      </c>
      <c r="P17" s="19">
        <f t="shared" si="9"/>
        <v>11</v>
      </c>
      <c r="Q17" s="19">
        <f t="shared" si="9"/>
        <v>7105</v>
      </c>
      <c r="R17" s="19">
        <f t="shared" si="9"/>
        <v>0</v>
      </c>
      <c r="S17" s="19">
        <f t="shared" si="9"/>
        <v>0</v>
      </c>
      <c r="T17" s="19">
        <f t="shared" si="9"/>
        <v>0</v>
      </c>
      <c r="U17" s="19">
        <f t="shared" si="9"/>
        <v>0</v>
      </c>
      <c r="V17" s="19">
        <f t="shared" si="9"/>
        <v>0</v>
      </c>
      <c r="W17" s="19">
        <f t="shared" si="9"/>
        <v>0</v>
      </c>
      <c r="X17" s="19">
        <f t="shared" si="9"/>
        <v>0</v>
      </c>
      <c r="Y17" s="19">
        <f t="shared" si="9"/>
        <v>0</v>
      </c>
      <c r="Z17" s="19">
        <f t="shared" si="9"/>
        <v>0</v>
      </c>
      <c r="AA17" s="19">
        <f t="shared" si="9"/>
        <v>0</v>
      </c>
      <c r="AB17" s="19">
        <f>SUM(AB13:AB16)</f>
        <v>174</v>
      </c>
      <c r="AC17" s="19">
        <f>SUM(AC13:AC16)</f>
        <v>106768</v>
      </c>
      <c r="AD17" s="21">
        <v>10</v>
      </c>
      <c r="AE17" s="23">
        <f>SUM(AE13:AE16)</f>
        <v>154</v>
      </c>
      <c r="AF17" s="24" t="s">
        <v>12</v>
      </c>
    </row>
    <row r="18" spans="1:32" ht="20.100000000000001" customHeight="1" x14ac:dyDescent="0.3">
      <c r="A18" s="9">
        <v>12202044</v>
      </c>
      <c r="B18" s="10" t="s">
        <v>5</v>
      </c>
      <c r="C18" s="39" t="s">
        <v>55</v>
      </c>
      <c r="D18" s="12">
        <v>15</v>
      </c>
      <c r="E18" s="12">
        <v>8217</v>
      </c>
      <c r="F18" s="12">
        <v>16</v>
      </c>
      <c r="G18" s="12">
        <v>6508</v>
      </c>
      <c r="H18" s="12">
        <v>18</v>
      </c>
      <c r="I18" s="12">
        <v>10378</v>
      </c>
      <c r="J18" s="12">
        <v>42</v>
      </c>
      <c r="K18" s="12">
        <v>17681</v>
      </c>
      <c r="L18" s="12">
        <v>5</v>
      </c>
      <c r="M18" s="12">
        <v>1881</v>
      </c>
      <c r="N18" s="12"/>
      <c r="O18" s="12"/>
      <c r="P18" s="12">
        <v>7</v>
      </c>
      <c r="Q18" s="12">
        <v>2971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>
        <f>D18+F18+H18+J18+L18+N18+P18+R18+T18+V18+X18+Z18</f>
        <v>103</v>
      </c>
      <c r="AC18" s="12">
        <f>E18+G18+I18+K18+M18+O18+Q18+S18+U18+W18+Y18+AA18</f>
        <v>47636</v>
      </c>
      <c r="AD18" s="13"/>
      <c r="AE18" s="14">
        <v>99</v>
      </c>
      <c r="AF18" s="15" t="s">
        <v>10</v>
      </c>
    </row>
    <row r="19" spans="1:32" ht="20.100000000000001" customHeight="1" x14ac:dyDescent="0.3">
      <c r="A19" s="9"/>
      <c r="B19" s="10"/>
      <c r="C19" s="39" t="s">
        <v>97</v>
      </c>
      <c r="D19" s="12">
        <v>4</v>
      </c>
      <c r="E19" s="12">
        <v>2929</v>
      </c>
      <c r="F19" s="12">
        <v>6</v>
      </c>
      <c r="G19" s="12">
        <v>3822</v>
      </c>
      <c r="H19" s="12">
        <v>32</v>
      </c>
      <c r="I19" s="12">
        <v>17138</v>
      </c>
      <c r="J19" s="12">
        <v>18</v>
      </c>
      <c r="K19" s="12">
        <v>8926</v>
      </c>
      <c r="L19" s="12">
        <v>17</v>
      </c>
      <c r="M19" s="12">
        <v>7632</v>
      </c>
      <c r="N19" s="12">
        <v>35</v>
      </c>
      <c r="O19" s="12">
        <v>14554</v>
      </c>
      <c r="P19" s="12">
        <v>1</v>
      </c>
      <c r="Q19" s="12">
        <v>414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>
        <f t="shared" ref="AB19:AB22" si="10">D19+F19+H19+J19+L19+N19+P19+R19+T19+V19+X19+Z19</f>
        <v>113</v>
      </c>
      <c r="AC19" s="12">
        <f t="shared" ref="AC19:AC22" si="11">E19+G19+I19+K19+M19+O19+Q19+S19+U19+W19+Y19+AA19</f>
        <v>55415</v>
      </c>
      <c r="AD19" s="13"/>
      <c r="AE19" s="14">
        <v>55</v>
      </c>
      <c r="AF19" s="15" t="s">
        <v>45</v>
      </c>
    </row>
    <row r="20" spans="1:32" ht="20.100000000000001" customHeight="1" x14ac:dyDescent="0.3">
      <c r="A20" s="9"/>
      <c r="B20" s="10"/>
      <c r="C20" s="39" t="s">
        <v>57</v>
      </c>
      <c r="D20" s="12">
        <v>16</v>
      </c>
      <c r="E20" s="12">
        <v>9482</v>
      </c>
      <c r="F20" s="12">
        <v>7</v>
      </c>
      <c r="G20" s="12">
        <v>2560</v>
      </c>
      <c r="H20" s="12">
        <v>19</v>
      </c>
      <c r="I20" s="12">
        <v>9688</v>
      </c>
      <c r="J20" s="12"/>
      <c r="K20" s="12"/>
      <c r="L20" s="12"/>
      <c r="M20" s="12"/>
      <c r="N20" s="12">
        <v>8</v>
      </c>
      <c r="O20" s="12">
        <v>2974</v>
      </c>
      <c r="P20" s="12">
        <v>8</v>
      </c>
      <c r="Q20" s="12">
        <v>2995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>
        <f t="shared" si="10"/>
        <v>58</v>
      </c>
      <c r="AC20" s="12">
        <f t="shared" si="11"/>
        <v>27699</v>
      </c>
      <c r="AD20" s="13"/>
      <c r="AE20" s="14">
        <v>44</v>
      </c>
      <c r="AF20" s="15">
        <v>44453</v>
      </c>
    </row>
    <row r="21" spans="1:32" ht="20.100000000000001" customHeight="1" x14ac:dyDescent="0.3">
      <c r="A21" s="9"/>
      <c r="B21" s="10"/>
      <c r="C21" s="39" t="s">
        <v>88</v>
      </c>
      <c r="D21" s="12"/>
      <c r="E21" s="12"/>
      <c r="F21" s="12"/>
      <c r="G21" s="12"/>
      <c r="H21" s="12"/>
      <c r="I21" s="12"/>
      <c r="J21" s="12"/>
      <c r="K21" s="12"/>
      <c r="L21" s="12">
        <v>1</v>
      </c>
      <c r="M21" s="12">
        <v>648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3"/>
      <c r="AE21" s="14"/>
      <c r="AF21" s="15"/>
    </row>
    <row r="22" spans="1:32" ht="20.100000000000001" customHeight="1" x14ac:dyDescent="0.3">
      <c r="A22" s="9"/>
      <c r="B22" s="10"/>
      <c r="C22" s="39" t="s">
        <v>65</v>
      </c>
      <c r="D22" s="12">
        <v>10</v>
      </c>
      <c r="E22" s="12">
        <v>6550</v>
      </c>
      <c r="F22" s="12">
        <v>11</v>
      </c>
      <c r="G22" s="12">
        <v>7280</v>
      </c>
      <c r="H22" s="12">
        <v>27</v>
      </c>
      <c r="I22" s="12">
        <v>17394</v>
      </c>
      <c r="J22" s="12">
        <v>16</v>
      </c>
      <c r="K22" s="12">
        <v>10720</v>
      </c>
      <c r="L22" s="12">
        <v>12</v>
      </c>
      <c r="M22" s="12">
        <v>8304</v>
      </c>
      <c r="N22" s="12">
        <v>4</v>
      </c>
      <c r="O22" s="12">
        <v>2820</v>
      </c>
      <c r="P22" s="12">
        <v>6</v>
      </c>
      <c r="Q22" s="12">
        <v>3925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>
        <f t="shared" si="10"/>
        <v>86</v>
      </c>
      <c r="AC22" s="12">
        <f t="shared" si="11"/>
        <v>56993</v>
      </c>
      <c r="AD22" s="13"/>
      <c r="AE22" s="14"/>
      <c r="AF22" s="15"/>
    </row>
    <row r="23" spans="1:32" ht="20.100000000000001" customHeight="1" x14ac:dyDescent="0.3">
      <c r="A23" s="16"/>
      <c r="B23" s="17"/>
      <c r="C23" s="40" t="s">
        <v>44</v>
      </c>
      <c r="D23" s="19">
        <f t="shared" ref="D23:AC23" si="12">SUM(D18:D22)</f>
        <v>45</v>
      </c>
      <c r="E23" s="19">
        <f t="shared" si="12"/>
        <v>27178</v>
      </c>
      <c r="F23" s="19">
        <f t="shared" si="12"/>
        <v>40</v>
      </c>
      <c r="G23" s="19">
        <f t="shared" si="12"/>
        <v>20170</v>
      </c>
      <c r="H23" s="19">
        <f t="shared" si="12"/>
        <v>96</v>
      </c>
      <c r="I23" s="19">
        <f t="shared" si="12"/>
        <v>54598</v>
      </c>
      <c r="J23" s="19">
        <f t="shared" si="12"/>
        <v>76</v>
      </c>
      <c r="K23" s="19">
        <f t="shared" si="12"/>
        <v>37327</v>
      </c>
      <c r="L23" s="19">
        <f t="shared" si="12"/>
        <v>35</v>
      </c>
      <c r="M23" s="19">
        <f t="shared" si="12"/>
        <v>18465</v>
      </c>
      <c r="N23" s="19">
        <f t="shared" si="12"/>
        <v>47</v>
      </c>
      <c r="O23" s="19">
        <f t="shared" si="12"/>
        <v>20348</v>
      </c>
      <c r="P23" s="19">
        <f t="shared" si="12"/>
        <v>22</v>
      </c>
      <c r="Q23" s="19">
        <f t="shared" si="12"/>
        <v>10305</v>
      </c>
      <c r="R23" s="19">
        <f t="shared" si="12"/>
        <v>0</v>
      </c>
      <c r="S23" s="19">
        <f t="shared" si="12"/>
        <v>0</v>
      </c>
      <c r="T23" s="19">
        <f t="shared" si="12"/>
        <v>0</v>
      </c>
      <c r="U23" s="19">
        <f t="shared" si="12"/>
        <v>0</v>
      </c>
      <c r="V23" s="19">
        <f t="shared" si="12"/>
        <v>0</v>
      </c>
      <c r="W23" s="19">
        <f t="shared" si="12"/>
        <v>0</v>
      </c>
      <c r="X23" s="19">
        <f t="shared" si="12"/>
        <v>0</v>
      </c>
      <c r="Y23" s="19">
        <f t="shared" si="12"/>
        <v>0</v>
      </c>
      <c r="Z23" s="19">
        <f t="shared" si="12"/>
        <v>0</v>
      </c>
      <c r="AA23" s="19">
        <f t="shared" si="12"/>
        <v>0</v>
      </c>
      <c r="AB23" s="19">
        <f t="shared" si="12"/>
        <v>360</v>
      </c>
      <c r="AC23" s="19">
        <f t="shared" si="12"/>
        <v>187743</v>
      </c>
      <c r="AD23" s="21">
        <v>40</v>
      </c>
      <c r="AE23" s="21">
        <f>SUM(AE18:AE22)</f>
        <v>198</v>
      </c>
      <c r="AF23" s="25">
        <v>44453</v>
      </c>
    </row>
    <row r="24" spans="1:32" ht="20.100000000000001" customHeight="1" x14ac:dyDescent="0.3">
      <c r="A24" s="9">
        <v>12202049</v>
      </c>
      <c r="B24" s="10" t="s">
        <v>6</v>
      </c>
      <c r="C24" s="39" t="s">
        <v>98</v>
      </c>
      <c r="D24" s="12"/>
      <c r="E24" s="12"/>
      <c r="F24" s="12"/>
      <c r="G24" s="12"/>
      <c r="H24" s="12">
        <v>17</v>
      </c>
      <c r="I24" s="12">
        <v>0</v>
      </c>
      <c r="J24" s="12">
        <v>35</v>
      </c>
      <c r="K24" s="12">
        <v>7429</v>
      </c>
      <c r="L24" s="12"/>
      <c r="M24" s="12"/>
      <c r="N24" s="12">
        <v>4</v>
      </c>
      <c r="O24" s="12">
        <v>1238</v>
      </c>
      <c r="P24" s="12">
        <v>5</v>
      </c>
      <c r="Q24" s="12">
        <v>1238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>
        <f t="shared" ref="AB24:AB25" si="13">D24+F24+H24+J24+L24+N24+P24+R24+T24+V24+X24+Z24</f>
        <v>61</v>
      </c>
      <c r="AC24" s="12">
        <f t="shared" ref="AC24:AC25" si="14">E24+G24+I24+K24+M24+O24+Q24+S24+U24+W24+Y24+AA24</f>
        <v>9905</v>
      </c>
      <c r="AD24" s="13"/>
      <c r="AE24" s="14"/>
      <c r="AF24" s="15"/>
    </row>
    <row r="25" spans="1:32" ht="20.100000000000001" customHeight="1" x14ac:dyDescent="0.3">
      <c r="A25" s="9"/>
      <c r="B25" s="10"/>
      <c r="C25" s="39" t="s">
        <v>99</v>
      </c>
      <c r="D25" s="12"/>
      <c r="E25" s="12"/>
      <c r="F25" s="12"/>
      <c r="G25" s="12"/>
      <c r="H25" s="12">
        <v>16</v>
      </c>
      <c r="I25" s="12">
        <v>0</v>
      </c>
      <c r="J25" s="12">
        <v>2</v>
      </c>
      <c r="K25" s="12">
        <v>0</v>
      </c>
      <c r="L25" s="12">
        <v>3</v>
      </c>
      <c r="M25" s="12">
        <v>0</v>
      </c>
      <c r="N25" s="12">
        <v>5</v>
      </c>
      <c r="O25" s="12">
        <v>310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>
        <f t="shared" si="13"/>
        <v>26</v>
      </c>
      <c r="AC25" s="12">
        <f t="shared" si="14"/>
        <v>310</v>
      </c>
      <c r="AD25" s="13"/>
      <c r="AE25" s="14">
        <v>99</v>
      </c>
      <c r="AF25" s="15" t="s">
        <v>89</v>
      </c>
    </row>
    <row r="26" spans="1:32" ht="20.100000000000001" customHeight="1" x14ac:dyDescent="0.3">
      <c r="A26" s="9"/>
      <c r="B26" s="10"/>
      <c r="C26" s="39" t="s">
        <v>100</v>
      </c>
      <c r="D26" s="12">
        <v>11</v>
      </c>
      <c r="E26" s="12">
        <v>0</v>
      </c>
      <c r="F26" s="12"/>
      <c r="G26" s="12"/>
      <c r="H26" s="12">
        <v>10</v>
      </c>
      <c r="I26" s="12">
        <v>0</v>
      </c>
      <c r="J26" s="12">
        <v>12</v>
      </c>
      <c r="K26" s="12">
        <v>3095</v>
      </c>
      <c r="L26" s="12"/>
      <c r="M26" s="12"/>
      <c r="N26" s="12"/>
      <c r="O26" s="12"/>
      <c r="P26" s="12">
        <v>8</v>
      </c>
      <c r="Q26" s="12">
        <v>1600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f t="shared" ref="AB26:AB27" si="15">D26+F26+H26+J26+L26+N26+P26+R26+T26+V26+X26+Z26</f>
        <v>41</v>
      </c>
      <c r="AC26" s="12">
        <f t="shared" ref="AC26:AC27" si="16">E26+G26+I26+K26+M26+O26+Q26+S26+U26+W26+Y26+AA26</f>
        <v>4695</v>
      </c>
      <c r="AD26" s="13"/>
      <c r="AE26" s="14">
        <v>99</v>
      </c>
      <c r="AF26" s="15" t="s">
        <v>10</v>
      </c>
    </row>
    <row r="27" spans="1:32" ht="20.100000000000001" customHeight="1" x14ac:dyDescent="0.3">
      <c r="A27" s="9"/>
      <c r="B27" s="10"/>
      <c r="C27" s="39" t="s">
        <v>101</v>
      </c>
      <c r="D27" s="12">
        <v>4</v>
      </c>
      <c r="E27" s="12">
        <v>1800</v>
      </c>
      <c r="F27" s="12">
        <v>2</v>
      </c>
      <c r="G27" s="12">
        <v>900</v>
      </c>
      <c r="H27" s="12">
        <v>7</v>
      </c>
      <c r="I27" s="12">
        <v>2883</v>
      </c>
      <c r="J27" s="12">
        <v>9</v>
      </c>
      <c r="K27" s="12">
        <v>3808</v>
      </c>
      <c r="L27" s="12">
        <v>1</v>
      </c>
      <c r="M27" s="12">
        <v>450</v>
      </c>
      <c r="N27" s="12">
        <v>6</v>
      </c>
      <c r="O27" s="12">
        <v>2250</v>
      </c>
      <c r="P27" s="12">
        <v>1</v>
      </c>
      <c r="Q27" s="12">
        <v>437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>
        <f t="shared" si="15"/>
        <v>30</v>
      </c>
      <c r="AC27" s="12">
        <f t="shared" si="16"/>
        <v>12528</v>
      </c>
      <c r="AD27" s="13"/>
      <c r="AE27" s="14">
        <v>55</v>
      </c>
      <c r="AF27" s="15" t="s">
        <v>45</v>
      </c>
    </row>
    <row r="28" spans="1:32" ht="20.100000000000001" customHeight="1" x14ac:dyDescent="0.3">
      <c r="A28" s="16"/>
      <c r="B28" s="17"/>
      <c r="C28" s="40" t="s">
        <v>44</v>
      </c>
      <c r="D28" s="19">
        <f t="shared" ref="D28:G28" si="17">SUM(D24:D27)</f>
        <v>15</v>
      </c>
      <c r="E28" s="19">
        <f t="shared" si="17"/>
        <v>1800</v>
      </c>
      <c r="F28" s="19">
        <f t="shared" si="17"/>
        <v>2</v>
      </c>
      <c r="G28" s="19">
        <f t="shared" si="17"/>
        <v>900</v>
      </c>
      <c r="H28" s="19">
        <f t="shared" ref="H28:AA28" si="18">SUM(H24:H27)</f>
        <v>50</v>
      </c>
      <c r="I28" s="19">
        <f t="shared" si="18"/>
        <v>2883</v>
      </c>
      <c r="J28" s="19">
        <f t="shared" si="18"/>
        <v>58</v>
      </c>
      <c r="K28" s="19">
        <f t="shared" si="18"/>
        <v>14332</v>
      </c>
      <c r="L28" s="19">
        <f t="shared" si="18"/>
        <v>4</v>
      </c>
      <c r="M28" s="19">
        <f t="shared" si="18"/>
        <v>450</v>
      </c>
      <c r="N28" s="19">
        <f t="shared" si="18"/>
        <v>15</v>
      </c>
      <c r="O28" s="19">
        <f t="shared" si="18"/>
        <v>3798</v>
      </c>
      <c r="P28" s="19">
        <f t="shared" si="18"/>
        <v>14</v>
      </c>
      <c r="Q28" s="19">
        <f t="shared" si="18"/>
        <v>3275</v>
      </c>
      <c r="R28" s="19">
        <f t="shared" si="18"/>
        <v>0</v>
      </c>
      <c r="S28" s="19">
        <f t="shared" si="18"/>
        <v>0</v>
      </c>
      <c r="T28" s="19">
        <f t="shared" si="18"/>
        <v>0</v>
      </c>
      <c r="U28" s="19">
        <f t="shared" si="18"/>
        <v>0</v>
      </c>
      <c r="V28" s="19">
        <f t="shared" si="18"/>
        <v>0</v>
      </c>
      <c r="W28" s="19">
        <f t="shared" si="18"/>
        <v>0</v>
      </c>
      <c r="X28" s="19">
        <f t="shared" si="18"/>
        <v>0</v>
      </c>
      <c r="Y28" s="19">
        <f t="shared" si="18"/>
        <v>0</v>
      </c>
      <c r="Z28" s="19">
        <f t="shared" si="18"/>
        <v>0</v>
      </c>
      <c r="AA28" s="19">
        <f t="shared" si="18"/>
        <v>0</v>
      </c>
      <c r="AB28" s="19">
        <f>SUM(AB23:AB27)</f>
        <v>518</v>
      </c>
      <c r="AC28" s="19">
        <f>SUM(AC23:AC27)</f>
        <v>215181</v>
      </c>
      <c r="AD28" s="21">
        <v>17</v>
      </c>
      <c r="AE28" s="21">
        <f>SUM(AE24:AE27)</f>
        <v>253</v>
      </c>
      <c r="AF28" s="25">
        <v>44453</v>
      </c>
    </row>
    <row r="29" spans="1:32" ht="20.100000000000001" customHeight="1" x14ac:dyDescent="0.3">
      <c r="A29" s="9">
        <v>12202052</v>
      </c>
      <c r="B29" s="10" t="s">
        <v>7</v>
      </c>
      <c r="C29" s="39" t="s">
        <v>102</v>
      </c>
      <c r="D29" s="12">
        <v>10</v>
      </c>
      <c r="E29" s="12">
        <v>6550</v>
      </c>
      <c r="F29" s="12">
        <v>2</v>
      </c>
      <c r="G29" s="12">
        <v>1387</v>
      </c>
      <c r="H29" s="12">
        <v>17</v>
      </c>
      <c r="I29" s="12">
        <v>9812</v>
      </c>
      <c r="J29" s="12">
        <v>38</v>
      </c>
      <c r="K29" s="12">
        <v>35380</v>
      </c>
      <c r="L29" s="12">
        <v>1</v>
      </c>
      <c r="M29" s="12">
        <v>990</v>
      </c>
      <c r="N29" s="12">
        <v>6</v>
      </c>
      <c r="O29" s="12">
        <v>5714</v>
      </c>
      <c r="P29" s="12">
        <v>1</v>
      </c>
      <c r="Q29" s="12">
        <v>990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>
        <f t="shared" ref="AB29:AB32" si="19">D29+F29+H29+J29+L29+N29+P29+R29+T29+V29+X29+Z29</f>
        <v>75</v>
      </c>
      <c r="AC29" s="12">
        <f t="shared" ref="AC29:AC32" si="20">E29+G29+I29+K29+M29+O29+Q29+S29+U29+W29+Y29+AA29</f>
        <v>60823</v>
      </c>
      <c r="AD29" s="13"/>
      <c r="AE29" s="14">
        <v>99</v>
      </c>
      <c r="AF29" s="15" t="s">
        <v>10</v>
      </c>
    </row>
    <row r="30" spans="1:32" ht="20.100000000000001" customHeight="1" x14ac:dyDescent="0.3">
      <c r="A30" s="9"/>
      <c r="B30" s="10"/>
      <c r="C30" s="39" t="s">
        <v>56</v>
      </c>
      <c r="D30" s="12">
        <v>4</v>
      </c>
      <c r="E30" s="12">
        <v>2929</v>
      </c>
      <c r="F30" s="12">
        <v>3</v>
      </c>
      <c r="G30" s="12">
        <v>2198</v>
      </c>
      <c r="H30" s="12">
        <v>26</v>
      </c>
      <c r="I30" s="12">
        <v>15723</v>
      </c>
      <c r="J30" s="12">
        <v>7</v>
      </c>
      <c r="K30" s="12">
        <v>4966</v>
      </c>
      <c r="L30" s="12">
        <v>5</v>
      </c>
      <c r="M30" s="12">
        <v>5131</v>
      </c>
      <c r="N30" s="12">
        <v>17</v>
      </c>
      <c r="O30" s="12">
        <v>18071</v>
      </c>
      <c r="P30" s="12">
        <v>1</v>
      </c>
      <c r="Q30" s="12">
        <v>1143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>
        <f t="shared" si="19"/>
        <v>63</v>
      </c>
      <c r="AC30" s="12">
        <f t="shared" si="20"/>
        <v>50161</v>
      </c>
      <c r="AD30" s="13"/>
      <c r="AE30" s="14"/>
      <c r="AF30" s="15"/>
    </row>
    <row r="31" spans="1:32" ht="20.100000000000001" customHeight="1" x14ac:dyDescent="0.3">
      <c r="A31" s="9"/>
      <c r="B31" s="10"/>
      <c r="C31" s="39" t="s">
        <v>57</v>
      </c>
      <c r="D31" s="12">
        <v>14</v>
      </c>
      <c r="E31" s="12">
        <v>9481</v>
      </c>
      <c r="F31" s="12"/>
      <c r="G31" s="12"/>
      <c r="H31" s="12">
        <v>16</v>
      </c>
      <c r="I31" s="12">
        <v>10103</v>
      </c>
      <c r="J31" s="12"/>
      <c r="K31" s="12"/>
      <c r="L31" s="12"/>
      <c r="M31" s="12"/>
      <c r="N31" s="12"/>
      <c r="O31" s="12"/>
      <c r="P31" s="12">
        <v>1</v>
      </c>
      <c r="Q31" s="12">
        <v>1090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>
        <f t="shared" si="19"/>
        <v>31</v>
      </c>
      <c r="AC31" s="12">
        <f t="shared" si="20"/>
        <v>20674</v>
      </c>
      <c r="AD31" s="13"/>
      <c r="AE31" s="14"/>
      <c r="AF31" s="15"/>
    </row>
    <row r="32" spans="1:32" ht="20.100000000000001" customHeight="1" x14ac:dyDescent="0.3">
      <c r="A32" s="9"/>
      <c r="B32" s="10"/>
      <c r="C32" s="39" t="s">
        <v>94</v>
      </c>
      <c r="D32" s="12">
        <v>1</v>
      </c>
      <c r="E32" s="12">
        <v>1800</v>
      </c>
      <c r="F32" s="12">
        <v>3</v>
      </c>
      <c r="G32" s="12">
        <v>5200</v>
      </c>
      <c r="H32" s="12">
        <v>14</v>
      </c>
      <c r="I32" s="12">
        <v>23104</v>
      </c>
      <c r="J32" s="12">
        <v>9</v>
      </c>
      <c r="K32" s="12">
        <v>14794</v>
      </c>
      <c r="L32" s="12">
        <v>3</v>
      </c>
      <c r="M32" s="12">
        <v>4738</v>
      </c>
      <c r="N32" s="12">
        <v>2</v>
      </c>
      <c r="O32" s="12">
        <v>3500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f t="shared" si="19"/>
        <v>32</v>
      </c>
      <c r="AC32" s="12">
        <f t="shared" si="20"/>
        <v>53136</v>
      </c>
      <c r="AD32" s="13"/>
      <c r="AE32" s="14"/>
      <c r="AF32" s="15"/>
    </row>
    <row r="33" spans="1:32" s="26" customFormat="1" ht="20.100000000000001" customHeight="1" x14ac:dyDescent="0.3">
      <c r="A33" s="16"/>
      <c r="B33" s="17"/>
      <c r="C33" s="40" t="s">
        <v>44</v>
      </c>
      <c r="D33" s="19">
        <f t="shared" ref="D33:AA33" si="21">SUM(D29:D32)</f>
        <v>29</v>
      </c>
      <c r="E33" s="19">
        <f t="shared" si="21"/>
        <v>20760</v>
      </c>
      <c r="F33" s="19">
        <f t="shared" si="21"/>
        <v>8</v>
      </c>
      <c r="G33" s="19">
        <f t="shared" si="21"/>
        <v>8785</v>
      </c>
      <c r="H33" s="19">
        <f t="shared" si="21"/>
        <v>73</v>
      </c>
      <c r="I33" s="19">
        <f t="shared" si="21"/>
        <v>58742</v>
      </c>
      <c r="J33" s="19">
        <f t="shared" si="21"/>
        <v>54</v>
      </c>
      <c r="K33" s="19">
        <f t="shared" si="21"/>
        <v>55140</v>
      </c>
      <c r="L33" s="19">
        <f t="shared" si="21"/>
        <v>9</v>
      </c>
      <c r="M33" s="19">
        <f t="shared" si="21"/>
        <v>10859</v>
      </c>
      <c r="N33" s="19">
        <f t="shared" si="21"/>
        <v>25</v>
      </c>
      <c r="O33" s="19">
        <f t="shared" si="21"/>
        <v>27285</v>
      </c>
      <c r="P33" s="19">
        <f t="shared" si="21"/>
        <v>3</v>
      </c>
      <c r="Q33" s="19">
        <f t="shared" si="21"/>
        <v>3223</v>
      </c>
      <c r="R33" s="19">
        <f t="shared" si="21"/>
        <v>0</v>
      </c>
      <c r="S33" s="19">
        <f t="shared" si="21"/>
        <v>0</v>
      </c>
      <c r="T33" s="19">
        <f t="shared" si="21"/>
        <v>0</v>
      </c>
      <c r="U33" s="19">
        <f t="shared" si="21"/>
        <v>0</v>
      </c>
      <c r="V33" s="19">
        <f t="shared" si="21"/>
        <v>0</v>
      </c>
      <c r="W33" s="19">
        <f t="shared" si="21"/>
        <v>0</v>
      </c>
      <c r="X33" s="19">
        <f t="shared" si="21"/>
        <v>0</v>
      </c>
      <c r="Y33" s="19">
        <f t="shared" si="21"/>
        <v>0</v>
      </c>
      <c r="Z33" s="19">
        <f t="shared" si="21"/>
        <v>0</v>
      </c>
      <c r="AA33" s="19">
        <f t="shared" si="21"/>
        <v>0</v>
      </c>
      <c r="AB33" s="19">
        <f>SUM(AB29:AB32)</f>
        <v>201</v>
      </c>
      <c r="AC33" s="19">
        <f>SUM(AC29:AC32)</f>
        <v>184794</v>
      </c>
      <c r="AD33" s="21">
        <v>60</v>
      </c>
      <c r="AE33" s="21">
        <f>SUM(AE29:AE32)</f>
        <v>99</v>
      </c>
      <c r="AF33" s="19" t="s">
        <v>10</v>
      </c>
    </row>
    <row r="34" spans="1:32" ht="20.100000000000001" customHeight="1" x14ac:dyDescent="0.3">
      <c r="A34" s="9">
        <v>12202055</v>
      </c>
      <c r="B34" s="10" t="s">
        <v>8</v>
      </c>
      <c r="C34" s="39" t="s">
        <v>102</v>
      </c>
      <c r="D34" s="12">
        <v>8</v>
      </c>
      <c r="E34" s="12">
        <v>5240</v>
      </c>
      <c r="F34" s="12">
        <v>11</v>
      </c>
      <c r="G34" s="12">
        <v>5421</v>
      </c>
      <c r="H34" s="12">
        <v>17</v>
      </c>
      <c r="I34" s="12">
        <v>9812</v>
      </c>
      <c r="J34" s="12">
        <v>41</v>
      </c>
      <c r="K34" s="12">
        <v>20282</v>
      </c>
      <c r="L34" s="12">
        <v>6</v>
      </c>
      <c r="M34" s="12">
        <v>2988</v>
      </c>
      <c r="N34" s="12"/>
      <c r="O34" s="12"/>
      <c r="P34" s="12">
        <v>6</v>
      </c>
      <c r="Q34" s="12">
        <v>3620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>
        <f t="shared" ref="AB34:AB37" si="22">D34+F34+H34+J34+L34+N34+P34+R34+T34+V34+X34+Z34</f>
        <v>89</v>
      </c>
      <c r="AC34" s="12">
        <f t="shared" ref="AC34:AC37" si="23">E34+G34+I34+K34+M34+O34+Q34+S34+U34+W34+Y34+AA34</f>
        <v>47363</v>
      </c>
      <c r="AD34" s="13"/>
      <c r="AE34" s="14">
        <v>44</v>
      </c>
      <c r="AF34" s="15">
        <v>44453</v>
      </c>
    </row>
    <row r="35" spans="1:32" ht="20.100000000000001" customHeight="1" x14ac:dyDescent="0.3">
      <c r="A35" s="9"/>
      <c r="B35" s="10"/>
      <c r="C35" s="39" t="s">
        <v>97</v>
      </c>
      <c r="D35" s="12">
        <v>11</v>
      </c>
      <c r="E35" s="12">
        <v>6290</v>
      </c>
      <c r="F35" s="12">
        <v>5</v>
      </c>
      <c r="G35" s="12">
        <v>3327</v>
      </c>
      <c r="H35" s="12">
        <v>33</v>
      </c>
      <c r="I35" s="12">
        <v>19106</v>
      </c>
      <c r="J35" s="12">
        <v>6</v>
      </c>
      <c r="K35" s="12">
        <v>3974</v>
      </c>
      <c r="L35" s="12">
        <v>4</v>
      </c>
      <c r="M35" s="12">
        <v>2026</v>
      </c>
      <c r="N35" s="12">
        <v>32</v>
      </c>
      <c r="O35" s="12">
        <v>15014</v>
      </c>
      <c r="P35" s="12">
        <v>1</v>
      </c>
      <c r="Q35" s="12">
        <v>467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>
        <f t="shared" si="22"/>
        <v>92</v>
      </c>
      <c r="AC35" s="12">
        <f t="shared" si="23"/>
        <v>50204</v>
      </c>
      <c r="AD35" s="13"/>
      <c r="AE35" s="14">
        <v>99</v>
      </c>
      <c r="AF35" s="15" t="s">
        <v>10</v>
      </c>
    </row>
    <row r="36" spans="1:32" ht="20.100000000000001" customHeight="1" x14ac:dyDescent="0.3">
      <c r="A36" s="9"/>
      <c r="B36" s="10"/>
      <c r="C36" s="39" t="s">
        <v>57</v>
      </c>
      <c r="D36" s="12">
        <v>14</v>
      </c>
      <c r="E36" s="12">
        <v>9480</v>
      </c>
      <c r="F36" s="12"/>
      <c r="G36" s="12"/>
      <c r="H36" s="12">
        <v>26</v>
      </c>
      <c r="I36" s="12">
        <v>12960</v>
      </c>
      <c r="J36" s="12"/>
      <c r="K36" s="12"/>
      <c r="L36" s="12"/>
      <c r="M36" s="12"/>
      <c r="N36" s="12">
        <v>1</v>
      </c>
      <c r="O36" s="12">
        <v>467</v>
      </c>
      <c r="P36" s="12">
        <v>1</v>
      </c>
      <c r="Q36" s="12">
        <v>533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>
        <f t="shared" si="22"/>
        <v>42</v>
      </c>
      <c r="AC36" s="12">
        <f t="shared" si="23"/>
        <v>23440</v>
      </c>
      <c r="AD36" s="13"/>
      <c r="AE36" s="14"/>
      <c r="AF36" s="15"/>
    </row>
    <row r="37" spans="1:32" ht="20.100000000000001" customHeight="1" x14ac:dyDescent="0.3">
      <c r="A37" s="9"/>
      <c r="B37" s="10"/>
      <c r="C37" s="39" t="s">
        <v>65</v>
      </c>
      <c r="D37" s="12">
        <v>2</v>
      </c>
      <c r="E37" s="12">
        <v>1764</v>
      </c>
      <c r="F37" s="12">
        <v>18</v>
      </c>
      <c r="G37" s="12">
        <v>15219</v>
      </c>
      <c r="H37" s="12">
        <v>26</v>
      </c>
      <c r="I37" s="12">
        <v>21057</v>
      </c>
      <c r="J37" s="12">
        <v>13</v>
      </c>
      <c r="K37" s="12">
        <v>10741</v>
      </c>
      <c r="L37" s="12">
        <v>4</v>
      </c>
      <c r="M37" s="12">
        <v>3194</v>
      </c>
      <c r="N37" s="12">
        <v>3</v>
      </c>
      <c r="O37" s="12">
        <v>2646</v>
      </c>
      <c r="P37" s="12">
        <v>5</v>
      </c>
      <c r="Q37" s="12">
        <v>4199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>
        <f t="shared" si="22"/>
        <v>71</v>
      </c>
      <c r="AC37" s="12">
        <f t="shared" si="23"/>
        <v>58820</v>
      </c>
      <c r="AD37" s="13"/>
      <c r="AE37" s="14"/>
      <c r="AF37" s="15"/>
    </row>
    <row r="38" spans="1:32" s="26" customFormat="1" ht="20.100000000000001" customHeight="1" x14ac:dyDescent="0.3">
      <c r="A38" s="16"/>
      <c r="B38" s="17"/>
      <c r="C38" s="40" t="s">
        <v>44</v>
      </c>
      <c r="D38" s="19">
        <f t="shared" ref="D38:G38" si="24">SUM(D34:D37)</f>
        <v>35</v>
      </c>
      <c r="E38" s="19">
        <f t="shared" si="24"/>
        <v>22774</v>
      </c>
      <c r="F38" s="19">
        <f t="shared" si="24"/>
        <v>34</v>
      </c>
      <c r="G38" s="19">
        <f t="shared" si="24"/>
        <v>23967</v>
      </c>
      <c r="H38" s="19">
        <f>SUM(H34:H37)</f>
        <v>102</v>
      </c>
      <c r="I38" s="19">
        <f t="shared" ref="I38:AA38" si="25">SUM(I34:I37)</f>
        <v>62935</v>
      </c>
      <c r="J38" s="19">
        <f t="shared" si="25"/>
        <v>60</v>
      </c>
      <c r="K38" s="19">
        <f t="shared" si="25"/>
        <v>34997</v>
      </c>
      <c r="L38" s="19">
        <f t="shared" si="25"/>
        <v>14</v>
      </c>
      <c r="M38" s="19">
        <f t="shared" si="25"/>
        <v>8208</v>
      </c>
      <c r="N38" s="19">
        <f t="shared" si="25"/>
        <v>36</v>
      </c>
      <c r="O38" s="19">
        <f t="shared" si="25"/>
        <v>18127</v>
      </c>
      <c r="P38" s="19">
        <f t="shared" si="25"/>
        <v>13</v>
      </c>
      <c r="Q38" s="19">
        <f t="shared" si="25"/>
        <v>8819</v>
      </c>
      <c r="R38" s="19">
        <f t="shared" si="25"/>
        <v>0</v>
      </c>
      <c r="S38" s="19">
        <f t="shared" si="25"/>
        <v>0</v>
      </c>
      <c r="T38" s="19">
        <f t="shared" si="25"/>
        <v>0</v>
      </c>
      <c r="U38" s="19">
        <f t="shared" si="25"/>
        <v>0</v>
      </c>
      <c r="V38" s="19">
        <f t="shared" si="25"/>
        <v>0</v>
      </c>
      <c r="W38" s="19">
        <f t="shared" si="25"/>
        <v>0</v>
      </c>
      <c r="X38" s="19">
        <f t="shared" si="25"/>
        <v>0</v>
      </c>
      <c r="Y38" s="19">
        <f t="shared" si="25"/>
        <v>0</v>
      </c>
      <c r="Z38" s="19">
        <f t="shared" si="25"/>
        <v>0</v>
      </c>
      <c r="AA38" s="19">
        <f t="shared" si="25"/>
        <v>0</v>
      </c>
      <c r="AB38" s="19">
        <f>SUM(AB34:AB37)</f>
        <v>294</v>
      </c>
      <c r="AC38" s="19">
        <f>SUM(AC34:AC37)</f>
        <v>179827</v>
      </c>
      <c r="AD38" s="21">
        <v>41</v>
      </c>
      <c r="AE38" s="21">
        <f>SUM(AE35:AE37)</f>
        <v>99</v>
      </c>
      <c r="AF38" s="27">
        <v>44453</v>
      </c>
    </row>
    <row r="39" spans="1:32" ht="20.100000000000001" customHeight="1" x14ac:dyDescent="0.3">
      <c r="A39" s="9">
        <v>12202056</v>
      </c>
      <c r="B39" s="10" t="s">
        <v>9</v>
      </c>
      <c r="C39" s="39" t="s">
        <v>103</v>
      </c>
      <c r="D39" s="12">
        <v>7</v>
      </c>
      <c r="E39" s="12">
        <v>4920</v>
      </c>
      <c r="F39" s="12">
        <v>4</v>
      </c>
      <c r="G39" s="12">
        <v>3675</v>
      </c>
      <c r="H39" s="12">
        <v>3</v>
      </c>
      <c r="I39" s="12">
        <v>2453</v>
      </c>
      <c r="J39" s="12">
        <v>28</v>
      </c>
      <c r="K39" s="12">
        <v>27394</v>
      </c>
      <c r="L39" s="12">
        <v>1</v>
      </c>
      <c r="M39" s="12">
        <v>990</v>
      </c>
      <c r="N39" s="12"/>
      <c r="O39" s="12"/>
      <c r="P39" s="12">
        <v>3</v>
      </c>
      <c r="Q39" s="12">
        <v>2014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>
        <f t="shared" ref="AB39:AB42" si="26">D39+F39+H39+J39+L39+N39+P39+R39+T39+V39+X39+Z39</f>
        <v>46</v>
      </c>
      <c r="AC39" s="12">
        <f t="shared" ref="AC39:AC42" si="27">E39+G39+I39+K39+M39+O39+Q39+S39+U39+W39+Y39+AA39</f>
        <v>41446</v>
      </c>
      <c r="AD39" s="13"/>
      <c r="AE39" s="14">
        <v>99</v>
      </c>
      <c r="AF39" s="15" t="s">
        <v>10</v>
      </c>
    </row>
    <row r="40" spans="1:32" ht="20.100000000000001" customHeight="1" x14ac:dyDescent="0.3">
      <c r="A40" s="9"/>
      <c r="B40" s="10"/>
      <c r="C40" s="39" t="s">
        <v>56</v>
      </c>
      <c r="D40" s="12">
        <v>4</v>
      </c>
      <c r="E40" s="12">
        <v>2933</v>
      </c>
      <c r="F40" s="12">
        <v>3</v>
      </c>
      <c r="G40" s="12">
        <v>2201</v>
      </c>
      <c r="H40" s="12">
        <v>3</v>
      </c>
      <c r="I40" s="12">
        <v>2453</v>
      </c>
      <c r="J40" s="12">
        <v>5</v>
      </c>
      <c r="K40" s="12">
        <v>3766</v>
      </c>
      <c r="L40" s="12">
        <v>3</v>
      </c>
      <c r="M40" s="12">
        <v>3111</v>
      </c>
      <c r="N40" s="12">
        <v>4</v>
      </c>
      <c r="O40" s="12">
        <v>3429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>
        <f t="shared" si="26"/>
        <v>22</v>
      </c>
      <c r="AC40" s="12">
        <f t="shared" si="27"/>
        <v>17893</v>
      </c>
      <c r="AD40" s="13"/>
      <c r="AE40" s="14"/>
      <c r="AF40" s="15"/>
    </row>
    <row r="41" spans="1:32" ht="20.100000000000001" customHeight="1" x14ac:dyDescent="0.3">
      <c r="A41" s="9"/>
      <c r="B41" s="10"/>
      <c r="C41" s="39" t="s">
        <v>90</v>
      </c>
      <c r="D41" s="12">
        <v>14</v>
      </c>
      <c r="E41" s="12">
        <v>9484</v>
      </c>
      <c r="F41" s="12"/>
      <c r="G41" s="12"/>
      <c r="H41" s="12">
        <v>5</v>
      </c>
      <c r="I41" s="12">
        <v>4439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>
        <f t="shared" si="26"/>
        <v>19</v>
      </c>
      <c r="AC41" s="12">
        <f t="shared" si="27"/>
        <v>13923</v>
      </c>
      <c r="AD41" s="13"/>
      <c r="AE41" s="14"/>
      <c r="AF41" s="15"/>
    </row>
    <row r="42" spans="1:32" ht="20.100000000000001" customHeight="1" x14ac:dyDescent="0.3">
      <c r="A42" s="9"/>
      <c r="B42" s="10"/>
      <c r="C42" s="39" t="s">
        <v>95</v>
      </c>
      <c r="D42" s="12">
        <v>3</v>
      </c>
      <c r="E42" s="12">
        <v>5400</v>
      </c>
      <c r="F42" s="12">
        <v>8</v>
      </c>
      <c r="G42" s="12">
        <v>12614</v>
      </c>
      <c r="H42" s="12">
        <v>12</v>
      </c>
      <c r="I42" s="12">
        <v>17890</v>
      </c>
      <c r="J42" s="12">
        <v>4</v>
      </c>
      <c r="K42" s="12">
        <v>5950</v>
      </c>
      <c r="L42" s="12">
        <v>2</v>
      </c>
      <c r="M42" s="12">
        <v>2940</v>
      </c>
      <c r="N42" s="12">
        <v>3</v>
      </c>
      <c r="O42" s="12">
        <v>5400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>
        <f t="shared" si="26"/>
        <v>32</v>
      </c>
      <c r="AC42" s="12">
        <f t="shared" si="27"/>
        <v>50194</v>
      </c>
      <c r="AD42" s="13"/>
      <c r="AE42" s="14"/>
      <c r="AF42" s="15"/>
    </row>
    <row r="43" spans="1:32" s="26" customFormat="1" ht="20.100000000000001" customHeight="1" x14ac:dyDescent="0.3">
      <c r="A43" s="16"/>
      <c r="B43" s="17"/>
      <c r="C43" s="40" t="s">
        <v>44</v>
      </c>
      <c r="D43" s="19">
        <f t="shared" ref="D43:AC43" si="28">SUM(D39:D42)</f>
        <v>28</v>
      </c>
      <c r="E43" s="19">
        <f t="shared" si="28"/>
        <v>22737</v>
      </c>
      <c r="F43" s="19">
        <f t="shared" si="28"/>
        <v>15</v>
      </c>
      <c r="G43" s="19">
        <f t="shared" si="28"/>
        <v>18490</v>
      </c>
      <c r="H43" s="19">
        <f t="shared" si="28"/>
        <v>23</v>
      </c>
      <c r="I43" s="19">
        <f t="shared" si="28"/>
        <v>27235</v>
      </c>
      <c r="J43" s="19">
        <f t="shared" si="28"/>
        <v>37</v>
      </c>
      <c r="K43" s="19">
        <f t="shared" si="28"/>
        <v>37110</v>
      </c>
      <c r="L43" s="19">
        <f t="shared" si="28"/>
        <v>6</v>
      </c>
      <c r="M43" s="19">
        <f t="shared" si="28"/>
        <v>7041</v>
      </c>
      <c r="N43" s="19">
        <f t="shared" si="28"/>
        <v>7</v>
      </c>
      <c r="O43" s="19">
        <f t="shared" si="28"/>
        <v>8829</v>
      </c>
      <c r="P43" s="19">
        <f t="shared" si="28"/>
        <v>3</v>
      </c>
      <c r="Q43" s="19">
        <f t="shared" si="28"/>
        <v>2014</v>
      </c>
      <c r="R43" s="19">
        <f t="shared" si="28"/>
        <v>0</v>
      </c>
      <c r="S43" s="19">
        <f t="shared" si="28"/>
        <v>0</v>
      </c>
      <c r="T43" s="19">
        <f t="shared" si="28"/>
        <v>0</v>
      </c>
      <c r="U43" s="19">
        <f t="shared" si="28"/>
        <v>0</v>
      </c>
      <c r="V43" s="19">
        <f t="shared" si="28"/>
        <v>0</v>
      </c>
      <c r="W43" s="19">
        <f t="shared" si="28"/>
        <v>0</v>
      </c>
      <c r="X43" s="19">
        <f t="shared" si="28"/>
        <v>0</v>
      </c>
      <c r="Y43" s="19">
        <f t="shared" si="28"/>
        <v>0</v>
      </c>
      <c r="Z43" s="19">
        <f t="shared" si="28"/>
        <v>0</v>
      </c>
      <c r="AA43" s="19">
        <f t="shared" si="28"/>
        <v>0</v>
      </c>
      <c r="AB43" s="19">
        <f>SUM(AB39:AB42)</f>
        <v>119</v>
      </c>
      <c r="AC43" s="19">
        <f t="shared" si="28"/>
        <v>123456</v>
      </c>
      <c r="AD43" s="21">
        <v>46</v>
      </c>
      <c r="AE43" s="21">
        <f>SUM(AE39:AE42)</f>
        <v>99</v>
      </c>
      <c r="AF43" s="27">
        <v>44287</v>
      </c>
    </row>
    <row r="44" spans="1:32" ht="20.100000000000001" customHeight="1" x14ac:dyDescent="0.3">
      <c r="A44" s="9">
        <v>12202046</v>
      </c>
      <c r="B44" s="10" t="s">
        <v>48</v>
      </c>
      <c r="C44" s="39" t="s">
        <v>94</v>
      </c>
      <c r="D44" s="12">
        <v>2</v>
      </c>
      <c r="E44" s="12">
        <v>2700</v>
      </c>
      <c r="F44" s="12">
        <v>5</v>
      </c>
      <c r="G44" s="12">
        <v>6750</v>
      </c>
      <c r="H44" s="12">
        <v>9</v>
      </c>
      <c r="I44" s="12">
        <v>12108</v>
      </c>
      <c r="J44" s="12">
        <v>8</v>
      </c>
      <c r="K44" s="12">
        <v>10800</v>
      </c>
      <c r="L44" s="12">
        <v>3</v>
      </c>
      <c r="M44" s="12">
        <v>4050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>
        <f t="shared" ref="AB44:AB50" si="29">D44+F44+H44+J44+L44+N44+P44+R44+T44+V44+X44+Z44</f>
        <v>27</v>
      </c>
      <c r="AC44" s="12">
        <f t="shared" ref="AC44:AC50" si="30">E44+G44+I44+K44+M44+O44+Q44+S44+U44+W44+Y44+AA44</f>
        <v>36408</v>
      </c>
      <c r="AD44" s="13"/>
      <c r="AE44" s="14"/>
      <c r="AF44" s="15"/>
    </row>
    <row r="45" spans="1:32" ht="20.100000000000001" customHeight="1" x14ac:dyDescent="0.3">
      <c r="A45" s="9">
        <v>12202063</v>
      </c>
      <c r="B45" s="10" t="s">
        <v>49</v>
      </c>
      <c r="C45" s="39" t="s">
        <v>65</v>
      </c>
      <c r="D45" s="12"/>
      <c r="E45" s="12"/>
      <c r="F45" s="12"/>
      <c r="G45" s="12"/>
      <c r="H45" s="12">
        <v>3</v>
      </c>
      <c r="I45" s="12">
        <v>7140</v>
      </c>
      <c r="J45" s="12"/>
      <c r="K45" s="12"/>
      <c r="L45" s="12">
        <v>2</v>
      </c>
      <c r="M45" s="12">
        <v>4760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>
        <f t="shared" si="29"/>
        <v>5</v>
      </c>
      <c r="AC45" s="12">
        <f t="shared" si="30"/>
        <v>11900</v>
      </c>
      <c r="AD45" s="13"/>
      <c r="AE45" s="14"/>
      <c r="AF45" s="15"/>
    </row>
    <row r="46" spans="1:32" ht="20.100000000000001" customHeight="1" x14ac:dyDescent="0.3">
      <c r="A46" s="9">
        <v>12202064</v>
      </c>
      <c r="B46" s="10" t="s">
        <v>50</v>
      </c>
      <c r="C46" s="39" t="s">
        <v>94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>
        <f t="shared" si="29"/>
        <v>0</v>
      </c>
      <c r="AC46" s="12">
        <f t="shared" si="30"/>
        <v>0</v>
      </c>
      <c r="AD46" s="13"/>
      <c r="AE46" s="14"/>
      <c r="AF46" s="15"/>
    </row>
    <row r="47" spans="1:32" ht="20.100000000000001" customHeight="1" x14ac:dyDescent="0.3">
      <c r="A47" s="9">
        <v>12202070</v>
      </c>
      <c r="B47" s="10" t="s">
        <v>51</v>
      </c>
      <c r="C47" s="39" t="s">
        <v>94</v>
      </c>
      <c r="D47" s="12"/>
      <c r="E47" s="12"/>
      <c r="F47" s="12">
        <v>2</v>
      </c>
      <c r="G47" s="12">
        <v>2560</v>
      </c>
      <c r="H47" s="12">
        <v>1</v>
      </c>
      <c r="I47" s="12">
        <v>1280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>
        <f t="shared" si="29"/>
        <v>3</v>
      </c>
      <c r="AC47" s="12">
        <f t="shared" si="30"/>
        <v>3840</v>
      </c>
      <c r="AD47" s="13"/>
      <c r="AE47" s="14"/>
      <c r="AF47" s="15"/>
    </row>
    <row r="48" spans="1:32" ht="20.100000000000001" customHeight="1" x14ac:dyDescent="0.3">
      <c r="A48" s="9">
        <v>12202071</v>
      </c>
      <c r="B48" s="10" t="s">
        <v>52</v>
      </c>
      <c r="C48" s="39" t="s">
        <v>94</v>
      </c>
      <c r="D48" s="12"/>
      <c r="E48" s="12"/>
      <c r="F48" s="12">
        <v>6</v>
      </c>
      <c r="G48" s="12">
        <v>11880</v>
      </c>
      <c r="H48" s="12">
        <v>1</v>
      </c>
      <c r="I48" s="12">
        <v>1980</v>
      </c>
      <c r="J48" s="12">
        <v>2</v>
      </c>
      <c r="K48" s="12">
        <v>3960</v>
      </c>
      <c r="L48" s="12"/>
      <c r="M48" s="12"/>
      <c r="N48" s="12">
        <v>1</v>
      </c>
      <c r="O48" s="12">
        <v>1980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>
        <f t="shared" si="29"/>
        <v>10</v>
      </c>
      <c r="AC48" s="12">
        <f t="shared" si="30"/>
        <v>19800</v>
      </c>
      <c r="AD48" s="13"/>
      <c r="AE48" s="14"/>
      <c r="AF48" s="15"/>
    </row>
    <row r="49" spans="1:32" ht="20.100000000000001" customHeight="1" x14ac:dyDescent="0.3">
      <c r="A49" s="9">
        <v>12202072</v>
      </c>
      <c r="B49" s="10" t="s">
        <v>53</v>
      </c>
      <c r="C49" s="39" t="s">
        <v>94</v>
      </c>
      <c r="D49" s="12">
        <v>4</v>
      </c>
      <c r="E49" s="12">
        <v>15120</v>
      </c>
      <c r="F49" s="12">
        <v>7</v>
      </c>
      <c r="G49" s="12">
        <v>26460</v>
      </c>
      <c r="H49" s="12">
        <v>5</v>
      </c>
      <c r="I49" s="12">
        <v>18900</v>
      </c>
      <c r="J49" s="12">
        <v>7</v>
      </c>
      <c r="K49" s="12">
        <v>26460</v>
      </c>
      <c r="L49" s="12">
        <v>5</v>
      </c>
      <c r="M49" s="12">
        <v>18900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>
        <f>D49+F49+H49+J49+L49+N49+P49+R49+T49+V49+X49+Z49</f>
        <v>28</v>
      </c>
      <c r="AC49" s="12">
        <f t="shared" si="30"/>
        <v>105840</v>
      </c>
      <c r="AD49" s="13"/>
      <c r="AE49" s="14"/>
      <c r="AF49" s="15"/>
    </row>
    <row r="50" spans="1:32" ht="20.100000000000001" customHeight="1" x14ac:dyDescent="0.3">
      <c r="A50" s="9">
        <v>12202073</v>
      </c>
      <c r="B50" s="10" t="s">
        <v>14</v>
      </c>
      <c r="C50" s="39" t="s">
        <v>94</v>
      </c>
      <c r="D50" s="12"/>
      <c r="E50" s="12"/>
      <c r="F50" s="12">
        <v>1</v>
      </c>
      <c r="G50" s="12">
        <v>3800</v>
      </c>
      <c r="H50" s="12">
        <v>2</v>
      </c>
      <c r="I50" s="12">
        <v>7600</v>
      </c>
      <c r="J50" s="12">
        <v>4</v>
      </c>
      <c r="K50" s="12">
        <v>15200</v>
      </c>
      <c r="L50" s="12">
        <v>1</v>
      </c>
      <c r="M50" s="12">
        <v>3800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>
        <f t="shared" si="29"/>
        <v>8</v>
      </c>
      <c r="AC50" s="12">
        <f t="shared" si="30"/>
        <v>30400</v>
      </c>
      <c r="AD50" s="13"/>
      <c r="AE50" s="14"/>
      <c r="AF50" s="15"/>
    </row>
    <row r="51" spans="1:32" ht="20.100000000000001" customHeight="1" x14ac:dyDescent="0.3">
      <c r="A51" s="28"/>
      <c r="B51" s="24"/>
      <c r="C51" s="40" t="s">
        <v>44</v>
      </c>
      <c r="D51" s="29">
        <f>SUM(D44:D50)</f>
        <v>6</v>
      </c>
      <c r="E51" s="29">
        <f>SUM(E44:E50)</f>
        <v>17820</v>
      </c>
      <c r="F51" s="29">
        <f t="shared" ref="F51:G51" si="31">SUM(F44:F50)</f>
        <v>21</v>
      </c>
      <c r="G51" s="29">
        <f t="shared" si="31"/>
        <v>51450</v>
      </c>
      <c r="H51" s="29">
        <f>SUM(H44:H50)</f>
        <v>21</v>
      </c>
      <c r="I51" s="29">
        <f t="shared" ref="I51:AF51" si="32">SUM(I44:I50)</f>
        <v>49008</v>
      </c>
      <c r="J51" s="29">
        <f t="shared" si="32"/>
        <v>21</v>
      </c>
      <c r="K51" s="29">
        <f t="shared" si="32"/>
        <v>56420</v>
      </c>
      <c r="L51" s="29">
        <f t="shared" si="32"/>
        <v>11</v>
      </c>
      <c r="M51" s="29">
        <f t="shared" si="32"/>
        <v>31510</v>
      </c>
      <c r="N51" s="29">
        <f t="shared" si="32"/>
        <v>1</v>
      </c>
      <c r="O51" s="29">
        <f t="shared" si="32"/>
        <v>1980</v>
      </c>
      <c r="P51" s="29">
        <f t="shared" si="32"/>
        <v>0</v>
      </c>
      <c r="Q51" s="29">
        <f t="shared" si="32"/>
        <v>0</v>
      </c>
      <c r="R51" s="29">
        <f t="shared" si="32"/>
        <v>0</v>
      </c>
      <c r="S51" s="29">
        <f t="shared" si="32"/>
        <v>0</v>
      </c>
      <c r="T51" s="29">
        <f t="shared" si="32"/>
        <v>0</v>
      </c>
      <c r="U51" s="29">
        <f t="shared" si="32"/>
        <v>0</v>
      </c>
      <c r="V51" s="29">
        <f t="shared" si="32"/>
        <v>0</v>
      </c>
      <c r="W51" s="29">
        <f t="shared" si="32"/>
        <v>0</v>
      </c>
      <c r="X51" s="29">
        <f t="shared" si="32"/>
        <v>0</v>
      </c>
      <c r="Y51" s="29">
        <f t="shared" si="32"/>
        <v>0</v>
      </c>
      <c r="Z51" s="29">
        <f t="shared" si="32"/>
        <v>0</v>
      </c>
      <c r="AA51" s="29">
        <f t="shared" si="32"/>
        <v>0</v>
      </c>
      <c r="AB51" s="29">
        <f>SUM(AB44:AB50)</f>
        <v>81</v>
      </c>
      <c r="AC51" s="29">
        <f t="shared" si="32"/>
        <v>208188</v>
      </c>
      <c r="AD51" s="29">
        <f t="shared" si="32"/>
        <v>0</v>
      </c>
      <c r="AE51" s="29">
        <f t="shared" si="32"/>
        <v>0</v>
      </c>
      <c r="AF51" s="29">
        <f t="shared" si="32"/>
        <v>0</v>
      </c>
    </row>
    <row r="52" spans="1:32" ht="20.100000000000001" customHeight="1" x14ac:dyDescent="0.3">
      <c r="A52" s="30"/>
      <c r="B52" s="31"/>
      <c r="C52" s="30" t="s">
        <v>54</v>
      </c>
      <c r="D52" s="32">
        <f t="shared" ref="D52:AF52" si="33">D7+D12+D17+D23+D28+D33+D38+D43+D51</f>
        <v>222</v>
      </c>
      <c r="E52" s="32">
        <f t="shared" si="33"/>
        <v>158697</v>
      </c>
      <c r="F52" s="32">
        <f t="shared" si="33"/>
        <v>144</v>
      </c>
      <c r="G52" s="32">
        <f t="shared" si="33"/>
        <v>148490</v>
      </c>
      <c r="H52" s="32">
        <f t="shared" si="33"/>
        <v>459</v>
      </c>
      <c r="I52" s="32">
        <f t="shared" si="33"/>
        <v>332188</v>
      </c>
      <c r="J52" s="32">
        <f t="shared" si="33"/>
        <v>421</v>
      </c>
      <c r="K52" s="32">
        <f t="shared" si="33"/>
        <v>317418</v>
      </c>
      <c r="L52" s="32">
        <f t="shared" si="33"/>
        <v>101</v>
      </c>
      <c r="M52" s="32">
        <f t="shared" si="33"/>
        <v>92554</v>
      </c>
      <c r="N52" s="32">
        <f t="shared" si="33"/>
        <v>162</v>
      </c>
      <c r="O52" s="32">
        <f t="shared" si="33"/>
        <v>102565</v>
      </c>
      <c r="P52" s="32">
        <f t="shared" si="33"/>
        <v>82</v>
      </c>
      <c r="Q52" s="32">
        <f t="shared" si="33"/>
        <v>47557</v>
      </c>
      <c r="R52" s="32">
        <f t="shared" si="33"/>
        <v>0</v>
      </c>
      <c r="S52" s="32">
        <f t="shared" si="33"/>
        <v>0</v>
      </c>
      <c r="T52" s="32">
        <f t="shared" si="33"/>
        <v>0</v>
      </c>
      <c r="U52" s="32">
        <f t="shared" si="33"/>
        <v>0</v>
      </c>
      <c r="V52" s="32">
        <f t="shared" si="33"/>
        <v>0</v>
      </c>
      <c r="W52" s="32">
        <f t="shared" si="33"/>
        <v>0</v>
      </c>
      <c r="X52" s="32">
        <f t="shared" si="33"/>
        <v>0</v>
      </c>
      <c r="Y52" s="32">
        <f t="shared" si="33"/>
        <v>0</v>
      </c>
      <c r="Z52" s="32">
        <f t="shared" si="33"/>
        <v>0</v>
      </c>
      <c r="AA52" s="32">
        <f t="shared" si="33"/>
        <v>0</v>
      </c>
      <c r="AB52" s="32">
        <f t="shared" si="33"/>
        <v>1950</v>
      </c>
      <c r="AC52" s="32">
        <f t="shared" si="33"/>
        <v>1386564</v>
      </c>
      <c r="AD52" s="32">
        <f t="shared" si="33"/>
        <v>290</v>
      </c>
      <c r="AE52" s="32">
        <f t="shared" si="33"/>
        <v>63678</v>
      </c>
      <c r="AF52" s="32">
        <f t="shared" si="33"/>
        <v>354898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B7:AC7 AB12:AC12 AB17:AC17 AB23:AC23 AB28:AC28 AB33:AC33 AB38:AC38 AB43:AC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I6" sqref="I6"/>
    </sheetView>
  </sheetViews>
  <sheetFormatPr defaultColWidth="8.88671875" defaultRowHeight="15.6" x14ac:dyDescent="0.3"/>
  <cols>
    <col min="1" max="1" width="12.109375" style="33" bestFit="1" customWidth="1"/>
    <col min="2" max="2" width="31.109375" style="2" customWidth="1"/>
    <col min="3" max="3" width="8.33203125" style="2" bestFit="1" customWidth="1"/>
    <col min="4" max="7" width="9" style="2" hidden="1" customWidth="1"/>
    <col min="8" max="12" width="9" style="2" customWidth="1"/>
    <col min="13" max="13" width="10.6640625" style="2" bestFit="1" customWidth="1"/>
    <col min="14" max="19" width="9" style="2" customWidth="1"/>
    <col min="20" max="20" width="8.88671875" style="2" customWidth="1"/>
    <col min="21" max="21" width="10.6640625" style="2" customWidth="1"/>
    <col min="22" max="22" width="9" style="2" customWidth="1"/>
    <col min="23" max="23" width="10.6640625" style="2" customWidth="1"/>
    <col min="24" max="24" width="9" style="2" customWidth="1"/>
    <col min="25" max="25" width="10.6640625" style="2" customWidth="1"/>
    <col min="26" max="26" width="9" style="2" customWidth="1"/>
    <col min="27" max="28" width="10.6640625" style="2" customWidth="1"/>
    <col min="29" max="29" width="12.44140625" style="2" bestFit="1" customWidth="1"/>
    <col min="30" max="30" width="11.88671875" style="2" hidden="1" customWidth="1"/>
    <col min="31" max="31" width="10.109375" style="3" hidden="1" customWidth="1"/>
    <col min="32" max="32" width="11.88671875" style="2" hidden="1" customWidth="1"/>
    <col min="33" max="16384" width="8.88671875" style="2"/>
  </cols>
  <sheetData>
    <row r="1" spans="1:32" ht="18" x14ac:dyDescent="0.3">
      <c r="A1" s="41" t="s">
        <v>70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1"/>
      <c r="Z1" s="2" t="s">
        <v>64</v>
      </c>
    </row>
    <row r="2" spans="1:32" ht="31.2" x14ac:dyDescent="0.3">
      <c r="A2" s="4" t="s">
        <v>15</v>
      </c>
      <c r="B2" s="4" t="s">
        <v>0</v>
      </c>
      <c r="C2" s="4" t="s">
        <v>1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6" t="s">
        <v>40</v>
      </c>
      <c r="AC2" s="6" t="s">
        <v>41</v>
      </c>
      <c r="AD2" s="7" t="s">
        <v>42</v>
      </c>
      <c r="AE2" s="8" t="s">
        <v>43</v>
      </c>
      <c r="AF2" s="8" t="s">
        <v>13</v>
      </c>
    </row>
    <row r="3" spans="1:32" ht="20.100000000000001" customHeight="1" x14ac:dyDescent="0.3">
      <c r="A3" s="9">
        <v>12202037</v>
      </c>
      <c r="B3" s="10" t="s">
        <v>2</v>
      </c>
      <c r="C3" s="11" t="s">
        <v>55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>
        <v>1</v>
      </c>
      <c r="Q3" s="12">
        <v>673</v>
      </c>
      <c r="R3" s="12"/>
      <c r="S3" s="12"/>
      <c r="T3" s="12">
        <v>10</v>
      </c>
      <c r="U3" s="12">
        <v>5825</v>
      </c>
      <c r="V3" s="12">
        <v>3</v>
      </c>
      <c r="W3" s="12">
        <v>2117</v>
      </c>
      <c r="X3" s="12"/>
      <c r="Y3" s="12"/>
      <c r="Z3" s="12">
        <v>1</v>
      </c>
      <c r="AA3" s="12">
        <v>565</v>
      </c>
      <c r="AB3" s="12">
        <f>H3+J3+L3+N3+P3+R3+T3+V3+X3+Z3</f>
        <v>15</v>
      </c>
      <c r="AC3" s="12">
        <f>I3+K3+M3+O3+Q3+S3+U3+W3+Y3+AA3</f>
        <v>9180</v>
      </c>
      <c r="AD3" s="13">
        <f t="shared" ref="AD3:AF3" si="0">J3+L3+N3+P3+R3+T3+V3+X3+Z3+AB3</f>
        <v>30</v>
      </c>
      <c r="AE3" s="14">
        <f t="shared" si="0"/>
        <v>18360</v>
      </c>
      <c r="AF3" s="15">
        <f t="shared" si="0"/>
        <v>60</v>
      </c>
    </row>
    <row r="4" spans="1:32" ht="20.100000000000001" customHeight="1" x14ac:dyDescent="0.3">
      <c r="A4" s="9"/>
      <c r="B4" s="10"/>
      <c r="C4" s="11" t="s">
        <v>56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>
        <v>2</v>
      </c>
      <c r="S4" s="12">
        <v>2173</v>
      </c>
      <c r="T4" s="12"/>
      <c r="U4" s="12"/>
      <c r="V4" s="12">
        <v>3</v>
      </c>
      <c r="W4" s="12">
        <v>1314</v>
      </c>
      <c r="X4" s="12"/>
      <c r="Y4" s="12"/>
      <c r="Z4" s="12">
        <v>2</v>
      </c>
      <c r="AA4" s="12">
        <v>1129</v>
      </c>
      <c r="AB4" s="12">
        <f t="shared" ref="AB4:AB6" si="1">H4+J4+L4+N4+P4+R4+T4+V4+X4+Z4</f>
        <v>7</v>
      </c>
      <c r="AC4" s="12">
        <f t="shared" ref="AC4:AC6" si="2">I4+K4+M4+O4+Q4+S4+U4+W4+Y4+AA4</f>
        <v>4616</v>
      </c>
      <c r="AD4" s="13"/>
      <c r="AE4" s="14"/>
      <c r="AF4" s="15"/>
    </row>
    <row r="5" spans="1:32" ht="20.100000000000001" customHeight="1" x14ac:dyDescent="0.3">
      <c r="A5" s="9"/>
      <c r="B5" s="10"/>
      <c r="C5" s="11" t="s">
        <v>57</v>
      </c>
      <c r="D5" s="12"/>
      <c r="E5" s="12"/>
      <c r="F5" s="12"/>
      <c r="G5" s="12"/>
      <c r="H5" s="12"/>
      <c r="I5" s="12"/>
      <c r="J5" s="12"/>
      <c r="K5" s="12"/>
      <c r="L5" s="12">
        <v>1</v>
      </c>
      <c r="M5" s="12">
        <v>891</v>
      </c>
      <c r="N5" s="12"/>
      <c r="O5" s="12"/>
      <c r="P5" s="12"/>
      <c r="Q5" s="12"/>
      <c r="R5" s="12"/>
      <c r="S5" s="12"/>
      <c r="T5" s="12">
        <v>2</v>
      </c>
      <c r="U5" s="12">
        <v>1230</v>
      </c>
      <c r="V5" s="12"/>
      <c r="W5" s="12"/>
      <c r="X5" s="12"/>
      <c r="Y5" s="12"/>
      <c r="Z5" s="12">
        <v>1</v>
      </c>
      <c r="AA5" s="12">
        <v>565</v>
      </c>
      <c r="AB5" s="12">
        <f t="shared" si="1"/>
        <v>4</v>
      </c>
      <c r="AC5" s="12">
        <f t="shared" si="2"/>
        <v>2686</v>
      </c>
      <c r="AD5" s="13"/>
      <c r="AE5" s="14"/>
      <c r="AF5" s="15"/>
    </row>
    <row r="6" spans="1:32" ht="20.100000000000001" customHeight="1" x14ac:dyDescent="0.3">
      <c r="A6" s="9"/>
      <c r="B6" s="10"/>
      <c r="C6" s="11" t="s">
        <v>65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1530</v>
      </c>
      <c r="J6" s="12">
        <v>1</v>
      </c>
      <c r="K6" s="12">
        <v>1620</v>
      </c>
      <c r="L6" s="12"/>
      <c r="M6" s="12"/>
      <c r="N6" s="12"/>
      <c r="O6" s="12"/>
      <c r="P6" s="12">
        <v>2</v>
      </c>
      <c r="Q6" s="12">
        <v>648</v>
      </c>
      <c r="R6" s="12">
        <v>2</v>
      </c>
      <c r="S6" s="12">
        <v>2556</v>
      </c>
      <c r="T6" s="12">
        <v>6</v>
      </c>
      <c r="U6" s="12">
        <v>8219</v>
      </c>
      <c r="V6" s="12">
        <v>1</v>
      </c>
      <c r="W6" s="12">
        <v>1620</v>
      </c>
      <c r="X6" s="12">
        <v>6</v>
      </c>
      <c r="Y6" s="12">
        <v>8910</v>
      </c>
      <c r="Z6" s="12">
        <v>2</v>
      </c>
      <c r="AA6" s="12">
        <v>2650</v>
      </c>
      <c r="AB6" s="12">
        <f t="shared" si="1"/>
        <v>21</v>
      </c>
      <c r="AC6" s="12">
        <f t="shared" si="2"/>
        <v>27753</v>
      </c>
      <c r="AD6" s="13"/>
      <c r="AE6" s="14"/>
      <c r="AF6" s="15"/>
    </row>
    <row r="7" spans="1:32" ht="20.100000000000001" customHeight="1" x14ac:dyDescent="0.3">
      <c r="A7" s="16"/>
      <c r="B7" s="17"/>
      <c r="C7" s="18" t="s">
        <v>44</v>
      </c>
      <c r="D7" s="19">
        <f>SUM(D3:D6)</f>
        <v>0</v>
      </c>
      <c r="E7" s="19"/>
      <c r="F7" s="19">
        <f t="shared" ref="F7:AA7" si="3">SUM(F3:F6)</f>
        <v>0</v>
      </c>
      <c r="G7" s="19"/>
      <c r="H7" s="19">
        <f t="shared" si="3"/>
        <v>1</v>
      </c>
      <c r="I7" s="19">
        <f t="shared" si="3"/>
        <v>1530</v>
      </c>
      <c r="J7" s="19">
        <f t="shared" si="3"/>
        <v>1</v>
      </c>
      <c r="K7" s="19">
        <f t="shared" si="3"/>
        <v>1620</v>
      </c>
      <c r="L7" s="19">
        <f t="shared" si="3"/>
        <v>1</v>
      </c>
      <c r="M7" s="19">
        <f t="shared" si="3"/>
        <v>891</v>
      </c>
      <c r="N7" s="19">
        <f t="shared" si="3"/>
        <v>0</v>
      </c>
      <c r="O7" s="19">
        <f t="shared" si="3"/>
        <v>0</v>
      </c>
      <c r="P7" s="19">
        <f t="shared" si="3"/>
        <v>3</v>
      </c>
      <c r="Q7" s="19">
        <f t="shared" si="3"/>
        <v>1321</v>
      </c>
      <c r="R7" s="19">
        <f t="shared" si="3"/>
        <v>4</v>
      </c>
      <c r="S7" s="19">
        <f t="shared" si="3"/>
        <v>4729</v>
      </c>
      <c r="T7" s="19">
        <f t="shared" si="3"/>
        <v>18</v>
      </c>
      <c r="U7" s="19">
        <f t="shared" si="3"/>
        <v>15274</v>
      </c>
      <c r="V7" s="19">
        <f t="shared" si="3"/>
        <v>7</v>
      </c>
      <c r="W7" s="19">
        <f t="shared" si="3"/>
        <v>5051</v>
      </c>
      <c r="X7" s="19">
        <f t="shared" si="3"/>
        <v>6</v>
      </c>
      <c r="Y7" s="19">
        <f t="shared" si="3"/>
        <v>8910</v>
      </c>
      <c r="Z7" s="19">
        <f t="shared" si="3"/>
        <v>6</v>
      </c>
      <c r="AA7" s="19">
        <f t="shared" si="3"/>
        <v>4909</v>
      </c>
      <c r="AB7" s="19">
        <f>H7+J7+L7+N7+P7+R7+T7+V7+X7+Z7</f>
        <v>47</v>
      </c>
      <c r="AC7" s="19">
        <f>I7+K7+M7+O7+Q7+S7+U7+W7+Y7+AA7</f>
        <v>44235</v>
      </c>
      <c r="AD7" s="19">
        <v>42</v>
      </c>
      <c r="AE7" s="20">
        <f>SUM(AE3:AE6)</f>
        <v>18360</v>
      </c>
      <c r="AF7" s="19" t="s">
        <v>10</v>
      </c>
    </row>
    <row r="8" spans="1:32" ht="20.100000000000001" customHeight="1" x14ac:dyDescent="0.3">
      <c r="A8" s="9">
        <v>12202038</v>
      </c>
      <c r="B8" s="10" t="s">
        <v>3</v>
      </c>
      <c r="C8" s="11" t="s">
        <v>58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v>1</v>
      </c>
      <c r="Q8" s="12">
        <v>673</v>
      </c>
      <c r="R8" s="12"/>
      <c r="S8" s="12"/>
      <c r="T8" s="12">
        <v>1</v>
      </c>
      <c r="U8" s="12">
        <v>591</v>
      </c>
      <c r="V8" s="12"/>
      <c r="W8" s="12"/>
      <c r="X8" s="12"/>
      <c r="Y8" s="12"/>
      <c r="Z8" s="12">
        <v>7</v>
      </c>
      <c r="AA8" s="12">
        <v>4523</v>
      </c>
      <c r="AB8" s="12">
        <f t="shared" ref="AB8:AB11" si="4">H8+J8+L8+N8+P8+R8+T8+V8+X8+Z8</f>
        <v>9</v>
      </c>
      <c r="AC8" s="12">
        <f t="shared" ref="AC8:AC11" si="5">I8+K8+M8+O8+Q8+S8+U8+W8+Y8+AA8</f>
        <v>5787</v>
      </c>
      <c r="AD8" s="13"/>
      <c r="AE8" s="14">
        <v>99</v>
      </c>
      <c r="AF8" s="15" t="s">
        <v>10</v>
      </c>
    </row>
    <row r="9" spans="1:32" ht="20.100000000000001" customHeight="1" x14ac:dyDescent="0.3">
      <c r="A9" s="9"/>
      <c r="B9" s="10"/>
      <c r="C9" s="11" t="s">
        <v>59</v>
      </c>
      <c r="D9" s="12"/>
      <c r="E9" s="12"/>
      <c r="F9" s="12"/>
      <c r="G9" s="12"/>
      <c r="H9" s="12"/>
      <c r="I9" s="12"/>
      <c r="J9" s="12">
        <v>14</v>
      </c>
      <c r="K9" s="12">
        <v>7152</v>
      </c>
      <c r="L9" s="12">
        <v>11</v>
      </c>
      <c r="M9" s="12">
        <v>5690</v>
      </c>
      <c r="N9" s="12"/>
      <c r="O9" s="12"/>
      <c r="P9" s="12"/>
      <c r="Q9" s="12"/>
      <c r="R9" s="12"/>
      <c r="S9" s="12"/>
      <c r="T9" s="12"/>
      <c r="U9" s="12"/>
      <c r="V9" s="12">
        <v>7</v>
      </c>
      <c r="W9" s="12">
        <v>4331</v>
      </c>
      <c r="X9" s="12">
        <v>6</v>
      </c>
      <c r="Y9" s="12">
        <v>3878</v>
      </c>
      <c r="Z9" s="12">
        <v>11</v>
      </c>
      <c r="AA9" s="12">
        <v>7692</v>
      </c>
      <c r="AB9" s="12">
        <f t="shared" si="4"/>
        <v>49</v>
      </c>
      <c r="AC9" s="12">
        <f t="shared" si="5"/>
        <v>28743</v>
      </c>
      <c r="AD9" s="13"/>
      <c r="AE9" s="14"/>
      <c r="AF9" s="15"/>
    </row>
    <row r="10" spans="1:32" ht="20.100000000000001" customHeight="1" x14ac:dyDescent="0.3">
      <c r="A10" s="9"/>
      <c r="B10" s="10"/>
      <c r="C10" s="11" t="s">
        <v>60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>
        <v>7</v>
      </c>
      <c r="AA10" s="12">
        <v>3931</v>
      </c>
      <c r="AB10" s="12">
        <f t="shared" si="4"/>
        <v>7</v>
      </c>
      <c r="AC10" s="12">
        <f t="shared" si="5"/>
        <v>3931</v>
      </c>
      <c r="AD10" s="13"/>
      <c r="AE10" s="14"/>
      <c r="AF10" s="15"/>
    </row>
    <row r="11" spans="1:32" ht="20.100000000000001" customHeight="1" x14ac:dyDescent="0.3">
      <c r="A11" s="9"/>
      <c r="B11" s="10"/>
      <c r="C11" s="11" t="s">
        <v>66</v>
      </c>
      <c r="D11" s="12">
        <v>0</v>
      </c>
      <c r="E11" s="12">
        <v>0</v>
      </c>
      <c r="F11" s="12">
        <v>3</v>
      </c>
      <c r="G11" s="12">
        <v>2560</v>
      </c>
      <c r="H11" s="12">
        <v>3</v>
      </c>
      <c r="I11" s="12">
        <v>3456</v>
      </c>
      <c r="J11" s="12">
        <v>2</v>
      </c>
      <c r="K11" s="12">
        <v>2304</v>
      </c>
      <c r="L11" s="12">
        <v>4</v>
      </c>
      <c r="M11" s="12">
        <v>4608</v>
      </c>
      <c r="N11" s="12">
        <v>1</v>
      </c>
      <c r="O11" s="12">
        <v>1152</v>
      </c>
      <c r="P11" s="12">
        <v>2</v>
      </c>
      <c r="Q11" s="12">
        <v>2048</v>
      </c>
      <c r="R11" s="12">
        <v>3</v>
      </c>
      <c r="S11" s="12">
        <v>3200</v>
      </c>
      <c r="T11" s="12">
        <v>3</v>
      </c>
      <c r="U11" s="12">
        <v>3328</v>
      </c>
      <c r="V11" s="12"/>
      <c r="W11" s="12"/>
      <c r="X11" s="12">
        <v>7</v>
      </c>
      <c r="Y11" s="12">
        <v>6800</v>
      </c>
      <c r="Z11" s="12">
        <v>19</v>
      </c>
      <c r="AA11" s="12">
        <v>20091</v>
      </c>
      <c r="AB11" s="12">
        <f t="shared" si="4"/>
        <v>44</v>
      </c>
      <c r="AC11" s="12">
        <f t="shared" si="5"/>
        <v>46987</v>
      </c>
      <c r="AD11" s="13"/>
      <c r="AE11" s="14"/>
      <c r="AF11" s="15"/>
    </row>
    <row r="12" spans="1:32" ht="20.100000000000001" customHeight="1" x14ac:dyDescent="0.3">
      <c r="A12" s="16"/>
      <c r="B12" s="17"/>
      <c r="C12" s="18" t="s">
        <v>44</v>
      </c>
      <c r="D12" s="19">
        <f>SUM(D8:D11)</f>
        <v>0</v>
      </c>
      <c r="E12" s="19"/>
      <c r="F12" s="19">
        <f t="shared" ref="F12:AA12" si="6">SUM(F8:F11)</f>
        <v>3</v>
      </c>
      <c r="G12" s="19"/>
      <c r="H12" s="19">
        <f t="shared" si="6"/>
        <v>3</v>
      </c>
      <c r="I12" s="19">
        <f t="shared" si="6"/>
        <v>3456</v>
      </c>
      <c r="J12" s="19">
        <f t="shared" si="6"/>
        <v>16</v>
      </c>
      <c r="K12" s="19">
        <f t="shared" si="6"/>
        <v>9456</v>
      </c>
      <c r="L12" s="19">
        <f t="shared" si="6"/>
        <v>15</v>
      </c>
      <c r="M12" s="19">
        <f t="shared" si="6"/>
        <v>10298</v>
      </c>
      <c r="N12" s="19">
        <f t="shared" si="6"/>
        <v>1</v>
      </c>
      <c r="O12" s="19">
        <f t="shared" si="6"/>
        <v>1152</v>
      </c>
      <c r="P12" s="19">
        <f t="shared" si="6"/>
        <v>3</v>
      </c>
      <c r="Q12" s="19">
        <f>SUM(Q8:Q11)</f>
        <v>2721</v>
      </c>
      <c r="R12" s="19">
        <f t="shared" si="6"/>
        <v>3</v>
      </c>
      <c r="S12" s="19">
        <f t="shared" si="6"/>
        <v>3200</v>
      </c>
      <c r="T12" s="19">
        <f t="shared" si="6"/>
        <v>4</v>
      </c>
      <c r="U12" s="19">
        <f t="shared" si="6"/>
        <v>3919</v>
      </c>
      <c r="V12" s="19">
        <f t="shared" si="6"/>
        <v>7</v>
      </c>
      <c r="W12" s="19">
        <f t="shared" si="6"/>
        <v>4331</v>
      </c>
      <c r="X12" s="19">
        <f t="shared" si="6"/>
        <v>13</v>
      </c>
      <c r="Y12" s="19">
        <f t="shared" si="6"/>
        <v>10678</v>
      </c>
      <c r="Z12" s="19">
        <f t="shared" si="6"/>
        <v>44</v>
      </c>
      <c r="AA12" s="19">
        <f t="shared" si="6"/>
        <v>36237</v>
      </c>
      <c r="AB12" s="19">
        <f>H12+J12+L12+N12+P12+R12+T12+V12+X12+Z12</f>
        <v>109</v>
      </c>
      <c r="AC12" s="19">
        <f t="shared" ref="AB12:AC26" si="7">I12+K12+M12+O12+Q12+S12+U12+W12+Y12+AA12</f>
        <v>85448</v>
      </c>
      <c r="AD12" s="21">
        <v>34</v>
      </c>
      <c r="AE12" s="22">
        <f>SUM(AE8:AE11)</f>
        <v>99</v>
      </c>
      <c r="AF12" s="19" t="s">
        <v>10</v>
      </c>
    </row>
    <row r="13" spans="1:32" ht="20.100000000000001" customHeight="1" x14ac:dyDescent="0.3">
      <c r="A13" s="9">
        <v>12202043</v>
      </c>
      <c r="B13" s="10" t="s">
        <v>4</v>
      </c>
      <c r="C13" s="11" t="s">
        <v>58</v>
      </c>
      <c r="D13" s="12"/>
      <c r="E13" s="12"/>
      <c r="F13" s="12"/>
      <c r="G13" s="12"/>
      <c r="H13" s="12"/>
      <c r="I13" s="12"/>
      <c r="J13" s="12"/>
      <c r="K13" s="12"/>
      <c r="L13" s="12">
        <v>4</v>
      </c>
      <c r="M13" s="12">
        <v>1800</v>
      </c>
      <c r="N13" s="12"/>
      <c r="O13" s="12"/>
      <c r="P13" s="12"/>
      <c r="Q13" s="12"/>
      <c r="R13" s="12"/>
      <c r="S13" s="12"/>
      <c r="T13" s="12">
        <v>2</v>
      </c>
      <c r="U13" s="12">
        <v>1117</v>
      </c>
      <c r="V13" s="12">
        <v>7</v>
      </c>
      <c r="W13" s="12">
        <v>2914</v>
      </c>
      <c r="X13" s="12"/>
      <c r="Y13" s="12"/>
      <c r="Z13" s="12">
        <v>7</v>
      </c>
      <c r="AA13" s="12">
        <v>4233</v>
      </c>
      <c r="AB13" s="12">
        <f t="shared" si="7"/>
        <v>20</v>
      </c>
      <c r="AC13" s="12">
        <f t="shared" si="7"/>
        <v>10064</v>
      </c>
      <c r="AD13" s="13"/>
      <c r="AE13" s="14">
        <v>99</v>
      </c>
      <c r="AF13" s="15" t="s">
        <v>10</v>
      </c>
    </row>
    <row r="14" spans="1:32" ht="20.100000000000001" customHeight="1" x14ac:dyDescent="0.3">
      <c r="A14" s="9"/>
      <c r="B14" s="10"/>
      <c r="C14" s="11" t="s">
        <v>61</v>
      </c>
      <c r="D14" s="12"/>
      <c r="E14" s="12"/>
      <c r="F14" s="12"/>
      <c r="G14" s="12"/>
      <c r="H14" s="12"/>
      <c r="I14" s="12"/>
      <c r="J14" s="12">
        <v>30</v>
      </c>
      <c r="K14" s="12">
        <v>12519</v>
      </c>
      <c r="L14" s="12">
        <v>37</v>
      </c>
      <c r="M14" s="12">
        <v>16438</v>
      </c>
      <c r="N14" s="12">
        <v>1</v>
      </c>
      <c r="O14" s="12">
        <v>418</v>
      </c>
      <c r="P14" s="12">
        <v>4</v>
      </c>
      <c r="Q14" s="12">
        <v>1845</v>
      </c>
      <c r="R14" s="12">
        <v>4</v>
      </c>
      <c r="S14" s="12">
        <v>2052</v>
      </c>
      <c r="T14" s="12"/>
      <c r="U14" s="12"/>
      <c r="V14" s="12">
        <v>8</v>
      </c>
      <c r="W14" s="12">
        <v>4852</v>
      </c>
      <c r="X14" s="12">
        <v>15</v>
      </c>
      <c r="Y14" s="12">
        <v>8208</v>
      </c>
      <c r="Z14" s="12">
        <v>8</v>
      </c>
      <c r="AA14" s="12">
        <v>5057</v>
      </c>
      <c r="AB14" s="12">
        <f t="shared" si="7"/>
        <v>107</v>
      </c>
      <c r="AC14" s="12">
        <f t="shared" si="7"/>
        <v>51389</v>
      </c>
      <c r="AD14" s="13"/>
      <c r="AE14" s="14">
        <v>33</v>
      </c>
      <c r="AF14" s="15" t="s">
        <v>11</v>
      </c>
    </row>
    <row r="15" spans="1:32" ht="20.100000000000001" customHeight="1" x14ac:dyDescent="0.3">
      <c r="A15" s="9"/>
      <c r="B15" s="10"/>
      <c r="C15" s="11" t="s">
        <v>57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>
        <v>1</v>
      </c>
      <c r="U15" s="12">
        <v>524</v>
      </c>
      <c r="V15" s="12"/>
      <c r="W15" s="12"/>
      <c r="X15" s="12"/>
      <c r="Y15" s="12"/>
      <c r="Z15" s="12">
        <v>7</v>
      </c>
      <c r="AA15" s="12">
        <v>4490</v>
      </c>
      <c r="AB15" s="12">
        <f t="shared" si="7"/>
        <v>8</v>
      </c>
      <c r="AC15" s="12">
        <f t="shared" si="7"/>
        <v>5014</v>
      </c>
      <c r="AD15" s="13"/>
      <c r="AE15" s="14"/>
      <c r="AF15" s="15"/>
    </row>
    <row r="16" spans="1:32" ht="20.100000000000001" customHeight="1" x14ac:dyDescent="0.3">
      <c r="A16" s="9"/>
      <c r="B16" s="10"/>
      <c r="C16" s="11" t="s">
        <v>65</v>
      </c>
      <c r="D16" s="12">
        <v>2</v>
      </c>
      <c r="E16" s="12">
        <v>1500</v>
      </c>
      <c r="F16" s="12">
        <v>1</v>
      </c>
      <c r="G16" s="12">
        <v>750</v>
      </c>
      <c r="H16" s="12">
        <v>1</v>
      </c>
      <c r="I16" s="12">
        <v>882</v>
      </c>
      <c r="J16" s="12">
        <v>1</v>
      </c>
      <c r="K16" s="12">
        <v>550</v>
      </c>
      <c r="L16" s="12">
        <v>3</v>
      </c>
      <c r="M16" s="12">
        <v>2352</v>
      </c>
      <c r="N16" s="12"/>
      <c r="O16" s="12"/>
      <c r="P16" s="12">
        <v>2</v>
      </c>
      <c r="Q16" s="12">
        <v>1568</v>
      </c>
      <c r="R16" s="12">
        <v>2</v>
      </c>
      <c r="S16" s="12">
        <v>1666</v>
      </c>
      <c r="T16" s="12">
        <v>7</v>
      </c>
      <c r="U16" s="12">
        <v>3628</v>
      </c>
      <c r="V16" s="12">
        <v>3</v>
      </c>
      <c r="W16" s="12">
        <v>2646</v>
      </c>
      <c r="X16" s="12">
        <v>5</v>
      </c>
      <c r="Y16" s="12">
        <v>3528</v>
      </c>
      <c r="Z16" s="12">
        <v>7</v>
      </c>
      <c r="AA16" s="12">
        <v>3833</v>
      </c>
      <c r="AB16" s="12">
        <f>H16+J16+L16+N16+P16+R16+T16+V16+X16+Z16</f>
        <v>31</v>
      </c>
      <c r="AC16" s="12">
        <f>I16+K16+M16+O16+Q16+S16+U16+W16+Y16+AA16</f>
        <v>20653</v>
      </c>
      <c r="AD16" s="13"/>
      <c r="AE16" s="14">
        <v>22</v>
      </c>
      <c r="AF16" s="15" t="s">
        <v>12</v>
      </c>
    </row>
    <row r="17" spans="1:32" ht="20.100000000000001" customHeight="1" x14ac:dyDescent="0.3">
      <c r="A17" s="16"/>
      <c r="B17" s="17"/>
      <c r="C17" s="18" t="s">
        <v>44</v>
      </c>
      <c r="D17" s="19">
        <f>SUM(D13:D16)</f>
        <v>2</v>
      </c>
      <c r="E17" s="19"/>
      <c r="F17" s="19">
        <f t="shared" ref="F17:AA17" si="8">SUM(F13:F16)</f>
        <v>1</v>
      </c>
      <c r="G17" s="19"/>
      <c r="H17" s="19">
        <f t="shared" si="8"/>
        <v>1</v>
      </c>
      <c r="I17" s="19">
        <f t="shared" si="8"/>
        <v>882</v>
      </c>
      <c r="J17" s="19">
        <f t="shared" si="8"/>
        <v>31</v>
      </c>
      <c r="K17" s="19">
        <f t="shared" si="8"/>
        <v>13069</v>
      </c>
      <c r="L17" s="19">
        <f t="shared" si="8"/>
        <v>44</v>
      </c>
      <c r="M17" s="19">
        <f t="shared" si="8"/>
        <v>20590</v>
      </c>
      <c r="N17" s="19">
        <f t="shared" si="8"/>
        <v>1</v>
      </c>
      <c r="O17" s="19">
        <f t="shared" si="8"/>
        <v>418</v>
      </c>
      <c r="P17" s="19">
        <f t="shared" si="8"/>
        <v>6</v>
      </c>
      <c r="Q17" s="19">
        <f t="shared" si="8"/>
        <v>3413</v>
      </c>
      <c r="R17" s="19">
        <f t="shared" si="8"/>
        <v>6</v>
      </c>
      <c r="S17" s="19">
        <f t="shared" si="8"/>
        <v>3718</v>
      </c>
      <c r="T17" s="19">
        <f t="shared" si="8"/>
        <v>10</v>
      </c>
      <c r="U17" s="19">
        <f t="shared" si="8"/>
        <v>5269</v>
      </c>
      <c r="V17" s="19">
        <f t="shared" si="8"/>
        <v>18</v>
      </c>
      <c r="W17" s="19">
        <f t="shared" si="8"/>
        <v>10412</v>
      </c>
      <c r="X17" s="19">
        <f t="shared" si="8"/>
        <v>20</v>
      </c>
      <c r="Y17" s="19">
        <f t="shared" si="8"/>
        <v>11736</v>
      </c>
      <c r="Z17" s="19">
        <f t="shared" si="8"/>
        <v>29</v>
      </c>
      <c r="AA17" s="19">
        <f t="shared" si="8"/>
        <v>17613</v>
      </c>
      <c r="AB17" s="19">
        <f t="shared" si="7"/>
        <v>166</v>
      </c>
      <c r="AC17" s="19">
        <f t="shared" si="7"/>
        <v>87120</v>
      </c>
      <c r="AD17" s="21">
        <v>10</v>
      </c>
      <c r="AE17" s="23">
        <f>SUM(AE13:AE16)</f>
        <v>154</v>
      </c>
      <c r="AF17" s="24" t="s">
        <v>12</v>
      </c>
    </row>
    <row r="18" spans="1:32" ht="20.100000000000001" customHeight="1" x14ac:dyDescent="0.3">
      <c r="A18" s="9">
        <v>12202044</v>
      </c>
      <c r="B18" s="10" t="s">
        <v>5</v>
      </c>
      <c r="C18" s="11" t="s">
        <v>62</v>
      </c>
      <c r="D18" s="12"/>
      <c r="E18" s="12"/>
      <c r="F18" s="12"/>
      <c r="G18" s="12"/>
      <c r="H18" s="12"/>
      <c r="I18" s="12"/>
      <c r="J18" s="12"/>
      <c r="K18" s="12"/>
      <c r="L18" s="12">
        <v>4</v>
      </c>
      <c r="M18" s="12">
        <v>1800</v>
      </c>
      <c r="N18" s="12"/>
      <c r="O18" s="12"/>
      <c r="P18" s="12">
        <v>1</v>
      </c>
      <c r="Q18" s="12">
        <v>675</v>
      </c>
      <c r="R18" s="12"/>
      <c r="S18" s="12"/>
      <c r="T18" s="12">
        <v>12</v>
      </c>
      <c r="U18" s="12">
        <v>7067</v>
      </c>
      <c r="V18" s="12">
        <v>4</v>
      </c>
      <c r="W18" s="12">
        <v>2613</v>
      </c>
      <c r="X18" s="12"/>
      <c r="Y18" s="12"/>
      <c r="Z18" s="12">
        <v>9</v>
      </c>
      <c r="AA18" s="12">
        <v>5784</v>
      </c>
      <c r="AB18" s="12">
        <f t="shared" si="7"/>
        <v>30</v>
      </c>
      <c r="AC18" s="12">
        <f t="shared" si="7"/>
        <v>17939</v>
      </c>
      <c r="AD18" s="13"/>
      <c r="AE18" s="14">
        <v>99</v>
      </c>
      <c r="AF18" s="15" t="s">
        <v>10</v>
      </c>
    </row>
    <row r="19" spans="1:32" ht="20.100000000000001" customHeight="1" x14ac:dyDescent="0.3">
      <c r="A19" s="9"/>
      <c r="B19" s="10"/>
      <c r="C19" s="11" t="s">
        <v>56</v>
      </c>
      <c r="D19" s="12"/>
      <c r="E19" s="12"/>
      <c r="F19" s="12"/>
      <c r="G19" s="12"/>
      <c r="H19" s="12"/>
      <c r="I19" s="12"/>
      <c r="J19" s="12">
        <v>37</v>
      </c>
      <c r="K19" s="12">
        <v>14370</v>
      </c>
      <c r="L19" s="12">
        <v>19</v>
      </c>
      <c r="M19" s="12">
        <v>8722</v>
      </c>
      <c r="N19" s="12">
        <v>2</v>
      </c>
      <c r="O19" s="12">
        <v>418</v>
      </c>
      <c r="P19" s="12">
        <v>7</v>
      </c>
      <c r="Q19" s="12">
        <v>3240</v>
      </c>
      <c r="R19" s="12">
        <v>8</v>
      </c>
      <c r="S19" s="12">
        <v>2856</v>
      </c>
      <c r="T19" s="12">
        <v>11</v>
      </c>
      <c r="U19" s="12">
        <v>5050</v>
      </c>
      <c r="V19" s="12">
        <v>41</v>
      </c>
      <c r="W19" s="12">
        <v>20348</v>
      </c>
      <c r="X19" s="12">
        <v>38</v>
      </c>
      <c r="Y19" s="12">
        <v>17453</v>
      </c>
      <c r="Z19" s="12">
        <v>19</v>
      </c>
      <c r="AA19" s="12">
        <v>12964</v>
      </c>
      <c r="AB19" s="12">
        <f t="shared" si="7"/>
        <v>182</v>
      </c>
      <c r="AC19" s="12">
        <f t="shared" si="7"/>
        <v>85421</v>
      </c>
      <c r="AD19" s="13"/>
      <c r="AE19" s="14">
        <v>55</v>
      </c>
      <c r="AF19" s="15" t="s">
        <v>45</v>
      </c>
    </row>
    <row r="20" spans="1:32" ht="20.100000000000001" customHeight="1" x14ac:dyDescent="0.3">
      <c r="A20" s="9"/>
      <c r="B20" s="10"/>
      <c r="C20" s="11" t="s">
        <v>57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1</v>
      </c>
      <c r="S20" s="12">
        <v>533</v>
      </c>
      <c r="T20" s="12">
        <v>5</v>
      </c>
      <c r="U20" s="12">
        <v>2752</v>
      </c>
      <c r="V20" s="12"/>
      <c r="W20" s="12"/>
      <c r="X20" s="12">
        <v>1</v>
      </c>
      <c r="Y20" s="12">
        <v>495</v>
      </c>
      <c r="Z20" s="12">
        <v>11</v>
      </c>
      <c r="AA20" s="12">
        <v>7187</v>
      </c>
      <c r="AB20" s="12">
        <f t="shared" si="7"/>
        <v>18</v>
      </c>
      <c r="AC20" s="12">
        <f t="shared" si="7"/>
        <v>10967</v>
      </c>
      <c r="AD20" s="13"/>
      <c r="AE20" s="14">
        <v>44</v>
      </c>
      <c r="AF20" s="15">
        <v>44453</v>
      </c>
    </row>
    <row r="21" spans="1:32" ht="20.100000000000001" customHeight="1" x14ac:dyDescent="0.3">
      <c r="A21" s="9"/>
      <c r="B21" s="10"/>
      <c r="C21" s="11" t="s">
        <v>66</v>
      </c>
      <c r="D21" s="12">
        <v>3</v>
      </c>
      <c r="E21" s="12">
        <v>1797</v>
      </c>
      <c r="F21" s="12">
        <v>0</v>
      </c>
      <c r="G21" s="12">
        <v>0</v>
      </c>
      <c r="H21" s="12">
        <v>5</v>
      </c>
      <c r="I21" s="12">
        <v>2995</v>
      </c>
      <c r="J21" s="12">
        <v>1</v>
      </c>
      <c r="K21" s="12">
        <v>720</v>
      </c>
      <c r="L21" s="12">
        <v>3</v>
      </c>
      <c r="M21" s="12">
        <v>2080</v>
      </c>
      <c r="N21" s="12">
        <v>2</v>
      </c>
      <c r="O21" s="12">
        <v>1440</v>
      </c>
      <c r="P21" s="12">
        <v>4</v>
      </c>
      <c r="Q21" s="12">
        <v>2720</v>
      </c>
      <c r="R21" s="12">
        <v>1</v>
      </c>
      <c r="S21" s="12">
        <v>640</v>
      </c>
      <c r="T21" s="12">
        <v>12</v>
      </c>
      <c r="U21" s="12">
        <v>6520</v>
      </c>
      <c r="V21" s="12">
        <v>16</v>
      </c>
      <c r="W21" s="12">
        <v>11025</v>
      </c>
      <c r="X21" s="12">
        <v>10</v>
      </c>
      <c r="Y21" s="12">
        <v>7074</v>
      </c>
      <c r="Z21" s="12">
        <v>17</v>
      </c>
      <c r="AA21" s="12">
        <v>11810</v>
      </c>
      <c r="AB21" s="12">
        <f t="shared" si="7"/>
        <v>71</v>
      </c>
      <c r="AC21" s="12">
        <f t="shared" si="7"/>
        <v>47024</v>
      </c>
      <c r="AD21" s="13"/>
      <c r="AE21" s="14"/>
      <c r="AF21" s="15"/>
    </row>
    <row r="22" spans="1:32" ht="20.100000000000001" customHeight="1" x14ac:dyDescent="0.3">
      <c r="A22" s="16"/>
      <c r="B22" s="17"/>
      <c r="C22" s="18" t="s">
        <v>44</v>
      </c>
      <c r="D22" s="19">
        <f>SUM(D18:D21)</f>
        <v>3</v>
      </c>
      <c r="E22" s="19"/>
      <c r="F22" s="19">
        <f t="shared" ref="F22:AA22" si="9">SUM(F18:F21)</f>
        <v>0</v>
      </c>
      <c r="G22" s="19"/>
      <c r="H22" s="19">
        <f t="shared" si="9"/>
        <v>5</v>
      </c>
      <c r="I22" s="19">
        <f t="shared" si="9"/>
        <v>2995</v>
      </c>
      <c r="J22" s="19">
        <f t="shared" si="9"/>
        <v>38</v>
      </c>
      <c r="K22" s="19">
        <f t="shared" si="9"/>
        <v>15090</v>
      </c>
      <c r="L22" s="19">
        <f t="shared" si="9"/>
        <v>26</v>
      </c>
      <c r="M22" s="19">
        <f t="shared" si="9"/>
        <v>12602</v>
      </c>
      <c r="N22" s="19">
        <f t="shared" si="9"/>
        <v>4</v>
      </c>
      <c r="O22" s="19">
        <f t="shared" si="9"/>
        <v>1858</v>
      </c>
      <c r="P22" s="19">
        <f t="shared" si="9"/>
        <v>12</v>
      </c>
      <c r="Q22" s="19">
        <f t="shared" si="9"/>
        <v>6635</v>
      </c>
      <c r="R22" s="19">
        <f t="shared" si="9"/>
        <v>10</v>
      </c>
      <c r="S22" s="19">
        <f t="shared" si="9"/>
        <v>4029</v>
      </c>
      <c r="T22" s="19">
        <f t="shared" si="9"/>
        <v>40</v>
      </c>
      <c r="U22" s="19">
        <f t="shared" si="9"/>
        <v>21389</v>
      </c>
      <c r="V22" s="19">
        <f t="shared" si="9"/>
        <v>61</v>
      </c>
      <c r="W22" s="19">
        <f t="shared" si="9"/>
        <v>33986</v>
      </c>
      <c r="X22" s="19">
        <f t="shared" si="9"/>
        <v>49</v>
      </c>
      <c r="Y22" s="19">
        <f t="shared" si="9"/>
        <v>25022</v>
      </c>
      <c r="Z22" s="19">
        <f t="shared" si="9"/>
        <v>56</v>
      </c>
      <c r="AA22" s="19">
        <f t="shared" si="9"/>
        <v>37745</v>
      </c>
      <c r="AB22" s="19">
        <f t="shared" si="7"/>
        <v>301</v>
      </c>
      <c r="AC22" s="19">
        <f t="shared" si="7"/>
        <v>161351</v>
      </c>
      <c r="AD22" s="21">
        <v>40</v>
      </c>
      <c r="AE22" s="21">
        <f>SUM(AE18:AE21)</f>
        <v>198</v>
      </c>
      <c r="AF22" s="25">
        <v>44453</v>
      </c>
    </row>
    <row r="23" spans="1:32" ht="20.100000000000001" customHeight="1" x14ac:dyDescent="0.3">
      <c r="A23" s="9">
        <v>12202049</v>
      </c>
      <c r="B23" s="10" t="s">
        <v>6</v>
      </c>
      <c r="C23" s="11" t="s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>
        <v>8</v>
      </c>
      <c r="U23" s="12">
        <v>1486</v>
      </c>
      <c r="V23" s="12">
        <v>1</v>
      </c>
      <c r="W23" s="12">
        <v>0</v>
      </c>
      <c r="X23" s="12"/>
      <c r="Y23" s="12"/>
      <c r="Z23" s="12">
        <v>1</v>
      </c>
      <c r="AA23" s="12">
        <v>564</v>
      </c>
      <c r="AB23" s="12">
        <f t="shared" si="7"/>
        <v>10</v>
      </c>
      <c r="AC23" s="12">
        <f t="shared" si="7"/>
        <v>2050</v>
      </c>
      <c r="AD23" s="13"/>
      <c r="AE23" s="14"/>
      <c r="AF23" s="15"/>
    </row>
    <row r="24" spans="1:32" ht="20.100000000000001" customHeight="1" x14ac:dyDescent="0.3">
      <c r="A24" s="9"/>
      <c r="B24" s="10"/>
      <c r="C24" s="11" t="s">
        <v>63</v>
      </c>
      <c r="D24" s="12"/>
      <c r="E24" s="12"/>
      <c r="F24" s="12"/>
      <c r="G24" s="12"/>
      <c r="H24" s="12"/>
      <c r="I24" s="12"/>
      <c r="J24" s="12">
        <v>14</v>
      </c>
      <c r="K24" s="12">
        <v>4539</v>
      </c>
      <c r="L24" s="12">
        <v>22</v>
      </c>
      <c r="M24" s="12">
        <v>6229</v>
      </c>
      <c r="N24" s="12">
        <v>2</v>
      </c>
      <c r="O24" s="12">
        <v>842</v>
      </c>
      <c r="P24" s="12">
        <v>6</v>
      </c>
      <c r="Q24" s="12">
        <v>1596</v>
      </c>
      <c r="R24" s="12"/>
      <c r="S24" s="12"/>
      <c r="T24" s="12">
        <v>7</v>
      </c>
      <c r="U24" s="12">
        <v>1599</v>
      </c>
      <c r="V24" s="12">
        <v>9</v>
      </c>
      <c r="W24" s="12">
        <v>267</v>
      </c>
      <c r="X24" s="12">
        <v>5</v>
      </c>
      <c r="Y24" s="12">
        <v>310</v>
      </c>
      <c r="Z24" s="12">
        <v>8</v>
      </c>
      <c r="AA24" s="12"/>
      <c r="AB24" s="12">
        <f t="shared" si="7"/>
        <v>73</v>
      </c>
      <c r="AC24" s="12">
        <f t="shared" si="7"/>
        <v>15382</v>
      </c>
      <c r="AD24" s="13"/>
      <c r="AE24" s="14">
        <v>99</v>
      </c>
      <c r="AF24" s="15" t="s">
        <v>10</v>
      </c>
    </row>
    <row r="25" spans="1:32" ht="20.100000000000001" customHeight="1" x14ac:dyDescent="0.3">
      <c r="A25" s="9"/>
      <c r="B25" s="10"/>
      <c r="C25" s="11" t="s">
        <v>66</v>
      </c>
      <c r="D25" s="12">
        <v>12</v>
      </c>
      <c r="E25" s="12">
        <v>4000</v>
      </c>
      <c r="F25" s="12">
        <v>6</v>
      </c>
      <c r="G25" s="12">
        <v>2000</v>
      </c>
      <c r="H25" s="12">
        <v>5</v>
      </c>
      <c r="I25" s="12">
        <v>1900</v>
      </c>
      <c r="J25" s="12">
        <v>15</v>
      </c>
      <c r="K25" s="12">
        <v>7290</v>
      </c>
      <c r="L25" s="12">
        <v>5</v>
      </c>
      <c r="M25" s="12">
        <v>2190</v>
      </c>
      <c r="N25" s="12">
        <v>2</v>
      </c>
      <c r="O25" s="12">
        <v>900</v>
      </c>
      <c r="P25" s="12">
        <v>4</v>
      </c>
      <c r="Q25" s="12">
        <v>1700</v>
      </c>
      <c r="R25" s="12">
        <v>4</v>
      </c>
      <c r="S25" s="12">
        <v>1860</v>
      </c>
      <c r="T25" s="12">
        <v>24</v>
      </c>
      <c r="U25" s="12">
        <v>9413</v>
      </c>
      <c r="V25" s="12">
        <v>4</v>
      </c>
      <c r="W25" s="12">
        <v>1749</v>
      </c>
      <c r="X25" s="12">
        <v>7</v>
      </c>
      <c r="Y25" s="12">
        <v>2927</v>
      </c>
      <c r="Z25" s="12">
        <v>5</v>
      </c>
      <c r="AA25" s="12">
        <v>2180</v>
      </c>
      <c r="AB25" s="12">
        <f t="shared" si="7"/>
        <v>75</v>
      </c>
      <c r="AC25" s="12">
        <f t="shared" si="7"/>
        <v>32109</v>
      </c>
      <c r="AD25" s="13"/>
      <c r="AE25" s="14">
        <v>55</v>
      </c>
      <c r="AF25" s="15" t="s">
        <v>45</v>
      </c>
    </row>
    <row r="26" spans="1:32" ht="20.100000000000001" customHeight="1" x14ac:dyDescent="0.3">
      <c r="A26" s="16"/>
      <c r="B26" s="17"/>
      <c r="C26" s="18" t="s">
        <v>46</v>
      </c>
      <c r="D26" s="19">
        <f>SUM(D23:D25)</f>
        <v>12</v>
      </c>
      <c r="E26" s="19"/>
      <c r="F26" s="19">
        <f>SUM(F23:F25)</f>
        <v>6</v>
      </c>
      <c r="G26" s="19"/>
      <c r="H26" s="19">
        <f t="shared" ref="H26:AA26" si="10">SUM(H23:H25)</f>
        <v>5</v>
      </c>
      <c r="I26" s="19">
        <f t="shared" si="10"/>
        <v>1900</v>
      </c>
      <c r="J26" s="19">
        <f t="shared" si="10"/>
        <v>29</v>
      </c>
      <c r="K26" s="19">
        <f t="shared" si="10"/>
        <v>11829</v>
      </c>
      <c r="L26" s="19">
        <f t="shared" si="10"/>
        <v>27</v>
      </c>
      <c r="M26" s="19">
        <f t="shared" si="10"/>
        <v>8419</v>
      </c>
      <c r="N26" s="19">
        <f t="shared" si="10"/>
        <v>4</v>
      </c>
      <c r="O26" s="19">
        <f t="shared" si="10"/>
        <v>1742</v>
      </c>
      <c r="P26" s="19">
        <f t="shared" si="10"/>
        <v>10</v>
      </c>
      <c r="Q26" s="19">
        <f t="shared" si="10"/>
        <v>3296</v>
      </c>
      <c r="R26" s="19">
        <f t="shared" si="10"/>
        <v>4</v>
      </c>
      <c r="S26" s="19">
        <f t="shared" si="10"/>
        <v>1860</v>
      </c>
      <c r="T26" s="19">
        <f t="shared" si="10"/>
        <v>39</v>
      </c>
      <c r="U26" s="19">
        <f t="shared" si="10"/>
        <v>12498</v>
      </c>
      <c r="V26" s="19">
        <f t="shared" si="10"/>
        <v>14</v>
      </c>
      <c r="W26" s="19">
        <f t="shared" si="10"/>
        <v>2016</v>
      </c>
      <c r="X26" s="19">
        <f t="shared" si="10"/>
        <v>12</v>
      </c>
      <c r="Y26" s="19">
        <f t="shared" si="10"/>
        <v>3237</v>
      </c>
      <c r="Z26" s="19">
        <f t="shared" si="10"/>
        <v>14</v>
      </c>
      <c r="AA26" s="19">
        <f t="shared" si="10"/>
        <v>2744</v>
      </c>
      <c r="AB26" s="19">
        <f t="shared" si="7"/>
        <v>158</v>
      </c>
      <c r="AC26" s="19">
        <f t="shared" si="7"/>
        <v>49541</v>
      </c>
      <c r="AD26" s="21">
        <v>17</v>
      </c>
      <c r="AE26" s="21">
        <f>SUM(AE23:AE25)</f>
        <v>154</v>
      </c>
      <c r="AF26" s="25">
        <v>44453</v>
      </c>
    </row>
    <row r="27" spans="1:32" ht="20.100000000000001" customHeight="1" x14ac:dyDescent="0.3">
      <c r="A27" s="9">
        <v>12202052</v>
      </c>
      <c r="B27" s="10" t="s">
        <v>7</v>
      </c>
      <c r="C27" s="11" t="s">
        <v>55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>
        <v>1</v>
      </c>
      <c r="Q27" s="12">
        <v>673</v>
      </c>
      <c r="R27" s="12"/>
      <c r="S27" s="12"/>
      <c r="T27" s="12">
        <v>11</v>
      </c>
      <c r="U27" s="12">
        <v>6541</v>
      </c>
      <c r="V27" s="12">
        <v>3</v>
      </c>
      <c r="W27" s="12">
        <v>2118</v>
      </c>
      <c r="X27" s="12"/>
      <c r="Y27" s="12"/>
      <c r="Z27" s="12">
        <v>7</v>
      </c>
      <c r="AA27" s="12">
        <v>4648</v>
      </c>
      <c r="AB27" s="12">
        <f t="shared" ref="AB27:AC31" si="11">H27+J27+L27+N27+P27+R27+T27+V27+X27+Z27</f>
        <v>22</v>
      </c>
      <c r="AC27" s="12">
        <f t="shared" si="11"/>
        <v>13980</v>
      </c>
      <c r="AD27" s="13"/>
      <c r="AE27" s="14">
        <v>99</v>
      </c>
      <c r="AF27" s="15" t="s">
        <v>10</v>
      </c>
    </row>
    <row r="28" spans="1:32" ht="20.100000000000001" customHeight="1" x14ac:dyDescent="0.3">
      <c r="A28" s="9"/>
      <c r="B28" s="10"/>
      <c r="C28" s="11" t="s">
        <v>56</v>
      </c>
      <c r="D28" s="12"/>
      <c r="E28" s="12"/>
      <c r="F28" s="12"/>
      <c r="G28" s="12"/>
      <c r="H28" s="12"/>
      <c r="I28" s="12"/>
      <c r="J28" s="12">
        <v>9</v>
      </c>
      <c r="K28" s="12">
        <v>5036</v>
      </c>
      <c r="L28" s="12">
        <v>7</v>
      </c>
      <c r="M28" s="12">
        <v>3056</v>
      </c>
      <c r="N28" s="12"/>
      <c r="O28" s="12"/>
      <c r="P28" s="12"/>
      <c r="Q28" s="12"/>
      <c r="R28" s="12">
        <v>1</v>
      </c>
      <c r="S28" s="12">
        <v>1177</v>
      </c>
      <c r="T28" s="12">
        <v>5</v>
      </c>
      <c r="U28" s="12">
        <v>3910</v>
      </c>
      <c r="V28" s="12">
        <v>33</v>
      </c>
      <c r="W28" s="12">
        <v>24062</v>
      </c>
      <c r="X28" s="12">
        <v>27</v>
      </c>
      <c r="Y28" s="12">
        <v>21413</v>
      </c>
      <c r="Z28" s="12">
        <v>17</v>
      </c>
      <c r="AA28" s="12">
        <v>11840</v>
      </c>
      <c r="AB28" s="12">
        <f t="shared" si="11"/>
        <v>99</v>
      </c>
      <c r="AC28" s="12">
        <f t="shared" si="11"/>
        <v>70494</v>
      </c>
      <c r="AD28" s="13"/>
      <c r="AE28" s="14"/>
      <c r="AF28" s="15"/>
    </row>
    <row r="29" spans="1:32" ht="20.100000000000001" customHeight="1" x14ac:dyDescent="0.3">
      <c r="A29" s="9"/>
      <c r="B29" s="10"/>
      <c r="C29" s="11" t="s">
        <v>57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>
        <v>1</v>
      </c>
      <c r="U29" s="12">
        <v>706</v>
      </c>
      <c r="V29" s="12"/>
      <c r="W29" s="12"/>
      <c r="X29" s="12"/>
      <c r="Y29" s="12"/>
      <c r="Z29" s="12">
        <v>9</v>
      </c>
      <c r="AA29" s="12">
        <v>6126</v>
      </c>
      <c r="AB29" s="12">
        <f t="shared" si="11"/>
        <v>10</v>
      </c>
      <c r="AC29" s="12">
        <f t="shared" si="11"/>
        <v>6832</v>
      </c>
      <c r="AD29" s="13"/>
      <c r="AE29" s="14"/>
      <c r="AF29" s="15"/>
    </row>
    <row r="30" spans="1:32" ht="20.100000000000001" customHeight="1" x14ac:dyDescent="0.3">
      <c r="A30" s="9"/>
      <c r="B30" s="10"/>
      <c r="C30" s="11" t="s">
        <v>65</v>
      </c>
      <c r="D30" s="12">
        <v>0</v>
      </c>
      <c r="E30" s="12">
        <v>0</v>
      </c>
      <c r="F30" s="12">
        <v>0</v>
      </c>
      <c r="G30" s="12">
        <v>0</v>
      </c>
      <c r="H30" s="12"/>
      <c r="I30" s="12"/>
      <c r="J30" s="12"/>
      <c r="K30" s="12"/>
      <c r="L30" s="12">
        <v>5</v>
      </c>
      <c r="M30" s="12">
        <v>6008</v>
      </c>
      <c r="N30" s="12"/>
      <c r="O30" s="12"/>
      <c r="P30" s="12"/>
      <c r="Q30" s="12"/>
      <c r="R30" s="12">
        <v>2</v>
      </c>
      <c r="S30" s="12">
        <v>2600</v>
      </c>
      <c r="T30" s="12">
        <v>8</v>
      </c>
      <c r="U30" s="12">
        <v>12998</v>
      </c>
      <c r="V30" s="12">
        <v>10</v>
      </c>
      <c r="W30" s="12">
        <v>17900</v>
      </c>
      <c r="X30" s="12">
        <v>7</v>
      </c>
      <c r="Y30" s="12">
        <v>12200</v>
      </c>
      <c r="Z30" s="12">
        <v>13</v>
      </c>
      <c r="AA30" s="12">
        <v>21740</v>
      </c>
      <c r="AB30" s="12">
        <f t="shared" si="11"/>
        <v>45</v>
      </c>
      <c r="AC30" s="12">
        <f t="shared" si="11"/>
        <v>73446</v>
      </c>
      <c r="AD30" s="13"/>
      <c r="AE30" s="14"/>
      <c r="AF30" s="15"/>
    </row>
    <row r="31" spans="1:32" s="26" customFormat="1" ht="20.100000000000001" customHeight="1" x14ac:dyDescent="0.3">
      <c r="A31" s="16"/>
      <c r="B31" s="17"/>
      <c r="C31" s="18" t="s">
        <v>47</v>
      </c>
      <c r="D31" s="19">
        <f>SUM(D27:D30)</f>
        <v>0</v>
      </c>
      <c r="E31" s="19"/>
      <c r="F31" s="19">
        <f t="shared" ref="F31:AA31" si="12">SUM(F27:F30)</f>
        <v>0</v>
      </c>
      <c r="G31" s="19"/>
      <c r="H31" s="19">
        <f t="shared" si="12"/>
        <v>0</v>
      </c>
      <c r="I31" s="19">
        <f t="shared" si="12"/>
        <v>0</v>
      </c>
      <c r="J31" s="19">
        <f t="shared" si="12"/>
        <v>9</v>
      </c>
      <c r="K31" s="19">
        <f t="shared" si="12"/>
        <v>5036</v>
      </c>
      <c r="L31" s="19">
        <f t="shared" si="12"/>
        <v>12</v>
      </c>
      <c r="M31" s="19">
        <f t="shared" si="12"/>
        <v>9064</v>
      </c>
      <c r="N31" s="19">
        <f t="shared" si="12"/>
        <v>0</v>
      </c>
      <c r="O31" s="19">
        <f t="shared" si="12"/>
        <v>0</v>
      </c>
      <c r="P31" s="19">
        <f t="shared" si="12"/>
        <v>1</v>
      </c>
      <c r="Q31" s="19">
        <f t="shared" si="12"/>
        <v>673</v>
      </c>
      <c r="R31" s="19">
        <f t="shared" si="12"/>
        <v>3</v>
      </c>
      <c r="S31" s="19">
        <f t="shared" si="12"/>
        <v>3777</v>
      </c>
      <c r="T31" s="19">
        <f t="shared" si="12"/>
        <v>25</v>
      </c>
      <c r="U31" s="19">
        <f t="shared" si="12"/>
        <v>24155</v>
      </c>
      <c r="V31" s="19">
        <f t="shared" si="12"/>
        <v>46</v>
      </c>
      <c r="W31" s="19">
        <f t="shared" si="12"/>
        <v>44080</v>
      </c>
      <c r="X31" s="19">
        <f t="shared" si="12"/>
        <v>34</v>
      </c>
      <c r="Y31" s="19">
        <f t="shared" si="12"/>
        <v>33613</v>
      </c>
      <c r="Z31" s="19">
        <f t="shared" si="12"/>
        <v>46</v>
      </c>
      <c r="AA31" s="19">
        <f t="shared" si="12"/>
        <v>44354</v>
      </c>
      <c r="AB31" s="19">
        <f t="shared" si="11"/>
        <v>176</v>
      </c>
      <c r="AC31" s="19">
        <f t="shared" si="11"/>
        <v>164752</v>
      </c>
      <c r="AD31" s="21">
        <v>60</v>
      </c>
      <c r="AE31" s="21">
        <f>SUM(AE27:AE30)</f>
        <v>99</v>
      </c>
      <c r="AF31" s="19" t="s">
        <v>10</v>
      </c>
    </row>
    <row r="32" spans="1:32" ht="20.100000000000001" customHeight="1" x14ac:dyDescent="0.3">
      <c r="A32" s="9">
        <v>12202055</v>
      </c>
      <c r="B32" s="10" t="s">
        <v>8</v>
      </c>
      <c r="C32" s="11" t="s">
        <v>55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>
        <v>1</v>
      </c>
      <c r="Q32" s="12">
        <v>673</v>
      </c>
      <c r="R32" s="12"/>
      <c r="S32" s="12"/>
      <c r="T32" s="12">
        <v>12</v>
      </c>
      <c r="U32" s="12">
        <v>7064</v>
      </c>
      <c r="V32" s="12">
        <v>4</v>
      </c>
      <c r="W32" s="12">
        <v>2678</v>
      </c>
      <c r="X32" s="12"/>
      <c r="Y32" s="12"/>
      <c r="Z32" s="12">
        <v>8</v>
      </c>
      <c r="AA32" s="12">
        <v>5213</v>
      </c>
      <c r="AB32" s="12">
        <f t="shared" ref="AB32:AC36" si="13">H32+J32+L32+N32+P32+R32+T32+V32+X32+Z32</f>
        <v>25</v>
      </c>
      <c r="AC32" s="12">
        <f t="shared" si="13"/>
        <v>15628</v>
      </c>
      <c r="AD32" s="13"/>
      <c r="AE32" s="14">
        <v>44</v>
      </c>
      <c r="AF32" s="15">
        <v>44453</v>
      </c>
    </row>
    <row r="33" spans="1:32" ht="20.100000000000001" customHeight="1" x14ac:dyDescent="0.3">
      <c r="A33" s="9"/>
      <c r="B33" s="10"/>
      <c r="C33" s="11" t="s">
        <v>56</v>
      </c>
      <c r="D33" s="12"/>
      <c r="E33" s="12"/>
      <c r="F33" s="12"/>
      <c r="G33" s="12"/>
      <c r="H33" s="12"/>
      <c r="I33" s="12"/>
      <c r="J33" s="12">
        <v>22</v>
      </c>
      <c r="K33" s="12">
        <v>9370</v>
      </c>
      <c r="L33" s="12">
        <v>15</v>
      </c>
      <c r="M33" s="12">
        <v>6717</v>
      </c>
      <c r="N33" s="12"/>
      <c r="O33" s="12"/>
      <c r="P33" s="12"/>
      <c r="Q33" s="12"/>
      <c r="R33" s="12">
        <v>3</v>
      </c>
      <c r="S33" s="12">
        <v>1789</v>
      </c>
      <c r="T33" s="12">
        <v>5</v>
      </c>
      <c r="U33" s="12">
        <v>3279</v>
      </c>
      <c r="V33" s="12">
        <v>42</v>
      </c>
      <c r="W33" s="12">
        <v>22106</v>
      </c>
      <c r="X33" s="12">
        <v>21</v>
      </c>
      <c r="Y33" s="12">
        <v>11982</v>
      </c>
      <c r="Z33" s="12">
        <v>26</v>
      </c>
      <c r="AA33" s="12">
        <v>17903</v>
      </c>
      <c r="AB33" s="12">
        <f t="shared" si="13"/>
        <v>134</v>
      </c>
      <c r="AC33" s="12">
        <f t="shared" si="13"/>
        <v>73146</v>
      </c>
      <c r="AD33" s="13"/>
      <c r="AE33" s="14">
        <v>99</v>
      </c>
      <c r="AF33" s="15" t="s">
        <v>10</v>
      </c>
    </row>
    <row r="34" spans="1:32" ht="20.100000000000001" customHeight="1" x14ac:dyDescent="0.3">
      <c r="A34" s="9"/>
      <c r="B34" s="10"/>
      <c r="C34" s="11" t="s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>
        <v>1</v>
      </c>
      <c r="U34" s="12">
        <v>524</v>
      </c>
      <c r="V34" s="12">
        <v>1</v>
      </c>
      <c r="W34" s="12">
        <v>707</v>
      </c>
      <c r="X34" s="12">
        <v>1</v>
      </c>
      <c r="Y34" s="12">
        <v>560</v>
      </c>
      <c r="Z34" s="12">
        <v>10</v>
      </c>
      <c r="AA34" s="12">
        <v>6692</v>
      </c>
      <c r="AB34" s="12">
        <f t="shared" si="13"/>
        <v>13</v>
      </c>
      <c r="AC34" s="12">
        <f t="shared" si="13"/>
        <v>8483</v>
      </c>
      <c r="AD34" s="13"/>
      <c r="AE34" s="14"/>
      <c r="AF34" s="15"/>
    </row>
    <row r="35" spans="1:32" ht="20.100000000000001" customHeight="1" x14ac:dyDescent="0.3">
      <c r="A35" s="9"/>
      <c r="B35" s="10"/>
      <c r="C35" s="11" t="s">
        <v>65</v>
      </c>
      <c r="D35" s="12">
        <v>0</v>
      </c>
      <c r="E35" s="12">
        <v>0</v>
      </c>
      <c r="F35" s="12">
        <v>0</v>
      </c>
      <c r="G35" s="12">
        <v>0</v>
      </c>
      <c r="H35" s="12"/>
      <c r="I35" s="12"/>
      <c r="J35" s="12">
        <v>3</v>
      </c>
      <c r="K35" s="12">
        <v>2450</v>
      </c>
      <c r="L35" s="12">
        <v>6</v>
      </c>
      <c r="M35" s="12">
        <v>5096</v>
      </c>
      <c r="N35" s="12"/>
      <c r="O35" s="12"/>
      <c r="P35" s="12">
        <v>-1</v>
      </c>
      <c r="Q35" s="12"/>
      <c r="R35" s="12">
        <v>2</v>
      </c>
      <c r="S35" s="12">
        <v>1764</v>
      </c>
      <c r="T35" s="12">
        <v>3</v>
      </c>
      <c r="U35" s="12">
        <v>705</v>
      </c>
      <c r="V35" s="12">
        <v>8</v>
      </c>
      <c r="W35" s="12">
        <v>3797</v>
      </c>
      <c r="X35" s="12">
        <v>9</v>
      </c>
      <c r="Y35" s="12">
        <v>7236</v>
      </c>
      <c r="Z35" s="12">
        <v>19</v>
      </c>
      <c r="AA35" s="12">
        <v>16501</v>
      </c>
      <c r="AB35" s="12">
        <f t="shared" si="13"/>
        <v>49</v>
      </c>
      <c r="AC35" s="12">
        <f t="shared" si="13"/>
        <v>37549</v>
      </c>
      <c r="AD35" s="13"/>
      <c r="AE35" s="14"/>
      <c r="AF35" s="15"/>
    </row>
    <row r="36" spans="1:32" s="26" customFormat="1" ht="20.100000000000001" customHeight="1" x14ac:dyDescent="0.3">
      <c r="A36" s="16"/>
      <c r="B36" s="17"/>
      <c r="C36" s="18" t="s">
        <v>44</v>
      </c>
      <c r="D36" s="19">
        <f>SUM(D33:D35)</f>
        <v>0</v>
      </c>
      <c r="E36" s="19"/>
      <c r="F36" s="19">
        <f>SUM(F33:F35)</f>
        <v>0</v>
      </c>
      <c r="G36" s="19"/>
      <c r="H36" s="19">
        <f>SUM(H32:H35)</f>
        <v>0</v>
      </c>
      <c r="I36" s="19">
        <f t="shared" ref="I36:AA36" si="14">SUM(I32:I35)</f>
        <v>0</v>
      </c>
      <c r="J36" s="19">
        <f t="shared" si="14"/>
        <v>25</v>
      </c>
      <c r="K36" s="19">
        <f t="shared" si="14"/>
        <v>11820</v>
      </c>
      <c r="L36" s="19">
        <f t="shared" si="14"/>
        <v>21</v>
      </c>
      <c r="M36" s="19">
        <f t="shared" si="14"/>
        <v>11813</v>
      </c>
      <c r="N36" s="19">
        <f t="shared" si="14"/>
        <v>0</v>
      </c>
      <c r="O36" s="19">
        <f t="shared" si="14"/>
        <v>0</v>
      </c>
      <c r="P36" s="19">
        <f t="shared" si="14"/>
        <v>0</v>
      </c>
      <c r="Q36" s="19">
        <f t="shared" si="14"/>
        <v>673</v>
      </c>
      <c r="R36" s="19">
        <f t="shared" si="14"/>
        <v>5</v>
      </c>
      <c r="S36" s="19">
        <f t="shared" si="14"/>
        <v>3553</v>
      </c>
      <c r="T36" s="19">
        <f t="shared" si="14"/>
        <v>21</v>
      </c>
      <c r="U36" s="19">
        <f t="shared" si="14"/>
        <v>11572</v>
      </c>
      <c r="V36" s="19">
        <f t="shared" si="14"/>
        <v>55</v>
      </c>
      <c r="W36" s="19">
        <f t="shared" si="14"/>
        <v>29288</v>
      </c>
      <c r="X36" s="19">
        <f t="shared" si="14"/>
        <v>31</v>
      </c>
      <c r="Y36" s="19">
        <f t="shared" si="14"/>
        <v>19778</v>
      </c>
      <c r="Z36" s="19">
        <f t="shared" si="14"/>
        <v>63</v>
      </c>
      <c r="AA36" s="19">
        <f t="shared" si="14"/>
        <v>46309</v>
      </c>
      <c r="AB36" s="19">
        <f t="shared" si="13"/>
        <v>221</v>
      </c>
      <c r="AC36" s="19">
        <f t="shared" si="13"/>
        <v>134806</v>
      </c>
      <c r="AD36" s="21">
        <v>41</v>
      </c>
      <c r="AE36" s="21">
        <f>SUM(AE33:AE35)</f>
        <v>99</v>
      </c>
      <c r="AF36" s="27">
        <v>44453</v>
      </c>
    </row>
    <row r="37" spans="1:32" ht="20.100000000000001" customHeight="1" x14ac:dyDescent="0.3">
      <c r="A37" s="9">
        <v>12202056</v>
      </c>
      <c r="B37" s="10" t="s">
        <v>9</v>
      </c>
      <c r="C37" s="11" t="s">
        <v>58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2</v>
      </c>
      <c r="U37" s="12">
        <v>1247</v>
      </c>
      <c r="V37" s="12"/>
      <c r="W37" s="12"/>
      <c r="X37" s="12"/>
      <c r="Y37" s="12"/>
      <c r="Z37" s="12">
        <v>7</v>
      </c>
      <c r="AA37" s="12">
        <v>4652</v>
      </c>
      <c r="AB37" s="12">
        <f t="shared" ref="AB37:AC41" si="15">H37+J37+L37+N37+P37+R37+T37+V37+X37+Z37</f>
        <v>9</v>
      </c>
      <c r="AC37" s="12">
        <f t="shared" si="15"/>
        <v>5899</v>
      </c>
      <c r="AD37" s="13"/>
      <c r="AE37" s="14">
        <v>99</v>
      </c>
      <c r="AF37" s="15" t="s">
        <v>10</v>
      </c>
    </row>
    <row r="38" spans="1:32" ht="20.100000000000001" customHeight="1" x14ac:dyDescent="0.3">
      <c r="A38" s="9"/>
      <c r="B38" s="10"/>
      <c r="C38" s="11" t="s">
        <v>56</v>
      </c>
      <c r="D38" s="12"/>
      <c r="E38" s="12"/>
      <c r="F38" s="12"/>
      <c r="G38" s="12"/>
      <c r="H38" s="12"/>
      <c r="I38" s="12"/>
      <c r="J38" s="12">
        <v>12</v>
      </c>
      <c r="K38" s="12">
        <v>7018</v>
      </c>
      <c r="L38" s="12">
        <v>8</v>
      </c>
      <c r="M38" s="12">
        <v>4118</v>
      </c>
      <c r="N38" s="12"/>
      <c r="O38" s="12"/>
      <c r="P38" s="12"/>
      <c r="Q38" s="12"/>
      <c r="R38" s="12"/>
      <c r="S38" s="12"/>
      <c r="T38" s="12">
        <v>4</v>
      </c>
      <c r="U38" s="12">
        <v>2674</v>
      </c>
      <c r="V38" s="12">
        <v>23</v>
      </c>
      <c r="W38" s="12">
        <v>16810</v>
      </c>
      <c r="X38" s="12">
        <v>12</v>
      </c>
      <c r="Y38" s="12">
        <v>9002</v>
      </c>
      <c r="Z38" s="12">
        <v>21</v>
      </c>
      <c r="AA38" s="12">
        <v>15023</v>
      </c>
      <c r="AB38" s="12">
        <f t="shared" si="15"/>
        <v>80</v>
      </c>
      <c r="AC38" s="12">
        <f t="shared" si="15"/>
        <v>54645</v>
      </c>
      <c r="AD38" s="13"/>
      <c r="AE38" s="14"/>
      <c r="AF38" s="15"/>
    </row>
    <row r="39" spans="1:32" ht="20.100000000000001" customHeight="1" x14ac:dyDescent="0.3">
      <c r="A39" s="9"/>
      <c r="B39" s="10"/>
      <c r="C39" s="11" t="s">
        <v>60</v>
      </c>
      <c r="D39" s="12"/>
      <c r="E39" s="12"/>
      <c r="F39" s="12"/>
      <c r="G39" s="12"/>
      <c r="H39" s="12"/>
      <c r="I39" s="12"/>
      <c r="J39" s="12"/>
      <c r="K39" s="12"/>
      <c r="L39" s="12">
        <v>1</v>
      </c>
      <c r="M39" s="12">
        <v>991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>
        <v>9</v>
      </c>
      <c r="AA39" s="12">
        <v>6130</v>
      </c>
      <c r="AB39" s="12">
        <f t="shared" si="15"/>
        <v>10</v>
      </c>
      <c r="AC39" s="12">
        <f t="shared" si="15"/>
        <v>7121</v>
      </c>
      <c r="AD39" s="13"/>
      <c r="AE39" s="14"/>
      <c r="AF39" s="15"/>
    </row>
    <row r="40" spans="1:32" ht="20.100000000000001" customHeight="1" x14ac:dyDescent="0.3">
      <c r="A40" s="9"/>
      <c r="B40" s="10"/>
      <c r="C40" s="11" t="s">
        <v>67</v>
      </c>
      <c r="D40" s="12">
        <v>0</v>
      </c>
      <c r="E40" s="12">
        <v>0</v>
      </c>
      <c r="F40" s="12">
        <v>0</v>
      </c>
      <c r="G40" s="12">
        <v>0</v>
      </c>
      <c r="H40" s="12"/>
      <c r="I40" s="12"/>
      <c r="J40" s="12"/>
      <c r="K40" s="12"/>
      <c r="L40" s="12">
        <v>3</v>
      </c>
      <c r="M40" s="12">
        <v>4824</v>
      </c>
      <c r="N40" s="12">
        <v>1</v>
      </c>
      <c r="O40" s="12">
        <v>1800</v>
      </c>
      <c r="P40" s="12"/>
      <c r="Q40" s="12"/>
      <c r="R40" s="12"/>
      <c r="S40" s="12"/>
      <c r="T40" s="12">
        <v>2</v>
      </c>
      <c r="U40" s="12">
        <v>3000</v>
      </c>
      <c r="V40" s="12"/>
      <c r="W40" s="12"/>
      <c r="X40" s="12">
        <v>3</v>
      </c>
      <c r="Y40" s="12">
        <v>4898</v>
      </c>
      <c r="Z40" s="12">
        <v>13</v>
      </c>
      <c r="AA40" s="12">
        <v>22728</v>
      </c>
      <c r="AB40" s="12">
        <f t="shared" si="15"/>
        <v>22</v>
      </c>
      <c r="AC40" s="12">
        <f t="shared" si="15"/>
        <v>37250</v>
      </c>
      <c r="AD40" s="13"/>
      <c r="AE40" s="14"/>
      <c r="AF40" s="15"/>
    </row>
    <row r="41" spans="1:32" s="26" customFormat="1" ht="20.100000000000001" customHeight="1" x14ac:dyDescent="0.3">
      <c r="A41" s="16"/>
      <c r="B41" s="17"/>
      <c r="C41" s="18" t="s">
        <v>44</v>
      </c>
      <c r="D41" s="19">
        <f>SUM(D37:D40)</f>
        <v>0</v>
      </c>
      <c r="E41" s="19"/>
      <c r="F41" s="19">
        <f t="shared" ref="F41:AA41" si="16">SUM(F37:F40)</f>
        <v>0</v>
      </c>
      <c r="G41" s="19"/>
      <c r="H41" s="19">
        <f t="shared" si="16"/>
        <v>0</v>
      </c>
      <c r="I41" s="19">
        <f t="shared" si="16"/>
        <v>0</v>
      </c>
      <c r="J41" s="19">
        <f t="shared" si="16"/>
        <v>12</v>
      </c>
      <c r="K41" s="19">
        <f t="shared" si="16"/>
        <v>7018</v>
      </c>
      <c r="L41" s="19">
        <f t="shared" si="16"/>
        <v>12</v>
      </c>
      <c r="M41" s="19">
        <f t="shared" si="16"/>
        <v>9933</v>
      </c>
      <c r="N41" s="19">
        <f t="shared" si="16"/>
        <v>1</v>
      </c>
      <c r="O41" s="19">
        <f t="shared" si="16"/>
        <v>1800</v>
      </c>
      <c r="P41" s="19">
        <f t="shared" si="16"/>
        <v>0</v>
      </c>
      <c r="Q41" s="19">
        <f t="shared" si="16"/>
        <v>0</v>
      </c>
      <c r="R41" s="19">
        <f t="shared" si="16"/>
        <v>0</v>
      </c>
      <c r="S41" s="19">
        <f t="shared" si="16"/>
        <v>0</v>
      </c>
      <c r="T41" s="19">
        <f t="shared" si="16"/>
        <v>8</v>
      </c>
      <c r="U41" s="19">
        <f t="shared" si="16"/>
        <v>6921</v>
      </c>
      <c r="V41" s="19">
        <f t="shared" si="16"/>
        <v>23</v>
      </c>
      <c r="W41" s="19">
        <f t="shared" si="16"/>
        <v>16810</v>
      </c>
      <c r="X41" s="19">
        <f t="shared" si="16"/>
        <v>15</v>
      </c>
      <c r="Y41" s="19">
        <f t="shared" si="16"/>
        <v>13900</v>
      </c>
      <c r="Z41" s="19">
        <f t="shared" si="16"/>
        <v>50</v>
      </c>
      <c r="AA41" s="19">
        <f t="shared" si="16"/>
        <v>48533</v>
      </c>
      <c r="AB41" s="19">
        <f t="shared" si="15"/>
        <v>121</v>
      </c>
      <c r="AC41" s="19">
        <f t="shared" si="15"/>
        <v>104915</v>
      </c>
      <c r="AD41" s="21">
        <v>46</v>
      </c>
      <c r="AE41" s="21">
        <f>SUM(AE37:AE40)</f>
        <v>99</v>
      </c>
      <c r="AF41" s="27">
        <v>44287</v>
      </c>
    </row>
    <row r="42" spans="1:32" ht="20.100000000000001" customHeight="1" x14ac:dyDescent="0.3">
      <c r="A42" s="9">
        <v>12202046</v>
      </c>
      <c r="B42" s="10" t="s">
        <v>48</v>
      </c>
      <c r="C42" s="11" t="s">
        <v>65</v>
      </c>
      <c r="D42" s="12">
        <v>1</v>
      </c>
      <c r="E42" s="12">
        <v>1280</v>
      </c>
      <c r="F42" s="12">
        <v>12</v>
      </c>
      <c r="G42" s="12">
        <v>15360</v>
      </c>
      <c r="H42" s="12">
        <v>9</v>
      </c>
      <c r="I42" s="12">
        <v>11520</v>
      </c>
      <c r="J42" s="12">
        <v>6</v>
      </c>
      <c r="K42" s="12">
        <v>8100</v>
      </c>
      <c r="L42" s="12">
        <v>11</v>
      </c>
      <c r="M42" s="12">
        <v>14850</v>
      </c>
      <c r="N42" s="12"/>
      <c r="O42" s="12"/>
      <c r="P42" s="12"/>
      <c r="Q42" s="12"/>
      <c r="R42" s="12">
        <v>2</v>
      </c>
      <c r="S42" s="12">
        <v>2700</v>
      </c>
      <c r="T42" s="12">
        <v>9</v>
      </c>
      <c r="U42" s="12">
        <v>12150</v>
      </c>
      <c r="V42" s="12">
        <v>4</v>
      </c>
      <c r="W42" s="12">
        <v>5400</v>
      </c>
      <c r="X42" s="12">
        <v>1</v>
      </c>
      <c r="Y42" s="12">
        <v>1350</v>
      </c>
      <c r="Z42" s="12">
        <v>16</v>
      </c>
      <c r="AA42" s="12">
        <v>21600</v>
      </c>
      <c r="AB42" s="12">
        <f t="shared" ref="AB42:AC48" si="17">H42+J42+L42+N42+P42+R42+T42+V42+X42+Z42</f>
        <v>58</v>
      </c>
      <c r="AC42" s="12">
        <f t="shared" si="17"/>
        <v>77670</v>
      </c>
      <c r="AD42" s="13"/>
      <c r="AE42" s="14"/>
      <c r="AF42" s="15"/>
    </row>
    <row r="43" spans="1:32" ht="20.100000000000001" customHeight="1" x14ac:dyDescent="0.3">
      <c r="A43" s="9">
        <v>12202063</v>
      </c>
      <c r="B43" s="10" t="s">
        <v>49</v>
      </c>
      <c r="C43" s="11" t="s">
        <v>68</v>
      </c>
      <c r="D43" s="12">
        <v>0</v>
      </c>
      <c r="E43" s="12">
        <v>0</v>
      </c>
      <c r="F43" s="12">
        <v>0</v>
      </c>
      <c r="G43" s="12">
        <v>0</v>
      </c>
      <c r="H43" s="12"/>
      <c r="I43" s="12"/>
      <c r="J43" s="12">
        <v>1</v>
      </c>
      <c r="K43" s="12">
        <v>2380</v>
      </c>
      <c r="L43" s="12"/>
      <c r="M43" s="12"/>
      <c r="N43" s="12"/>
      <c r="O43" s="12"/>
      <c r="P43" s="12"/>
      <c r="Q43" s="12"/>
      <c r="R43" s="12"/>
      <c r="S43" s="12"/>
      <c r="T43" s="12">
        <v>2</v>
      </c>
      <c r="U43" s="12">
        <v>4760</v>
      </c>
      <c r="V43" s="12"/>
      <c r="W43" s="12"/>
      <c r="X43" s="12">
        <v>1</v>
      </c>
      <c r="Y43" s="12">
        <v>2380</v>
      </c>
      <c r="Z43" s="12">
        <v>3</v>
      </c>
      <c r="AA43" s="12">
        <v>7140</v>
      </c>
      <c r="AB43" s="12">
        <f t="shared" si="17"/>
        <v>7</v>
      </c>
      <c r="AC43" s="12">
        <f t="shared" si="17"/>
        <v>16660</v>
      </c>
      <c r="AD43" s="13"/>
      <c r="AE43" s="14"/>
      <c r="AF43" s="15"/>
    </row>
    <row r="44" spans="1:32" ht="20.100000000000001" customHeight="1" x14ac:dyDescent="0.3">
      <c r="A44" s="9">
        <v>12202064</v>
      </c>
      <c r="B44" s="10" t="s">
        <v>50</v>
      </c>
      <c r="C44" s="11" t="s">
        <v>65</v>
      </c>
      <c r="D44" s="12">
        <v>0</v>
      </c>
      <c r="E44" s="12">
        <v>0</v>
      </c>
      <c r="F44" s="12">
        <v>0</v>
      </c>
      <c r="G44" s="12">
        <v>0</v>
      </c>
      <c r="H44" s="12"/>
      <c r="I44" s="12"/>
      <c r="J44" s="12">
        <v>2</v>
      </c>
      <c r="K44" s="12">
        <v>9200</v>
      </c>
      <c r="L44" s="12">
        <v>1</v>
      </c>
      <c r="M44" s="12">
        <v>4600</v>
      </c>
      <c r="N44" s="12"/>
      <c r="O44" s="12"/>
      <c r="P44" s="12"/>
      <c r="Q44" s="12"/>
      <c r="R44" s="12">
        <v>2</v>
      </c>
      <c r="S44" s="12">
        <v>9200</v>
      </c>
      <c r="T44" s="12">
        <v>1</v>
      </c>
      <c r="U44" s="12">
        <v>4600</v>
      </c>
      <c r="V44" s="12"/>
      <c r="W44" s="12"/>
      <c r="X44" s="12"/>
      <c r="Y44" s="12"/>
      <c r="Z44" s="12"/>
      <c r="AA44" s="12"/>
      <c r="AB44" s="12">
        <f t="shared" si="17"/>
        <v>6</v>
      </c>
      <c r="AC44" s="12">
        <f t="shared" si="17"/>
        <v>27600</v>
      </c>
      <c r="AD44" s="13"/>
      <c r="AE44" s="14"/>
      <c r="AF44" s="15"/>
    </row>
    <row r="45" spans="1:32" ht="20.100000000000001" customHeight="1" x14ac:dyDescent="0.3">
      <c r="A45" s="9">
        <v>12202070</v>
      </c>
      <c r="B45" s="10" t="s">
        <v>51</v>
      </c>
      <c r="C45" s="11" t="s">
        <v>65</v>
      </c>
      <c r="D45" s="12">
        <v>0</v>
      </c>
      <c r="E45" s="12">
        <v>0</v>
      </c>
      <c r="F45" s="12">
        <v>0</v>
      </c>
      <c r="G45" s="12">
        <v>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>
        <v>3</v>
      </c>
      <c r="U45" s="12">
        <v>3840</v>
      </c>
      <c r="V45" s="12"/>
      <c r="W45" s="12"/>
      <c r="X45" s="12"/>
      <c r="Y45" s="12"/>
      <c r="Z45" s="12">
        <v>2</v>
      </c>
      <c r="AA45" s="12">
        <v>2560</v>
      </c>
      <c r="AB45" s="12">
        <f t="shared" si="17"/>
        <v>5</v>
      </c>
      <c r="AC45" s="12">
        <f t="shared" si="17"/>
        <v>6400</v>
      </c>
      <c r="AD45" s="13"/>
      <c r="AE45" s="14"/>
      <c r="AF45" s="15"/>
    </row>
    <row r="46" spans="1:32" ht="20.100000000000001" customHeight="1" x14ac:dyDescent="0.3">
      <c r="A46" s="9">
        <v>12202071</v>
      </c>
      <c r="B46" s="10" t="s">
        <v>52</v>
      </c>
      <c r="C46" s="11" t="s">
        <v>65</v>
      </c>
      <c r="D46" s="12">
        <v>0</v>
      </c>
      <c r="E46" s="12">
        <v>0</v>
      </c>
      <c r="F46" s="12">
        <v>0</v>
      </c>
      <c r="G46" s="12">
        <v>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>
        <v>1</v>
      </c>
      <c r="U46" s="12">
        <v>1980</v>
      </c>
      <c r="V46" s="12">
        <v>2</v>
      </c>
      <c r="W46" s="12">
        <v>4410</v>
      </c>
      <c r="X46" s="12"/>
      <c r="Y46" s="12"/>
      <c r="Z46" s="12">
        <v>4</v>
      </c>
      <c r="AA46" s="12">
        <v>7820</v>
      </c>
      <c r="AB46" s="12">
        <f t="shared" si="17"/>
        <v>7</v>
      </c>
      <c r="AC46" s="12">
        <f t="shared" si="17"/>
        <v>14210</v>
      </c>
      <c r="AD46" s="13"/>
      <c r="AE46" s="14"/>
      <c r="AF46" s="15"/>
    </row>
    <row r="47" spans="1:32" ht="20.100000000000001" customHeight="1" x14ac:dyDescent="0.3">
      <c r="A47" s="9">
        <v>12202072</v>
      </c>
      <c r="B47" s="10" t="s">
        <v>53</v>
      </c>
      <c r="C47" s="11" t="s">
        <v>68</v>
      </c>
      <c r="D47" s="12">
        <v>0</v>
      </c>
      <c r="E47" s="12">
        <v>0</v>
      </c>
      <c r="F47" s="12">
        <v>0</v>
      </c>
      <c r="G47" s="12">
        <v>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>
        <v>13</v>
      </c>
      <c r="U47" s="12">
        <v>49890</v>
      </c>
      <c r="V47" s="12">
        <v>6</v>
      </c>
      <c r="W47" s="12">
        <v>22680</v>
      </c>
      <c r="X47" s="12"/>
      <c r="Y47" s="12"/>
      <c r="Z47" s="12">
        <v>17</v>
      </c>
      <c r="AA47" s="12">
        <v>64260</v>
      </c>
      <c r="AB47" s="12">
        <f t="shared" si="17"/>
        <v>36</v>
      </c>
      <c r="AC47" s="12">
        <f t="shared" si="17"/>
        <v>136830</v>
      </c>
      <c r="AD47" s="13"/>
      <c r="AE47" s="14"/>
      <c r="AF47" s="15"/>
    </row>
    <row r="48" spans="1:32" ht="20.100000000000001" customHeight="1" x14ac:dyDescent="0.3">
      <c r="A48" s="9">
        <v>12202073</v>
      </c>
      <c r="B48" s="10" t="s">
        <v>14</v>
      </c>
      <c r="C48" s="11" t="s">
        <v>65</v>
      </c>
      <c r="D48" s="12">
        <v>0</v>
      </c>
      <c r="E48" s="12">
        <v>0</v>
      </c>
      <c r="F48" s="12">
        <v>0</v>
      </c>
      <c r="G48" s="12">
        <v>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>
        <v>1</v>
      </c>
      <c r="W48" s="12">
        <v>3800</v>
      </c>
      <c r="X48" s="12"/>
      <c r="Y48" s="12"/>
      <c r="Z48" s="12">
        <v>8</v>
      </c>
      <c r="AA48" s="12">
        <v>30400</v>
      </c>
      <c r="AB48" s="12">
        <f t="shared" si="17"/>
        <v>9</v>
      </c>
      <c r="AC48" s="12">
        <f t="shared" si="17"/>
        <v>34200</v>
      </c>
      <c r="AD48" s="13"/>
      <c r="AE48" s="14"/>
      <c r="AF48" s="15"/>
    </row>
    <row r="49" spans="1:32" ht="20.100000000000001" customHeight="1" x14ac:dyDescent="0.3">
      <c r="A49" s="28"/>
      <c r="B49" s="24"/>
      <c r="C49" s="18" t="s">
        <v>44</v>
      </c>
      <c r="D49" s="29"/>
      <c r="E49" s="29"/>
      <c r="F49" s="29"/>
      <c r="G49" s="29"/>
      <c r="H49" s="29">
        <f>SUM(H42:H48)</f>
        <v>9</v>
      </c>
      <c r="I49" s="29">
        <f t="shared" ref="I49:AA49" si="18">SUM(I42:I48)</f>
        <v>11520</v>
      </c>
      <c r="J49" s="29">
        <f t="shared" si="18"/>
        <v>9</v>
      </c>
      <c r="K49" s="29">
        <f t="shared" si="18"/>
        <v>19680</v>
      </c>
      <c r="L49" s="29">
        <f t="shared" si="18"/>
        <v>12</v>
      </c>
      <c r="M49" s="29">
        <f t="shared" si="18"/>
        <v>19450</v>
      </c>
      <c r="N49" s="29">
        <f t="shared" si="18"/>
        <v>0</v>
      </c>
      <c r="O49" s="29">
        <f t="shared" si="18"/>
        <v>0</v>
      </c>
      <c r="P49" s="29">
        <f t="shared" si="18"/>
        <v>0</v>
      </c>
      <c r="Q49" s="29">
        <f t="shared" si="18"/>
        <v>0</v>
      </c>
      <c r="R49" s="29">
        <f t="shared" si="18"/>
        <v>4</v>
      </c>
      <c r="S49" s="29">
        <f t="shared" si="18"/>
        <v>11900</v>
      </c>
      <c r="T49" s="29">
        <f t="shared" si="18"/>
        <v>29</v>
      </c>
      <c r="U49" s="29">
        <f t="shared" si="18"/>
        <v>77220</v>
      </c>
      <c r="V49" s="29">
        <f t="shared" si="18"/>
        <v>13</v>
      </c>
      <c r="W49" s="29">
        <f t="shared" si="18"/>
        <v>36290</v>
      </c>
      <c r="X49" s="29">
        <f t="shared" si="18"/>
        <v>2</v>
      </c>
      <c r="Y49" s="29">
        <f t="shared" si="18"/>
        <v>3730</v>
      </c>
      <c r="Z49" s="29">
        <f t="shared" si="18"/>
        <v>50</v>
      </c>
      <c r="AA49" s="29">
        <f t="shared" si="18"/>
        <v>133780</v>
      </c>
      <c r="AB49" s="29">
        <f t="shared" ref="AB49:AF49" si="19">SUM(AB42:AB48)</f>
        <v>128</v>
      </c>
      <c r="AC49" s="29">
        <f t="shared" si="19"/>
        <v>313570</v>
      </c>
      <c r="AD49" s="29">
        <f t="shared" si="19"/>
        <v>0</v>
      </c>
      <c r="AE49" s="29">
        <f t="shared" si="19"/>
        <v>0</v>
      </c>
      <c r="AF49" s="29">
        <f t="shared" si="19"/>
        <v>0</v>
      </c>
    </row>
    <row r="50" spans="1:32" ht="20.100000000000001" customHeight="1" x14ac:dyDescent="0.3">
      <c r="A50" s="30"/>
      <c r="B50" s="31"/>
      <c r="C50" s="31" t="s">
        <v>54</v>
      </c>
      <c r="D50" s="31"/>
      <c r="E50" s="31"/>
      <c r="F50" s="31"/>
      <c r="G50" s="31"/>
      <c r="H50" s="32">
        <f t="shared" ref="H50:AF50" si="20">H7+H12+H17+H22+H26+H31+H36+H41+H49</f>
        <v>24</v>
      </c>
      <c r="I50" s="32">
        <f t="shared" si="20"/>
        <v>22283</v>
      </c>
      <c r="J50" s="32">
        <f t="shared" si="20"/>
        <v>170</v>
      </c>
      <c r="K50" s="32">
        <f t="shared" si="20"/>
        <v>94618</v>
      </c>
      <c r="L50" s="32">
        <f t="shared" si="20"/>
        <v>170</v>
      </c>
      <c r="M50" s="32">
        <f t="shared" si="20"/>
        <v>103060</v>
      </c>
      <c r="N50" s="32">
        <f t="shared" si="20"/>
        <v>11</v>
      </c>
      <c r="O50" s="32">
        <f t="shared" si="20"/>
        <v>6970</v>
      </c>
      <c r="P50" s="32">
        <f t="shared" si="20"/>
        <v>35</v>
      </c>
      <c r="Q50" s="32">
        <f t="shared" si="20"/>
        <v>18732</v>
      </c>
      <c r="R50" s="32">
        <f t="shared" si="20"/>
        <v>39</v>
      </c>
      <c r="S50" s="32">
        <f t="shared" si="20"/>
        <v>36766</v>
      </c>
      <c r="T50" s="32">
        <f t="shared" si="20"/>
        <v>194</v>
      </c>
      <c r="U50" s="32">
        <f t="shared" si="20"/>
        <v>178217</v>
      </c>
      <c r="V50" s="32">
        <f t="shared" si="20"/>
        <v>244</v>
      </c>
      <c r="W50" s="32">
        <f t="shared" si="20"/>
        <v>182264</v>
      </c>
      <c r="X50" s="32">
        <f t="shared" si="20"/>
        <v>182</v>
      </c>
      <c r="Y50" s="32">
        <f t="shared" si="20"/>
        <v>130604</v>
      </c>
      <c r="Z50" s="32">
        <f t="shared" si="20"/>
        <v>358</v>
      </c>
      <c r="AA50" s="32">
        <f t="shared" si="20"/>
        <v>372224</v>
      </c>
      <c r="AB50" s="32">
        <f t="shared" si="20"/>
        <v>1427</v>
      </c>
      <c r="AC50" s="32">
        <f t="shared" si="20"/>
        <v>1145738</v>
      </c>
      <c r="AD50" s="32">
        <f t="shared" si="20"/>
        <v>290</v>
      </c>
      <c r="AE50" s="32">
        <f t="shared" si="20"/>
        <v>19262</v>
      </c>
      <c r="AF50" s="32">
        <f t="shared" si="20"/>
        <v>354898</v>
      </c>
    </row>
  </sheetData>
  <mergeCells count="1">
    <mergeCell ref="A1:T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0"/>
  <sheetViews>
    <sheetView workbookViewId="0">
      <selection activeCell="A20" sqref="A20"/>
    </sheetView>
  </sheetViews>
  <sheetFormatPr defaultRowHeight="16.2" x14ac:dyDescent="0.3"/>
  <cols>
    <col min="1" max="1" width="10.44140625" customWidth="1"/>
    <col min="2" max="2" width="28.44140625" bestFit="1" customWidth="1"/>
  </cols>
  <sheetData>
    <row r="1" spans="1:2" x14ac:dyDescent="0.3">
      <c r="A1" s="37" t="s">
        <v>73</v>
      </c>
      <c r="B1" s="37" t="s">
        <v>74</v>
      </c>
    </row>
    <row r="2" spans="1:2" ht="19.95" customHeight="1" x14ac:dyDescent="0.3">
      <c r="A2" s="36">
        <v>12202037</v>
      </c>
      <c r="B2" s="36" t="s">
        <v>2</v>
      </c>
    </row>
    <row r="3" spans="1:2" ht="19.95" customHeight="1" x14ac:dyDescent="0.3">
      <c r="A3" s="36">
        <v>12202038</v>
      </c>
      <c r="B3" s="36" t="s">
        <v>3</v>
      </c>
    </row>
    <row r="4" spans="1:2" ht="19.95" customHeight="1" x14ac:dyDescent="0.3">
      <c r="A4" s="36">
        <v>12202043</v>
      </c>
      <c r="B4" s="36" t="s">
        <v>4</v>
      </c>
    </row>
    <row r="5" spans="1:2" ht="19.95" customHeight="1" x14ac:dyDescent="0.3">
      <c r="A5" s="36">
        <v>12202044</v>
      </c>
      <c r="B5" s="36" t="s">
        <v>5</v>
      </c>
    </row>
    <row r="6" spans="1:2" ht="19.95" customHeight="1" x14ac:dyDescent="0.3">
      <c r="A6" s="36">
        <v>12202049</v>
      </c>
      <c r="B6" s="36" t="s">
        <v>6</v>
      </c>
    </row>
    <row r="7" spans="1:2" ht="19.95" customHeight="1" x14ac:dyDescent="0.3">
      <c r="A7" s="36">
        <v>12202052</v>
      </c>
      <c r="B7" s="36" t="s">
        <v>7</v>
      </c>
    </row>
    <row r="8" spans="1:2" ht="19.95" customHeight="1" x14ac:dyDescent="0.3">
      <c r="A8" s="36">
        <v>12202055</v>
      </c>
      <c r="B8" s="36" t="s">
        <v>8</v>
      </c>
    </row>
    <row r="9" spans="1:2" ht="19.95" customHeight="1" x14ac:dyDescent="0.3">
      <c r="A9" s="36">
        <v>12202056</v>
      </c>
      <c r="B9" s="36" t="s">
        <v>75</v>
      </c>
    </row>
    <row r="10" spans="1:2" ht="19.95" customHeight="1" x14ac:dyDescent="0.3">
      <c r="A10" s="36">
        <v>12202066</v>
      </c>
      <c r="B10" s="36" t="s">
        <v>76</v>
      </c>
    </row>
    <row r="11" spans="1:2" ht="19.95" customHeight="1" x14ac:dyDescent="0.3">
      <c r="A11" s="36">
        <v>12202067</v>
      </c>
      <c r="B11" s="36" t="s">
        <v>77</v>
      </c>
    </row>
    <row r="12" spans="1:2" ht="19.95" customHeight="1" x14ac:dyDescent="0.3">
      <c r="A12" s="36">
        <v>12202068</v>
      </c>
      <c r="B12" s="36" t="s">
        <v>78</v>
      </c>
    </row>
    <row r="13" spans="1:2" ht="19.95" customHeight="1" x14ac:dyDescent="0.3">
      <c r="A13" s="36">
        <v>12202069</v>
      </c>
      <c r="B13" s="36" t="s">
        <v>79</v>
      </c>
    </row>
    <row r="14" spans="1:2" ht="19.95" customHeight="1" x14ac:dyDescent="0.3">
      <c r="A14" s="36">
        <v>12202046</v>
      </c>
      <c r="B14" s="36" t="s">
        <v>80</v>
      </c>
    </row>
    <row r="15" spans="1:2" ht="19.95" customHeight="1" x14ac:dyDescent="0.3">
      <c r="A15" s="36">
        <v>12202063</v>
      </c>
      <c r="B15" s="36" t="s">
        <v>81</v>
      </c>
    </row>
    <row r="16" spans="1:2" ht="19.95" customHeight="1" x14ac:dyDescent="0.3">
      <c r="A16" s="36">
        <v>12202064</v>
      </c>
      <c r="B16" s="36" t="s">
        <v>82</v>
      </c>
    </row>
    <row r="17" spans="1:2" ht="19.95" customHeight="1" x14ac:dyDescent="0.3">
      <c r="A17" s="36">
        <v>12202070</v>
      </c>
      <c r="B17" s="36" t="s">
        <v>83</v>
      </c>
    </row>
    <row r="18" spans="1:2" ht="19.95" customHeight="1" x14ac:dyDescent="0.3">
      <c r="A18" s="36">
        <v>12202071</v>
      </c>
      <c r="B18" s="36" t="s">
        <v>84</v>
      </c>
    </row>
    <row r="19" spans="1:2" ht="19.95" customHeight="1" x14ac:dyDescent="0.3">
      <c r="A19" s="36">
        <v>12202072</v>
      </c>
      <c r="B19" s="36" t="s">
        <v>85</v>
      </c>
    </row>
    <row r="20" spans="1:2" ht="19.95" customHeight="1" x14ac:dyDescent="0.3">
      <c r="A20" s="36">
        <v>12202073</v>
      </c>
      <c r="B20" s="36" t="s">
        <v>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</vt:lpstr>
      <vt:lpstr>2021</vt:lpstr>
      <vt:lpstr>蓮花保養品號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udev35</dc:creator>
  <cp:lastModifiedBy>網通-李昱慧</cp:lastModifiedBy>
  <dcterms:created xsi:type="dcterms:W3CDTF">2021-09-13T09:11:36Z</dcterms:created>
  <dcterms:modified xsi:type="dcterms:W3CDTF">2022-07-22T08:38:58Z</dcterms:modified>
</cp:coreProperties>
</file>