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255" yWindow="30" windowWidth="15315" windowHeight="8400" tabRatio="681"/>
  </bookViews>
  <sheets>
    <sheet name="2021_01" sheetId="14" r:id="rId1"/>
  </sheets>
  <definedNames>
    <definedName name="_xlnm.Print_Area" localSheetId="0">'2021_01'!$A$1:$E$8</definedName>
  </definedNames>
  <calcPr calcId="125725"/>
</workbook>
</file>

<file path=xl/calcChain.xml><?xml version="1.0" encoding="utf-8"?>
<calcChain xmlns="http://schemas.openxmlformats.org/spreadsheetml/2006/main">
  <c r="C18" i="14"/>
  <c r="E18" s="1"/>
  <c r="E17"/>
  <c r="D17"/>
  <c r="C16"/>
  <c r="D16" s="1"/>
  <c r="E15"/>
  <c r="D15"/>
  <c r="E14"/>
  <c r="D14"/>
  <c r="E13"/>
  <c r="D13"/>
  <c r="C6"/>
  <c r="E5"/>
  <c r="D5"/>
  <c r="E16" l="1"/>
  <c r="D18"/>
  <c r="C19"/>
  <c r="D19" l="1"/>
  <c r="E19"/>
  <c r="B17" l="1"/>
  <c r="B18" s="1"/>
  <c r="B15"/>
  <c r="B14"/>
  <c r="B13"/>
  <c r="F8"/>
  <c r="C8"/>
  <c r="E8" s="1"/>
  <c r="B8"/>
  <c r="E7"/>
  <c r="D7"/>
  <c r="F6"/>
  <c r="C9"/>
  <c r="B6"/>
  <c r="E4"/>
  <c r="D4"/>
  <c r="E3"/>
  <c r="D3"/>
  <c r="D8" l="1"/>
  <c r="E6"/>
  <c r="F9"/>
  <c r="D6"/>
  <c r="B9"/>
  <c r="B16"/>
  <c r="B19" l="1"/>
  <c r="E9"/>
  <c r="D9"/>
</calcChain>
</file>

<file path=xl/sharedStrings.xml><?xml version="1.0" encoding="utf-8"?>
<sst xmlns="http://schemas.openxmlformats.org/spreadsheetml/2006/main" count="32" uniqueCount="20">
  <si>
    <t>業務員</t>
    <phoneticPr fontId="2" type="noConversion"/>
  </si>
  <si>
    <t>達成比</t>
    <phoneticPr fontId="2" type="noConversion"/>
  </si>
  <si>
    <t>尚需努力的數字</t>
    <phoneticPr fontId="2" type="noConversion"/>
  </si>
  <si>
    <t>陳永宗</t>
  </si>
  <si>
    <t>陳騏毅</t>
    <phoneticPr fontId="2" type="noConversion"/>
  </si>
  <si>
    <t>流通</t>
    <phoneticPr fontId="2" type="noConversion"/>
  </si>
  <si>
    <t>張玉玲</t>
  </si>
  <si>
    <t>網企</t>
    <phoneticPr fontId="2" type="noConversion"/>
  </si>
  <si>
    <t>網通部</t>
    <phoneticPr fontId="2" type="noConversion"/>
  </si>
  <si>
    <t>預入績效</t>
    <phoneticPr fontId="2" type="noConversion"/>
  </si>
  <si>
    <t>累計達成比(實際績效)</t>
    <phoneticPr fontId="2" type="noConversion"/>
  </si>
  <si>
    <t>累計達成比(預入績效)</t>
    <phoneticPr fontId="2" type="noConversion"/>
  </si>
  <si>
    <t>王瑲賢</t>
    <phoneticPr fontId="2" type="noConversion"/>
  </si>
  <si>
    <t xml:space="preserve">博客來止預入
</t>
    <phoneticPr fontId="2" type="noConversion"/>
  </si>
  <si>
    <t>東森止預入</t>
    <phoneticPr fontId="2" type="noConversion"/>
  </si>
  <si>
    <t xml:space="preserve"> 2021/01/01~01/04</t>
    <phoneticPr fontId="2" type="noConversion"/>
  </si>
  <si>
    <t>01/04當日績效</t>
    <phoneticPr fontId="2" type="noConversion"/>
  </si>
  <si>
    <t>全聯01/25預入</t>
    <phoneticPr fontId="2" type="noConversion"/>
  </si>
  <si>
    <t>01月銷貨淨額</t>
    <phoneticPr fontId="2" type="noConversion"/>
  </si>
  <si>
    <t>01月目標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</si>
</sst>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#,##0_ ;[Red]\-#,##0\ "/>
    <numFmt numFmtId="177" formatCode="#,##0_);[Red]\(#,##0\)"/>
    <numFmt numFmtId="178" formatCode="#,##0_ "/>
  </numFmts>
  <fonts count="10">
    <font>
      <sz val="12"/>
      <color indexed="8"/>
      <name val="新細明體"/>
      <family val="1"/>
      <charset val="136"/>
    </font>
    <font>
      <b/>
      <sz val="2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22"/>
      <color indexed="8"/>
      <name val="新細明體"/>
      <family val="1"/>
      <charset val="136"/>
    </font>
    <font>
      <b/>
      <sz val="22"/>
      <color rgb="FFFF0000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2"/>
      <color theme="1"/>
      <name val="微軟正黑體"/>
      <family val="2"/>
      <charset val="136"/>
    </font>
    <font>
      <sz val="2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1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1" fillId="0" borderId="0" xfId="0" applyFont="1" applyFill="1" applyBorder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178" fontId="5" fillId="2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178" fontId="4" fillId="3" borderId="2" xfId="0" applyNumberFormat="1" applyFont="1" applyFill="1" applyBorder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8" fontId="1" fillId="4" borderId="2" xfId="0" applyNumberFormat="1" applyFont="1" applyFill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178" fontId="4" fillId="4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vertical="center"/>
    </xf>
    <xf numFmtId="178" fontId="5" fillId="2" borderId="2" xfId="0" applyNumberFormat="1" applyFont="1" applyFill="1" applyBorder="1" applyAlignment="1">
      <alignment vertical="center"/>
    </xf>
    <xf numFmtId="178" fontId="1" fillId="4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176" fontId="6" fillId="0" borderId="3" xfId="0" applyNumberFormat="1" applyFont="1" applyBorder="1">
      <alignment vertical="center"/>
    </xf>
    <xf numFmtId="176" fontId="6" fillId="0" borderId="7" xfId="0" applyNumberFormat="1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71">
    <cellStyle name="一般" xfId="0" builtinId="0"/>
    <cellStyle name="一般 10" xfId="1"/>
    <cellStyle name="一般 11" xfId="2"/>
    <cellStyle name="一般 15" xfId="3"/>
    <cellStyle name="一般 16" xfId="4"/>
    <cellStyle name="一般 17" xfId="5"/>
    <cellStyle name="一般 2" xfId="6"/>
    <cellStyle name="一般 2 10" xfId="7"/>
    <cellStyle name="一般 2 11" xfId="8"/>
    <cellStyle name="一般 2 12" xfId="9"/>
    <cellStyle name="一般 2 13" xfId="10"/>
    <cellStyle name="一般 2 14" xfId="11"/>
    <cellStyle name="一般 2 15" xfId="12"/>
    <cellStyle name="一般 2 16" xfId="13"/>
    <cellStyle name="一般 2 17" xfId="14"/>
    <cellStyle name="一般 2 18" xfId="15"/>
    <cellStyle name="一般 2 19" xfId="16"/>
    <cellStyle name="一般 2 2" xfId="17"/>
    <cellStyle name="一般 2 20" xfId="18"/>
    <cellStyle name="一般 2 21" xfId="19"/>
    <cellStyle name="一般 2 22" xfId="20"/>
    <cellStyle name="一般 2 23" xfId="21"/>
    <cellStyle name="一般 2 24" xfId="22"/>
    <cellStyle name="一般 2 25" xfId="23"/>
    <cellStyle name="一般 2 26" xfId="24"/>
    <cellStyle name="一般 2 27" xfId="25"/>
    <cellStyle name="一般 2 28" xfId="26"/>
    <cellStyle name="一般 2 29" xfId="27"/>
    <cellStyle name="一般 2 3" xfId="28"/>
    <cellStyle name="一般 2 30" xfId="29"/>
    <cellStyle name="一般 2 31" xfId="30"/>
    <cellStyle name="一般 2 32" xfId="31"/>
    <cellStyle name="一般 2 33" xfId="32"/>
    <cellStyle name="一般 2 34" xfId="33"/>
    <cellStyle name="一般 2 35" xfId="34"/>
    <cellStyle name="一般 2 36" xfId="35"/>
    <cellStyle name="一般 2 37" xfId="36"/>
    <cellStyle name="一般 2 38" xfId="37"/>
    <cellStyle name="一般 2 39" xfId="38"/>
    <cellStyle name="一般 2 4" xfId="39"/>
    <cellStyle name="一般 2 40" xfId="40"/>
    <cellStyle name="一般 2 41" xfId="41"/>
    <cellStyle name="一般 2 42" xfId="42"/>
    <cellStyle name="一般 2 43" xfId="43"/>
    <cellStyle name="一般 2 44" xfId="44"/>
    <cellStyle name="一般 2 45" xfId="45"/>
    <cellStyle name="一般 2 46" xfId="46"/>
    <cellStyle name="一般 2 47" xfId="47"/>
    <cellStyle name="一般 2 48" xfId="48"/>
    <cellStyle name="一般 2 49" xfId="49"/>
    <cellStyle name="一般 2 5" xfId="50"/>
    <cellStyle name="一般 2 50" xfId="51"/>
    <cellStyle name="一般 2 51" xfId="52"/>
    <cellStyle name="一般 2 52" xfId="53"/>
    <cellStyle name="一般 2 53" xfId="54"/>
    <cellStyle name="一般 2 54" xfId="55"/>
    <cellStyle name="一般 2 55" xfId="56"/>
    <cellStyle name="一般 2 56" xfId="57"/>
    <cellStyle name="一般 2 57" xfId="58"/>
    <cellStyle name="一般 2 58" xfId="59"/>
    <cellStyle name="一般 2 59" xfId="60"/>
    <cellStyle name="一般 2 6" xfId="61"/>
    <cellStyle name="一般 2 60" xfId="62"/>
    <cellStyle name="一般 2 61" xfId="63"/>
    <cellStyle name="一般 2 62" xfId="64"/>
    <cellStyle name="一般 2 63" xfId="65"/>
    <cellStyle name="一般 2 64" xfId="66"/>
    <cellStyle name="一般 2 65" xfId="67"/>
    <cellStyle name="一般 2 66" xfId="68"/>
    <cellStyle name="一般 2 67" xfId="69"/>
    <cellStyle name="一般 2 68" xfId="70"/>
    <cellStyle name="一般 2 69" xfId="71"/>
    <cellStyle name="一般 2 7" xfId="72"/>
    <cellStyle name="一般 2 70" xfId="73"/>
    <cellStyle name="一般 2 71" xfId="74"/>
    <cellStyle name="一般 2 72" xfId="75"/>
    <cellStyle name="一般 2 73" xfId="76"/>
    <cellStyle name="一般 2 74" xfId="77"/>
    <cellStyle name="一般 2 75" xfId="78"/>
    <cellStyle name="一般 2 76" xfId="79"/>
    <cellStyle name="一般 2 77" xfId="80"/>
    <cellStyle name="一般 2 78" xfId="81"/>
    <cellStyle name="一般 2 79" xfId="82"/>
    <cellStyle name="一般 2 8" xfId="83"/>
    <cellStyle name="一般 2 80" xfId="84"/>
    <cellStyle name="一般 2 81" xfId="85"/>
    <cellStyle name="一般 2 82" xfId="86"/>
    <cellStyle name="一般 2 83" xfId="87"/>
    <cellStyle name="一般 2 84" xfId="88"/>
    <cellStyle name="一般 2 85" xfId="89"/>
    <cellStyle name="一般 2 86" xfId="90"/>
    <cellStyle name="一般 2 87" xfId="91"/>
    <cellStyle name="一般 2 9" xfId="92"/>
    <cellStyle name="一般 3" xfId="93"/>
    <cellStyle name="一般 3 10" xfId="94"/>
    <cellStyle name="一般 3 11" xfId="95"/>
    <cellStyle name="一般 3 12" xfId="96"/>
    <cellStyle name="一般 3 13" xfId="97"/>
    <cellStyle name="一般 3 14" xfId="98"/>
    <cellStyle name="一般 3 15" xfId="99"/>
    <cellStyle name="一般 3 16" xfId="100"/>
    <cellStyle name="一般 3 17" xfId="101"/>
    <cellStyle name="一般 3 18" xfId="102"/>
    <cellStyle name="一般 3 19" xfId="103"/>
    <cellStyle name="一般 3 2" xfId="104"/>
    <cellStyle name="一般 3 20" xfId="105"/>
    <cellStyle name="一般 3 21" xfId="106"/>
    <cellStyle name="一般 3 22" xfId="107"/>
    <cellStyle name="一般 3 23" xfId="108"/>
    <cellStyle name="一般 3 24" xfId="109"/>
    <cellStyle name="一般 3 25" xfId="110"/>
    <cellStyle name="一般 3 26" xfId="111"/>
    <cellStyle name="一般 3 27" xfId="112"/>
    <cellStyle name="一般 3 28" xfId="113"/>
    <cellStyle name="一般 3 29" xfId="114"/>
    <cellStyle name="一般 3 3" xfId="115"/>
    <cellStyle name="一般 3 30" xfId="116"/>
    <cellStyle name="一般 3 31" xfId="117"/>
    <cellStyle name="一般 3 32" xfId="118"/>
    <cellStyle name="一般 3 33" xfId="119"/>
    <cellStyle name="一般 3 34" xfId="120"/>
    <cellStyle name="一般 3 35" xfId="121"/>
    <cellStyle name="一般 3 36" xfId="122"/>
    <cellStyle name="一般 3 37" xfId="123"/>
    <cellStyle name="一般 3 38" xfId="124"/>
    <cellStyle name="一般 3 39" xfId="125"/>
    <cellStyle name="一般 3 4" xfId="126"/>
    <cellStyle name="一般 3 40" xfId="127"/>
    <cellStyle name="一般 3 41" xfId="128"/>
    <cellStyle name="一般 3 42" xfId="129"/>
    <cellStyle name="一般 3 43" xfId="130"/>
    <cellStyle name="一般 3 44" xfId="131"/>
    <cellStyle name="一般 3 45" xfId="132"/>
    <cellStyle name="一般 3 46" xfId="133"/>
    <cellStyle name="一般 3 47" xfId="134"/>
    <cellStyle name="一般 3 48" xfId="135"/>
    <cellStyle name="一般 3 49" xfId="136"/>
    <cellStyle name="一般 3 5" xfId="137"/>
    <cellStyle name="一般 3 50" xfId="138"/>
    <cellStyle name="一般 3 51" xfId="139"/>
    <cellStyle name="一般 3 52" xfId="140"/>
    <cellStyle name="一般 3 53" xfId="141"/>
    <cellStyle name="一般 3 54" xfId="142"/>
    <cellStyle name="一般 3 55" xfId="143"/>
    <cellStyle name="一般 3 56" xfId="144"/>
    <cellStyle name="一般 3 57" xfId="145"/>
    <cellStyle name="一般 3 58" xfId="146"/>
    <cellStyle name="一般 3 59" xfId="147"/>
    <cellStyle name="一般 3 6" xfId="148"/>
    <cellStyle name="一般 3 60" xfId="149"/>
    <cellStyle name="一般 3 61" xfId="150"/>
    <cellStyle name="一般 3 62" xfId="151"/>
    <cellStyle name="一般 3 63" xfId="152"/>
    <cellStyle name="一般 3 64" xfId="153"/>
    <cellStyle name="一般 3 65" xfId="154"/>
    <cellStyle name="一般 3 66" xfId="155"/>
    <cellStyle name="一般 3 67" xfId="156"/>
    <cellStyle name="一般 3 68" xfId="157"/>
    <cellStyle name="一般 3 69" xfId="158"/>
    <cellStyle name="一般 3 7" xfId="159"/>
    <cellStyle name="一般 3 70" xfId="160"/>
    <cellStyle name="一般 3 71" xfId="161"/>
    <cellStyle name="一般 3 72" xfId="162"/>
    <cellStyle name="一般 3 73" xfId="163"/>
    <cellStyle name="一般 3 74" xfId="164"/>
    <cellStyle name="一般 3 8" xfId="165"/>
    <cellStyle name="一般 3 9" xfId="166"/>
    <cellStyle name="一般 4" xfId="167"/>
    <cellStyle name="一般 5" xfId="168"/>
    <cellStyle name="一般 6" xfId="169"/>
    <cellStyle name="一般 9" xfId="170"/>
  </cellStyles>
  <dxfs count="6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tabSelected="1" zoomScale="60" zoomScaleNormal="60" workbookViewId="0">
      <selection activeCell="I4" sqref="I4"/>
    </sheetView>
  </sheetViews>
  <sheetFormatPr defaultRowHeight="25.5" customHeight="1"/>
  <cols>
    <col min="1" max="1" width="14.5" style="11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53" t="s">
        <v>10</v>
      </c>
      <c r="B1" s="53"/>
      <c r="C1" s="53" t="s">
        <v>15</v>
      </c>
      <c r="D1" s="53"/>
      <c r="I1" s="11"/>
    </row>
    <row r="2" spans="1:9" ht="35.1" customHeight="1">
      <c r="A2" s="4" t="s">
        <v>0</v>
      </c>
      <c r="B2" s="13" t="s">
        <v>18</v>
      </c>
      <c r="C2" s="13" t="s">
        <v>19</v>
      </c>
      <c r="D2" s="13" t="s">
        <v>1</v>
      </c>
      <c r="E2" s="3" t="s">
        <v>2</v>
      </c>
      <c r="F2" s="44" t="s">
        <v>16</v>
      </c>
    </row>
    <row r="3" spans="1:9" ht="35.1" customHeight="1">
      <c r="A3" s="39" t="s">
        <v>3</v>
      </c>
      <c r="B3" s="51"/>
      <c r="C3" s="21">
        <v>3100000</v>
      </c>
      <c r="D3" s="22">
        <f>B3/C3</f>
        <v>0</v>
      </c>
      <c r="E3" s="23">
        <f>B3-C3</f>
        <v>-3100000</v>
      </c>
      <c r="F3" s="51"/>
    </row>
    <row r="4" spans="1:9" ht="35.1" customHeight="1">
      <c r="A4" s="39" t="s">
        <v>4</v>
      </c>
      <c r="B4" s="51"/>
      <c r="C4" s="21">
        <v>800000</v>
      </c>
      <c r="D4" s="22">
        <f t="shared" ref="D4:D9" si="0">B4/C4</f>
        <v>0</v>
      </c>
      <c r="E4" s="23">
        <f t="shared" ref="E4:E9" si="1">B4-C4</f>
        <v>-800000</v>
      </c>
      <c r="F4" s="51"/>
    </row>
    <row r="5" spans="1:9" ht="35.1" customHeight="1">
      <c r="A5" s="36" t="s">
        <v>12</v>
      </c>
      <c r="B5" s="52"/>
      <c r="C5" s="21">
        <v>700000</v>
      </c>
      <c r="D5" s="22">
        <f t="shared" ref="D5" si="2">B5/C5</f>
        <v>0</v>
      </c>
      <c r="E5" s="23">
        <f t="shared" ref="E5" si="3">B5-C5</f>
        <v>-700000</v>
      </c>
      <c r="F5" s="20"/>
    </row>
    <row r="6" spans="1:9" ht="35.1" customHeight="1">
      <c r="A6" s="40" t="s">
        <v>5</v>
      </c>
      <c r="B6" s="24">
        <f>SUM(B3:B5)</f>
        <v>0</v>
      </c>
      <c r="C6" s="24">
        <f>SUM(C3:C5)</f>
        <v>4600000</v>
      </c>
      <c r="D6" s="25">
        <f t="shared" si="0"/>
        <v>0</v>
      </c>
      <c r="E6" s="26">
        <f t="shared" si="1"/>
        <v>-4600000</v>
      </c>
      <c r="F6" s="45">
        <f>SUM(F3:F4)</f>
        <v>0</v>
      </c>
    </row>
    <row r="7" spans="1:9" ht="35.1" customHeight="1">
      <c r="A7" s="39" t="s">
        <v>6</v>
      </c>
      <c r="B7" s="51"/>
      <c r="C7" s="27">
        <v>3500000</v>
      </c>
      <c r="D7" s="22">
        <f t="shared" si="0"/>
        <v>0</v>
      </c>
      <c r="E7" s="23">
        <f t="shared" si="1"/>
        <v>-3500000</v>
      </c>
      <c r="F7" s="51"/>
    </row>
    <row r="8" spans="1:9" ht="35.1" customHeight="1">
      <c r="A8" s="40" t="s">
        <v>7</v>
      </c>
      <c r="B8" s="24">
        <f>SUM(B7:B7)</f>
        <v>0</v>
      </c>
      <c r="C8" s="24">
        <f>SUM(C7:C7)</f>
        <v>3500000</v>
      </c>
      <c r="D8" s="25">
        <f t="shared" si="0"/>
        <v>0</v>
      </c>
      <c r="E8" s="26">
        <f t="shared" si="1"/>
        <v>-3500000</v>
      </c>
      <c r="F8" s="45">
        <f>SUM(F7:F7)</f>
        <v>0</v>
      </c>
    </row>
    <row r="9" spans="1:9" ht="35.1" customHeight="1">
      <c r="A9" s="41" t="s">
        <v>8</v>
      </c>
      <c r="B9" s="28">
        <f>B6+B8</f>
        <v>0</v>
      </c>
      <c r="C9" s="28">
        <f>C6+C8</f>
        <v>8100000</v>
      </c>
      <c r="D9" s="29">
        <f t="shared" si="0"/>
        <v>0</v>
      </c>
      <c r="E9" s="30">
        <f t="shared" si="1"/>
        <v>-8100000</v>
      </c>
      <c r="F9" s="46">
        <f>F6+F8</f>
        <v>0</v>
      </c>
    </row>
    <row r="10" spans="1:9" ht="25.5" customHeight="1">
      <c r="A10" s="31"/>
      <c r="B10" s="31"/>
      <c r="C10" s="31"/>
      <c r="D10" s="31"/>
      <c r="E10" s="31"/>
      <c r="F10" s="14"/>
    </row>
    <row r="11" spans="1:9" ht="35.1" customHeight="1">
      <c r="A11" s="53" t="s">
        <v>11</v>
      </c>
      <c r="B11" s="53"/>
      <c r="C11" s="53"/>
      <c r="D11" s="53"/>
      <c r="E11" s="31"/>
      <c r="F11" s="14"/>
    </row>
    <row r="12" spans="1:9" ht="35.1" customHeight="1">
      <c r="A12" s="4" t="s">
        <v>0</v>
      </c>
      <c r="B12" s="13" t="s">
        <v>18</v>
      </c>
      <c r="C12" s="13" t="s">
        <v>19</v>
      </c>
      <c r="D12" s="13" t="s">
        <v>1</v>
      </c>
      <c r="E12" s="3" t="s">
        <v>2</v>
      </c>
      <c r="F12" s="54" t="s">
        <v>9</v>
      </c>
      <c r="G12" s="55"/>
      <c r="H12" s="15"/>
    </row>
    <row r="13" spans="1:9" ht="35.1" customHeight="1">
      <c r="A13" s="36" t="s">
        <v>3</v>
      </c>
      <c r="B13" s="32">
        <f>B3+G13</f>
        <v>0</v>
      </c>
      <c r="C13" s="21">
        <v>3100000</v>
      </c>
      <c r="D13" s="22">
        <f>B13/C13</f>
        <v>0</v>
      </c>
      <c r="E13" s="23">
        <f>B13-C13</f>
        <v>-3100000</v>
      </c>
      <c r="F13" s="19" t="s">
        <v>17</v>
      </c>
      <c r="G13" s="51"/>
      <c r="H13" s="15"/>
    </row>
    <row r="14" spans="1:9" ht="35.1" customHeight="1">
      <c r="A14" s="36" t="s">
        <v>4</v>
      </c>
      <c r="B14" s="32">
        <f>B4</f>
        <v>0</v>
      </c>
      <c r="C14" s="21">
        <v>800000</v>
      </c>
      <c r="D14" s="22">
        <f t="shared" ref="D14:D19" si="4">B14/C14</f>
        <v>0</v>
      </c>
      <c r="E14" s="23">
        <f t="shared" ref="E14:E19" si="5">B14-C14</f>
        <v>-800000</v>
      </c>
      <c r="F14" s="4"/>
      <c r="G14" s="43"/>
      <c r="H14" s="15"/>
    </row>
    <row r="15" spans="1:9" ht="35.1" customHeight="1">
      <c r="A15" s="36" t="s">
        <v>12</v>
      </c>
      <c r="B15" s="32">
        <f>B5</f>
        <v>0</v>
      </c>
      <c r="C15" s="21">
        <v>700000</v>
      </c>
      <c r="D15" s="22">
        <f t="shared" si="4"/>
        <v>0</v>
      </c>
      <c r="E15" s="23">
        <f t="shared" si="5"/>
        <v>-700000</v>
      </c>
      <c r="F15" s="4"/>
      <c r="G15" s="43"/>
      <c r="H15" s="15"/>
    </row>
    <row r="16" spans="1:9" ht="35.1" customHeight="1">
      <c r="A16" s="37" t="s">
        <v>5</v>
      </c>
      <c r="B16" s="34">
        <f>SUM(B13:B15)</f>
        <v>0</v>
      </c>
      <c r="C16" s="24">
        <f>SUM(C13:C15)</f>
        <v>4600000</v>
      </c>
      <c r="D16" s="25">
        <f t="shared" si="4"/>
        <v>0</v>
      </c>
      <c r="E16" s="26">
        <f t="shared" si="5"/>
        <v>-4600000</v>
      </c>
      <c r="F16" s="47"/>
      <c r="G16" s="43"/>
      <c r="H16" s="15"/>
    </row>
    <row r="17" spans="1:8" s="5" customFormat="1" ht="35.1" customHeight="1">
      <c r="A17" s="42" t="s">
        <v>6</v>
      </c>
      <c r="B17" s="33">
        <f>B7+G17+G18</f>
        <v>0</v>
      </c>
      <c r="C17" s="27">
        <v>3500000</v>
      </c>
      <c r="D17" s="22">
        <f t="shared" si="4"/>
        <v>0</v>
      </c>
      <c r="E17" s="23">
        <f t="shared" si="5"/>
        <v>-3500000</v>
      </c>
      <c r="F17" s="50" t="s">
        <v>13</v>
      </c>
      <c r="G17" s="51"/>
      <c r="H17" s="16"/>
    </row>
    <row r="18" spans="1:8" ht="35.1" customHeight="1">
      <c r="A18" s="37" t="s">
        <v>7</v>
      </c>
      <c r="B18" s="34">
        <f>SUM(B17:B17)</f>
        <v>0</v>
      </c>
      <c r="C18" s="24">
        <f>SUM(C17:C17)</f>
        <v>3500000</v>
      </c>
      <c r="D18" s="25">
        <f t="shared" si="4"/>
        <v>0</v>
      </c>
      <c r="E18" s="26">
        <f t="shared" si="5"/>
        <v>-3500000</v>
      </c>
      <c r="F18" s="49" t="s">
        <v>14</v>
      </c>
      <c r="G18" s="51"/>
      <c r="H18" s="15"/>
    </row>
    <row r="19" spans="1:8" ht="35.1" customHeight="1">
      <c r="A19" s="38" t="s">
        <v>8</v>
      </c>
      <c r="B19" s="35">
        <f>B16+B18</f>
        <v>0</v>
      </c>
      <c r="C19" s="28">
        <f>C16+C18</f>
        <v>8100000</v>
      </c>
      <c r="D19" s="29">
        <f t="shared" si="4"/>
        <v>0</v>
      </c>
      <c r="E19" s="30">
        <f t="shared" si="5"/>
        <v>-8100000</v>
      </c>
      <c r="F19" s="48"/>
      <c r="G19" s="43"/>
      <c r="H19" s="15"/>
    </row>
    <row r="20" spans="1:8" s="10" customFormat="1" ht="25.5" customHeight="1">
      <c r="A20" s="6"/>
      <c r="B20" s="7"/>
      <c r="C20" s="7"/>
      <c r="D20" s="8"/>
      <c r="E20" s="9"/>
      <c r="G20" s="17"/>
      <c r="H20" s="17"/>
    </row>
    <row r="21" spans="1:8" ht="25.5" customHeight="1">
      <c r="F21" s="12"/>
      <c r="G21" s="15"/>
      <c r="H21" s="15"/>
    </row>
    <row r="22" spans="1:8" ht="25.5" customHeight="1">
      <c r="E22" s="18"/>
      <c r="G22" s="15"/>
      <c r="H22" s="15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5" priority="2" operator="greaterThan">
      <formula>0</formula>
    </cfRule>
  </conditionalFormatting>
  <conditionalFormatting sqref="E3:E9 E13:E20">
    <cfRule type="cellIs" dxfId="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2021_01</vt:lpstr>
      <vt:lpstr>'2021_01'!Print_Area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2019-12-27T00:19:49Z</dcterms:created>
  <dcterms:modified xsi:type="dcterms:W3CDTF">2020-12-09T08:21:36Z</dcterms:modified>
</cp:coreProperties>
</file>