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ERTO LIB\MPL\KEN\"/>
    </mc:Choice>
  </mc:AlternateContent>
  <xr:revisionPtr revIDLastSave="0" documentId="8_{32A732CA-ED71-4288-9F62-86A2068D8725}" xr6:coauthVersionLast="47" xr6:coauthVersionMax="47" xr10:uidLastSave="{00000000-0000-0000-0000-000000000000}"/>
  <bookViews>
    <workbookView xWindow="-120" yWindow="-120" windowWidth="29040" windowHeight="15840" xr2:uid="{11EEC91D-FAFA-4F39-8544-6A96602508AB}"/>
  </bookViews>
  <sheets>
    <sheet name="estrimacion 6 MPL VE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9" i="1" l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L25" i="1"/>
  <c r="AN25" i="1" s="1"/>
  <c r="AN24" i="1"/>
  <c r="AL24" i="1"/>
  <c r="AL23" i="1"/>
  <c r="AN23" i="1" s="1"/>
  <c r="AN22" i="1"/>
  <c r="AL22" i="1"/>
  <c r="AL21" i="1"/>
  <c r="AN21" i="1" s="1"/>
  <c r="AN20" i="1"/>
  <c r="AN42" i="1" l="1"/>
  <c r="AN44" i="1" l="1"/>
  <c r="AN45" i="1" s="1"/>
</calcChain>
</file>

<file path=xl/sharedStrings.xml><?xml version="1.0" encoding="utf-8"?>
<sst xmlns="http://schemas.openxmlformats.org/spreadsheetml/2006/main" count="48" uniqueCount="46">
  <si>
    <t>VEOS CONSULTORIA Y CONSTRUCCION , S.A. DE C.V.</t>
  </si>
  <si>
    <t>FOLIO:</t>
  </si>
  <si>
    <t>MANAGEMENT OF OPERATIONAL SERVICES AND SUPPLY</t>
  </si>
  <si>
    <t>GENERATOR OF SERVICES AND SUBCONTRACTS</t>
  </si>
  <si>
    <t>CLIENT</t>
  </si>
  <si>
    <t>Mexico Pacific</t>
  </si>
  <si>
    <t>EQUIPMENT RENT</t>
  </si>
  <si>
    <t>X</t>
  </si>
  <si>
    <t xml:space="preserve">
DATE OF ELABORATION:</t>
  </si>
  <si>
    <t>december 13, 2023</t>
  </si>
  <si>
    <t>PROJECTS</t>
  </si>
  <si>
    <t xml:space="preserve">MPL  DRILLING SITE </t>
  </si>
  <si>
    <t>CHARTERING</t>
  </si>
  <si>
    <t>ESTIMATION NO.:</t>
  </si>
  <si>
    <t>SERVICES</t>
  </si>
  <si>
    <t>PLACE</t>
  </si>
  <si>
    <t xml:space="preserve">PUERTO LIBERTAD SONORA </t>
  </si>
  <si>
    <t xml:space="preserve">DESCRIPTION </t>
  </si>
  <si>
    <t>RENT TYPE</t>
  </si>
  <si>
    <t>RENT START DATE</t>
  </si>
  <si>
    <t>COST</t>
  </si>
  <si>
    <t xml:space="preserve">TOAL SERVICES </t>
  </si>
  <si>
    <t xml:space="preserve">TOTAL COST </t>
  </si>
  <si>
    <t>MNX</t>
  </si>
  <si>
    <t>TOTAL MNX</t>
  </si>
  <si>
    <t xml:space="preserve">generator 15 kw 200 hours or lees </t>
  </si>
  <si>
    <t>hrs</t>
  </si>
  <si>
    <t>Diesel  generator</t>
  </si>
  <si>
    <t>lts.</t>
  </si>
  <si>
    <t>november</t>
  </si>
  <si>
    <t>december</t>
  </si>
  <si>
    <t xml:space="preserve">septic tank rental with weekly service </t>
  </si>
  <si>
    <t>mounth</t>
  </si>
  <si>
    <t xml:space="preserve">water supply 10,000 lts </t>
  </si>
  <si>
    <t>service</t>
  </si>
  <si>
    <t xml:space="preserve"> </t>
  </si>
  <si>
    <t xml:space="preserve">NOTAS: </t>
  </si>
  <si>
    <t>suma</t>
  </si>
  <si>
    <t>16% iva</t>
  </si>
  <si>
    <t>Total</t>
  </si>
  <si>
    <t>ELABORÓ</t>
  </si>
  <si>
    <t>Firma:</t>
  </si>
  <si>
    <t>Nombre:</t>
  </si>
  <si>
    <t xml:space="preserve">Ing. David Cuevas </t>
  </si>
  <si>
    <t>Fecha:</t>
  </si>
  <si>
    <t>PAB.009.FO.05.R2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</si>
</sst>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color rgb="FF888872"/>
      <name val="Arial"/>
      <family val="2"/>
    </font>
    <font>
      <b/>
      <sz val="11"/>
      <name val="Arial"/>
      <family val="2"/>
    </font>
    <font>
      <b/>
      <sz val="16"/>
      <color theme="4"/>
      <name val="Arial"/>
      <family val="2"/>
    </font>
    <font>
      <b/>
      <sz val="14"/>
      <name val="Arial Narrow"/>
      <family val="2"/>
    </font>
    <font>
      <b/>
      <sz val="14"/>
      <name val="Arial"/>
      <family val="2"/>
    </font>
    <font>
      <b/>
      <u/>
      <sz val="12"/>
      <name val="Arial Narrow"/>
      <family val="2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theme="4"/>
      <name val="Arial"/>
      <family val="2"/>
    </font>
    <font>
      <b/>
      <sz val="8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6" fillId="0" borderId="0" xfId="0" applyNumberFormat="1" applyFont="1"/>
    <xf numFmtId="1" fontId="7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vertical="justify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15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15" fontId="15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4" fontId="3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6" fillId="0" borderId="0" xfId="0" applyFont="1" applyAlignment="1">
      <alignment wrapText="1"/>
    </xf>
    <xf numFmtId="4" fontId="16" fillId="0" borderId="0" xfId="0" applyNumberFormat="1" applyFont="1" applyAlignment="1">
      <alignment wrapText="1"/>
    </xf>
    <xf numFmtId="0" fontId="16" fillId="0" borderId="0" xfId="0" applyFont="1"/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0" xfId="0" applyFont="1" applyAlignment="1">
      <alignment horizontal="center"/>
    </xf>
    <xf numFmtId="0" fontId="14" fillId="0" borderId="1" xfId="0" applyFont="1" applyBorder="1"/>
    <xf numFmtId="0" fontId="9" fillId="0" borderId="1" xfId="0" applyFont="1" applyBorder="1"/>
    <xf numFmtId="0" fontId="1" fillId="0" borderId="0" xfId="0" applyFont="1"/>
    <xf numFmtId="0" fontId="13" fillId="0" borderId="0" xfId="0" applyFont="1"/>
    <xf numFmtId="0" fontId="7" fillId="0" borderId="1" xfId="0" applyFont="1" applyBorder="1"/>
    <xf numFmtId="0" fontId="12" fillId="0" borderId="1" xfId="0" applyFont="1" applyBorder="1"/>
    <xf numFmtId="0" fontId="16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/>
    </xf>
    <xf numFmtId="4" fontId="14" fillId="2" borderId="6" xfId="0" applyNumberFormat="1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4" fontId="14" fillId="2" borderId="13" xfId="0" applyNumberFormat="1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14" fontId="17" fillId="0" borderId="16" xfId="0" applyNumberFormat="1" applyFont="1" applyBorder="1"/>
    <xf numFmtId="44" fontId="17" fillId="0" borderId="16" xfId="1" applyFont="1" applyBorder="1"/>
    <xf numFmtId="0" fontId="6" fillId="0" borderId="16" xfId="0" applyFont="1" applyBorder="1"/>
    <xf numFmtId="2" fontId="6" fillId="0" borderId="16" xfId="0" applyNumberFormat="1" applyFont="1" applyBorder="1"/>
    <xf numFmtId="4" fontId="6" fillId="0" borderId="16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44" fontId="17" fillId="0" borderId="16" xfId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 wrapText="1"/>
    </xf>
    <xf numFmtId="44" fontId="6" fillId="0" borderId="16" xfId="1" applyFont="1" applyFill="1" applyBorder="1"/>
    <xf numFmtId="1" fontId="6" fillId="0" borderId="16" xfId="0" applyNumberFormat="1" applyFont="1" applyBorder="1" applyAlignment="1">
      <alignment horizontal="center" vertical="center"/>
    </xf>
    <xf numFmtId="44" fontId="17" fillId="0" borderId="16" xfId="1" applyFont="1" applyFill="1" applyBorder="1" applyAlignment="1">
      <alignment horizontal="center"/>
    </xf>
    <xf numFmtId="44" fontId="17" fillId="0" borderId="16" xfId="1" applyFont="1" applyFill="1" applyBorder="1" applyAlignment="1">
      <alignment horizontal="center" vertical="center"/>
    </xf>
    <xf numFmtId="0" fontId="17" fillId="0" borderId="16" xfId="0" applyFont="1" applyBorder="1" applyAlignment="1">
      <alignment vertical="center" wrapText="1"/>
    </xf>
    <xf numFmtId="0" fontId="17" fillId="0" borderId="16" xfId="0" applyFont="1" applyBorder="1" applyAlignment="1">
      <alignment horizontal="center" vertical="center" wrapText="1"/>
    </xf>
    <xf numFmtId="14" fontId="6" fillId="0" borderId="16" xfId="0" applyNumberFormat="1" applyFont="1" applyBorder="1" applyAlignment="1">
      <alignment horizontal="center"/>
    </xf>
    <xf numFmtId="44" fontId="17" fillId="0" borderId="16" xfId="1" applyFont="1" applyFill="1" applyBorder="1"/>
    <xf numFmtId="1" fontId="6" fillId="4" borderId="16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0" fontId="17" fillId="0" borderId="16" xfId="0" applyFont="1" applyBorder="1"/>
    <xf numFmtId="2" fontId="17" fillId="0" borderId="16" xfId="0" applyNumberFormat="1" applyFont="1" applyBorder="1"/>
    <xf numFmtId="44" fontId="6" fillId="0" borderId="16" xfId="1" applyFont="1" applyBorder="1"/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2" fontId="6" fillId="0" borderId="16" xfId="0" applyNumberFormat="1" applyFont="1" applyBorder="1" applyAlignment="1">
      <alignment horizontal="center"/>
    </xf>
    <xf numFmtId="44" fontId="13" fillId="0" borderId="16" xfId="1" applyFont="1" applyFill="1" applyBorder="1"/>
    <xf numFmtId="44" fontId="13" fillId="0" borderId="16" xfId="1" applyFont="1" applyBorder="1"/>
    <xf numFmtId="0" fontId="1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4" fontId="6" fillId="0" borderId="19" xfId="0" applyNumberFormat="1" applyFont="1" applyBorder="1" applyAlignment="1">
      <alignment horizontal="right"/>
    </xf>
    <xf numFmtId="44" fontId="6" fillId="0" borderId="16" xfId="1" applyFont="1" applyBorder="1" applyAlignment="1"/>
    <xf numFmtId="4" fontId="6" fillId="0" borderId="12" xfId="0" applyNumberFormat="1" applyFont="1" applyBorder="1" applyAlignment="1">
      <alignment horizontal="right"/>
    </xf>
    <xf numFmtId="0" fontId="1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3" fillId="0" borderId="20" xfId="0" applyFont="1" applyBorder="1"/>
    <xf numFmtId="44" fontId="16" fillId="0" borderId="12" xfId="1" applyFont="1" applyBorder="1" applyAlignment="1"/>
    <xf numFmtId="4" fontId="16" fillId="0" borderId="0" xfId="0" applyNumberFormat="1" applyFont="1" applyAlignment="1">
      <alignment horizontal="right"/>
    </xf>
    <xf numFmtId="44" fontId="16" fillId="0" borderId="0" xfId="1" applyFont="1" applyBorder="1" applyAlignment="1"/>
    <xf numFmtId="0" fontId="3" fillId="0" borderId="12" xfId="0" applyFont="1" applyBorder="1"/>
    <xf numFmtId="0" fontId="3" fillId="0" borderId="1" xfId="0" applyFont="1" applyBorder="1"/>
    <xf numFmtId="0" fontId="1" fillId="0" borderId="10" xfId="0" applyFont="1" applyBorder="1"/>
    <xf numFmtId="4" fontId="1" fillId="0" borderId="0" xfId="0" applyNumberFormat="1" applyFont="1"/>
    <xf numFmtId="0" fontId="3" fillId="0" borderId="21" xfId="0" applyFont="1" applyBorder="1"/>
    <xf numFmtId="0" fontId="13" fillId="0" borderId="22" xfId="0" applyFont="1" applyBorder="1"/>
    <xf numFmtId="15" fontId="3" fillId="0" borderId="22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2" xfId="0" applyFont="1" applyBorder="1" applyAlignment="1">
      <alignment horizontal="left"/>
    </xf>
    <xf numFmtId="0" fontId="17" fillId="0" borderId="23" xfId="0" applyFont="1" applyBorder="1" applyAlignment="1">
      <alignment horizontal="center"/>
    </xf>
    <xf numFmtId="4" fontId="3" fillId="0" borderId="1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1297914</xdr:colOff>
      <xdr:row>45</xdr:row>
      <xdr:rowOff>41692</xdr:rowOff>
    </xdr:from>
    <xdr:to>
      <xdr:col>3</xdr:col>
      <xdr:colOff>114299</xdr:colOff>
      <xdr:row>50</xdr:row>
      <xdr:rowOff>85724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E703E8-55BE-4390-B38E-66E857089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2389" y="12405142"/>
          <a:ext cx="778535" cy="796507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123824</xdr:colOff>
      <xdr:row>0</xdr:row>
      <xdr:rowOff>123824</xdr:rowOff>
    </xdr:from>
    <xdr:to>
      <xdr:col>2</xdr:col>
      <xdr:colOff>1127585</xdr:colOff>
      <xdr:row>6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73135D-A8FB-435C-9E92-8273C7250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123824"/>
          <a:ext cx="2518236" cy="1352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ECD3-0116-48AF-92AC-7A8298A82FD1}">
  <sheetPr>
    <pageSetUpPr fitToPage="1"/>
  </sheetPr>
  <dimension ref="A3:AS52"/>
  <sheetViews>
    <sheetView showGridLines="0" tabSelected="1" view="pageBreakPreview" topLeftCell="E1" zoomScaleNormal="100" zoomScaleSheetLayoutView="100" zoomScalePageLayoutView="70" workbookViewId="0">
      <selection activeCell="AN2" sqref="AN2"/>
    </sheetView>
  </sheetViews>
  <sheetFormatPr baseColWidth="10" defaultColWidth="11.42578125" defaultRowHeight="12.75" x14ac:dyDescent="0.2"/>
  <cols>
    <col min="1" max="1" width="10.7109375" style="2" customWidth="1"/>
    <col min="2" max="2" width="12" style="2" customWidth="1"/>
    <col min="3" max="3" width="29.42578125" style="2" customWidth="1"/>
    <col min="4" max="4" width="14" style="2" customWidth="1"/>
    <col min="5" max="5" width="11.85546875" style="2" customWidth="1"/>
    <col min="6" max="6" width="13.85546875" style="2" customWidth="1"/>
    <col min="7" max="7" width="5" style="2" bestFit="1" customWidth="1"/>
    <col min="8" max="8" width="5.85546875" style="2" customWidth="1"/>
    <col min="9" max="9" width="6.28515625" style="2" customWidth="1"/>
    <col min="10" max="10" width="5.85546875" style="2" customWidth="1"/>
    <col min="11" max="11" width="5" style="2" bestFit="1" customWidth="1"/>
    <col min="12" max="12" width="7" style="2" customWidth="1"/>
    <col min="13" max="15" width="5.7109375" style="2" bestFit="1" customWidth="1"/>
    <col min="16" max="16" width="5" style="2" bestFit="1" customWidth="1"/>
    <col min="17" max="17" width="5.7109375" style="2" bestFit="1" customWidth="1"/>
    <col min="18" max="18" width="5" style="2" bestFit="1" customWidth="1"/>
    <col min="19" max="21" width="5.5703125" style="2" customWidth="1"/>
    <col min="22" max="22" width="5.28515625" style="2" customWidth="1"/>
    <col min="23" max="23" width="5.7109375" style="2" bestFit="1" customWidth="1"/>
    <col min="24" max="24" width="5" style="2" bestFit="1" customWidth="1"/>
    <col min="25" max="26" width="5.28515625" style="2" customWidth="1"/>
    <col min="27" max="27" width="5.85546875" style="2" customWidth="1"/>
    <col min="28" max="28" width="5.42578125" style="2" customWidth="1"/>
    <col min="29" max="29" width="5.7109375" style="2" bestFit="1" customWidth="1"/>
    <col min="30" max="31" width="4.42578125" style="2" bestFit="1" customWidth="1"/>
    <col min="32" max="33" width="5.42578125" style="2" customWidth="1"/>
    <col min="34" max="34" width="4.42578125" style="2" bestFit="1" customWidth="1"/>
    <col min="35" max="35" width="4" style="2" customWidth="1"/>
    <col min="36" max="36" width="4.42578125" style="2" bestFit="1" customWidth="1"/>
    <col min="37" max="37" width="5.5703125" style="2" customWidth="1"/>
    <col min="38" max="38" width="13.5703125" style="12" customWidth="1"/>
    <col min="39" max="39" width="15.140625" style="2" customWidth="1"/>
    <col min="40" max="40" width="18.42578125" style="2" customWidth="1"/>
    <col min="41" max="45" width="11.42578125" style="2"/>
  </cols>
  <sheetData>
    <row r="3" spans="1:40" ht="33" customHeight="1" x14ac:dyDescent="0.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8" customHeight="1" x14ac:dyDescent="0.3">
      <c r="A4" s="3"/>
      <c r="B4" s="3"/>
      <c r="C4" s="4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5" t="s">
        <v>1</v>
      </c>
      <c r="AM4" s="6">
        <v>6</v>
      </c>
      <c r="AN4" s="6"/>
    </row>
    <row r="5" spans="1:40" ht="18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ht="9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9"/>
      <c r="AM6" s="8"/>
      <c r="AN6" s="8"/>
    </row>
    <row r="7" spans="1:40" ht="15.75" x14ac:dyDescent="0.25">
      <c r="A7" s="10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0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40" ht="6" customHeight="1" thickBo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40" ht="18" customHeight="1" thickBot="1" x14ac:dyDescent="0.35">
      <c r="A10" s="13" t="s">
        <v>4</v>
      </c>
      <c r="B10" s="13"/>
      <c r="C10" s="14" t="s">
        <v>5</v>
      </c>
      <c r="D10" s="15"/>
      <c r="E10" s="16"/>
      <c r="F10" s="16"/>
      <c r="G10" s="16"/>
      <c r="H10" s="16"/>
      <c r="I10" s="16"/>
      <c r="J10" s="16"/>
      <c r="K10" s="17"/>
      <c r="L10" s="17"/>
      <c r="M10" s="18"/>
      <c r="N10" s="18"/>
      <c r="O10" s="18"/>
      <c r="P10" s="18"/>
      <c r="Q10" s="18"/>
      <c r="R10" s="18"/>
      <c r="S10" s="18"/>
      <c r="T10" s="18"/>
      <c r="U10" s="19" t="s">
        <v>6</v>
      </c>
      <c r="V10" s="19"/>
      <c r="W10" s="19"/>
      <c r="X10" s="19"/>
      <c r="Y10" s="19"/>
      <c r="Z10" s="19"/>
      <c r="AA10" s="19"/>
      <c r="AB10" s="11"/>
      <c r="AC10" s="20" t="s">
        <v>7</v>
      </c>
      <c r="AD10" s="11"/>
      <c r="AE10" s="21" t="s">
        <v>8</v>
      </c>
      <c r="AF10" s="21"/>
      <c r="AG10" s="21"/>
      <c r="AH10" s="21"/>
      <c r="AI10" s="21"/>
      <c r="AJ10" s="21"/>
      <c r="AK10" s="22"/>
      <c r="AL10" s="22"/>
      <c r="AM10" s="23" t="s">
        <v>9</v>
      </c>
      <c r="AN10" s="23"/>
    </row>
    <row r="11" spans="1:40" ht="6" customHeight="1" thickBot="1" x14ac:dyDescent="0.25">
      <c r="A11" s="24"/>
      <c r="B11" s="24"/>
      <c r="C11" s="25"/>
      <c r="D11" s="25"/>
      <c r="E11" s="26"/>
      <c r="F11" s="26"/>
      <c r="G11" s="26"/>
      <c r="H11" s="26"/>
      <c r="I11" s="26"/>
      <c r="J11" s="26"/>
      <c r="K11" s="26"/>
      <c r="L11" s="26"/>
      <c r="M11" s="11"/>
      <c r="N11" s="11"/>
      <c r="O11" s="11"/>
      <c r="P11" s="11"/>
      <c r="Q11" s="11"/>
      <c r="R11" s="11"/>
      <c r="S11" s="11"/>
      <c r="T11" s="11"/>
      <c r="U11" s="27"/>
      <c r="V11" s="28"/>
      <c r="W11" s="28"/>
      <c r="X11" s="28"/>
      <c r="Y11" s="28"/>
      <c r="Z11" s="28"/>
      <c r="AA11" s="28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29"/>
      <c r="AM11" s="11"/>
      <c r="AN11" s="11"/>
    </row>
    <row r="12" spans="1:40" ht="14.25" customHeight="1" thickBot="1" x14ac:dyDescent="0.25">
      <c r="A12" s="13" t="s">
        <v>10</v>
      </c>
      <c r="B12" s="13"/>
      <c r="C12" s="30" t="s">
        <v>11</v>
      </c>
      <c r="D12" s="31"/>
      <c r="E12" s="17"/>
      <c r="F12" s="17"/>
      <c r="G12" s="17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18"/>
      <c r="S12" s="18"/>
      <c r="T12" s="18"/>
      <c r="U12" s="19" t="s">
        <v>12</v>
      </c>
      <c r="V12" s="19"/>
      <c r="W12" s="19"/>
      <c r="X12" s="19"/>
      <c r="Y12" s="19"/>
      <c r="Z12" s="19"/>
      <c r="AA12" s="19"/>
      <c r="AB12" s="11"/>
      <c r="AC12" s="32"/>
      <c r="AD12" s="11"/>
      <c r="AE12" s="33"/>
      <c r="AF12" s="33"/>
      <c r="AG12" s="33"/>
      <c r="AH12" s="33"/>
      <c r="AI12" s="33"/>
      <c r="AJ12" s="33"/>
      <c r="AK12" s="33"/>
      <c r="AL12" s="34"/>
      <c r="AM12" s="35"/>
      <c r="AN12" s="35"/>
    </row>
    <row r="13" spans="1:40" ht="6.75" customHeight="1" thickBot="1" x14ac:dyDescent="0.25">
      <c r="A13" s="24"/>
      <c r="B13" s="24"/>
      <c r="C13" s="25"/>
      <c r="D13" s="25"/>
      <c r="E13" s="26"/>
      <c r="F13" s="26"/>
      <c r="G13" s="26"/>
      <c r="H13" s="26"/>
      <c r="I13" s="26"/>
      <c r="J13" s="26"/>
      <c r="K13" s="26"/>
      <c r="L13" s="26"/>
      <c r="M13" s="11"/>
      <c r="N13" s="11"/>
      <c r="O13" s="11"/>
      <c r="P13" s="11"/>
      <c r="Q13" s="11"/>
      <c r="R13" s="11"/>
      <c r="S13" s="11"/>
      <c r="T13" s="11"/>
      <c r="U13" s="27"/>
      <c r="V13" s="28"/>
      <c r="W13" s="28"/>
      <c r="X13" s="28"/>
      <c r="Y13" s="28"/>
      <c r="Z13" s="28"/>
      <c r="AA13" s="28"/>
      <c r="AB13" s="11"/>
      <c r="AC13" s="11"/>
      <c r="AD13" s="11"/>
      <c r="AE13" s="33"/>
      <c r="AF13" s="33"/>
      <c r="AG13" s="33"/>
      <c r="AH13" s="33"/>
      <c r="AI13" s="33"/>
      <c r="AJ13" s="33"/>
      <c r="AK13" s="33"/>
      <c r="AL13" s="34"/>
      <c r="AM13" s="11"/>
      <c r="AN13" s="11"/>
    </row>
    <row r="14" spans="1:40" ht="16.5" customHeight="1" thickBot="1" x14ac:dyDescent="0.35">
      <c r="A14" s="13" t="s">
        <v>13</v>
      </c>
      <c r="B14" s="13"/>
      <c r="C14" s="36">
        <v>6</v>
      </c>
      <c r="D14" s="37"/>
      <c r="E14" s="38"/>
      <c r="F14" s="38"/>
      <c r="G14" s="39"/>
      <c r="H14" s="39"/>
      <c r="I14" s="39"/>
      <c r="J14" s="40"/>
      <c r="K14" s="40"/>
      <c r="L14" s="40"/>
      <c r="M14" s="41"/>
      <c r="N14" s="41"/>
      <c r="O14" s="41"/>
      <c r="P14" s="41"/>
      <c r="Q14" s="41"/>
      <c r="R14" s="41"/>
      <c r="S14" s="41"/>
      <c r="T14" s="41"/>
      <c r="U14" s="19" t="s">
        <v>14</v>
      </c>
      <c r="V14" s="19"/>
      <c r="W14" s="19"/>
      <c r="X14" s="19"/>
      <c r="Y14" s="19"/>
      <c r="Z14" s="19"/>
      <c r="AA14" s="19"/>
      <c r="AB14" s="11"/>
      <c r="AC14" s="20" t="s">
        <v>7</v>
      </c>
      <c r="AD14" s="11"/>
      <c r="AE14" s="33"/>
      <c r="AF14" s="33"/>
      <c r="AG14" s="33"/>
      <c r="AH14" s="33"/>
      <c r="AI14" s="33"/>
      <c r="AJ14" s="33"/>
      <c r="AK14" s="33"/>
      <c r="AL14" s="34"/>
      <c r="AM14" s="11"/>
      <c r="AN14" s="11"/>
    </row>
    <row r="15" spans="1:40" ht="6.75" customHeight="1" x14ac:dyDescent="0.2">
      <c r="A15" s="24"/>
      <c r="B15" s="24"/>
      <c r="C15" s="42"/>
      <c r="D15" s="42"/>
      <c r="E15" s="43"/>
      <c r="F15" s="43"/>
      <c r="G15" s="43"/>
      <c r="H15" s="43"/>
      <c r="I15" s="43"/>
      <c r="J15" s="43"/>
      <c r="K15" s="43"/>
      <c r="L15" s="43"/>
      <c r="AC15" s="42"/>
    </row>
    <row r="16" spans="1:40" ht="20.25" x14ac:dyDescent="0.3">
      <c r="A16" s="13" t="s">
        <v>15</v>
      </c>
      <c r="B16" s="13"/>
      <c r="C16" s="44" t="s">
        <v>16</v>
      </c>
      <c r="D16" s="45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40" ht="13.5" thickBot="1" x14ac:dyDescent="0.25"/>
    <row r="18" spans="1:40" s="43" customFormat="1" ht="23.25" customHeight="1" x14ac:dyDescent="0.2">
      <c r="A18" s="46"/>
      <c r="B18" s="47" t="s">
        <v>17</v>
      </c>
      <c r="C18" s="48"/>
      <c r="D18" s="49" t="s">
        <v>18</v>
      </c>
      <c r="E18" s="50" t="s">
        <v>19</v>
      </c>
      <c r="F18" s="48" t="s">
        <v>20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2" t="s">
        <v>21</v>
      </c>
      <c r="AM18" s="53" t="s">
        <v>22</v>
      </c>
      <c r="AN18" s="54"/>
    </row>
    <row r="19" spans="1:40" s="43" customFormat="1" ht="26.25" customHeight="1" x14ac:dyDescent="0.2">
      <c r="A19" s="55"/>
      <c r="B19" s="56"/>
      <c r="C19" s="57"/>
      <c r="D19" s="58"/>
      <c r="E19" s="59"/>
      <c r="F19" s="57"/>
      <c r="G19" s="60">
        <v>1</v>
      </c>
      <c r="H19" s="60">
        <v>2</v>
      </c>
      <c r="I19" s="60">
        <v>3</v>
      </c>
      <c r="J19" s="60">
        <v>4</v>
      </c>
      <c r="K19" s="60">
        <v>5</v>
      </c>
      <c r="L19" s="60">
        <v>6</v>
      </c>
      <c r="M19" s="60">
        <v>7</v>
      </c>
      <c r="N19" s="60">
        <v>8</v>
      </c>
      <c r="O19" s="60">
        <v>9</v>
      </c>
      <c r="P19" s="60">
        <v>10</v>
      </c>
      <c r="Q19" s="60">
        <v>11</v>
      </c>
      <c r="R19" s="60">
        <v>12</v>
      </c>
      <c r="S19" s="60">
        <v>13</v>
      </c>
      <c r="T19" s="60">
        <v>14</v>
      </c>
      <c r="U19" s="60">
        <v>15</v>
      </c>
      <c r="V19" s="60">
        <v>16</v>
      </c>
      <c r="W19" s="60">
        <v>17</v>
      </c>
      <c r="X19" s="60">
        <v>18</v>
      </c>
      <c r="Y19" s="60">
        <v>19</v>
      </c>
      <c r="Z19" s="60">
        <v>20</v>
      </c>
      <c r="AA19" s="60">
        <v>21</v>
      </c>
      <c r="AB19" s="60">
        <v>22</v>
      </c>
      <c r="AC19" s="60">
        <v>23</v>
      </c>
      <c r="AD19" s="60">
        <v>24</v>
      </c>
      <c r="AE19" s="60">
        <v>25</v>
      </c>
      <c r="AF19" s="60">
        <v>26</v>
      </c>
      <c r="AG19" s="60">
        <v>27</v>
      </c>
      <c r="AH19" s="60">
        <v>28</v>
      </c>
      <c r="AI19" s="60">
        <v>29</v>
      </c>
      <c r="AJ19" s="60">
        <v>30</v>
      </c>
      <c r="AK19" s="60">
        <v>31</v>
      </c>
      <c r="AL19" s="61"/>
      <c r="AM19" s="62" t="s">
        <v>23</v>
      </c>
      <c r="AN19" s="63" t="s">
        <v>24</v>
      </c>
    </row>
    <row r="20" spans="1:40" ht="23.1" customHeight="1" x14ac:dyDescent="0.25">
      <c r="A20" s="64"/>
      <c r="B20" s="65"/>
      <c r="C20" s="65"/>
      <c r="D20" s="66"/>
      <c r="E20" s="67"/>
      <c r="F20" s="68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0"/>
      <c r="R20" s="69"/>
      <c r="S20" s="69"/>
      <c r="T20" s="69"/>
      <c r="U20" s="69"/>
      <c r="V20" s="70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71"/>
      <c r="AM20" s="72"/>
      <c r="AN20" s="73">
        <f>F20*AL20</f>
        <v>0</v>
      </c>
    </row>
    <row r="21" spans="1:40" ht="23.1" customHeight="1" x14ac:dyDescent="0.25">
      <c r="A21" s="74">
        <v>1</v>
      </c>
      <c r="B21" s="75" t="s">
        <v>25</v>
      </c>
      <c r="C21" s="75"/>
      <c r="D21" s="66" t="s">
        <v>26</v>
      </c>
      <c r="E21" s="66">
        <v>200</v>
      </c>
      <c r="F21" s="76">
        <v>120</v>
      </c>
      <c r="G21" s="77"/>
      <c r="H21" s="77"/>
      <c r="I21" s="77"/>
      <c r="J21" s="77"/>
      <c r="K21" s="77"/>
      <c r="L21" s="77"/>
      <c r="M21" s="77"/>
      <c r="N21" s="77">
        <v>11</v>
      </c>
      <c r="O21" s="77">
        <v>11</v>
      </c>
      <c r="P21" s="77">
        <v>6</v>
      </c>
      <c r="Q21" s="77">
        <v>8</v>
      </c>
      <c r="R21" s="77">
        <v>4</v>
      </c>
      <c r="S21" s="77">
        <v>2</v>
      </c>
      <c r="T21" s="77">
        <v>11</v>
      </c>
      <c r="U21" s="77">
        <v>12</v>
      </c>
      <c r="V21" s="77">
        <v>12</v>
      </c>
      <c r="W21" s="77">
        <v>12</v>
      </c>
      <c r="X21" s="77">
        <v>9</v>
      </c>
      <c r="Y21" s="77">
        <v>6</v>
      </c>
      <c r="Z21" s="77">
        <v>12</v>
      </c>
      <c r="AA21" s="77">
        <v>12</v>
      </c>
      <c r="AB21" s="77">
        <v>12</v>
      </c>
      <c r="AC21" s="77">
        <v>12</v>
      </c>
      <c r="AD21" s="77">
        <v>11</v>
      </c>
      <c r="AE21" s="77">
        <v>12</v>
      </c>
      <c r="AF21" s="69">
        <v>8</v>
      </c>
      <c r="AG21" s="69">
        <v>5</v>
      </c>
      <c r="AH21" s="69">
        <v>12</v>
      </c>
      <c r="AI21" s="69">
        <v>12</v>
      </c>
      <c r="AJ21" s="69">
        <v>12</v>
      </c>
      <c r="AK21" s="69"/>
      <c r="AL21" s="71">
        <f t="shared" ref="AL21:AL25" si="0">SUM(G21:AK21)</f>
        <v>224</v>
      </c>
      <c r="AM21" s="78"/>
      <c r="AN21" s="79">
        <f>F21*AL21</f>
        <v>26880</v>
      </c>
    </row>
    <row r="22" spans="1:40" ht="23.1" customHeight="1" x14ac:dyDescent="0.25">
      <c r="A22" s="74"/>
      <c r="B22" s="80"/>
      <c r="C22" s="80"/>
      <c r="D22" s="81"/>
      <c r="E22" s="82"/>
      <c r="F22" s="83"/>
      <c r="G22" s="77">
        <v>11</v>
      </c>
      <c r="H22" s="77">
        <v>8</v>
      </c>
      <c r="I22" s="77">
        <v>5</v>
      </c>
      <c r="J22" s="77">
        <v>12</v>
      </c>
      <c r="K22" s="77">
        <v>11</v>
      </c>
      <c r="L22" s="77">
        <v>12</v>
      </c>
      <c r="M22" s="77">
        <v>12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1">
        <f t="shared" si="0"/>
        <v>71</v>
      </c>
      <c r="AM22" s="78"/>
      <c r="AN22" s="79">
        <f>+AL22*F21</f>
        <v>8520</v>
      </c>
    </row>
    <row r="23" spans="1:40" ht="23.1" customHeight="1" x14ac:dyDescent="0.25">
      <c r="A23" s="74">
        <v>1</v>
      </c>
      <c r="B23" s="75" t="s">
        <v>27</v>
      </c>
      <c r="C23" s="75"/>
      <c r="D23" s="66" t="s">
        <v>28</v>
      </c>
      <c r="E23" s="82" t="s">
        <v>29</v>
      </c>
      <c r="F23" s="76">
        <v>34.83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>
        <v>190</v>
      </c>
      <c r="U23" s="77"/>
      <c r="V23" s="77"/>
      <c r="W23" s="77">
        <v>160</v>
      </c>
      <c r="X23" s="77"/>
      <c r="Y23" s="77"/>
      <c r="Z23" s="77"/>
      <c r="AA23" s="77"/>
      <c r="AB23" s="77"/>
      <c r="AC23" s="77">
        <v>200</v>
      </c>
      <c r="AD23" s="77"/>
      <c r="AE23" s="77"/>
      <c r="AF23" s="77"/>
      <c r="AG23" s="77"/>
      <c r="AH23" s="77">
        <v>160</v>
      </c>
      <c r="AI23" s="77"/>
      <c r="AJ23" s="77"/>
      <c r="AK23" s="77"/>
      <c r="AL23" s="71">
        <f t="shared" si="0"/>
        <v>710</v>
      </c>
      <c r="AM23" s="78"/>
      <c r="AN23" s="79">
        <f>F23*AL23</f>
        <v>24729.3</v>
      </c>
    </row>
    <row r="24" spans="1:40" ht="23.1" customHeight="1" x14ac:dyDescent="0.25">
      <c r="A24" s="64"/>
      <c r="B24" s="75"/>
      <c r="C24" s="75"/>
      <c r="D24" s="66"/>
      <c r="E24" s="82" t="s">
        <v>30</v>
      </c>
      <c r="F24" s="83"/>
      <c r="G24" s="77"/>
      <c r="H24" s="77">
        <v>180</v>
      </c>
      <c r="I24" s="77"/>
      <c r="J24" s="77"/>
      <c r="K24" s="77"/>
      <c r="L24" s="77">
        <v>180</v>
      </c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84"/>
      <c r="AJ24" s="84"/>
      <c r="AK24" s="84"/>
      <c r="AL24" s="71">
        <f t="shared" si="0"/>
        <v>360</v>
      </c>
      <c r="AM24" s="78"/>
      <c r="AN24" s="79">
        <f>+AL24*F23</f>
        <v>12538.8</v>
      </c>
    </row>
    <row r="25" spans="1:40" s="2" customFormat="1" ht="30" customHeight="1" x14ac:dyDescent="0.25">
      <c r="A25" s="64">
        <v>1</v>
      </c>
      <c r="B25" s="75" t="s">
        <v>31</v>
      </c>
      <c r="C25" s="75"/>
      <c r="D25" s="85" t="s">
        <v>32</v>
      </c>
      <c r="E25" s="67"/>
      <c r="F25" s="76">
        <v>7100</v>
      </c>
      <c r="G25" s="77">
        <v>1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86"/>
      <c r="AG25" s="86"/>
      <c r="AH25" s="86"/>
      <c r="AI25" s="86"/>
      <c r="AJ25" s="86"/>
      <c r="AK25" s="86"/>
      <c r="AL25" s="71">
        <f t="shared" si="0"/>
        <v>1</v>
      </c>
      <c r="AM25" s="68"/>
      <c r="AN25" s="73">
        <f t="shared" ref="AN25:AN30" si="1">F25*AL25</f>
        <v>7100</v>
      </c>
    </row>
    <row r="26" spans="1:40" s="2" customFormat="1" ht="30" customHeight="1" x14ac:dyDescent="0.25">
      <c r="A26" s="64">
        <v>2</v>
      </c>
      <c r="B26" s="75" t="s">
        <v>33</v>
      </c>
      <c r="C26" s="75"/>
      <c r="D26" s="85" t="s">
        <v>34</v>
      </c>
      <c r="E26" s="87"/>
      <c r="F26" s="76">
        <v>24200</v>
      </c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86"/>
      <c r="AC26" s="86"/>
      <c r="AD26" s="86"/>
      <c r="AE26" s="86"/>
      <c r="AF26" s="86"/>
      <c r="AG26" s="86"/>
      <c r="AH26" s="86"/>
      <c r="AI26" s="86"/>
      <c r="AJ26" s="86"/>
      <c r="AK26" s="69"/>
      <c r="AL26" s="71"/>
      <c r="AM26" s="68"/>
      <c r="AN26" s="73">
        <f t="shared" si="1"/>
        <v>0</v>
      </c>
    </row>
    <row r="27" spans="1:40" s="2" customFormat="1" ht="30" customHeight="1" x14ac:dyDescent="0.25">
      <c r="A27" s="64"/>
      <c r="B27" s="75"/>
      <c r="C27" s="75"/>
      <c r="D27" s="85"/>
      <c r="E27" s="67"/>
      <c r="F27" s="88"/>
      <c r="G27" s="77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71"/>
      <c r="AM27" s="68"/>
      <c r="AN27" s="73">
        <f t="shared" si="1"/>
        <v>0</v>
      </c>
    </row>
    <row r="28" spans="1:40" s="2" customFormat="1" ht="30" customHeight="1" x14ac:dyDescent="0.25">
      <c r="A28" s="64"/>
      <c r="B28" s="89"/>
      <c r="C28" s="90"/>
      <c r="D28" s="85"/>
      <c r="E28" s="67"/>
      <c r="F28" s="76"/>
      <c r="G28" s="86"/>
      <c r="H28" s="86"/>
      <c r="I28" s="86"/>
      <c r="J28" s="86"/>
      <c r="K28" s="86"/>
      <c r="L28" s="86"/>
      <c r="M28" s="69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69"/>
      <c r="AJ28" s="86"/>
      <c r="AK28" s="69"/>
      <c r="AL28" s="71"/>
      <c r="AM28" s="68"/>
      <c r="AN28" s="73">
        <f t="shared" si="1"/>
        <v>0</v>
      </c>
    </row>
    <row r="29" spans="1:40" s="2" customFormat="1" ht="30" customHeight="1" x14ac:dyDescent="0.25">
      <c r="A29" s="64"/>
      <c r="B29" s="89"/>
      <c r="C29" s="90"/>
      <c r="D29" s="85"/>
      <c r="E29" s="67"/>
      <c r="F29" s="68"/>
      <c r="G29" s="86"/>
      <c r="H29" s="86"/>
      <c r="I29" s="86"/>
      <c r="J29" s="86"/>
      <c r="K29" s="86"/>
      <c r="L29" s="77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71"/>
      <c r="AM29" s="68"/>
      <c r="AN29" s="73">
        <f t="shared" si="1"/>
        <v>0</v>
      </c>
    </row>
    <row r="30" spans="1:40" s="2" customFormat="1" ht="43.5" customHeight="1" x14ac:dyDescent="0.25">
      <c r="A30" s="64"/>
      <c r="B30" s="89"/>
      <c r="C30" s="90"/>
      <c r="D30" s="85"/>
      <c r="E30" s="67"/>
      <c r="F30" s="68"/>
      <c r="G30" s="86"/>
      <c r="H30" s="86"/>
      <c r="I30" s="86"/>
      <c r="J30" s="70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71"/>
      <c r="AM30" s="68"/>
      <c r="AN30" s="73">
        <f t="shared" si="1"/>
        <v>0</v>
      </c>
    </row>
    <row r="31" spans="1:40" s="2" customFormat="1" ht="30" customHeight="1" x14ac:dyDescent="0.25">
      <c r="A31" s="64"/>
      <c r="B31" s="89"/>
      <c r="C31" s="90"/>
      <c r="D31" s="85"/>
      <c r="E31" s="67"/>
      <c r="F31" s="68"/>
      <c r="G31" s="86"/>
      <c r="H31" s="86"/>
      <c r="I31" s="86"/>
      <c r="K31" s="86"/>
      <c r="L31" s="86"/>
      <c r="M31" s="86"/>
      <c r="N31" s="86"/>
      <c r="O31" s="86"/>
      <c r="P31" s="86"/>
      <c r="Q31" s="70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71"/>
      <c r="AM31" s="68"/>
      <c r="AN31" s="73">
        <f>+F31*AL31</f>
        <v>0</v>
      </c>
    </row>
    <row r="32" spans="1:40" s="2" customFormat="1" ht="30" customHeight="1" x14ac:dyDescent="0.25">
      <c r="A32" s="64"/>
      <c r="B32" s="89"/>
      <c r="C32" s="90"/>
      <c r="D32" s="85"/>
      <c r="E32" s="67"/>
      <c r="F32" s="68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70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71"/>
      <c r="AM32" s="68"/>
      <c r="AN32" s="73">
        <f t="shared" ref="AN32:AN39" si="2">+AL32*F32</f>
        <v>0</v>
      </c>
    </row>
    <row r="33" spans="1:40" s="2" customFormat="1" ht="30" customHeight="1" x14ac:dyDescent="0.25">
      <c r="A33" s="64"/>
      <c r="B33" s="89"/>
      <c r="C33" s="90"/>
      <c r="D33" s="85"/>
      <c r="E33" s="67"/>
      <c r="F33" s="68"/>
      <c r="G33" s="86"/>
      <c r="H33" s="86"/>
      <c r="I33" s="86"/>
      <c r="J33" s="86"/>
      <c r="K33" s="86"/>
      <c r="L33" s="70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91"/>
      <c r="AC33" s="86"/>
      <c r="AD33" s="86"/>
      <c r="AE33" s="86"/>
      <c r="AF33" s="86"/>
      <c r="AG33" s="86"/>
      <c r="AH33" s="86"/>
      <c r="AI33" s="86"/>
      <c r="AJ33" s="86"/>
      <c r="AK33" s="86"/>
      <c r="AL33" s="71"/>
      <c r="AM33" s="68"/>
      <c r="AN33" s="73">
        <f t="shared" si="2"/>
        <v>0</v>
      </c>
    </row>
    <row r="34" spans="1:40" s="2" customFormat="1" ht="30" customHeight="1" x14ac:dyDescent="0.25">
      <c r="A34" s="64"/>
      <c r="B34" s="89"/>
      <c r="C34" s="90"/>
      <c r="D34" s="85"/>
      <c r="E34" s="68"/>
      <c r="F34" s="68"/>
      <c r="G34" s="86"/>
      <c r="H34" s="86"/>
      <c r="I34" s="86"/>
      <c r="J34" s="86"/>
      <c r="K34" s="86"/>
      <c r="L34" s="70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91"/>
      <c r="AC34" s="86"/>
      <c r="AD34" s="86"/>
      <c r="AE34" s="86"/>
      <c r="AF34" s="86"/>
      <c r="AG34" s="86"/>
      <c r="AH34" s="86"/>
      <c r="AI34" s="86"/>
      <c r="AJ34" s="86"/>
      <c r="AK34" s="86"/>
      <c r="AL34" s="71"/>
      <c r="AM34" s="68"/>
      <c r="AN34" s="73">
        <f t="shared" si="2"/>
        <v>0</v>
      </c>
    </row>
    <row r="35" spans="1:40" s="2" customFormat="1" ht="30" customHeight="1" x14ac:dyDescent="0.25">
      <c r="A35" s="64"/>
      <c r="B35" s="89"/>
      <c r="C35" s="90"/>
      <c r="D35" s="85"/>
      <c r="E35" s="67"/>
      <c r="F35" s="68"/>
      <c r="G35" s="86"/>
      <c r="H35" s="86"/>
      <c r="I35" s="86"/>
      <c r="J35" s="86"/>
      <c r="K35" s="86"/>
      <c r="L35" s="70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91"/>
      <c r="AC35" s="86"/>
      <c r="AD35" s="86"/>
      <c r="AE35" s="86"/>
      <c r="AF35" s="86"/>
      <c r="AG35" s="86"/>
      <c r="AH35" s="86"/>
      <c r="AI35" s="86"/>
      <c r="AJ35" s="86"/>
      <c r="AK35" s="86"/>
      <c r="AL35" s="71"/>
      <c r="AM35" s="68"/>
      <c r="AN35" s="73">
        <f t="shared" si="2"/>
        <v>0</v>
      </c>
    </row>
    <row r="36" spans="1:40" s="2" customFormat="1" ht="30" customHeight="1" x14ac:dyDescent="0.25">
      <c r="A36" s="64"/>
      <c r="B36" s="89"/>
      <c r="C36" s="90"/>
      <c r="D36" s="85"/>
      <c r="E36" s="67"/>
      <c r="F36" s="68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91"/>
      <c r="AC36" s="86"/>
      <c r="AD36" s="86"/>
      <c r="AE36" s="86"/>
      <c r="AF36" s="86"/>
      <c r="AG36" s="86"/>
      <c r="AH36" s="86"/>
      <c r="AI36" s="86"/>
      <c r="AJ36" s="86"/>
      <c r="AK36" s="86"/>
      <c r="AL36" s="71"/>
      <c r="AM36" s="68"/>
      <c r="AN36" s="73">
        <f t="shared" si="2"/>
        <v>0</v>
      </c>
    </row>
    <row r="37" spans="1:40" s="2" customFormat="1" ht="23.1" customHeight="1" x14ac:dyDescent="0.25">
      <c r="A37" s="64"/>
      <c r="B37" s="89"/>
      <c r="C37" s="90"/>
      <c r="D37" s="66"/>
      <c r="E37" s="92"/>
      <c r="F37" s="83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71"/>
      <c r="AM37" s="83"/>
      <c r="AN37" s="79">
        <f t="shared" si="2"/>
        <v>0</v>
      </c>
    </row>
    <row r="38" spans="1:40" s="2" customFormat="1" ht="23.1" customHeight="1" x14ac:dyDescent="0.25">
      <c r="A38" s="64"/>
      <c r="B38" s="89"/>
      <c r="C38" s="90"/>
      <c r="D38" s="85"/>
      <c r="E38" s="93"/>
      <c r="F38" s="68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71"/>
      <c r="AM38" s="68"/>
      <c r="AN38" s="73">
        <f t="shared" si="2"/>
        <v>0</v>
      </c>
    </row>
    <row r="39" spans="1:40" s="2" customFormat="1" ht="31.5" customHeight="1" x14ac:dyDescent="0.25">
      <c r="A39" s="64"/>
      <c r="B39" s="89"/>
      <c r="C39" s="90"/>
      <c r="D39" s="85"/>
      <c r="E39" s="93"/>
      <c r="F39" s="68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71"/>
      <c r="AM39" s="68"/>
      <c r="AN39" s="73">
        <f t="shared" si="2"/>
        <v>0</v>
      </c>
    </row>
    <row r="40" spans="1:40" s="2" customFormat="1" ht="23.1" customHeight="1" x14ac:dyDescent="0.25">
      <c r="A40" s="64"/>
      <c r="B40" s="89"/>
      <c r="C40" s="90"/>
      <c r="D40" s="85"/>
      <c r="E40" s="93"/>
      <c r="F40" s="68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71"/>
      <c r="AM40" s="68"/>
      <c r="AN40" s="73"/>
    </row>
    <row r="41" spans="1:40" s="2" customFormat="1" ht="23.1" customHeight="1" x14ac:dyDescent="0.25">
      <c r="A41" s="64"/>
      <c r="B41" s="89"/>
      <c r="C41" s="90"/>
      <c r="D41" s="85"/>
      <c r="E41" s="93"/>
      <c r="F41" s="68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71"/>
      <c r="AM41" s="68" t="s">
        <v>35</v>
      </c>
      <c r="AN41" s="73"/>
    </row>
    <row r="42" spans="1:40" s="2" customFormat="1" ht="17.25" customHeight="1" x14ac:dyDescent="0.25">
      <c r="A42" s="94" t="s">
        <v>36</v>
      </c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7"/>
      <c r="AM42" s="98" t="s">
        <v>37</v>
      </c>
      <c r="AN42" s="98">
        <f>SUM(AN20:AN41)</f>
        <v>79768.100000000006</v>
      </c>
    </row>
    <row r="43" spans="1:40" s="2" customFormat="1" ht="17.25" customHeight="1" x14ac:dyDescent="0.25">
      <c r="A43" s="94"/>
      <c r="B43" s="95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9"/>
      <c r="AM43" s="98"/>
      <c r="AN43" s="98"/>
    </row>
    <row r="44" spans="1:40" s="2" customFormat="1" ht="18" customHeight="1" x14ac:dyDescent="0.25">
      <c r="A44" s="94"/>
      <c r="B44" s="95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9"/>
      <c r="AM44" s="98" t="s">
        <v>38</v>
      </c>
      <c r="AN44" s="98">
        <f>+(AN42-AN43)*0.16</f>
        <v>12762.896000000001</v>
      </c>
    </row>
    <row r="45" spans="1:40" s="2" customFormat="1" ht="23.25" customHeight="1" x14ac:dyDescent="0.25">
      <c r="A45" s="100"/>
      <c r="B45" s="101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9" t="s">
        <v>23</v>
      </c>
      <c r="AM45" s="98" t="s">
        <v>39</v>
      </c>
      <c r="AN45" s="98">
        <f>+(AN42-AN43)+AN44</f>
        <v>92530.996000000014</v>
      </c>
    </row>
    <row r="46" spans="1:40" s="2" customFormat="1" ht="12" x14ac:dyDescent="0.2">
      <c r="A46" s="100"/>
      <c r="B46" s="102" t="s">
        <v>40</v>
      </c>
      <c r="C46" s="102"/>
      <c r="D46" s="103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AL46" s="12"/>
      <c r="AM46" s="105"/>
      <c r="AN46" s="106"/>
    </row>
    <row r="47" spans="1:40" s="2" customFormat="1" ht="11.25" x14ac:dyDescent="0.2">
      <c r="A47" s="100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AL47" s="107"/>
      <c r="AM47" s="108"/>
    </row>
    <row r="48" spans="1:40" s="2" customFormat="1" ht="11.25" x14ac:dyDescent="0.2">
      <c r="A48" s="100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AL48" s="107"/>
      <c r="AN48" s="109"/>
    </row>
    <row r="49" spans="1:40" s="2" customFormat="1" ht="12" x14ac:dyDescent="0.2">
      <c r="A49" s="100"/>
      <c r="B49" s="38" t="s">
        <v>41</v>
      </c>
      <c r="C49" s="110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AL49" s="12"/>
    </row>
    <row r="50" spans="1:40" s="2" customFormat="1" x14ac:dyDescent="0.2">
      <c r="A50" s="111"/>
      <c r="B50" s="43" t="s">
        <v>42</v>
      </c>
      <c r="C50" s="42" t="s">
        <v>43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112"/>
      <c r="AM50" s="42"/>
    </row>
    <row r="51" spans="1:40" s="2" customFormat="1" thickBot="1" x14ac:dyDescent="0.25">
      <c r="A51" s="113"/>
      <c r="B51" s="114" t="s">
        <v>44</v>
      </c>
      <c r="C51" s="115">
        <v>45273</v>
      </c>
      <c r="D51" s="115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6"/>
    </row>
    <row r="52" spans="1:40" s="2" customFormat="1" ht="18" customHeight="1" x14ac:dyDescent="0.2">
      <c r="A52" s="118" t="s">
        <v>45</v>
      </c>
      <c r="B52" s="118"/>
      <c r="AL52" s="12"/>
      <c r="AN52" s="119"/>
    </row>
  </sheetData>
  <mergeCells count="47">
    <mergeCell ref="AC51:AM51"/>
    <mergeCell ref="A52:B52"/>
    <mergeCell ref="B38:C38"/>
    <mergeCell ref="B39:C39"/>
    <mergeCell ref="B40:C40"/>
    <mergeCell ref="B41:C41"/>
    <mergeCell ref="C42:AK45"/>
    <mergeCell ref="B46:C46"/>
    <mergeCell ref="G46:S49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8:C19"/>
    <mergeCell ref="E18:E19"/>
    <mergeCell ref="F18:F19"/>
    <mergeCell ref="G18:AK18"/>
    <mergeCell ref="AL18:AL19"/>
    <mergeCell ref="AM18:AN18"/>
    <mergeCell ref="A12:B12"/>
    <mergeCell ref="U12:AA12"/>
    <mergeCell ref="A14:B14"/>
    <mergeCell ref="G14:I14"/>
    <mergeCell ref="U14:AA14"/>
    <mergeCell ref="A16:B16"/>
    <mergeCell ref="A3:AN3"/>
    <mergeCell ref="AM4:AN4"/>
    <mergeCell ref="A5:AN5"/>
    <mergeCell ref="A7:AN7"/>
    <mergeCell ref="A10:B10"/>
    <mergeCell ref="U10:AA10"/>
    <mergeCell ref="AE10:AL10"/>
    <mergeCell ref="AM10:AN10"/>
  </mergeCells>
  <pageMargins left="0.25" right="0.25" top="0.75" bottom="0.75" header="0.3" footer="0.3"/>
  <pageSetup scale="43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estrimacion 6 MPL VEOS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cuevas renteria</dc:creator>
  <cp:lastModifiedBy>david cuevas renteria</cp:lastModifiedBy>
  <dcterms:created xsi:type="dcterms:W3CDTF">2023-12-14T21:40:32Z</dcterms:created>
  <dcterms:modified xsi:type="dcterms:W3CDTF">2023-12-14T21:41:13Z</dcterms:modified>
</cp:coreProperties>
</file>