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metadata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"all_samples-hsapiens.csv"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<sst xmlns="http://schemas.openxmlformats.org/spreadsheetml/2006/main" count="328" uniqueCount="108">
  <si>
    <t xml:space="preserve">Sample ID</t>
  </si>
  <si>
    <t xml:space="preserve">Pathogen strain</t>
  </si>
  <si>
    <t xml:space="preserve">experiment_name</t>
  </si>
  <si>
    <t xml:space="preserve">Tube label</t>
  </si>
  <si>
    <t xml:space="preserve">Alias</t>
  </si>
  <si>
    <t xml:space="preserve">condition</t>
  </si>
  <si>
    <t xml:space="preserve">batch</t>
  </si>
  <si>
    <t xml:space="preserve">donor</t>
  </si>
  <si>
    <t xml:space="preserve">state</t>
  </si>
  <si>
    <t xml:space="preserve">Exp person</t>
  </si>
  <si>
    <t xml:space="preserve">Pathogen</t>
  </si>
  <si>
    <t xml:space="preserve">No of pathogens</t>
  </si>
  <si>
    <t xml:space="preserve">Host</t>
  </si>
  <si>
    <t xml:space="preserve">Host cell type</t>
  </si>
  <si>
    <t xml:space="preserve">No of host cells</t>
  </si>
  <si>
    <t xml:space="preserve">Infection period (hpi)/time of harvest</t>
  </si>
  <si>
    <t xml:space="preserve">MOI exposure</t>
  </si>
  <si>
    <t xml:space="preserve">Parasites per cell</t>
  </si>
  <si>
    <t xml:space="preserve">pct Inf</t>
  </si>
  <si>
    <t xml:space="preserve">RNA (ng/ul)</t>
  </si>
  <si>
    <t xml:space="preserve">RNA QC Passed</t>
  </si>
  <si>
    <t xml:space="preserve">Library const</t>
  </si>
  <si>
    <t xml:space="preserve">Lib QC Passed</t>
  </si>
  <si>
    <t xml:space="preserve">Index</t>
  </si>
  <si>
    <t xml:space="preserve">Index sequence</t>
  </si>
  <si>
    <t xml:space="preserve">Descripton and Remarks</t>
  </si>
  <si>
    <t xml:space="preserve">Observation</t>
  </si>
  <si>
    <t xml:space="preserve">lowercaseid</t>
  </si>
  <si>
    <t xml:space="preserve">humanfile</t>
  </si>
  <si>
    <t xml:space="preserve">parasitefile</t>
  </si>
  <si>
    <t xml:space="preserve">bcftable</t>
  </si>
  <si>
    <t xml:space="preserve">salmon_reads</t>
  </si>
  <si>
    <t xml:space="preserve">hs_salmon_mapped</t>
  </si>
  <si>
    <t xml:space="preserve">hs_salmon_map_rate</t>
  </si>
  <si>
    <t xml:space="preserve">lp_salmon_mapped</t>
  </si>
  <si>
    <t xml:space="preserve">lp_salmon_map_rate</t>
  </si>
  <si>
    <t xml:space="preserve">tophat_pairs</t>
  </si>
  <si>
    <t xml:space="preserve">hs_tophat_aligned</t>
  </si>
  <si>
    <t xml:space="preserve">hs_tophat_pct</t>
  </si>
  <si>
    <t xml:space="preserve">hs_tophat_multi</t>
  </si>
  <si>
    <t xml:space="preserve">hs_tophat_discordant</t>
  </si>
  <si>
    <t xml:space="preserve">hs_tophat_concordant_pct</t>
  </si>
  <si>
    <t xml:space="preserve">lp_tophat_aligned</t>
  </si>
  <si>
    <t xml:space="preserve">lp_tophat_pct</t>
  </si>
  <si>
    <t xml:space="preserve">lp_tophat_multi</t>
  </si>
  <si>
    <t xml:space="preserve">lp_tophat_discordant</t>
  </si>
  <si>
    <t xml:space="preserve">lp_concordant_pct</t>
  </si>
  <si>
    <t xml:space="preserve">variant_positions</t>
  </si>
  <si>
    <t xml:space="preserve">HPGL0315</t>
  </si>
  <si>
    <t xml:space="preserve">none</t>
  </si>
  <si>
    <t xml:space="preserve">antimonial</t>
  </si>
  <si>
    <t xml:space="preserve">TM- 202 Nil (T1)</t>
  </si>
  <si>
    <t xml:space="preserve">Sb-Responder</t>
  </si>
  <si>
    <t xml:space="preserve">uninf</t>
  </si>
  <si>
    <t xml:space="preserve">d202</t>
  </si>
  <si>
    <t xml:space="preserve">responder</t>
  </si>
  <si>
    <t xml:space="preserve">Adriana</t>
  </si>
  <si>
    <t xml:space="preserve">Human</t>
  </si>
  <si>
    <t xml:space="preserve">Human macs</t>
  </si>
  <si>
    <t xml:space="preserve">Max 2 mill</t>
  </si>
  <si>
    <t xml:space="preserve">2h - 24h chase period</t>
  </si>
  <si>
    <t xml:space="preserve">unknown</t>
  </si>
  <si>
    <t xml:space="preserve">Y</t>
  </si>
  <si>
    <t xml:space="preserve">Adelaida</t>
  </si>
  <si>
    <t xml:space="preserve">Uninfected human macrophages</t>
  </si>
  <si>
    <t xml:space="preserve">undef</t>
  </si>
  <si>
    <t xml:space="preserve">HPGL0316</t>
  </si>
  <si>
    <t xml:space="preserve">Lp001</t>
  </si>
  <si>
    <t xml:space="preserve">TM- 202 Lp+Gluc (T2)</t>
  </si>
  <si>
    <t xml:space="preserve">inf</t>
  </si>
  <si>
    <t xml:space="preserve">Lp</t>
  </si>
  <si>
    <t xml:space="preserve">Infected and Drug-treated human macrophages (Sb  32ug/ml)</t>
  </si>
  <si>
    <t xml:space="preserve">preprocessing/hpgl0316/outputs/tophat_lpanamensis/accepted_paired.count.xz</t>
  </si>
  <si>
    <t xml:space="preserve">HPGL0317</t>
  </si>
  <si>
    <t xml:space="preserve">TM- 209 Nil (T3)</t>
  </si>
  <si>
    <t xml:space="preserve">d209</t>
  </si>
  <si>
    <t xml:space="preserve">HPGL0318</t>
  </si>
  <si>
    <t xml:space="preserve">TM- 209 Lp+Gluc (T4)</t>
  </si>
  <si>
    <t xml:space="preserve">preprocessing/hpgl0318/outputs/tophat_lpanamensis/accepted_paired.count.xz</t>
  </si>
  <si>
    <t xml:space="preserve">HPGL0319</t>
  </si>
  <si>
    <t xml:space="preserve">TM- 218 Nil (T5)</t>
  </si>
  <si>
    <t xml:space="preserve">Sb-Failure</t>
  </si>
  <si>
    <t xml:space="preserve">d218</t>
  </si>
  <si>
    <t xml:space="preserve">failure</t>
  </si>
  <si>
    <t xml:space="preserve">HPGL0320</t>
  </si>
  <si>
    <t xml:space="preserve">TM- 218 Lp+Gluc (T6)</t>
  </si>
  <si>
    <t xml:space="preserve">preprocessing/hpgl0320/outputs/tophat_lpanamensis/accepted_paired.count.xz</t>
  </si>
  <si>
    <t xml:space="preserve">HPGL0321</t>
  </si>
  <si>
    <t xml:space="preserve">TM- 119 Nil (T7)</t>
  </si>
  <si>
    <t xml:space="preserve">d119</t>
  </si>
  <si>
    <t xml:space="preserve">HPGL0322</t>
  </si>
  <si>
    <t xml:space="preserve">TM- 119 Lp+Gluc (T8)</t>
  </si>
  <si>
    <t xml:space="preserve">preprocessing/hpgl0322/outputs/tophat_lpanamensis/accepted_paired.count.xz</t>
  </si>
  <si>
    <t xml:space="preserve">HPGL0640</t>
  </si>
  <si>
    <t xml:space="preserve">MT1025 Nil</t>
  </si>
  <si>
    <t xml:space="preserve">d1025</t>
  </si>
  <si>
    <t xml:space="preserve">Adriana/Ma Claudia/Alejo</t>
  </si>
  <si>
    <t xml:space="preserve">The RNA extraction was done using Trizol and chloroform. The samples were sent at 4-8 °C in absolute ethanol. Library constructed with 500ng total RNA</t>
  </si>
  <si>
    <t xml:space="preserve">HPGL0641</t>
  </si>
  <si>
    <t xml:space="preserve">MT1025 Lp+Gluc</t>
  </si>
  <si>
    <t xml:space="preserve">preprocessing/hpgl0641/outputs/tophat_lpanamensis/accepted_paired.count.xz</t>
  </si>
  <si>
    <t xml:space="preserve">HPGL0642</t>
  </si>
  <si>
    <t xml:space="preserve">MT1018 Nil</t>
  </si>
  <si>
    <t xml:space="preserve">d1018</t>
  </si>
  <si>
    <t xml:space="preserve">HPGL0643</t>
  </si>
  <si>
    <t xml:space="preserve">MT1018 Lp+Gluc</t>
  </si>
  <si>
    <t xml:space="preserve">preprocessing/hpgl0643/outputs/tophat_lpanamensis/accepted_paired.count.xz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</si>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</sst>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"/>
    <numFmt numFmtId="167" formatCode="0%"/>
    <numFmt numFmtId="168" formatCode="0.00%"/>
    <numFmt numFmtId="169" formatCode="[$-409]h:mm:ss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4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pane xSplit="1" ySplit="0" topLeftCell="AB1" activePane="topRight" state="frozen"/>
      <selection pane="topLeft" activeCell="A1" activeCellId="0" sqref="A1"/>
      <selection pane="topRight" activeCell="AB3" activeCellId="0" sqref="AB3"/>
    </sheetView>
  </sheetViews>
  <sheetFormatPr defaultColWidth="9.921875" defaultRowHeight="12.8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1" width="9.46"/>
    <col collapsed="false" customWidth="true" hidden="false" outlineLevel="0" max="3" min="3" style="1" width="11.36"/>
    <col collapsed="false" customWidth="true" hidden="false" outlineLevel="0" max="4" min="4" style="1" width="22"/>
    <col collapsed="false" customWidth="true" hidden="false" outlineLevel="0" max="6" min="5" style="1" width="28.82"/>
    <col collapsed="false" customWidth="true" hidden="false" outlineLevel="0" max="7" min="7" style="1" width="6.82"/>
    <col collapsed="false" customWidth="true" hidden="false" outlineLevel="0" max="8" min="8" style="1" width="9.46"/>
    <col collapsed="false" customWidth="true" hidden="false" outlineLevel="0" max="9" min="9" style="1" width="14.09"/>
    <col collapsed="false" customWidth="true" hidden="false" outlineLevel="0" max="10" min="10" style="1" width="9.46"/>
    <col collapsed="false" customWidth="false" hidden="false" outlineLevel="0" max="29" min="11" style="1" width="9.92"/>
    <col collapsed="false" customWidth="true" hidden="false" outlineLevel="0" max="30" min="30" style="1" width="68"/>
    <col collapsed="false" customWidth="true" hidden="false" outlineLevel="0" max="31" min="31" style="1" width="29.09"/>
    <col collapsed="false" customWidth="false" hidden="false" outlineLevel="0" max="32" min="32" style="1" width="9.92"/>
    <col collapsed="false" customWidth="true" hidden="false" outlineLevel="0" max="33" min="33" style="2" width="15.54"/>
    <col collapsed="false" customWidth="true" hidden="false" outlineLevel="0" max="34" min="34" style="2" width="14.63"/>
    <col collapsed="false" customWidth="true" hidden="false" outlineLevel="0" max="35" min="35" style="1" width="15.18"/>
    <col collapsed="false" customWidth="true" hidden="false" outlineLevel="0" max="36" min="36" style="2" width="17.2"/>
    <col collapsed="false" customWidth="true" hidden="false" outlineLevel="0" max="37" min="37" style="1" width="17.82"/>
    <col collapsed="false" customWidth="true" hidden="false" outlineLevel="0" max="38" min="38" style="2" width="17.82"/>
    <col collapsed="false" customWidth="true" hidden="false" outlineLevel="0" max="39" min="39" style="2" width="19.73"/>
    <col collapsed="false" customWidth="true" hidden="false" outlineLevel="0" max="40" min="40" style="1" width="12.92"/>
    <col collapsed="false" customWidth="true" hidden="false" outlineLevel="0" max="41" min="41" style="2" width="13.54"/>
    <col collapsed="false" customWidth="true" hidden="false" outlineLevel="0" max="42" min="42" style="2" width="18.09"/>
    <col collapsed="false" customWidth="false" hidden="false" outlineLevel="0" max="43" min="43" style="1" width="9.92"/>
    <col collapsed="false" customWidth="true" hidden="false" outlineLevel="0" max="44" min="44" style="2" width="15.96"/>
    <col collapsed="false" customWidth="true" hidden="false" outlineLevel="0" max="45" min="45" style="1" width="14.63"/>
    <col collapsed="false" customWidth="true" hidden="false" outlineLevel="0" max="46" min="46" style="2" width="14.63"/>
    <col collapsed="false" customWidth="true" hidden="false" outlineLevel="0" max="47" min="47" style="2" width="18.54"/>
    <col collapsed="false" customWidth="false" hidden="false" outlineLevel="0" max="48" min="48" style="1" width="9.92"/>
    <col collapsed="false" customWidth="false" hidden="false" outlineLevel="0" max="49" min="49" style="3" width="9.92"/>
    <col collapsed="false" customWidth="false" hidden="false" outlineLevel="0" max="1005" min="50" style="1" width="9.92"/>
    <col collapsed="false" customWidth="true" hidden="false" outlineLevel="0" max="1010" min="1006" style="4" width="7.92"/>
    <col collapsed="false" customWidth="false" hidden="false" outlineLevel="0" max="1012" min="1011" style="4" width="9.92"/>
    <col collapsed="false" customWidth="true" hidden="false" outlineLevel="0" max="1024" min="1015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2" t="s">
        <v>32</v>
      </c>
      <c r="AI1" s="1" t="s">
        <v>33</v>
      </c>
      <c r="AJ1" s="2" t="s">
        <v>34</v>
      </c>
      <c r="AK1" s="1" t="s">
        <v>35</v>
      </c>
      <c r="AL1" s="2" t="s">
        <v>36</v>
      </c>
      <c r="AM1" s="2" t="s">
        <v>37</v>
      </c>
      <c r="AN1" s="1" t="s">
        <v>38</v>
      </c>
      <c r="AO1" s="2" t="s">
        <v>39</v>
      </c>
      <c r="AP1" s="2" t="s">
        <v>40</v>
      </c>
      <c r="AQ1" s="1" t="s">
        <v>41</v>
      </c>
      <c r="AR1" s="2" t="s">
        <v>42</v>
      </c>
      <c r="AS1" s="1" t="s">
        <v>43</v>
      </c>
      <c r="AT1" s="2" t="s">
        <v>44</v>
      </c>
      <c r="AU1" s="2" t="s">
        <v>45</v>
      </c>
      <c r="AV1" s="1" t="s">
        <v>46</v>
      </c>
      <c r="AW1" s="3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54</v>
      </c>
      <c r="J2" s="1" t="s">
        <v>55</v>
      </c>
      <c r="K2" s="1" t="s">
        <v>56</v>
      </c>
      <c r="L2" s="1" t="s">
        <v>49</v>
      </c>
      <c r="N2" s="1" t="s">
        <v>57</v>
      </c>
      <c r="O2" s="1" t="s">
        <v>58</v>
      </c>
      <c r="P2" s="1" t="s">
        <v>59</v>
      </c>
      <c r="Q2" s="1" t="s">
        <v>60</v>
      </c>
      <c r="S2" s="1" t="s">
        <v>61</v>
      </c>
      <c r="T2" s="1" t="s">
        <v>61</v>
      </c>
      <c r="U2" s="1" t="n">
        <v>361</v>
      </c>
      <c r="V2" s="1" t="s">
        <v>62</v>
      </c>
      <c r="W2" s="1" t="s">
        <v>63</v>
      </c>
      <c r="Y2" s="1" t="n">
        <v>27</v>
      </c>
      <c r="AA2" s="1" t="s">
        <v>64</v>
      </c>
      <c r="AC2" s="1" t="str">
        <f aca="false">LOWER(A2)</f>
        <v>hpgl0315</v>
      </c>
      <c r="AD2" s="1" t="str">
        <f aca="false">CONCATENATE("preprocessing/",AC2,"/outputs/tophat_hsapiens/accepted_paired.count.xz")</f>
        <v>preprocessing/hpgl0315/outputs/tophat_hsapiens/accepted_paired.count.xz</v>
      </c>
      <c r="AE2" s="5" t="s">
        <v>65</v>
      </c>
      <c r="AF2" s="5" t="s">
        <v>65</v>
      </c>
      <c r="AG2" s="2" t="n">
        <v>47981577</v>
      </c>
      <c r="AH2" s="2" t="n">
        <v>30040410</v>
      </c>
      <c r="AI2" s="6" t="n">
        <f aca="false">AH2/AG2</f>
        <v>0.626082173164088</v>
      </c>
      <c r="AL2" s="2" t="n">
        <v>48045284</v>
      </c>
      <c r="AM2" s="2" t="n">
        <v>44058148</v>
      </c>
      <c r="AN2" s="6" t="n">
        <f aca="false">AM2/AL2</f>
        <v>0.917012958025183</v>
      </c>
      <c r="AO2" s="2" t="n">
        <v>1160497</v>
      </c>
      <c r="AP2" s="2" t="n">
        <v>1109066</v>
      </c>
      <c r="AQ2" s="6" t="n">
        <f aca="false">(AM2-AP2)/AL2</f>
        <v>0.893929193966259</v>
      </c>
    </row>
    <row r="3" customFormat="false" ht="12.8" hidden="false" customHeight="false" outlineLevel="0" collapsed="false">
      <c r="A3" s="1" t="s">
        <v>66</v>
      </c>
      <c r="B3" s="1" t="s">
        <v>67</v>
      </c>
      <c r="C3" s="1" t="s">
        <v>50</v>
      </c>
      <c r="D3" s="1" t="s">
        <v>68</v>
      </c>
      <c r="E3" s="1" t="s">
        <v>52</v>
      </c>
      <c r="F3" s="1" t="s">
        <v>69</v>
      </c>
      <c r="G3" s="1" t="s">
        <v>54</v>
      </c>
      <c r="H3" s="1" t="s">
        <v>67</v>
      </c>
      <c r="I3" s="1" t="s">
        <v>54</v>
      </c>
      <c r="J3" s="1" t="s">
        <v>55</v>
      </c>
      <c r="K3" s="1" t="s">
        <v>56</v>
      </c>
      <c r="L3" s="1" t="s">
        <v>70</v>
      </c>
      <c r="N3" s="1" t="s">
        <v>57</v>
      </c>
      <c r="O3" s="1" t="s">
        <v>58</v>
      </c>
      <c r="P3" s="1" t="s">
        <v>59</v>
      </c>
      <c r="Q3" s="1" t="s">
        <v>60</v>
      </c>
      <c r="R3" s="7" t="n">
        <v>0.0486111111111111</v>
      </c>
      <c r="S3" s="1" t="s">
        <v>61</v>
      </c>
      <c r="T3" s="1" t="s">
        <v>61</v>
      </c>
      <c r="U3" s="1" t="n">
        <v>322</v>
      </c>
      <c r="V3" s="1" t="s">
        <v>62</v>
      </c>
      <c r="W3" s="1" t="s">
        <v>63</v>
      </c>
      <c r="Y3" s="1" t="n">
        <v>22</v>
      </c>
      <c r="AA3" s="1" t="s">
        <v>71</v>
      </c>
      <c r="AC3" s="1" t="str">
        <f aca="false">LOWER(A3)</f>
        <v>hpgl0316</v>
      </c>
      <c r="AD3" s="1" t="str">
        <f aca="false">CONCATENATE("preprocessing/",AC3,"/outputs/tophat_hsapiens/accepted_paired.count.xz")</f>
        <v>preprocessing/hpgl0316/outputs/tophat_hsapiens/accepted_paired.count.xz</v>
      </c>
      <c r="AE3" s="1" t="s">
        <v>72</v>
      </c>
      <c r="AF3" s="1" t="str">
        <f aca="false">CONCATENATE("preprocessing/outputs/",AC3, "_parsed_count.txt")</f>
        <v>preprocessing/outputs/hpgl0316_parsed_count.txt</v>
      </c>
      <c r="AG3" s="2" t="n">
        <v>38889676</v>
      </c>
      <c r="AH3" s="2" t="n">
        <v>24885823</v>
      </c>
      <c r="AI3" s="6" t="n">
        <f aca="false">AH3/AG3</f>
        <v>0.63990821111495</v>
      </c>
      <c r="AJ3" s="8" t="n">
        <v>124593</v>
      </c>
      <c r="AK3" s="9" t="n">
        <f aca="false">AJ3/AG3</f>
        <v>0.00320375515599564</v>
      </c>
      <c r="AL3" s="2" t="n">
        <v>38854391</v>
      </c>
      <c r="AM3" s="2" t="n">
        <v>35424235</v>
      </c>
      <c r="AN3" s="6" t="n">
        <f aca="false">AM3/AL3</f>
        <v>0.911717674329267</v>
      </c>
      <c r="AO3" s="2" t="n">
        <v>898606</v>
      </c>
      <c r="AP3" s="2" t="n">
        <v>938204</v>
      </c>
      <c r="AQ3" s="6" t="n">
        <f aca="false">(AM3-AP3)/AL3</f>
        <v>0.887571008383583</v>
      </c>
      <c r="AR3" s="8" t="n">
        <v>405357</v>
      </c>
      <c r="AS3" s="9" t="n">
        <f aca="false">AR3/AL3</f>
        <v>0.0104327204613759</v>
      </c>
      <c r="AT3" s="8" t="n">
        <v>26821</v>
      </c>
      <c r="AU3" s="8" t="n">
        <v>24594</v>
      </c>
      <c r="AV3" s="6" t="n">
        <f aca="false">(AR3-AU3)/AL3</f>
        <v>0.00979974181039152</v>
      </c>
      <c r="AW3" s="3" t="n">
        <v>5187</v>
      </c>
    </row>
    <row r="4" customFormat="false" ht="12.8" hidden="false" customHeight="false" outlineLevel="0" collapsed="false">
      <c r="A4" s="1" t="s">
        <v>73</v>
      </c>
      <c r="B4" s="1" t="s">
        <v>49</v>
      </c>
      <c r="C4" s="1" t="s">
        <v>50</v>
      </c>
      <c r="D4" s="1" t="s">
        <v>74</v>
      </c>
      <c r="E4" s="1" t="s">
        <v>52</v>
      </c>
      <c r="F4" s="1" t="s">
        <v>53</v>
      </c>
      <c r="G4" s="1" t="s">
        <v>75</v>
      </c>
      <c r="H4" s="1" t="s">
        <v>49</v>
      </c>
      <c r="I4" s="1" t="s">
        <v>75</v>
      </c>
      <c r="J4" s="1" t="s">
        <v>55</v>
      </c>
      <c r="K4" s="1" t="s">
        <v>56</v>
      </c>
      <c r="L4" s="1" t="s">
        <v>49</v>
      </c>
      <c r="N4" s="1" t="s">
        <v>57</v>
      </c>
      <c r="O4" s="1" t="s">
        <v>58</v>
      </c>
      <c r="P4" s="1" t="s">
        <v>59</v>
      </c>
      <c r="Q4" s="1" t="s">
        <v>60</v>
      </c>
      <c r="S4" s="1" t="s">
        <v>61</v>
      </c>
      <c r="T4" s="1" t="s">
        <v>61</v>
      </c>
      <c r="U4" s="1" t="n">
        <v>455</v>
      </c>
      <c r="V4" s="1" t="s">
        <v>62</v>
      </c>
      <c r="W4" s="1" t="s">
        <v>63</v>
      </c>
      <c r="Y4" s="1" t="n">
        <v>9</v>
      </c>
      <c r="AA4" s="1" t="s">
        <v>64</v>
      </c>
      <c r="AC4" s="1" t="str">
        <f aca="false">LOWER(A4)</f>
        <v>hpgl0317</v>
      </c>
      <c r="AD4" s="1" t="str">
        <f aca="false">CONCATENATE("preprocessing/",AC4,"/outputs/tophat_hsapiens/accepted_paired.count.xz")</f>
        <v>preprocessing/hpgl0317/outputs/tophat_hsapiens/accepted_paired.count.xz</v>
      </c>
      <c r="AE4" s="5" t="s">
        <v>65</v>
      </c>
      <c r="AF4" s="5" t="s">
        <v>65</v>
      </c>
      <c r="AG4" s="2" t="n">
        <v>38843208</v>
      </c>
      <c r="AH4" s="2" t="n">
        <v>24833508</v>
      </c>
      <c r="AI4" s="6" t="n">
        <f aca="false">AH4/AG4</f>
        <v>0.639326906263767</v>
      </c>
      <c r="AL4" s="2" t="n">
        <v>77815492</v>
      </c>
      <c r="AM4" s="2" t="n">
        <v>71696557</v>
      </c>
      <c r="AN4" s="6" t="n">
        <f aca="false">AM4/AL4</f>
        <v>0.921366107921029</v>
      </c>
      <c r="AO4" s="2" t="n">
        <v>2280974</v>
      </c>
      <c r="AP4" s="2" t="n">
        <v>2134372</v>
      </c>
      <c r="AQ4" s="6" t="n">
        <f aca="false">(AM4-AP4)/AL4</f>
        <v>0.893937482268955</v>
      </c>
    </row>
    <row r="5" customFormat="false" ht="12.8" hidden="false" customHeight="false" outlineLevel="0" collapsed="false">
      <c r="A5" s="1" t="s">
        <v>76</v>
      </c>
      <c r="B5" s="1" t="s">
        <v>67</v>
      </c>
      <c r="C5" s="1" t="s">
        <v>50</v>
      </c>
      <c r="D5" s="1" t="s">
        <v>77</v>
      </c>
      <c r="E5" s="1" t="s">
        <v>52</v>
      </c>
      <c r="F5" s="1" t="s">
        <v>69</v>
      </c>
      <c r="G5" s="1" t="s">
        <v>75</v>
      </c>
      <c r="H5" s="1" t="s">
        <v>67</v>
      </c>
      <c r="I5" s="1" t="s">
        <v>75</v>
      </c>
      <c r="J5" s="1" t="s">
        <v>55</v>
      </c>
      <c r="K5" s="1" t="s">
        <v>56</v>
      </c>
      <c r="L5" s="1" t="s">
        <v>70</v>
      </c>
      <c r="N5" s="1" t="s">
        <v>57</v>
      </c>
      <c r="O5" s="1" t="s">
        <v>58</v>
      </c>
      <c r="P5" s="1" t="s">
        <v>59</v>
      </c>
      <c r="Q5" s="1" t="s">
        <v>60</v>
      </c>
      <c r="R5" s="7" t="n">
        <v>0.0486111111111111</v>
      </c>
      <c r="S5" s="1" t="s">
        <v>61</v>
      </c>
      <c r="T5" s="1" t="s">
        <v>61</v>
      </c>
      <c r="U5" s="1" t="n">
        <v>566</v>
      </c>
      <c r="V5" s="1" t="s">
        <v>62</v>
      </c>
      <c r="W5" s="1" t="s">
        <v>63</v>
      </c>
      <c r="Y5" s="1" t="n">
        <v>3</v>
      </c>
      <c r="AA5" s="1" t="s">
        <v>71</v>
      </c>
      <c r="AC5" s="1" t="str">
        <f aca="false">LOWER(A5)</f>
        <v>hpgl0318</v>
      </c>
      <c r="AD5" s="1" t="str">
        <f aca="false">CONCATENATE("preprocessing/",AC5,"/outputs/tophat_hsapiens/accepted_paired.count.xz")</f>
        <v>preprocessing/hpgl0318/outputs/tophat_hsapiens/accepted_paired.count.xz</v>
      </c>
      <c r="AE5" s="1" t="s">
        <v>78</v>
      </c>
      <c r="AF5" s="1" t="str">
        <f aca="false">CONCATENATE("preprocessing/outputs/",AC5, "_parsed_count.txt")</f>
        <v>preprocessing/outputs/hpgl0318_parsed_count.txt</v>
      </c>
      <c r="AG5" s="2" t="n">
        <v>49257047</v>
      </c>
      <c r="AH5" s="2" t="n">
        <v>31374206</v>
      </c>
      <c r="AI5" s="6" t="n">
        <f aca="false">AH5/AG5</f>
        <v>0.636948577124406</v>
      </c>
      <c r="AJ5" s="8" t="n">
        <v>20316</v>
      </c>
      <c r="AK5" s="9" t="n">
        <f aca="false">AJ5/AG5</f>
        <v>0.000412448598471605</v>
      </c>
      <c r="AL5" s="2" t="n">
        <v>49309976</v>
      </c>
      <c r="AM5" s="2" t="n">
        <v>45464582</v>
      </c>
      <c r="AN5" s="6" t="n">
        <f aca="false">AM5/AL5</f>
        <v>0.922015902015446</v>
      </c>
      <c r="AO5" s="2" t="n">
        <v>1310906</v>
      </c>
      <c r="AP5" s="2" t="n">
        <v>1249828</v>
      </c>
      <c r="AQ5" s="6" t="n">
        <f aca="false">(AM5-AP5)/AL5</f>
        <v>0.896669550194062</v>
      </c>
      <c r="AR5" s="8" t="n">
        <v>32164</v>
      </c>
      <c r="AS5" s="9" t="n">
        <f aca="false">AR5/AL5</f>
        <v>0.000652281801962345</v>
      </c>
      <c r="AT5" s="8" t="n">
        <v>12224</v>
      </c>
      <c r="AU5" s="8" t="n">
        <v>11322</v>
      </c>
      <c r="AV5" s="6" t="n">
        <f aca="false">(AR5-AU5)/AL5</f>
        <v>0.000422673091546425</v>
      </c>
      <c r="AW5" s="3" t="n">
        <v>723</v>
      </c>
    </row>
    <row r="6" customFormat="false" ht="12.8" hidden="false" customHeight="false" outlineLevel="0" collapsed="false">
      <c r="A6" s="1" t="s">
        <v>79</v>
      </c>
      <c r="B6" s="1" t="s">
        <v>49</v>
      </c>
      <c r="C6" s="1" t="s">
        <v>50</v>
      </c>
      <c r="D6" s="1" t="s">
        <v>80</v>
      </c>
      <c r="E6" s="1" t="s">
        <v>81</v>
      </c>
      <c r="F6" s="1" t="s">
        <v>53</v>
      </c>
      <c r="G6" s="1" t="s">
        <v>82</v>
      </c>
      <c r="H6" s="1" t="s">
        <v>49</v>
      </c>
      <c r="I6" s="1" t="s">
        <v>82</v>
      </c>
      <c r="J6" s="1" t="s">
        <v>83</v>
      </c>
      <c r="K6" s="1" t="s">
        <v>56</v>
      </c>
      <c r="L6" s="1" t="s">
        <v>49</v>
      </c>
      <c r="N6" s="1" t="s">
        <v>57</v>
      </c>
      <c r="O6" s="1" t="s">
        <v>58</v>
      </c>
      <c r="P6" s="1" t="s">
        <v>59</v>
      </c>
      <c r="Q6" s="1" t="s">
        <v>60</v>
      </c>
      <c r="S6" s="1" t="s">
        <v>61</v>
      </c>
      <c r="T6" s="1" t="s">
        <v>61</v>
      </c>
      <c r="U6" s="1" t="n">
        <v>341</v>
      </c>
      <c r="V6" s="1" t="s">
        <v>62</v>
      </c>
      <c r="W6" s="1" t="s">
        <v>63</v>
      </c>
      <c r="Y6" s="1" t="n">
        <v>11</v>
      </c>
      <c r="AA6" s="1" t="s">
        <v>64</v>
      </c>
      <c r="AC6" s="1" t="str">
        <f aca="false">LOWER(A6)</f>
        <v>hpgl0319</v>
      </c>
      <c r="AD6" s="1" t="str">
        <f aca="false">CONCATENATE("preprocessing/",AC6,"/outputs/tophat_hsapiens/accepted_paired.count.xz")</f>
        <v>preprocessing/hpgl0319/outputs/tophat_hsapiens/accepted_paired.count.xz</v>
      </c>
      <c r="AE6" s="5" t="s">
        <v>65</v>
      </c>
      <c r="AF6" s="5" t="s">
        <v>65</v>
      </c>
      <c r="AG6" s="2" t="n">
        <v>48878020</v>
      </c>
      <c r="AH6" s="2" t="n">
        <v>31932010</v>
      </c>
      <c r="AI6" s="6" t="n">
        <f aca="false">AH6/AG6</f>
        <v>0.653299990466062</v>
      </c>
      <c r="AL6" s="2" t="n">
        <v>48706946</v>
      </c>
      <c r="AM6" s="2" t="n">
        <v>44716374</v>
      </c>
      <c r="AN6" s="6" t="n">
        <f aca="false">AM6/AL6</f>
        <v>0.918069755389714</v>
      </c>
      <c r="AO6" s="2" t="n">
        <v>1356286</v>
      </c>
      <c r="AP6" s="2" t="n">
        <v>1263376</v>
      </c>
      <c r="AQ6" s="6" t="n">
        <f aca="false">(AM6-AP6)/AL6</f>
        <v>0.892131442607796</v>
      </c>
    </row>
    <row r="7" customFormat="false" ht="12.8" hidden="false" customHeight="false" outlineLevel="0" collapsed="false">
      <c r="A7" s="1" t="s">
        <v>84</v>
      </c>
      <c r="B7" s="1" t="s">
        <v>67</v>
      </c>
      <c r="C7" s="1" t="s">
        <v>50</v>
      </c>
      <c r="D7" s="1" t="s">
        <v>85</v>
      </c>
      <c r="E7" s="1" t="s">
        <v>81</v>
      </c>
      <c r="F7" s="1" t="s">
        <v>69</v>
      </c>
      <c r="G7" s="1" t="s">
        <v>82</v>
      </c>
      <c r="H7" s="1" t="s">
        <v>67</v>
      </c>
      <c r="I7" s="1" t="s">
        <v>82</v>
      </c>
      <c r="J7" s="1" t="s">
        <v>83</v>
      </c>
      <c r="K7" s="1" t="s">
        <v>56</v>
      </c>
      <c r="L7" s="1" t="s">
        <v>70</v>
      </c>
      <c r="N7" s="1" t="s">
        <v>57</v>
      </c>
      <c r="O7" s="1" t="s">
        <v>58</v>
      </c>
      <c r="P7" s="1" t="s">
        <v>59</v>
      </c>
      <c r="Q7" s="1" t="s">
        <v>60</v>
      </c>
      <c r="R7" s="7" t="n">
        <v>0.0486111111111111</v>
      </c>
      <c r="S7" s="1" t="s">
        <v>61</v>
      </c>
      <c r="T7" s="1" t="s">
        <v>61</v>
      </c>
      <c r="U7" s="1" t="n">
        <v>616</v>
      </c>
      <c r="V7" s="1" t="s">
        <v>62</v>
      </c>
      <c r="W7" s="1" t="s">
        <v>63</v>
      </c>
      <c r="Y7" s="1" t="n">
        <v>10</v>
      </c>
      <c r="AA7" s="1" t="s">
        <v>71</v>
      </c>
      <c r="AC7" s="1" t="str">
        <f aca="false">LOWER(A7)</f>
        <v>hpgl0320</v>
      </c>
      <c r="AD7" s="1" t="str">
        <f aca="false">CONCATENATE("preprocessing/",AC7,"/outputs/tophat_hsapiens/accepted_paired.count.xz")</f>
        <v>preprocessing/hpgl0320/outputs/tophat_hsapiens/accepted_paired.count.xz</v>
      </c>
      <c r="AE7" s="1" t="s">
        <v>86</v>
      </c>
      <c r="AF7" s="1" t="str">
        <f aca="false">CONCATENATE("preprocessing/outputs/",AC7, "_parsed_count.txt")</f>
        <v>preprocessing/outputs/hpgl0320_parsed_count.txt</v>
      </c>
      <c r="AG7" s="2" t="n">
        <v>43159642</v>
      </c>
      <c r="AH7" s="2" t="n">
        <v>27974806</v>
      </c>
      <c r="AI7" s="6" t="n">
        <f aca="false">AH7/AG7</f>
        <v>0.648170482971105</v>
      </c>
      <c r="AJ7" s="8" t="n">
        <v>174301</v>
      </c>
      <c r="AK7" s="9" t="n">
        <f aca="false">AJ7/AG7</f>
        <v>0.00403851820642998</v>
      </c>
      <c r="AL7" s="2" t="n">
        <v>85930844</v>
      </c>
      <c r="AM7" s="2" t="n">
        <v>78664526</v>
      </c>
      <c r="AN7" s="6" t="n">
        <f aca="false">AM7/AL7</f>
        <v>0.915439932138919</v>
      </c>
      <c r="AO7" s="2" t="n">
        <v>2246287</v>
      </c>
      <c r="AP7" s="2" t="n">
        <v>2029280</v>
      </c>
      <c r="AQ7" s="6" t="n">
        <f aca="false">(AM7-AP7)/AL7</f>
        <v>0.891824663097688</v>
      </c>
      <c r="AR7" s="8" t="n">
        <v>593805</v>
      </c>
      <c r="AS7" s="9" t="n">
        <f aca="false">AR7/AL7</f>
        <v>0.00691026612050965</v>
      </c>
      <c r="AT7" s="8" t="n">
        <v>37239</v>
      </c>
      <c r="AU7" s="8" t="n">
        <v>32162</v>
      </c>
      <c r="AV7" s="6" t="n">
        <f aca="false">(AR7-AU7)/AL7</f>
        <v>0.00653598840481539</v>
      </c>
      <c r="AW7" s="3" t="n">
        <v>4947</v>
      </c>
    </row>
    <row r="8" customFormat="false" ht="12.8" hidden="false" customHeight="false" outlineLevel="0" collapsed="false">
      <c r="A8" s="1" t="s">
        <v>87</v>
      </c>
      <c r="B8" s="1" t="s">
        <v>49</v>
      </c>
      <c r="C8" s="1" t="s">
        <v>50</v>
      </c>
      <c r="D8" s="1" t="s">
        <v>88</v>
      </c>
      <c r="E8" s="1" t="s">
        <v>81</v>
      </c>
      <c r="F8" s="1" t="s">
        <v>53</v>
      </c>
      <c r="G8" s="1" t="s">
        <v>89</v>
      </c>
      <c r="H8" s="1" t="s">
        <v>49</v>
      </c>
      <c r="I8" s="1" t="s">
        <v>89</v>
      </c>
      <c r="J8" s="1" t="s">
        <v>83</v>
      </c>
      <c r="K8" s="1" t="s">
        <v>56</v>
      </c>
      <c r="L8" s="1" t="s">
        <v>49</v>
      </c>
      <c r="N8" s="1" t="s">
        <v>57</v>
      </c>
      <c r="O8" s="1" t="s">
        <v>58</v>
      </c>
      <c r="P8" s="1" t="s">
        <v>59</v>
      </c>
      <c r="Q8" s="1" t="s">
        <v>60</v>
      </c>
      <c r="S8" s="1" t="s">
        <v>61</v>
      </c>
      <c r="T8" s="1" t="s">
        <v>61</v>
      </c>
      <c r="U8" s="1" t="n">
        <v>260</v>
      </c>
      <c r="V8" s="1" t="s">
        <v>62</v>
      </c>
      <c r="W8" s="1" t="s">
        <v>63</v>
      </c>
      <c r="Y8" s="1" t="n">
        <v>8</v>
      </c>
      <c r="AA8" s="1" t="s">
        <v>64</v>
      </c>
      <c r="AC8" s="1" t="str">
        <f aca="false">LOWER(A8)</f>
        <v>hpgl0321</v>
      </c>
      <c r="AD8" s="1" t="str">
        <f aca="false">CONCATENATE("preprocessing/",AC8,"/outputs/tophat_hsapiens/accepted_paired.count.xz")</f>
        <v>preprocessing/hpgl0321/outputs/tophat_hsapiens/accepted_paired.count.xz</v>
      </c>
      <c r="AE8" s="5" t="s">
        <v>65</v>
      </c>
      <c r="AF8" s="5" t="s">
        <v>65</v>
      </c>
      <c r="AG8" s="2" t="n">
        <v>43963489</v>
      </c>
      <c r="AH8" s="2" t="n">
        <v>27350796</v>
      </c>
      <c r="AI8" s="6" t="n">
        <f aca="false">AH8/AG8</f>
        <v>0.622125236693566</v>
      </c>
      <c r="AL8" s="2" t="n">
        <v>43963489</v>
      </c>
      <c r="AM8" s="2" t="n">
        <v>40585881</v>
      </c>
      <c r="AN8" s="6" t="n">
        <f aca="false">AM8/AL8</f>
        <v>0.923172430650352</v>
      </c>
      <c r="AO8" s="2" t="n">
        <v>1311275</v>
      </c>
      <c r="AP8" s="2" t="n">
        <v>1291374</v>
      </c>
      <c r="AQ8" s="6" t="n">
        <f aca="false">(AM8-AP8)/AL8</f>
        <v>0.893798647327558</v>
      </c>
    </row>
    <row r="9" customFormat="false" ht="12.8" hidden="false" customHeight="false" outlineLevel="0" collapsed="false">
      <c r="A9" s="1" t="s">
        <v>90</v>
      </c>
      <c r="B9" s="1" t="s">
        <v>67</v>
      </c>
      <c r="C9" s="1" t="s">
        <v>50</v>
      </c>
      <c r="D9" s="1" t="s">
        <v>91</v>
      </c>
      <c r="E9" s="1" t="s">
        <v>81</v>
      </c>
      <c r="F9" s="1" t="s">
        <v>69</v>
      </c>
      <c r="G9" s="1" t="s">
        <v>89</v>
      </c>
      <c r="H9" s="1" t="s">
        <v>67</v>
      </c>
      <c r="I9" s="1" t="s">
        <v>89</v>
      </c>
      <c r="J9" s="1" t="s">
        <v>83</v>
      </c>
      <c r="K9" s="1" t="s">
        <v>56</v>
      </c>
      <c r="L9" s="1" t="s">
        <v>70</v>
      </c>
      <c r="N9" s="1" t="s">
        <v>57</v>
      </c>
      <c r="O9" s="1" t="s">
        <v>58</v>
      </c>
      <c r="P9" s="1" t="s">
        <v>59</v>
      </c>
      <c r="Q9" s="1" t="s">
        <v>60</v>
      </c>
      <c r="R9" s="7" t="n">
        <v>0.0486111111111111</v>
      </c>
      <c r="S9" s="1" t="s">
        <v>61</v>
      </c>
      <c r="T9" s="1" t="s">
        <v>61</v>
      </c>
      <c r="U9" s="1" t="n">
        <v>346</v>
      </c>
      <c r="V9" s="1" t="s">
        <v>62</v>
      </c>
      <c r="W9" s="1" t="s">
        <v>63</v>
      </c>
      <c r="Y9" s="1" t="n">
        <v>1</v>
      </c>
      <c r="AA9" s="1" t="s">
        <v>71</v>
      </c>
      <c r="AC9" s="1" t="str">
        <f aca="false">LOWER(A9)</f>
        <v>hpgl0322</v>
      </c>
      <c r="AD9" s="1" t="str">
        <f aca="false">CONCATENATE("preprocessing/",AC9,"/outputs/tophat_hsapiens/accepted_paired.count.xz")</f>
        <v>preprocessing/hpgl0322/outputs/tophat_hsapiens/accepted_paired.count.xz</v>
      </c>
      <c r="AE9" s="1" t="s">
        <v>92</v>
      </c>
      <c r="AF9" s="1" t="str">
        <f aca="false">CONCATENATE("preprocessing/outputs/",AC9, "_parsed_count.txt")</f>
        <v>preprocessing/outputs/hpgl0322_parsed_count.txt</v>
      </c>
      <c r="AG9" s="2" t="n">
        <v>50129568</v>
      </c>
      <c r="AH9" s="2" t="n">
        <v>25083009</v>
      </c>
      <c r="AI9" s="6" t="n">
        <f aca="false">AH9/AG9</f>
        <v>0.500363557890625</v>
      </c>
      <c r="AJ9" s="8" t="n">
        <v>5531950</v>
      </c>
      <c r="AK9" s="9" t="n">
        <f aca="false">AJ9/AG9</f>
        <v>0.110353035557777</v>
      </c>
      <c r="AL9" s="2" t="n">
        <v>50129568</v>
      </c>
      <c r="AM9" s="2" t="n">
        <v>36446879</v>
      </c>
      <c r="AN9" s="6" t="n">
        <f aca="false">AM9/AL9</f>
        <v>0.727053522583717</v>
      </c>
      <c r="AO9" s="2" t="n">
        <v>1099952</v>
      </c>
      <c r="AP9" s="2" t="n">
        <v>1108042</v>
      </c>
      <c r="AQ9" s="6" t="n">
        <f aca="false">(AM9-AP9)/AL9</f>
        <v>0.704949960869401</v>
      </c>
      <c r="AR9" s="8" t="n">
        <v>9210339</v>
      </c>
      <c r="AS9" s="9" t="n">
        <f aca="false">AR9/AL9</f>
        <v>0.183730667696957</v>
      </c>
      <c r="AT9" s="8" t="n">
        <v>255101</v>
      </c>
      <c r="AU9" s="8" t="n">
        <v>188948</v>
      </c>
      <c r="AV9" s="6" t="n">
        <f aca="false">(AR9-AU9)/AL9</f>
        <v>0.179961475032061</v>
      </c>
      <c r="AW9" s="3" t="n">
        <v>4173</v>
      </c>
    </row>
    <row r="10" customFormat="false" ht="12.8" hidden="false" customHeight="false" outlineLevel="0" collapsed="false">
      <c r="A10" s="1" t="s">
        <v>93</v>
      </c>
      <c r="B10" s="1" t="s">
        <v>49</v>
      </c>
      <c r="C10" s="1" t="s">
        <v>50</v>
      </c>
      <c r="D10" s="1" t="s">
        <v>94</v>
      </c>
      <c r="E10" s="1" t="s">
        <v>81</v>
      </c>
      <c r="F10" s="1" t="s">
        <v>53</v>
      </c>
      <c r="G10" s="1" t="s">
        <v>95</v>
      </c>
      <c r="H10" s="1" t="s">
        <v>49</v>
      </c>
      <c r="I10" s="1" t="s">
        <v>95</v>
      </c>
      <c r="J10" s="1" t="s">
        <v>83</v>
      </c>
      <c r="K10" s="1" t="s">
        <v>96</v>
      </c>
      <c r="L10" s="1" t="s">
        <v>49</v>
      </c>
      <c r="N10" s="1" t="s">
        <v>57</v>
      </c>
      <c r="O10" s="1" t="s">
        <v>58</v>
      </c>
      <c r="P10" s="1" t="s">
        <v>59</v>
      </c>
      <c r="Q10" s="1" t="s">
        <v>60</v>
      </c>
      <c r="S10" s="1" t="s">
        <v>61</v>
      </c>
      <c r="T10" s="1" t="s">
        <v>61</v>
      </c>
      <c r="U10" s="1" t="n">
        <v>37</v>
      </c>
      <c r="V10" s="1" t="s">
        <v>62</v>
      </c>
      <c r="W10" s="1" t="s">
        <v>63</v>
      </c>
      <c r="X10" s="1" t="s">
        <v>62</v>
      </c>
      <c r="Y10" s="1" t="n">
        <v>16</v>
      </c>
      <c r="AA10" s="1" t="s">
        <v>64</v>
      </c>
      <c r="AB10" s="1" t="s">
        <v>97</v>
      </c>
      <c r="AC10" s="1" t="str">
        <f aca="false">LOWER(A10)</f>
        <v>hpgl0640</v>
      </c>
      <c r="AD10" s="1" t="str">
        <f aca="false">CONCATENATE("preprocessing/",AC10,"/outputs/tophat_hsapiens/accepted_paired.count.xz")</f>
        <v>preprocessing/hpgl0640/outputs/tophat_hsapiens/accepted_paired.count.xz</v>
      </c>
      <c r="AE10" s="5" t="s">
        <v>65</v>
      </c>
      <c r="AF10" s="5" t="s">
        <v>65</v>
      </c>
      <c r="AG10" s="2" t="n">
        <v>20842769</v>
      </c>
      <c r="AH10" s="2" t="n">
        <v>14569697</v>
      </c>
      <c r="AI10" s="6" t="n">
        <f aca="false">AH10/AG10</f>
        <v>0.699028857442118</v>
      </c>
      <c r="AL10" s="2" t="n">
        <v>20128679</v>
      </c>
      <c r="AM10" s="2" t="n">
        <v>18217933</v>
      </c>
      <c r="AN10" s="6" t="n">
        <f aca="false">AM10/AL10</f>
        <v>0.905073452659263</v>
      </c>
      <c r="AO10" s="2" t="n">
        <v>455010</v>
      </c>
      <c r="AP10" s="2" t="n">
        <v>469973</v>
      </c>
      <c r="AQ10" s="6" t="n">
        <f aca="false">(AM10-AP10)/AL10</f>
        <v>0.881725025273641</v>
      </c>
    </row>
    <row r="11" customFormat="false" ht="12.8" hidden="false" customHeight="false" outlineLevel="0" collapsed="false">
      <c r="A11" s="1" t="s">
        <v>98</v>
      </c>
      <c r="B11" s="1" t="s">
        <v>67</v>
      </c>
      <c r="C11" s="1" t="s">
        <v>50</v>
      </c>
      <c r="D11" s="1" t="s">
        <v>99</v>
      </c>
      <c r="E11" s="1" t="s">
        <v>81</v>
      </c>
      <c r="F11" s="1" t="s">
        <v>69</v>
      </c>
      <c r="G11" s="1" t="s">
        <v>95</v>
      </c>
      <c r="H11" s="1" t="s">
        <v>67</v>
      </c>
      <c r="I11" s="1" t="s">
        <v>95</v>
      </c>
      <c r="J11" s="1" t="s">
        <v>83</v>
      </c>
      <c r="K11" s="1" t="s">
        <v>96</v>
      </c>
      <c r="L11" s="1" t="s">
        <v>70</v>
      </c>
      <c r="N11" s="1" t="s">
        <v>57</v>
      </c>
      <c r="O11" s="1" t="s">
        <v>58</v>
      </c>
      <c r="P11" s="1" t="s">
        <v>59</v>
      </c>
      <c r="Q11" s="1" t="s">
        <v>60</v>
      </c>
      <c r="R11" s="7" t="n">
        <v>0.0486111111111111</v>
      </c>
      <c r="S11" s="1" t="s">
        <v>61</v>
      </c>
      <c r="T11" s="1" t="s">
        <v>61</v>
      </c>
      <c r="U11" s="1" t="n">
        <v>38</v>
      </c>
      <c r="V11" s="1" t="s">
        <v>62</v>
      </c>
      <c r="W11" s="1" t="s">
        <v>63</v>
      </c>
      <c r="X11" s="1" t="s">
        <v>62</v>
      </c>
      <c r="Y11" s="1" t="n">
        <v>5</v>
      </c>
      <c r="AA11" s="1" t="s">
        <v>71</v>
      </c>
      <c r="AB11" s="1" t="s">
        <v>97</v>
      </c>
      <c r="AC11" s="1" t="str">
        <f aca="false">LOWER(A11)</f>
        <v>hpgl0641</v>
      </c>
      <c r="AD11" s="1" t="str">
        <f aca="false">CONCATENATE("preprocessing/",AC11,"/outputs/tophat_hsapiens/accepted_paired.count.xz")</f>
        <v>preprocessing/hpgl0641/outputs/tophat_hsapiens/accepted_paired.count.xz</v>
      </c>
      <c r="AE11" s="1" t="s">
        <v>100</v>
      </c>
      <c r="AF11" s="1" t="str">
        <f aca="false">CONCATENATE("preprocessing/outputs/",AC11, "_parsed_count.txt")</f>
        <v>preprocessing/outputs/hpgl0641_parsed_count.txt</v>
      </c>
      <c r="AG11" s="2" t="n">
        <v>18107007</v>
      </c>
      <c r="AH11" s="2" t="n">
        <v>12339441</v>
      </c>
      <c r="AI11" s="6" t="n">
        <f aca="false">AH11/AG11</f>
        <v>0.681473255077441</v>
      </c>
      <c r="AJ11" s="8" t="n">
        <v>299188</v>
      </c>
      <c r="AK11" s="9" t="n">
        <f aca="false">AJ11/AG11</f>
        <v>0.0165233271296576</v>
      </c>
      <c r="AL11" s="2" t="n">
        <v>17532219</v>
      </c>
      <c r="AM11" s="2" t="n">
        <v>15580475</v>
      </c>
      <c r="AN11" s="6" t="n">
        <f aca="false">AM11/AL11</f>
        <v>0.888676727115946</v>
      </c>
      <c r="AO11" s="2" t="n">
        <v>353668</v>
      </c>
      <c r="AP11" s="2" t="n">
        <v>360761</v>
      </c>
      <c r="AQ11" s="6" t="n">
        <f aca="false">(AM11-AP11)/AL11</f>
        <v>0.868099696906592</v>
      </c>
      <c r="AR11" s="8" t="n">
        <v>478436</v>
      </c>
      <c r="AS11" s="9" t="n">
        <f aca="false">AR11/AL11</f>
        <v>0.0272889586880018</v>
      </c>
      <c r="AT11" s="8" t="n">
        <v>16492</v>
      </c>
      <c r="AU11" s="8" t="n">
        <v>12902</v>
      </c>
      <c r="AV11" s="6" t="n">
        <f aca="false">(AR11-AU11)/AL11</f>
        <v>0.0265530564043262</v>
      </c>
      <c r="AW11" s="3" t="n">
        <v>4139</v>
      </c>
    </row>
    <row r="12" customFormat="false" ht="12.8" hidden="false" customHeight="false" outlineLevel="0" collapsed="false">
      <c r="A12" s="1" t="s">
        <v>101</v>
      </c>
      <c r="B12" s="1" t="s">
        <v>49</v>
      </c>
      <c r="C12" s="1" t="s">
        <v>50</v>
      </c>
      <c r="D12" s="1" t="s">
        <v>102</v>
      </c>
      <c r="E12" s="1" t="s">
        <v>52</v>
      </c>
      <c r="F12" s="1" t="s">
        <v>53</v>
      </c>
      <c r="G12" s="1" t="s">
        <v>103</v>
      </c>
      <c r="H12" s="1" t="s">
        <v>49</v>
      </c>
      <c r="I12" s="1" t="s">
        <v>103</v>
      </c>
      <c r="J12" s="1" t="s">
        <v>55</v>
      </c>
      <c r="K12" s="1" t="s">
        <v>96</v>
      </c>
      <c r="L12" s="1" t="s">
        <v>49</v>
      </c>
      <c r="N12" s="1" t="s">
        <v>57</v>
      </c>
      <c r="O12" s="1" t="s">
        <v>58</v>
      </c>
      <c r="P12" s="1" t="s">
        <v>59</v>
      </c>
      <c r="Q12" s="1" t="s">
        <v>60</v>
      </c>
      <c r="S12" s="1" t="s">
        <v>61</v>
      </c>
      <c r="T12" s="1" t="s">
        <v>61</v>
      </c>
      <c r="U12" s="1" t="n">
        <v>14</v>
      </c>
      <c r="V12" s="1" t="s">
        <v>62</v>
      </c>
      <c r="W12" s="1" t="s">
        <v>63</v>
      </c>
      <c r="X12" s="1" t="s">
        <v>62</v>
      </c>
      <c r="Y12" s="1" t="n">
        <v>6</v>
      </c>
      <c r="AA12" s="1" t="s">
        <v>64</v>
      </c>
      <c r="AB12" s="1" t="s">
        <v>97</v>
      </c>
      <c r="AC12" s="1" t="str">
        <f aca="false">LOWER(A12)</f>
        <v>hpgl0642</v>
      </c>
      <c r="AD12" s="1" t="str">
        <f aca="false">CONCATENATE("preprocessing/",AC12,"/outputs/tophat_hsapiens/accepted_paired.count.xz")</f>
        <v>preprocessing/hpgl0642/outputs/tophat_hsapiens/accepted_paired.count.xz</v>
      </c>
      <c r="AE12" s="5" t="s">
        <v>65</v>
      </c>
      <c r="AF12" s="5" t="s">
        <v>65</v>
      </c>
      <c r="AG12" s="2" t="n">
        <v>19727383</v>
      </c>
      <c r="AH12" s="2" t="n">
        <v>13711708</v>
      </c>
      <c r="AI12" s="6" t="n">
        <f aca="false">AH12/AG12</f>
        <v>0.695059653883133</v>
      </c>
      <c r="AL12" s="2" t="n">
        <v>19059475</v>
      </c>
      <c r="AM12" s="2" t="n">
        <v>17518245</v>
      </c>
      <c r="AN12" s="6" t="n">
        <f aca="false">AM12/AL12</f>
        <v>0.919135757936669</v>
      </c>
      <c r="AO12" s="2" t="n">
        <v>460041</v>
      </c>
      <c r="AP12" s="2" t="n">
        <v>468082</v>
      </c>
      <c r="AQ12" s="6" t="n">
        <f aca="false">(AM12-AP12)/AL12</f>
        <v>0.894576739390775</v>
      </c>
    </row>
    <row r="13" customFormat="false" ht="12.8" hidden="false" customHeight="false" outlineLevel="0" collapsed="false">
      <c r="A13" s="1" t="s">
        <v>104</v>
      </c>
      <c r="B13" s="1" t="s">
        <v>67</v>
      </c>
      <c r="C13" s="1" t="s">
        <v>50</v>
      </c>
      <c r="D13" s="1" t="s">
        <v>105</v>
      </c>
      <c r="E13" s="1" t="s">
        <v>52</v>
      </c>
      <c r="F13" s="1" t="s">
        <v>69</v>
      </c>
      <c r="G13" s="1" t="s">
        <v>103</v>
      </c>
      <c r="H13" s="1" t="s">
        <v>67</v>
      </c>
      <c r="I13" s="1" t="s">
        <v>103</v>
      </c>
      <c r="J13" s="1" t="s">
        <v>55</v>
      </c>
      <c r="K13" s="1" t="s">
        <v>96</v>
      </c>
      <c r="L13" s="1" t="s">
        <v>70</v>
      </c>
      <c r="N13" s="1" t="s">
        <v>57</v>
      </c>
      <c r="O13" s="1" t="s">
        <v>58</v>
      </c>
      <c r="P13" s="1" t="s">
        <v>59</v>
      </c>
      <c r="Q13" s="1" t="s">
        <v>60</v>
      </c>
      <c r="R13" s="7" t="n">
        <v>0.0486111111111111</v>
      </c>
      <c r="S13" s="1" t="s">
        <v>61</v>
      </c>
      <c r="T13" s="1" t="s">
        <v>61</v>
      </c>
      <c r="U13" s="1" t="n">
        <v>24</v>
      </c>
      <c r="V13" s="1" t="s">
        <v>62</v>
      </c>
      <c r="W13" s="1" t="s">
        <v>63</v>
      </c>
      <c r="X13" s="1" t="s">
        <v>62</v>
      </c>
      <c r="Y13" s="1" t="n">
        <v>19</v>
      </c>
      <c r="AA13" s="1" t="s">
        <v>71</v>
      </c>
      <c r="AB13" s="1" t="s">
        <v>97</v>
      </c>
      <c r="AC13" s="1" t="str">
        <f aca="false">LOWER(A13)</f>
        <v>hpgl0643</v>
      </c>
      <c r="AD13" s="1" t="str">
        <f aca="false">CONCATENATE("preprocessing/",AC13,"/outputs/tophat_hsapiens/accepted_paired.count.xz")</f>
        <v>preprocessing/hpgl0643/outputs/tophat_hsapiens/accepted_paired.count.xz</v>
      </c>
      <c r="AE13" s="1" t="s">
        <v>106</v>
      </c>
      <c r="AF13" s="1" t="str">
        <f aca="false">CONCATENATE("preprocessing/outputs/",AC13, "_parsed_count.txt")</f>
        <v>preprocessing/outputs/hpgl0643_parsed_count.txt</v>
      </c>
      <c r="AG13" s="2" t="n">
        <v>48120500</v>
      </c>
      <c r="AH13" s="2" t="n">
        <v>33253948</v>
      </c>
      <c r="AI13" s="6" t="n">
        <f aca="false">AH13/AG13</f>
        <v>0.691055745472304</v>
      </c>
      <c r="AJ13" s="8" t="n">
        <v>63646</v>
      </c>
      <c r="AK13" s="9" t="n">
        <f aca="false">AJ13/AG13</f>
        <v>0.00132263796095219</v>
      </c>
      <c r="AL13" s="2" t="n">
        <v>46159365</v>
      </c>
      <c r="AM13" s="2" t="n">
        <v>42358255</v>
      </c>
      <c r="AN13" s="6" t="n">
        <f aca="false">AM13/AL13</f>
        <v>0.917652463373359</v>
      </c>
      <c r="AO13" s="2" t="n">
        <v>1093112</v>
      </c>
      <c r="AP13" s="2" t="n">
        <v>1055041</v>
      </c>
      <c r="AQ13" s="6" t="n">
        <f aca="false">(AM13-AP13)/AL13</f>
        <v>0.894795974771317</v>
      </c>
      <c r="AR13" s="8" t="n">
        <v>63646</v>
      </c>
      <c r="AS13" s="9" t="n">
        <f aca="false">AR13/AL13</f>
        <v>0.00137883179285504</v>
      </c>
      <c r="AT13" s="8" t="n">
        <v>10103</v>
      </c>
      <c r="AU13" s="8" t="n">
        <v>8884</v>
      </c>
      <c r="AV13" s="6" t="n">
        <f aca="false">(AR13-AU13)/AL13</f>
        <v>0.00118636814002966</v>
      </c>
      <c r="AW13" s="3" t="n">
        <v>2210</v>
      </c>
    </row>
    <row r="14" customFormat="false" ht="12.8" hidden="false" customHeight="false" outlineLevel="0" collapsed="false">
      <c r="G14" s="1" t="s">
        <v>107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2016-02-28T18:13:41Z</dcterms:created>
  <dc:creator>trey</dc:creator>
  <dc:description/>
  <dc:language>en-US</dc:language>
  <cp:lastModifiedBy>Ashton Belew</cp:lastModifiedBy>
  <dcterms:modified xsi:type="dcterms:W3CDTF">2020-03-05T16:09:34Z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