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"all_samples-hsapiens.csv"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<sst xmlns="http://schemas.openxmlformats.org/spreadsheetml/2006/main" count="409" uniqueCount="167">
  <si>
    <t xml:space="preserve">Sample ID</t>
  </si>
  <si>
    <t xml:space="preserve">Figure label</t>
  </si>
  <si>
    <t xml:space="preserve">Pathogen strain</t>
  </si>
  <si>
    <t xml:space="preserve">experiment_name</t>
  </si>
  <si>
    <t xml:space="preserve">Tube label</t>
  </si>
  <si>
    <t xml:space="preserve">Alias</t>
  </si>
  <si>
    <t xml:space="preserve">condition</t>
  </si>
  <si>
    <t xml:space="preserve">batch</t>
  </si>
  <si>
    <t xml:space="preserve">another_batch</t>
  </si>
  <si>
    <t xml:space="preserve">snp_clade</t>
  </si>
  <si>
    <t xml:space="preserve">snpcladev2</t>
  </si>
  <si>
    <t xml:space="preserve">snpcladev3</t>
  </si>
  <si>
    <t xml:space="preserve">label</t>
  </si>
  <si>
    <t xml:space="preserve">donor</t>
  </si>
  <si>
    <t xml:space="preserve">time</t>
  </si>
  <si>
    <t xml:space="preserve">pct_mapped_parasite</t>
  </si>
  <si>
    <t xml:space="preserve">pct_category</t>
  </si>
  <si>
    <t xml:space="preserve">state</t>
  </si>
  <si>
    <t xml:space="preserve">Source Lab</t>
  </si>
  <si>
    <t xml:space="preserve">Expt date</t>
  </si>
  <si>
    <t xml:space="preserve">Exp person</t>
  </si>
  <si>
    <t xml:space="preserve">Pathogen</t>
  </si>
  <si>
    <t xml:space="preserve">No of pathogens</t>
  </si>
  <si>
    <t xml:space="preserve">Host</t>
  </si>
  <si>
    <t xml:space="preserve">Host cell type</t>
  </si>
  <si>
    <t xml:space="preserve">No of host cells</t>
  </si>
  <si>
    <t xml:space="preserve">Infection period (hpi)/time of harvest</t>
  </si>
  <si>
    <t xml:space="preserve">MOI exposure</t>
  </si>
  <si>
    <t xml:space="preserve">Parasites per cell</t>
  </si>
  <si>
    <t xml:space="preserve">pct Inf</t>
  </si>
  <si>
    <t xml:space="preserve">RNA (ng/ul)</t>
  </si>
  <si>
    <t xml:space="preserve">RNA QC Passed</t>
  </si>
  <si>
    <t xml:space="preserve">Library const</t>
  </si>
  <si>
    <t xml:space="preserve">Lib QC Passed</t>
  </si>
  <si>
    <t xml:space="preserve">Index</t>
  </si>
  <si>
    <t xml:space="preserve">Index sequence</t>
  </si>
  <si>
    <t xml:space="preserve">Descripton and Remarks</t>
  </si>
  <si>
    <t xml:space="preserve">Observation</t>
  </si>
  <si>
    <t xml:space="preserve">lowercaseid</t>
  </si>
  <si>
    <t xml:space="preserve">humanfile</t>
  </si>
  <si>
    <t xml:space="preserve">parasitefile</t>
  </si>
  <si>
    <t xml:space="preserve">bcftable</t>
  </si>
  <si>
    <t xml:space="preserve">salmon_reads</t>
  </si>
  <si>
    <t xml:space="preserve">hs_salmon_mapped</t>
  </si>
  <si>
    <t xml:space="preserve">hs_salmon_map_rate</t>
  </si>
  <si>
    <t xml:space="preserve">lp_salmon_mapped</t>
  </si>
  <si>
    <t xml:space="preserve">lp_salmon_map_rate</t>
  </si>
  <si>
    <t xml:space="preserve">tophat_pairs</t>
  </si>
  <si>
    <t xml:space="preserve">hs_tophat_aligned</t>
  </si>
  <si>
    <t xml:space="preserve">hs_tophat_pct</t>
  </si>
  <si>
    <t xml:space="preserve">hs_tophat_multi</t>
  </si>
  <si>
    <t xml:space="preserve">hs_tophat_discordant</t>
  </si>
  <si>
    <t xml:space="preserve">hs_tophat_concordant_pct</t>
  </si>
  <si>
    <t xml:space="preserve">lp_tophat_aligned</t>
  </si>
  <si>
    <t xml:space="preserve">lp_tophat_pct</t>
  </si>
  <si>
    <t xml:space="preserve">lp_tophat_multi</t>
  </si>
  <si>
    <t xml:space="preserve">lp_tophat_discordant</t>
  </si>
  <si>
    <t xml:space="preserve">lp_concordant_pct</t>
  </si>
  <si>
    <t xml:space="preserve">variant_positions</t>
  </si>
  <si>
    <t xml:space="preserve">HPGL0241</t>
  </si>
  <si>
    <t xml:space="preserve">uninf</t>
  </si>
  <si>
    <t xml:space="preserve">none</t>
  </si>
  <si>
    <t xml:space="preserve">macrophage</t>
  </si>
  <si>
    <t xml:space="preserve">TM130-Nil (Blue label)</t>
  </si>
  <si>
    <t xml:space="preserve">Nil</t>
  </si>
  <si>
    <t xml:space="preserve">a</t>
  </si>
  <si>
    <t xml:space="preserve">undef</t>
  </si>
  <si>
    <t xml:space="preserve">uninf_2</t>
  </si>
  <si>
    <t xml:space="preserve">d130</t>
  </si>
  <si>
    <t xml:space="preserve">uninfected</t>
  </si>
  <si>
    <t xml:space="preserve">Ade</t>
  </si>
  <si>
    <t xml:space="preserve">Adriana</t>
  </si>
  <si>
    <t xml:space="preserve">Human</t>
  </si>
  <si>
    <t xml:space="preserve">Human macs</t>
  </si>
  <si>
    <t xml:space="preserve">Max 2 mill</t>
  </si>
  <si>
    <t xml:space="preserve">2h - 24h chase period</t>
  </si>
  <si>
    <t xml:space="preserve">unknown</t>
  </si>
  <si>
    <t xml:space="preserve">Y</t>
  </si>
  <si>
    <t xml:space="preserve">Wanderson</t>
  </si>
  <si>
    <t xml:space="preserve">Uninfected human macrophages</t>
  </si>
  <si>
    <t xml:space="preserve">HPGL0242</t>
  </si>
  <si>
    <t xml:space="preserve">sh2271</t>
  </si>
  <si>
    <t xml:space="preserve">s2271</t>
  </si>
  <si>
    <t xml:space="preserve">TM130-2271</t>
  </si>
  <si>
    <t xml:space="preserve">Self-Healing</t>
  </si>
  <si>
    <t xml:space="preserve">sh</t>
  </si>
  <si>
    <t xml:space="preserve">white</t>
  </si>
  <si>
    <t xml:space="preserve">whitepink</t>
  </si>
  <si>
    <t xml:space="preserve">right</t>
  </si>
  <si>
    <t xml:space="preserve">sh_2271</t>
  </si>
  <si>
    <t xml:space="preserve">self_heal</t>
  </si>
  <si>
    <t xml:space="preserve">Lp</t>
  </si>
  <si>
    <t xml:space="preserve">Infected human macrophages.</t>
  </si>
  <si>
    <t xml:space="preserve">preprocessing/hpgl0242/outputs/tophat_lpanamensis/accepted_paired.count.xz</t>
  </si>
  <si>
    <t xml:space="preserve">HPGL0243</t>
  </si>
  <si>
    <t xml:space="preserve">sh2272</t>
  </si>
  <si>
    <t xml:space="preserve">s2272</t>
  </si>
  <si>
    <t xml:space="preserve">TM130-2272</t>
  </si>
  <si>
    <t xml:space="preserve">sh_2272</t>
  </si>
  <si>
    <t xml:space="preserve">Infected human macrophages</t>
  </si>
  <si>
    <t xml:space="preserve">preprocessing/hpgl0243/outputs/tophat_lpanamensis/accepted_paired.count.xz</t>
  </si>
  <si>
    <t xml:space="preserve">HPGL0244</t>
  </si>
  <si>
    <t xml:space="preserve">ch5433</t>
  </si>
  <si>
    <t xml:space="preserve">s5433</t>
  </si>
  <si>
    <t xml:space="preserve">TM130-5433</t>
  </si>
  <si>
    <t xml:space="preserve">Chronic</t>
  </si>
  <si>
    <t xml:space="preserve">chr</t>
  </si>
  <si>
    <t xml:space="preserve">blue_self</t>
  </si>
  <si>
    <t xml:space="preserve">blue</t>
  </si>
  <si>
    <t xml:space="preserve">left</t>
  </si>
  <si>
    <t xml:space="preserve">chr_5433</t>
  </si>
  <si>
    <t xml:space="preserve">chronic</t>
  </si>
  <si>
    <t xml:space="preserve">preprocessing/hpgl0244/outputs/tophat_lpanamensis/accepted_paired.count.xz</t>
  </si>
  <si>
    <t xml:space="preserve">HPGL0245</t>
  </si>
  <si>
    <t xml:space="preserve">ch1320</t>
  </si>
  <si>
    <t xml:space="preserve">s1320</t>
  </si>
  <si>
    <t xml:space="preserve">TM130-1320</t>
  </si>
  <si>
    <t xml:space="preserve">multicolor</t>
  </si>
  <si>
    <t xml:space="preserve">yellowbrownmulti</t>
  </si>
  <si>
    <t xml:space="preserve">chr_1320</t>
  </si>
  <si>
    <t xml:space="preserve">preprocessing/hpgl0245/outputs/tophat_lpanamensis/accepted_paired.count.xz</t>
  </si>
  <si>
    <t xml:space="preserve">HPGL0246</t>
  </si>
  <si>
    <t xml:space="preserve">ch2504</t>
  </si>
  <si>
    <t xml:space="preserve">s2504</t>
  </si>
  <si>
    <t xml:space="preserve">TM130-2504</t>
  </si>
  <si>
    <t xml:space="preserve">blue_chronic</t>
  </si>
  <si>
    <t xml:space="preserve">chr_2504</t>
  </si>
  <si>
    <t xml:space="preserve">preprocessing/hpgl0246/outputs/tophat_lpanamensis/accepted_paired.count.xz</t>
  </si>
  <si>
    <t xml:space="preserve">HPGL0247</t>
  </si>
  <si>
    <t xml:space="preserve">ch5430</t>
  </si>
  <si>
    <t xml:space="preserve">s5430</t>
  </si>
  <si>
    <t xml:space="preserve">TM130-5430</t>
  </si>
  <si>
    <t xml:space="preserve">red</t>
  </si>
  <si>
    <t xml:space="preserve">chr_5430</t>
  </si>
  <si>
    <t xml:space="preserve">preprocessing/hpgl0247/outputs/tophat_lpanamensis/accepted_paired.count.xz</t>
  </si>
  <si>
    <t xml:space="preserve">HPGL0248</t>
  </si>
  <si>
    <t xml:space="preserve">ch5397</t>
  </si>
  <si>
    <t xml:space="preserve">s5397</t>
  </si>
  <si>
    <t xml:space="preserve">TM130-5397</t>
  </si>
  <si>
    <t xml:space="preserve">yellow</t>
  </si>
  <si>
    <t xml:space="preserve">chr_5397</t>
  </si>
  <si>
    <t xml:space="preserve">preprocessing/hpgl0248/outputs/tophat_lpanamensis/accepted_paired.count.xz</t>
  </si>
  <si>
    <t xml:space="preserve">HPGL0637</t>
  </si>
  <si>
    <t xml:space="preserve">TM130-Nil (black label)</t>
  </si>
  <si>
    <t xml:space="preserve">b</t>
  </si>
  <si>
    <t xml:space="preserve">uninf_1</t>
  </si>
  <si>
    <t xml:space="preserve">Adelaida</t>
  </si>
  <si>
    <t xml:space="preserve">Uninfected human macrophages / RNA QC 2013-03-26 sample TM130.1</t>
  </si>
  <si>
    <t xml:space="preserve">Library constructed with 200 ng total RNA.</t>
  </si>
  <si>
    <t xml:space="preserve">HPGL0638</t>
  </si>
  <si>
    <t xml:space="preserve">sh2189</t>
  </si>
  <si>
    <t xml:space="preserve">s2189</t>
  </si>
  <si>
    <t xml:space="preserve">TM130-2189</t>
  </si>
  <si>
    <t xml:space="preserve">pink</t>
  </si>
  <si>
    <t xml:space="preserve">sh_2189</t>
  </si>
  <si>
    <t xml:space="preserve">Infected human macrophages /RNA QC 2013-03-26 sample TM130.8</t>
  </si>
  <si>
    <t xml:space="preserve">Library constructed with 342 ng total RNA.</t>
  </si>
  <si>
    <t xml:space="preserve">preprocessing/hpgl0638/outputs/tophat_lpanamensis/accepted_paired.count.xz</t>
  </si>
  <si>
    <t xml:space="preserve">HPGL0639</t>
  </si>
  <si>
    <t xml:space="preserve">sh1022</t>
  </si>
  <si>
    <t xml:space="preserve">s1022</t>
  </si>
  <si>
    <t xml:space="preserve">TM130-1022</t>
  </si>
  <si>
    <t xml:space="preserve">sh_1022</t>
  </si>
  <si>
    <t xml:space="preserve">Infected human macrophages / RNA QC 2013-03-26 sample TM130.7</t>
  </si>
  <si>
    <t xml:space="preserve">Library constructed with 500 ng total RNA.</t>
  </si>
  <si>
    <t xml:space="preserve">preprocessing/hpgl0639/outputs/tophat_lpanamensis/accepted_paired.count.xz</t>
  </si>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</sst>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"/>
    <numFmt numFmtId="167" formatCode="0%"/>
    <numFmt numFmtId="168" formatCode="0.00%"/>
    <numFmt numFmtId="169" formatCode="[$-409]h:mm:ss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3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pane xSplit="1" ySplit="0" topLeftCell="B1" activePane="topRight" state="frozen"/>
      <selection pane="topLeft" activeCell="A1" activeCellId="0" sqref="A1"/>
      <selection pane="topRight" activeCell="B12" activeCellId="0" sqref="B12"/>
    </sheetView>
  </sheetViews>
  <sheetFormatPr defaultColWidth="9.9140625" defaultRowHeight="12.8" zeroHeight="false" outlineLevelRow="0" outlineLevelCol="0"/>
  <cols>
    <col collapsed="false" customWidth="true" hidden="false" outlineLevel="0" max="1" min="1" style="1" width="12.72"/>
    <col collapsed="false" customWidth="true" hidden="false" outlineLevel="0" max="3" min="2" style="1" width="9.46"/>
    <col collapsed="false" customWidth="true" hidden="false" outlineLevel="0" max="4" min="4" style="1" width="11.36"/>
    <col collapsed="false" customWidth="true" hidden="false" outlineLevel="0" max="5" min="5" style="1" width="22"/>
    <col collapsed="false" customWidth="true" hidden="false" outlineLevel="0" max="7" min="6" style="1" width="28.82"/>
    <col collapsed="false" customWidth="true" hidden="false" outlineLevel="0" max="8" min="8" style="1" width="6.82"/>
    <col collapsed="false" customWidth="true" hidden="false" outlineLevel="0" max="10" min="9" style="1" width="14.09"/>
    <col collapsed="false" customWidth="true" hidden="false" outlineLevel="0" max="13" min="11" style="1" width="9.46"/>
    <col collapsed="false" customWidth="true" hidden="false" outlineLevel="0" max="15" min="14" style="1" width="14.09"/>
    <col collapsed="false" customWidth="true" hidden="false" outlineLevel="0" max="16" min="16" style="1" width="28.82"/>
    <col collapsed="false" customWidth="true" hidden="false" outlineLevel="0" max="17" min="17" style="1" width="9.46"/>
    <col collapsed="false" customWidth="true" hidden="false" outlineLevel="0" max="18" min="18" style="1" width="11.18"/>
    <col collapsed="false" customWidth="true" hidden="false" outlineLevel="0" max="19" min="19" style="1" width="9.46"/>
    <col collapsed="false" customWidth="false" hidden="false" outlineLevel="0" max="20" min="20" style="1" width="9.92"/>
    <col collapsed="false" customWidth="true" hidden="false" outlineLevel="0" max="21" min="21" style="1" width="9.46"/>
    <col collapsed="false" customWidth="false" hidden="false" outlineLevel="0" max="40" min="22" style="1" width="9.92"/>
    <col collapsed="false" customWidth="true" hidden="false" outlineLevel="0" max="41" min="41" style="1" width="68"/>
    <col collapsed="false" customWidth="true" hidden="false" outlineLevel="0" max="42" min="42" style="1" width="29.09"/>
    <col collapsed="false" customWidth="false" hidden="false" outlineLevel="0" max="43" min="43" style="1" width="9.92"/>
    <col collapsed="false" customWidth="true" hidden="false" outlineLevel="0" max="44" min="44" style="2" width="15.54"/>
    <col collapsed="false" customWidth="true" hidden="false" outlineLevel="0" max="45" min="45" style="2" width="14.63"/>
    <col collapsed="false" customWidth="true" hidden="false" outlineLevel="0" max="46" min="46" style="1" width="15.18"/>
    <col collapsed="false" customWidth="true" hidden="false" outlineLevel="0" max="47" min="47" style="2" width="17.18"/>
    <col collapsed="false" customWidth="true" hidden="false" outlineLevel="0" max="48" min="48" style="1" width="17.82"/>
    <col collapsed="false" customWidth="true" hidden="false" outlineLevel="0" max="49" min="49" style="2" width="17.82"/>
    <col collapsed="false" customWidth="true" hidden="false" outlineLevel="0" max="50" min="50" style="2" width="19.73"/>
    <col collapsed="false" customWidth="true" hidden="false" outlineLevel="0" max="51" min="51" style="1" width="12.92"/>
    <col collapsed="false" customWidth="true" hidden="false" outlineLevel="0" max="52" min="52" style="2" width="13.54"/>
    <col collapsed="false" customWidth="true" hidden="false" outlineLevel="0" max="53" min="53" style="2" width="18.09"/>
    <col collapsed="false" customWidth="false" hidden="false" outlineLevel="0" max="54" min="54" style="1" width="9.92"/>
    <col collapsed="false" customWidth="true" hidden="false" outlineLevel="0" max="55" min="55" style="2" width="16"/>
    <col collapsed="false" customWidth="true" hidden="false" outlineLevel="0" max="56" min="56" style="1" width="14.63"/>
    <col collapsed="false" customWidth="true" hidden="false" outlineLevel="0" max="57" min="57" style="2" width="14.63"/>
    <col collapsed="false" customWidth="true" hidden="false" outlineLevel="0" max="58" min="58" style="2" width="18.54"/>
    <col collapsed="false" customWidth="false" hidden="false" outlineLevel="0" max="59" min="59" style="1" width="9.92"/>
    <col collapsed="false" customWidth="false" hidden="false" outlineLevel="0" max="60" min="60" style="3" width="9.92"/>
    <col collapsed="false" customWidth="false" hidden="false" outlineLevel="0" max="1016" min="61" style="1" width="9.92"/>
    <col collapsed="false" customWidth="true" hidden="false" outlineLevel="0" max="1021" min="1017" style="4" width="7.92"/>
    <col collapsed="false" customWidth="false" hidden="false" outlineLevel="0" max="1023" min="1022" style="4" width="9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2" t="s">
        <v>42</v>
      </c>
      <c r="AS1" s="2" t="s">
        <v>43</v>
      </c>
      <c r="AT1" s="1" t="s">
        <v>44</v>
      </c>
      <c r="AU1" s="2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2" t="s">
        <v>50</v>
      </c>
      <c r="BA1" s="2" t="s">
        <v>51</v>
      </c>
      <c r="BB1" s="1" t="s">
        <v>52</v>
      </c>
      <c r="BC1" s="2" t="s">
        <v>53</v>
      </c>
      <c r="BD1" s="1" t="s">
        <v>54</v>
      </c>
      <c r="BE1" s="2" t="s">
        <v>55</v>
      </c>
      <c r="BF1" s="2" t="s">
        <v>56</v>
      </c>
      <c r="BG1" s="1" t="s">
        <v>57</v>
      </c>
      <c r="BH1" s="3" t="s">
        <v>58</v>
      </c>
    </row>
    <row r="2" customFormat="false" ht="12.8" hidden="false" customHeight="false" outlineLevel="0" collapsed="false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60</v>
      </c>
      <c r="H2" s="1" t="s">
        <v>65</v>
      </c>
      <c r="I2" s="1" t="s">
        <v>65</v>
      </c>
      <c r="J2" s="1" t="s">
        <v>66</v>
      </c>
      <c r="K2" s="1" t="s">
        <v>66</v>
      </c>
      <c r="L2" s="1" t="s">
        <v>66</v>
      </c>
      <c r="M2" s="1" t="s">
        <v>61</v>
      </c>
      <c r="N2" s="1" t="s">
        <v>67</v>
      </c>
      <c r="O2" s="1" t="s">
        <v>68</v>
      </c>
      <c r="P2" s="1" t="s">
        <v>66</v>
      </c>
      <c r="Q2" s="1" t="s">
        <v>66</v>
      </c>
      <c r="R2" s="1" t="n">
        <v>0</v>
      </c>
      <c r="S2" s="1" t="s">
        <v>69</v>
      </c>
      <c r="T2" s="1" t="s">
        <v>70</v>
      </c>
      <c r="V2" s="1" t="s">
        <v>71</v>
      </c>
      <c r="W2" s="1" t="s">
        <v>61</v>
      </c>
      <c r="Y2" s="1" t="s">
        <v>72</v>
      </c>
      <c r="Z2" s="1" t="s">
        <v>73</v>
      </c>
      <c r="AA2" s="1" t="s">
        <v>74</v>
      </c>
      <c r="AB2" s="1" t="s">
        <v>75</v>
      </c>
      <c r="AD2" s="1" t="s">
        <v>76</v>
      </c>
      <c r="AE2" s="1" t="s">
        <v>76</v>
      </c>
      <c r="AF2" s="1" t="n">
        <v>468</v>
      </c>
      <c r="AG2" s="1" t="s">
        <v>77</v>
      </c>
      <c r="AH2" s="1" t="s">
        <v>78</v>
      </c>
      <c r="AI2" s="1" t="s">
        <v>77</v>
      </c>
      <c r="AJ2" s="1" t="n">
        <v>1</v>
      </c>
      <c r="AL2" s="1" t="s">
        <v>79</v>
      </c>
      <c r="AN2" s="1" t="str">
        <f aca="false">LOWER(A2)</f>
        <v>hpgl0241</v>
      </c>
      <c r="AO2" s="1" t="str">
        <f aca="false">CONCATENATE("preprocessing/",AN2,"/outputs/tophat_hsapiens/accepted_paired.count.xz")</f>
        <v>preprocessing/hpgl0241/outputs/tophat_hsapiens/accepted_paired.count.xz</v>
      </c>
      <c r="AP2" s="1" t="s">
        <v>66</v>
      </c>
      <c r="AQ2" s="1" t="s">
        <v>66</v>
      </c>
      <c r="AR2" s="2" t="n">
        <v>46628648</v>
      </c>
      <c r="AS2" s="2" t="n">
        <v>26156539</v>
      </c>
      <c r="AT2" s="5" t="n">
        <f aca="false">AS2/AR2</f>
        <v>0.560954265712358</v>
      </c>
      <c r="AW2" s="2" t="n">
        <v>46319335</v>
      </c>
      <c r="AX2" s="2" t="n">
        <v>40905961</v>
      </c>
      <c r="AY2" s="5" t="n">
        <f aca="false">AX2/AW2</f>
        <v>0.883129280677281</v>
      </c>
      <c r="AZ2" s="2" t="n">
        <v>1374099</v>
      </c>
      <c r="BA2" s="2" t="n">
        <v>1430888</v>
      </c>
      <c r="BB2" s="5" t="n">
        <f aca="false">(AX2-BA2)/AW2</f>
        <v>0.852237472753009</v>
      </c>
    </row>
    <row r="3" customFormat="false" ht="13.65" hidden="false" customHeight="false" outlineLevel="0" collapsed="false">
      <c r="A3" s="1" t="s">
        <v>80</v>
      </c>
      <c r="B3" s="1" t="s">
        <v>81</v>
      </c>
      <c r="C3" s="1" t="s">
        <v>82</v>
      </c>
      <c r="D3" s="1" t="s">
        <v>62</v>
      </c>
      <c r="E3" s="1" t="s">
        <v>83</v>
      </c>
      <c r="F3" s="1" t="s">
        <v>84</v>
      </c>
      <c r="G3" s="1" t="s">
        <v>85</v>
      </c>
      <c r="H3" s="1" t="s">
        <v>65</v>
      </c>
      <c r="I3" s="1" t="s">
        <v>65</v>
      </c>
      <c r="J3" s="1" t="s">
        <v>86</v>
      </c>
      <c r="K3" s="1" t="s">
        <v>87</v>
      </c>
      <c r="L3" s="1" t="s">
        <v>88</v>
      </c>
      <c r="M3" s="1" t="s">
        <v>82</v>
      </c>
      <c r="N3" s="1" t="s">
        <v>89</v>
      </c>
      <c r="O3" s="1" t="s">
        <v>68</v>
      </c>
      <c r="P3" s="1" t="s">
        <v>66</v>
      </c>
      <c r="Q3" s="1" t="n">
        <v>30</v>
      </c>
      <c r="R3" s="1" t="n">
        <v>3</v>
      </c>
      <c r="S3" s="1" t="s">
        <v>90</v>
      </c>
      <c r="T3" s="1" t="s">
        <v>70</v>
      </c>
      <c r="V3" s="1" t="s">
        <v>71</v>
      </c>
      <c r="W3" s="1" t="s">
        <v>91</v>
      </c>
      <c r="Y3" s="1" t="s">
        <v>72</v>
      </c>
      <c r="Z3" s="1" t="s">
        <v>73</v>
      </c>
      <c r="AA3" s="1" t="s">
        <v>74</v>
      </c>
      <c r="AB3" s="1" t="s">
        <v>75</v>
      </c>
      <c r="AC3" s="6" t="n">
        <v>0.0486111111111111</v>
      </c>
      <c r="AD3" s="1" t="s">
        <v>76</v>
      </c>
      <c r="AE3" s="1" t="s">
        <v>76</v>
      </c>
      <c r="AF3" s="1" t="n">
        <v>276</v>
      </c>
      <c r="AG3" s="1" t="s">
        <v>77</v>
      </c>
      <c r="AH3" s="1" t="s">
        <v>78</v>
      </c>
      <c r="AI3" s="1" t="s">
        <v>77</v>
      </c>
      <c r="AJ3" s="1" t="n">
        <v>8</v>
      </c>
      <c r="AL3" s="1" t="s">
        <v>92</v>
      </c>
      <c r="AN3" s="1" t="str">
        <f aca="false">LOWER(A3)</f>
        <v>hpgl0242</v>
      </c>
      <c r="AO3" s="1" t="str">
        <f aca="false">CONCATENATE("preprocessing/",AN3,"/outputs/tophat_hsapiens/accepted_paired.count.xz")</f>
        <v>preprocessing/hpgl0242/outputs/tophat_hsapiens/accepted_paired.count.xz</v>
      </c>
      <c r="AP3" s="1" t="s">
        <v>93</v>
      </c>
      <c r="AQ3" s="1" t="str">
        <f aca="false">CONCATENATE("preprocessing/outputs/",AN3, "_parsed_count.txt")</f>
        <v>preprocessing/outputs/hpgl0242_parsed_count.txt</v>
      </c>
      <c r="AR3" s="2" t="n">
        <v>42742857</v>
      </c>
      <c r="AS3" s="2" t="n">
        <v>17945935</v>
      </c>
      <c r="AT3" s="5" t="n">
        <f aca="false">AS3/AR3</f>
        <v>0.419858106349793</v>
      </c>
      <c r="AU3" s="7" t="n">
        <v>8023463</v>
      </c>
      <c r="AV3" s="8" t="n">
        <f aca="false">AU3/AR3</f>
        <v>0.187714709851988</v>
      </c>
      <c r="AW3" s="2" t="n">
        <v>42612353</v>
      </c>
      <c r="AX3" s="2" t="n">
        <v>25394266</v>
      </c>
      <c r="AY3" s="5" t="n">
        <f aca="false">AX3/AW3</f>
        <v>0.595936722855929</v>
      </c>
      <c r="AZ3" s="2" t="n">
        <v>869649</v>
      </c>
      <c r="BA3" s="2" t="n">
        <v>784620</v>
      </c>
      <c r="BB3" s="5" t="n">
        <f aca="false">(AX3-BA3)/AW3</f>
        <v>0.577523752325998</v>
      </c>
      <c r="BC3" s="7" t="n">
        <v>13117819</v>
      </c>
      <c r="BD3" s="8" t="n">
        <f aca="false">BC3/AW3</f>
        <v>0.307840756880992</v>
      </c>
      <c r="BE3" s="7" t="n">
        <v>350277</v>
      </c>
      <c r="BF3" s="7" t="n">
        <v>263923</v>
      </c>
      <c r="BG3" s="5" t="n">
        <f aca="false">(BC3-BF3)/AW3</f>
        <v>0.30164717728683</v>
      </c>
      <c r="BH3" s="3" t="n">
        <v>3930</v>
      </c>
    </row>
    <row r="4" customFormat="false" ht="13.65" hidden="false" customHeight="false" outlineLevel="0" collapsed="false">
      <c r="A4" s="1" t="s">
        <v>94</v>
      </c>
      <c r="B4" s="1" t="s">
        <v>95</v>
      </c>
      <c r="C4" s="1" t="s">
        <v>96</v>
      </c>
      <c r="D4" s="1" t="s">
        <v>62</v>
      </c>
      <c r="E4" s="1" t="s">
        <v>97</v>
      </c>
      <c r="F4" s="1" t="s">
        <v>84</v>
      </c>
      <c r="G4" s="1" t="s">
        <v>85</v>
      </c>
      <c r="H4" s="1" t="s">
        <v>65</v>
      </c>
      <c r="I4" s="1" t="s">
        <v>65</v>
      </c>
      <c r="J4" s="1" t="s">
        <v>86</v>
      </c>
      <c r="K4" s="1" t="s">
        <v>87</v>
      </c>
      <c r="L4" s="1" t="s">
        <v>88</v>
      </c>
      <c r="M4" s="1" t="s">
        <v>96</v>
      </c>
      <c r="N4" s="1" t="s">
        <v>98</v>
      </c>
      <c r="O4" s="1" t="s">
        <v>68</v>
      </c>
      <c r="P4" s="1" t="s">
        <v>66</v>
      </c>
      <c r="Q4" s="1" t="n">
        <v>30</v>
      </c>
      <c r="R4" s="1" t="n">
        <v>3</v>
      </c>
      <c r="S4" s="1" t="s">
        <v>90</v>
      </c>
      <c r="T4" s="1" t="s">
        <v>70</v>
      </c>
      <c r="V4" s="1" t="s">
        <v>71</v>
      </c>
      <c r="W4" s="1" t="s">
        <v>91</v>
      </c>
      <c r="Y4" s="1" t="s">
        <v>72</v>
      </c>
      <c r="Z4" s="1" t="s">
        <v>73</v>
      </c>
      <c r="AA4" s="1" t="s">
        <v>74</v>
      </c>
      <c r="AB4" s="1" t="s">
        <v>75</v>
      </c>
      <c r="AC4" s="6" t="n">
        <v>0.0486111111111111</v>
      </c>
      <c r="AD4" s="1" t="s">
        <v>76</v>
      </c>
      <c r="AE4" s="1" t="s">
        <v>76</v>
      </c>
      <c r="AF4" s="1" t="n">
        <v>532</v>
      </c>
      <c r="AG4" s="1" t="s">
        <v>77</v>
      </c>
      <c r="AH4" s="1" t="s">
        <v>78</v>
      </c>
      <c r="AI4" s="1" t="s">
        <v>77</v>
      </c>
      <c r="AJ4" s="1" t="n">
        <v>10</v>
      </c>
      <c r="AL4" s="1" t="s">
        <v>99</v>
      </c>
      <c r="AN4" s="1" t="str">
        <f aca="false">LOWER(A4)</f>
        <v>hpgl0243</v>
      </c>
      <c r="AO4" s="1" t="str">
        <f aca="false">CONCATENATE("preprocessing/",AN4,"/outputs/tophat_hsapiens/accepted_paired.count.xz")</f>
        <v>preprocessing/hpgl0243/outputs/tophat_hsapiens/accepted_paired.count.xz</v>
      </c>
      <c r="AP4" s="1" t="s">
        <v>100</v>
      </c>
      <c r="AQ4" s="1" t="str">
        <f aca="false">CONCATENATE("preprocessing/outputs/",AN4, "_parsed_count.txt")</f>
        <v>preprocessing/outputs/hpgl0243_parsed_count.txt</v>
      </c>
      <c r="AR4" s="2" t="n">
        <v>46796079</v>
      </c>
      <c r="AS4" s="2" t="n">
        <v>21046460</v>
      </c>
      <c r="AT4" s="5" t="n">
        <f aca="false">AS4/AR4</f>
        <v>0.449748364601231</v>
      </c>
      <c r="AU4" s="7" t="n">
        <v>6823750</v>
      </c>
      <c r="AV4" s="8" t="n">
        <f aca="false">AU4/AR4</f>
        <v>0.145818840933233</v>
      </c>
      <c r="AW4" s="2" t="n">
        <v>47344642</v>
      </c>
      <c r="AX4" s="2" t="n">
        <v>31160297</v>
      </c>
      <c r="AY4" s="5" t="n">
        <f aca="false">AX4/AW4</f>
        <v>0.6581588894473</v>
      </c>
      <c r="AZ4" s="2" t="n">
        <v>1000248</v>
      </c>
      <c r="BA4" s="2" t="n">
        <v>924296</v>
      </c>
      <c r="BB4" s="5" t="n">
        <f aca="false">(AX4-BA4)/AW4</f>
        <v>0.638636173444928</v>
      </c>
      <c r="BC4" s="7" t="n">
        <v>11581460</v>
      </c>
      <c r="BD4" s="8" t="n">
        <f aca="false">BC4/AW4</f>
        <v>0.244620288817476</v>
      </c>
      <c r="BE4" s="7" t="n">
        <v>319338</v>
      </c>
      <c r="BF4" s="7" t="n">
        <v>245169</v>
      </c>
      <c r="BG4" s="5" t="n">
        <f aca="false">(BC4-BF4)/AW4</f>
        <v>0.239441899254408</v>
      </c>
    </row>
    <row r="5" customFormat="false" ht="13.65" hidden="false" customHeight="false" outlineLevel="0" collapsed="false">
      <c r="A5" s="1" t="s">
        <v>101</v>
      </c>
      <c r="B5" s="1" t="s">
        <v>102</v>
      </c>
      <c r="C5" s="1" t="s">
        <v>103</v>
      </c>
      <c r="D5" s="1" t="s">
        <v>62</v>
      </c>
      <c r="E5" s="1" t="s">
        <v>104</v>
      </c>
      <c r="F5" s="1" t="s">
        <v>105</v>
      </c>
      <c r="G5" s="1" t="s">
        <v>106</v>
      </c>
      <c r="H5" s="1" t="s">
        <v>65</v>
      </c>
      <c r="I5" s="1" t="s">
        <v>65</v>
      </c>
      <c r="J5" s="1" t="s">
        <v>107</v>
      </c>
      <c r="K5" s="1" t="s">
        <v>108</v>
      </c>
      <c r="L5" s="1" t="s">
        <v>109</v>
      </c>
      <c r="M5" s="1" t="s">
        <v>103</v>
      </c>
      <c r="N5" s="1" t="s">
        <v>110</v>
      </c>
      <c r="O5" s="1" t="s">
        <v>68</v>
      </c>
      <c r="P5" s="1" t="s">
        <v>66</v>
      </c>
      <c r="Q5" s="1" t="n">
        <v>15</v>
      </c>
      <c r="R5" s="1" t="n">
        <v>1</v>
      </c>
      <c r="S5" s="1" t="s">
        <v>111</v>
      </c>
      <c r="T5" s="1" t="s">
        <v>70</v>
      </c>
      <c r="V5" s="1" t="s">
        <v>71</v>
      </c>
      <c r="W5" s="1" t="s">
        <v>91</v>
      </c>
      <c r="Y5" s="1" t="s">
        <v>72</v>
      </c>
      <c r="Z5" s="1" t="s">
        <v>73</v>
      </c>
      <c r="AA5" s="1" t="s">
        <v>74</v>
      </c>
      <c r="AB5" s="1" t="s">
        <v>75</v>
      </c>
      <c r="AC5" s="6" t="n">
        <v>0.0486111111111111</v>
      </c>
      <c r="AD5" s="1" t="s">
        <v>76</v>
      </c>
      <c r="AE5" s="1" t="s">
        <v>76</v>
      </c>
      <c r="AF5" s="1" t="n">
        <v>261</v>
      </c>
      <c r="AG5" s="1" t="s">
        <v>77</v>
      </c>
      <c r="AH5" s="1" t="s">
        <v>78</v>
      </c>
      <c r="AI5" s="1" t="s">
        <v>77</v>
      </c>
      <c r="AJ5" s="1" t="n">
        <v>27</v>
      </c>
      <c r="AL5" s="1" t="s">
        <v>99</v>
      </c>
      <c r="AN5" s="1" t="str">
        <f aca="false">LOWER(A5)</f>
        <v>hpgl0244</v>
      </c>
      <c r="AO5" s="1" t="str">
        <f aca="false">CONCATENATE("preprocessing/",AN5,"/outputs/tophat_hsapiens/accepted_paired.count.xz")</f>
        <v>preprocessing/hpgl0244/outputs/tophat_hsapiens/accepted_paired.count.xz</v>
      </c>
      <c r="AP5" s="1" t="s">
        <v>112</v>
      </c>
      <c r="AQ5" s="1" t="str">
        <f aca="false">CONCATENATE("preprocessing/outputs/",AN5, "_parsed_count.txt")</f>
        <v>preprocessing/outputs/hpgl0244_parsed_count.txt</v>
      </c>
      <c r="AR5" s="2" t="n">
        <v>47150925</v>
      </c>
      <c r="AS5" s="2" t="n">
        <v>25281958</v>
      </c>
      <c r="AT5" s="5" t="n">
        <f aca="false">AS5/AR5</f>
        <v>0.536192195593194</v>
      </c>
      <c r="AU5" s="7" t="n">
        <v>3761371</v>
      </c>
      <c r="AV5" s="8" t="n">
        <f aca="false">AU5/AR5</f>
        <v>0.0797730055136776</v>
      </c>
      <c r="AW5" s="2" t="n">
        <v>46925604</v>
      </c>
      <c r="AX5" s="2" t="n">
        <v>36379602</v>
      </c>
      <c r="AY5" s="5" t="n">
        <f aca="false">AX5/AW5</f>
        <v>0.775261241176565</v>
      </c>
      <c r="AZ5" s="2" t="n">
        <v>1070964</v>
      </c>
      <c r="BA5" s="2" t="n">
        <v>991929</v>
      </c>
      <c r="BB5" s="5" t="n">
        <f aca="false">(AX5-BA5)/AW5</f>
        <v>0.75412290910523</v>
      </c>
      <c r="BC5" s="7" t="n">
        <v>5755998</v>
      </c>
      <c r="BD5" s="8" t="n">
        <f aca="false">BC5/AW5</f>
        <v>0.122662203772593</v>
      </c>
      <c r="BE5" s="7" t="n">
        <v>154830</v>
      </c>
      <c r="BF5" s="7" t="n">
        <v>116414</v>
      </c>
      <c r="BG5" s="5" t="n">
        <f aca="false">(BC5-BF5)/AW5</f>
        <v>0.12018138328065</v>
      </c>
      <c r="BH5" s="3" t="n">
        <v>85981</v>
      </c>
    </row>
    <row r="6" customFormat="false" ht="13.65" hidden="false" customHeight="false" outlineLevel="0" collapsed="false">
      <c r="A6" s="1" t="s">
        <v>113</v>
      </c>
      <c r="B6" s="1" t="s">
        <v>114</v>
      </c>
      <c r="C6" s="1" t="s">
        <v>115</v>
      </c>
      <c r="D6" s="1" t="s">
        <v>62</v>
      </c>
      <c r="E6" s="1" t="s">
        <v>116</v>
      </c>
      <c r="F6" s="1" t="s">
        <v>105</v>
      </c>
      <c r="G6" s="1" t="s">
        <v>106</v>
      </c>
      <c r="H6" s="1" t="s">
        <v>65</v>
      </c>
      <c r="I6" s="1" t="s">
        <v>65</v>
      </c>
      <c r="J6" s="1" t="s">
        <v>117</v>
      </c>
      <c r="K6" s="1" t="s">
        <v>118</v>
      </c>
      <c r="L6" s="1" t="s">
        <v>88</v>
      </c>
      <c r="M6" s="1" t="s">
        <v>115</v>
      </c>
      <c r="N6" s="1" t="s">
        <v>119</v>
      </c>
      <c r="O6" s="1" t="s">
        <v>68</v>
      </c>
      <c r="P6" s="1" t="s">
        <v>66</v>
      </c>
      <c r="Q6" s="1" t="n">
        <v>40</v>
      </c>
      <c r="R6" s="1" t="n">
        <v>4</v>
      </c>
      <c r="S6" s="1" t="s">
        <v>111</v>
      </c>
      <c r="T6" s="1" t="s">
        <v>70</v>
      </c>
      <c r="V6" s="1" t="s">
        <v>71</v>
      </c>
      <c r="W6" s="1" t="s">
        <v>91</v>
      </c>
      <c r="Y6" s="1" t="s">
        <v>72</v>
      </c>
      <c r="Z6" s="1" t="s">
        <v>73</v>
      </c>
      <c r="AA6" s="1" t="s">
        <v>74</v>
      </c>
      <c r="AB6" s="1" t="s">
        <v>75</v>
      </c>
      <c r="AC6" s="6" t="n">
        <v>0.0486111111111111</v>
      </c>
      <c r="AD6" s="1" t="s">
        <v>76</v>
      </c>
      <c r="AE6" s="1" t="s">
        <v>76</v>
      </c>
      <c r="AF6" s="1" t="n">
        <v>199</v>
      </c>
      <c r="AG6" s="1" t="s">
        <v>77</v>
      </c>
      <c r="AH6" s="1" t="s">
        <v>78</v>
      </c>
      <c r="AI6" s="1" t="s">
        <v>77</v>
      </c>
      <c r="AJ6" s="1" t="n">
        <v>11</v>
      </c>
      <c r="AL6" s="1" t="s">
        <v>99</v>
      </c>
      <c r="AN6" s="1" t="str">
        <f aca="false">LOWER(A6)</f>
        <v>hpgl0245</v>
      </c>
      <c r="AO6" s="1" t="str">
        <f aca="false">CONCATENATE("preprocessing/",AN6,"/outputs/tophat_hsapiens/accepted_paired.count.xz")</f>
        <v>preprocessing/hpgl0245/outputs/tophat_hsapiens/accepted_paired.count.xz</v>
      </c>
      <c r="AP6" s="1" t="s">
        <v>120</v>
      </c>
      <c r="AQ6" s="1" t="str">
        <f aca="false">CONCATENATE("preprocessing/outputs/",AN6, "_parsed_count.txt")</f>
        <v>preprocessing/outputs/hpgl0245_parsed_count.txt</v>
      </c>
      <c r="AR6" s="2" t="n">
        <v>44501247</v>
      </c>
      <c r="AS6" s="2" t="n">
        <v>15904014</v>
      </c>
      <c r="AT6" s="5" t="n">
        <f aca="false">AS6/AR6</f>
        <v>0.357383558262985</v>
      </c>
      <c r="AU6" s="7" t="n">
        <v>10310518</v>
      </c>
      <c r="AV6" s="8" t="n">
        <f aca="false">AU6/AR6</f>
        <v>0.231690541166183</v>
      </c>
      <c r="AW6" s="2" t="n">
        <v>44384269</v>
      </c>
      <c r="AX6" s="2" t="n">
        <v>22909280</v>
      </c>
      <c r="AY6" s="5" t="n">
        <f aca="false">AX6/AW6</f>
        <v>0.516157650360311</v>
      </c>
      <c r="AZ6" s="2" t="n">
        <v>673982</v>
      </c>
      <c r="BA6" s="2" t="n">
        <v>600480</v>
      </c>
      <c r="BB6" s="5" t="n">
        <f aca="false">(AX6-BA6)/AW6</f>
        <v>0.502628532645204</v>
      </c>
      <c r="BC6" s="7" t="n">
        <v>16414676</v>
      </c>
      <c r="BD6" s="8" t="n">
        <f aca="false">BC6/AW6</f>
        <v>0.369830941678909</v>
      </c>
      <c r="BE6" s="7" t="n">
        <v>441931</v>
      </c>
      <c r="BF6" s="7" t="n">
        <v>310092</v>
      </c>
      <c r="BG6" s="5" t="n">
        <f aca="false">(BC6-BF6)/AW6</f>
        <v>0.362844412284902</v>
      </c>
      <c r="BH6" s="3" t="n">
        <v>38072</v>
      </c>
    </row>
    <row r="7" customFormat="false" ht="13.65" hidden="false" customHeight="false" outlineLevel="0" collapsed="false">
      <c r="A7" s="1" t="s">
        <v>121</v>
      </c>
      <c r="B7" s="1" t="s">
        <v>122</v>
      </c>
      <c r="C7" s="1" t="s">
        <v>123</v>
      </c>
      <c r="D7" s="1" t="s">
        <v>62</v>
      </c>
      <c r="E7" s="1" t="s">
        <v>124</v>
      </c>
      <c r="F7" s="1" t="s">
        <v>105</v>
      </c>
      <c r="G7" s="1" t="s">
        <v>106</v>
      </c>
      <c r="H7" s="1" t="s">
        <v>65</v>
      </c>
      <c r="I7" s="1" t="s">
        <v>65</v>
      </c>
      <c r="J7" s="1" t="s">
        <v>125</v>
      </c>
      <c r="K7" s="1" t="s">
        <v>108</v>
      </c>
      <c r="L7" s="1" t="s">
        <v>109</v>
      </c>
      <c r="M7" s="1" t="s">
        <v>123</v>
      </c>
      <c r="N7" s="1" t="s">
        <v>126</v>
      </c>
      <c r="O7" s="1" t="s">
        <v>68</v>
      </c>
      <c r="P7" s="1" t="s">
        <v>66</v>
      </c>
      <c r="Q7" s="1" t="n">
        <v>20</v>
      </c>
      <c r="R7" s="1" t="n">
        <v>2</v>
      </c>
      <c r="S7" s="1" t="s">
        <v>111</v>
      </c>
      <c r="T7" s="1" t="s">
        <v>70</v>
      </c>
      <c r="V7" s="1" t="s">
        <v>71</v>
      </c>
      <c r="W7" s="1" t="s">
        <v>91</v>
      </c>
      <c r="Y7" s="1" t="s">
        <v>72</v>
      </c>
      <c r="Z7" s="1" t="s">
        <v>73</v>
      </c>
      <c r="AA7" s="1" t="s">
        <v>74</v>
      </c>
      <c r="AB7" s="1" t="s">
        <v>75</v>
      </c>
      <c r="AC7" s="6" t="n">
        <v>0.0486111111111111</v>
      </c>
      <c r="AD7" s="1" t="s">
        <v>76</v>
      </c>
      <c r="AE7" s="1" t="s">
        <v>76</v>
      </c>
      <c r="AF7" s="1" t="n">
        <v>313</v>
      </c>
      <c r="AG7" s="1" t="s">
        <v>77</v>
      </c>
      <c r="AH7" s="1" t="s">
        <v>78</v>
      </c>
      <c r="AI7" s="1" t="s">
        <v>77</v>
      </c>
      <c r="AJ7" s="1" t="n">
        <v>3</v>
      </c>
      <c r="AL7" s="1" t="s">
        <v>99</v>
      </c>
      <c r="AN7" s="1" t="str">
        <f aca="false">LOWER(A7)</f>
        <v>hpgl0246</v>
      </c>
      <c r="AO7" s="1" t="str">
        <f aca="false">CONCATENATE("preprocessing/",AN7,"/outputs/tophat_hsapiens/accepted_paired.count.xz")</f>
        <v>preprocessing/hpgl0246/outputs/tophat_hsapiens/accepted_paired.count.xz</v>
      </c>
      <c r="AP7" s="1" t="s">
        <v>127</v>
      </c>
      <c r="AQ7" s="1" t="str">
        <f aca="false">CONCATENATE("preprocessing/outputs/",AN7, "_parsed_count.txt")</f>
        <v>preprocessing/outputs/hpgl0246_parsed_count.txt</v>
      </c>
      <c r="AR7" s="2" t="n">
        <v>45990222</v>
      </c>
      <c r="AS7" s="2" t="n">
        <v>24037744</v>
      </c>
      <c r="AT7" s="5" t="n">
        <f aca="false">AS7/AR7</f>
        <v>0.522670753796318</v>
      </c>
      <c r="AU7" s="7" t="n">
        <v>4993609</v>
      </c>
      <c r="AV7" s="8" t="n">
        <f aca="false">AU7/AR7</f>
        <v>0.108579797679602</v>
      </c>
      <c r="AW7" s="2" t="n">
        <v>45756606</v>
      </c>
      <c r="AX7" s="2" t="n">
        <v>33107145</v>
      </c>
      <c r="AY7" s="5" t="n">
        <f aca="false">AX7/AW7</f>
        <v>0.723548966896714</v>
      </c>
      <c r="AZ7" s="2" t="n">
        <v>980273</v>
      </c>
      <c r="BA7" s="2" t="n">
        <v>864852</v>
      </c>
      <c r="BB7" s="5" t="n">
        <f aca="false">(AX7-BA7)/AW7</f>
        <v>0.704647827244879</v>
      </c>
      <c r="BC7" s="7" t="n">
        <v>7642919</v>
      </c>
      <c r="BD7" s="8" t="n">
        <f aca="false">BC7/AW7</f>
        <v>0.167034220151731</v>
      </c>
      <c r="BE7" s="7" t="n">
        <v>210443</v>
      </c>
      <c r="BF7" s="7" t="n">
        <v>140598</v>
      </c>
      <c r="BG7" s="5" t="n">
        <f aca="false">(BC7-BF7)/AW7</f>
        <v>0.163961483506884</v>
      </c>
    </row>
    <row r="8" customFormat="false" ht="13.65" hidden="false" customHeight="false" outlineLevel="0" collapsed="false">
      <c r="A8" s="1" t="s">
        <v>128</v>
      </c>
      <c r="B8" s="1" t="s">
        <v>129</v>
      </c>
      <c r="C8" s="1" t="s">
        <v>130</v>
      </c>
      <c r="D8" s="1" t="s">
        <v>62</v>
      </c>
      <c r="E8" s="1" t="s">
        <v>131</v>
      </c>
      <c r="F8" s="1" t="s">
        <v>105</v>
      </c>
      <c r="G8" s="1" t="s">
        <v>106</v>
      </c>
      <c r="H8" s="1" t="s">
        <v>65</v>
      </c>
      <c r="I8" s="1" t="s">
        <v>65</v>
      </c>
      <c r="J8" s="1" t="s">
        <v>132</v>
      </c>
      <c r="K8" s="1" t="s">
        <v>132</v>
      </c>
      <c r="L8" s="1" t="s">
        <v>109</v>
      </c>
      <c r="M8" s="1" t="s">
        <v>130</v>
      </c>
      <c r="N8" s="1" t="s">
        <v>133</v>
      </c>
      <c r="O8" s="1" t="s">
        <v>68</v>
      </c>
      <c r="P8" s="1" t="s">
        <v>66</v>
      </c>
      <c r="Q8" s="1" t="n">
        <v>20</v>
      </c>
      <c r="R8" s="1" t="n">
        <v>2</v>
      </c>
      <c r="S8" s="1" t="s">
        <v>111</v>
      </c>
      <c r="T8" s="1" t="s">
        <v>70</v>
      </c>
      <c r="V8" s="1" t="s">
        <v>71</v>
      </c>
      <c r="W8" s="1" t="s">
        <v>91</v>
      </c>
      <c r="Y8" s="1" t="s">
        <v>72</v>
      </c>
      <c r="Z8" s="1" t="s">
        <v>73</v>
      </c>
      <c r="AA8" s="1" t="s">
        <v>74</v>
      </c>
      <c r="AB8" s="1" t="s">
        <v>75</v>
      </c>
      <c r="AC8" s="6" t="n">
        <v>0.0486111111111111</v>
      </c>
      <c r="AD8" s="1" t="s">
        <v>76</v>
      </c>
      <c r="AE8" s="1" t="s">
        <v>76</v>
      </c>
      <c r="AF8" s="1" t="n">
        <v>372</v>
      </c>
      <c r="AG8" s="1" t="s">
        <v>77</v>
      </c>
      <c r="AH8" s="1" t="s">
        <v>78</v>
      </c>
      <c r="AI8" s="1" t="s">
        <v>77</v>
      </c>
      <c r="AJ8" s="1" t="n">
        <v>9</v>
      </c>
      <c r="AL8" s="1" t="s">
        <v>99</v>
      </c>
      <c r="AN8" s="1" t="str">
        <f aca="false">LOWER(A8)</f>
        <v>hpgl0247</v>
      </c>
      <c r="AO8" s="1" t="str">
        <f aca="false">CONCATENATE("preprocessing/",AN8,"/outputs/tophat_hsapiens/accepted_paired.count.xz")</f>
        <v>preprocessing/hpgl0247/outputs/tophat_hsapiens/accepted_paired.count.xz</v>
      </c>
      <c r="AP8" s="1" t="s">
        <v>134</v>
      </c>
      <c r="AQ8" s="1" t="str">
        <f aca="false">CONCATENATE("preprocessing/outputs/",AN8, "_parsed_count.txt")</f>
        <v>preprocessing/outputs/hpgl0247_parsed_count.txt</v>
      </c>
      <c r="AR8" s="2" t="n">
        <v>39212599</v>
      </c>
      <c r="AS8" s="2" t="n">
        <v>16244349</v>
      </c>
      <c r="AT8" s="5" t="n">
        <f aca="false">AS8/AR8</f>
        <v>0.414263512602161</v>
      </c>
      <c r="AU8" s="7" t="n">
        <v>7090399</v>
      </c>
      <c r="AV8" s="8" t="n">
        <f aca="false">AU8/AR8</f>
        <v>0.18081940959843</v>
      </c>
      <c r="AW8" s="2" t="n">
        <v>39107703</v>
      </c>
      <c r="AX8" s="2" t="n">
        <v>23623200</v>
      </c>
      <c r="AY8" s="5" t="n">
        <f aca="false">AX8/AW8</f>
        <v>0.604054909591596</v>
      </c>
      <c r="AZ8" s="2" t="n">
        <v>706834</v>
      </c>
      <c r="BA8" s="2" t="n">
        <v>636925</v>
      </c>
      <c r="BB8" s="5" t="n">
        <f aca="false">(AX8-BA8)/AW8</f>
        <v>0.5877684762002</v>
      </c>
      <c r="BC8" s="7" t="n">
        <v>6866370</v>
      </c>
      <c r="BD8" s="8" t="n">
        <f aca="false">BC8/AW8</f>
        <v>0.175575896134836</v>
      </c>
      <c r="BE8" s="7" t="n">
        <v>258284</v>
      </c>
      <c r="BF8" s="7" t="n">
        <v>135087</v>
      </c>
      <c r="BG8" s="5" t="n">
        <f aca="false">(BC8-BF8)/AW8</f>
        <v>0.17212166615871</v>
      </c>
      <c r="BH8" s="3" t="n">
        <v>288422</v>
      </c>
    </row>
    <row r="9" customFormat="false" ht="13.65" hidden="false" customHeight="false" outlineLevel="0" collapsed="false">
      <c r="A9" s="1" t="s">
        <v>135</v>
      </c>
      <c r="B9" s="1" t="s">
        <v>136</v>
      </c>
      <c r="C9" s="1" t="s">
        <v>137</v>
      </c>
      <c r="D9" s="1" t="s">
        <v>62</v>
      </c>
      <c r="E9" s="1" t="s">
        <v>138</v>
      </c>
      <c r="F9" s="1" t="s">
        <v>105</v>
      </c>
      <c r="G9" s="1" t="s">
        <v>106</v>
      </c>
      <c r="H9" s="1" t="s">
        <v>65</v>
      </c>
      <c r="I9" s="1" t="s">
        <v>65</v>
      </c>
      <c r="J9" s="1" t="s">
        <v>139</v>
      </c>
      <c r="K9" s="1" t="s">
        <v>118</v>
      </c>
      <c r="L9" s="1" t="s">
        <v>88</v>
      </c>
      <c r="M9" s="1" t="s">
        <v>137</v>
      </c>
      <c r="N9" s="1" t="s">
        <v>140</v>
      </c>
      <c r="O9" s="1" t="s">
        <v>68</v>
      </c>
      <c r="P9" s="1" t="s">
        <v>66</v>
      </c>
      <c r="Q9" s="1" t="n">
        <v>40</v>
      </c>
      <c r="R9" s="1" t="n">
        <v>4</v>
      </c>
      <c r="S9" s="1" t="s">
        <v>111</v>
      </c>
      <c r="T9" s="1" t="s">
        <v>70</v>
      </c>
      <c r="V9" s="1" t="s">
        <v>71</v>
      </c>
      <c r="W9" s="1" t="s">
        <v>91</v>
      </c>
      <c r="Y9" s="1" t="s">
        <v>72</v>
      </c>
      <c r="Z9" s="1" t="s">
        <v>73</v>
      </c>
      <c r="AA9" s="1" t="s">
        <v>74</v>
      </c>
      <c r="AB9" s="1" t="s">
        <v>75</v>
      </c>
      <c r="AC9" s="6" t="n">
        <v>0.0486111111111111</v>
      </c>
      <c r="AD9" s="1" t="s">
        <v>76</v>
      </c>
      <c r="AE9" s="1" t="s">
        <v>76</v>
      </c>
      <c r="AF9" s="1" t="n">
        <v>193</v>
      </c>
      <c r="AG9" s="1" t="s">
        <v>77</v>
      </c>
      <c r="AH9" s="1" t="s">
        <v>78</v>
      </c>
      <c r="AI9" s="1" t="s">
        <v>77</v>
      </c>
      <c r="AJ9" s="1" t="n">
        <v>22</v>
      </c>
      <c r="AL9" s="1" t="s">
        <v>99</v>
      </c>
      <c r="AN9" s="1" t="str">
        <f aca="false">LOWER(A9)</f>
        <v>hpgl0248</v>
      </c>
      <c r="AO9" s="1" t="str">
        <f aca="false">CONCATENATE("preprocessing/",AN9,"/outputs/tophat_hsapiens/accepted_paired.count.xz")</f>
        <v>preprocessing/hpgl0248/outputs/tophat_hsapiens/accepted_paired.count.xz</v>
      </c>
      <c r="AP9" s="1" t="s">
        <v>141</v>
      </c>
      <c r="AQ9" s="1" t="str">
        <f aca="false">CONCATENATE("preprocessing/outputs/",AN9, "_parsed_count.txt")</f>
        <v>preprocessing/outputs/hpgl0248_parsed_count.txt</v>
      </c>
      <c r="AR9" s="2" t="n">
        <v>38557817</v>
      </c>
      <c r="AS9" s="2" t="n">
        <v>14584469</v>
      </c>
      <c r="AT9" s="5" t="n">
        <f aca="false">AS9/AR9</f>
        <v>0.378249344354739</v>
      </c>
      <c r="AU9" s="7" t="n">
        <v>8329338</v>
      </c>
      <c r="AV9" s="8" t="n">
        <f aca="false">AU9/AR9</f>
        <v>0.216022032575133</v>
      </c>
      <c r="AW9" s="2" t="n">
        <v>38422951</v>
      </c>
      <c r="AX9" s="2" t="n">
        <v>20643854</v>
      </c>
      <c r="AY9" s="5" t="n">
        <f aca="false">AX9/AW9</f>
        <v>0.537279242294534</v>
      </c>
      <c r="AZ9" s="2" t="n">
        <v>600842</v>
      </c>
      <c r="BA9" s="2" t="n">
        <v>555883</v>
      </c>
      <c r="BB9" s="5" t="n">
        <f aca="false">(AX9-BA9)/AW9</f>
        <v>0.522811769455188</v>
      </c>
      <c r="BC9" s="7" t="n">
        <v>13800405</v>
      </c>
      <c r="BD9" s="8" t="n">
        <f aca="false">BC9/AW9</f>
        <v>0.359170876802253</v>
      </c>
      <c r="BE9" s="7" t="n">
        <v>346858</v>
      </c>
      <c r="BF9" s="7" t="n">
        <v>261499</v>
      </c>
      <c r="BG9" s="5" t="n">
        <f aca="false">(BC9-BF9)/AW9</f>
        <v>0.352365074717973</v>
      </c>
      <c r="BH9" s="3" t="n">
        <v>6919</v>
      </c>
    </row>
    <row r="10" customFormat="false" ht="12.8" hidden="false" customHeight="false" outlineLevel="0" collapsed="false">
      <c r="A10" s="1" t="s">
        <v>142</v>
      </c>
      <c r="B10" s="1" t="s">
        <v>60</v>
      </c>
      <c r="C10" s="1" t="s">
        <v>61</v>
      </c>
      <c r="D10" s="1" t="s">
        <v>62</v>
      </c>
      <c r="E10" s="1" t="s">
        <v>143</v>
      </c>
      <c r="F10" s="1" t="s">
        <v>64</v>
      </c>
      <c r="G10" s="1" t="s">
        <v>60</v>
      </c>
      <c r="H10" s="1" t="s">
        <v>144</v>
      </c>
      <c r="I10" s="1" t="s">
        <v>144</v>
      </c>
      <c r="J10" s="1" t="s">
        <v>66</v>
      </c>
      <c r="K10" s="1" t="s">
        <v>66</v>
      </c>
      <c r="L10" s="1" t="s">
        <v>66</v>
      </c>
      <c r="M10" s="1" t="s">
        <v>61</v>
      </c>
      <c r="N10" s="1" t="s">
        <v>145</v>
      </c>
      <c r="O10" s="1" t="s">
        <v>68</v>
      </c>
      <c r="P10" s="1" t="s">
        <v>66</v>
      </c>
      <c r="Q10" s="1" t="s">
        <v>66</v>
      </c>
      <c r="R10" s="1" t="n">
        <v>0</v>
      </c>
      <c r="S10" s="1" t="s">
        <v>69</v>
      </c>
      <c r="T10" s="1" t="s">
        <v>70</v>
      </c>
      <c r="V10" s="1" t="s">
        <v>71</v>
      </c>
      <c r="W10" s="1" t="s">
        <v>61</v>
      </c>
      <c r="Y10" s="1" t="s">
        <v>72</v>
      </c>
      <c r="Z10" s="1" t="s">
        <v>73</v>
      </c>
      <c r="AA10" s="1" t="s">
        <v>74</v>
      </c>
      <c r="AB10" s="1" t="s">
        <v>75</v>
      </c>
      <c r="AD10" s="1" t="s">
        <v>76</v>
      </c>
      <c r="AE10" s="1" t="s">
        <v>76</v>
      </c>
      <c r="AF10" s="1" t="n">
        <v>32</v>
      </c>
      <c r="AG10" s="1" t="s">
        <v>77</v>
      </c>
      <c r="AH10" s="1" t="s">
        <v>146</v>
      </c>
      <c r="AI10" s="1" t="s">
        <v>77</v>
      </c>
      <c r="AJ10" s="1" t="n">
        <v>2</v>
      </c>
      <c r="AL10" s="1" t="s">
        <v>147</v>
      </c>
      <c r="AM10" s="1" t="s">
        <v>148</v>
      </c>
      <c r="AN10" s="1" t="str">
        <f aca="false">LOWER(A10)</f>
        <v>hpgl0637</v>
      </c>
      <c r="AO10" s="1" t="str">
        <f aca="false">CONCATENATE("preprocessing/",AN10,"/outputs/tophat_hsapiens/accepted_paired.count.xz")</f>
        <v>preprocessing/hpgl0637/outputs/tophat_hsapiens/accepted_paired.count.xz</v>
      </c>
      <c r="AP10" s="9" t="s">
        <v>66</v>
      </c>
      <c r="AQ10" s="9" t="s">
        <v>66</v>
      </c>
      <c r="AR10" s="2" t="n">
        <v>21524389</v>
      </c>
      <c r="AS10" s="2" t="n">
        <v>13538602</v>
      </c>
      <c r="AT10" s="5" t="n">
        <f aca="false">AS10/AR10</f>
        <v>0.628988911137036</v>
      </c>
      <c r="AW10" s="2" t="n">
        <v>20796624</v>
      </c>
      <c r="AX10" s="2" t="n">
        <v>18983002</v>
      </c>
      <c r="AY10" s="5" t="n">
        <f aca="false">AX10/AW10</f>
        <v>0.912792480164088</v>
      </c>
      <c r="AZ10" s="2" t="n">
        <v>477963</v>
      </c>
      <c r="BA10" s="2" t="n">
        <v>509412</v>
      </c>
      <c r="BB10" s="5" t="n">
        <f aca="false">(AX10-BA10)/AW10</f>
        <v>0.888297542908888</v>
      </c>
    </row>
    <row r="11" customFormat="false" ht="13.65" hidden="false" customHeight="false" outlineLevel="0" collapsed="false">
      <c r="A11" s="1" t="s">
        <v>149</v>
      </c>
      <c r="B11" s="1" t="s">
        <v>150</v>
      </c>
      <c r="C11" s="1" t="s">
        <v>151</v>
      </c>
      <c r="D11" s="1" t="s">
        <v>62</v>
      </c>
      <c r="E11" s="1" t="s">
        <v>152</v>
      </c>
      <c r="F11" s="1" t="s">
        <v>84</v>
      </c>
      <c r="G11" s="1" t="s">
        <v>85</v>
      </c>
      <c r="H11" s="1" t="s">
        <v>144</v>
      </c>
      <c r="I11" s="1" t="s">
        <v>144</v>
      </c>
      <c r="J11" s="1" t="s">
        <v>153</v>
      </c>
      <c r="K11" s="1" t="s">
        <v>87</v>
      </c>
      <c r="L11" s="1" t="s">
        <v>88</v>
      </c>
      <c r="M11" s="1" t="s">
        <v>151</v>
      </c>
      <c r="N11" s="1" t="s">
        <v>154</v>
      </c>
      <c r="O11" s="1" t="s">
        <v>68</v>
      </c>
      <c r="P11" s="1" t="s">
        <v>66</v>
      </c>
      <c r="Q11" s="1" t="n">
        <v>55</v>
      </c>
      <c r="R11" s="1" t="n">
        <v>5</v>
      </c>
      <c r="S11" s="1" t="s">
        <v>90</v>
      </c>
      <c r="T11" s="1" t="s">
        <v>70</v>
      </c>
      <c r="V11" s="1" t="s">
        <v>71</v>
      </c>
      <c r="W11" s="1" t="s">
        <v>91</v>
      </c>
      <c r="Y11" s="1" t="s">
        <v>72</v>
      </c>
      <c r="Z11" s="1" t="s">
        <v>73</v>
      </c>
      <c r="AA11" s="1" t="s">
        <v>74</v>
      </c>
      <c r="AB11" s="1" t="s">
        <v>75</v>
      </c>
      <c r="AC11" s="6" t="n">
        <v>0.0486111111111111</v>
      </c>
      <c r="AD11" s="1" t="s">
        <v>76</v>
      </c>
      <c r="AE11" s="1" t="s">
        <v>76</v>
      </c>
      <c r="AF11" s="1" t="n">
        <v>37</v>
      </c>
      <c r="AG11" s="1" t="s">
        <v>77</v>
      </c>
      <c r="AH11" s="1" t="s">
        <v>146</v>
      </c>
      <c r="AI11" s="1" t="s">
        <v>77</v>
      </c>
      <c r="AJ11" s="1" t="n">
        <v>4</v>
      </c>
      <c r="AL11" s="1" t="s">
        <v>155</v>
      </c>
      <c r="AM11" s="1" t="s">
        <v>156</v>
      </c>
      <c r="AN11" s="1" t="str">
        <f aca="false">LOWER(A11)</f>
        <v>hpgl0638</v>
      </c>
      <c r="AO11" s="1" t="str">
        <f aca="false">CONCATENATE("preprocessing/",AN11,"/outputs/tophat_hsapiens/accepted_paired.count.xz")</f>
        <v>preprocessing/hpgl0638/outputs/tophat_hsapiens/accepted_paired.count.xz</v>
      </c>
      <c r="AP11" s="1" t="s">
        <v>157</v>
      </c>
      <c r="AQ11" s="1" t="str">
        <f aca="false">CONCATENATE("preprocessing/outputs/",AN11, "_parsed_count.txt")</f>
        <v>preprocessing/outputs/hpgl0638_parsed_count.txt</v>
      </c>
      <c r="AR11" s="2" t="n">
        <v>23011577</v>
      </c>
      <c r="AS11" s="2" t="n">
        <v>5695626</v>
      </c>
      <c r="AT11" s="5" t="n">
        <f aca="false">AS11/AR11</f>
        <v>0.247511328754218</v>
      </c>
      <c r="AU11" s="7" t="n">
        <v>7617842</v>
      </c>
      <c r="AV11" s="8" t="n">
        <f aca="false">AU11/AR11</f>
        <v>0.331043891515996</v>
      </c>
      <c r="AW11" s="2" t="n">
        <v>22108038</v>
      </c>
      <c r="AX11" s="2" t="n">
        <v>7593759</v>
      </c>
      <c r="AY11" s="5" t="n">
        <f aca="false">AX11/AW11</f>
        <v>0.3434840757918</v>
      </c>
      <c r="AZ11" s="2" t="n">
        <v>206846</v>
      </c>
      <c r="BA11" s="2" t="n">
        <v>209830</v>
      </c>
      <c r="BB11" s="5" t="n">
        <f aca="false">(AX11-BA11)/AW11</f>
        <v>0.333992957674489</v>
      </c>
      <c r="BC11" s="7" t="n">
        <v>11947968</v>
      </c>
      <c r="BD11" s="8" t="n">
        <f aca="false">BC11/AW11</f>
        <v>0.54043547419269</v>
      </c>
      <c r="BE11" s="7" t="n">
        <v>334817</v>
      </c>
      <c r="BF11" s="7" t="n">
        <v>252150</v>
      </c>
      <c r="BG11" s="5" t="n">
        <f aca="false">(BC11-BF11)/AW11</f>
        <v>0.5290301201762</v>
      </c>
      <c r="BH11" s="3" t="n">
        <v>4138</v>
      </c>
    </row>
    <row r="12" customFormat="false" ht="13.65" hidden="false" customHeight="false" outlineLevel="0" collapsed="false">
      <c r="A12" s="1" t="s">
        <v>158</v>
      </c>
      <c r="B12" s="1" t="s">
        <v>159</v>
      </c>
      <c r="C12" s="1" t="s">
        <v>160</v>
      </c>
      <c r="D12" s="1" t="s">
        <v>62</v>
      </c>
      <c r="E12" s="1" t="s">
        <v>161</v>
      </c>
      <c r="F12" s="1" t="s">
        <v>84</v>
      </c>
      <c r="G12" s="1" t="s">
        <v>85</v>
      </c>
      <c r="H12" s="1" t="s">
        <v>144</v>
      </c>
      <c r="I12" s="1" t="s">
        <v>144</v>
      </c>
      <c r="J12" s="1" t="s">
        <v>107</v>
      </c>
      <c r="K12" s="1" t="s">
        <v>108</v>
      </c>
      <c r="L12" s="1" t="s">
        <v>109</v>
      </c>
      <c r="M12" s="1" t="s">
        <v>160</v>
      </c>
      <c r="N12" s="1" t="s">
        <v>162</v>
      </c>
      <c r="O12" s="1" t="s">
        <v>68</v>
      </c>
      <c r="P12" s="1" t="s">
        <v>66</v>
      </c>
      <c r="Q12" s="1" t="n">
        <v>30</v>
      </c>
      <c r="R12" s="1" t="n">
        <v>3</v>
      </c>
      <c r="S12" s="1" t="s">
        <v>90</v>
      </c>
      <c r="T12" s="1" t="s">
        <v>70</v>
      </c>
      <c r="V12" s="1" t="s">
        <v>71</v>
      </c>
      <c r="W12" s="1" t="s">
        <v>91</v>
      </c>
      <c r="Y12" s="1" t="s">
        <v>72</v>
      </c>
      <c r="Z12" s="1" t="s">
        <v>73</v>
      </c>
      <c r="AA12" s="1" t="s">
        <v>74</v>
      </c>
      <c r="AB12" s="1" t="s">
        <v>75</v>
      </c>
      <c r="AC12" s="6" t="n">
        <v>0.0486111111111111</v>
      </c>
      <c r="AD12" s="1" t="s">
        <v>76</v>
      </c>
      <c r="AE12" s="1" t="s">
        <v>76</v>
      </c>
      <c r="AF12" s="1" t="n">
        <v>54</v>
      </c>
      <c r="AG12" s="1" t="s">
        <v>77</v>
      </c>
      <c r="AH12" s="1" t="s">
        <v>146</v>
      </c>
      <c r="AI12" s="1" t="s">
        <v>77</v>
      </c>
      <c r="AJ12" s="1" t="n">
        <v>7</v>
      </c>
      <c r="AL12" s="1" t="s">
        <v>163</v>
      </c>
      <c r="AM12" s="1" t="s">
        <v>164</v>
      </c>
      <c r="AN12" s="1" t="str">
        <f aca="false">LOWER(A12)</f>
        <v>hpgl0639</v>
      </c>
      <c r="AO12" s="1" t="str">
        <f aca="false">CONCATENATE("preprocessing/",AN12,"/outputs/tophat_hsapiens/accepted_paired.count.xz")</f>
        <v>preprocessing/hpgl0639/outputs/tophat_hsapiens/accepted_paired.count.xz</v>
      </c>
      <c r="AP12" s="1" t="s">
        <v>165</v>
      </c>
      <c r="AQ12" s="1" t="str">
        <f aca="false">CONCATENATE("preprocessing/outputs/",AN12, "_parsed_count.txt")</f>
        <v>preprocessing/outputs/hpgl0639_parsed_count.txt</v>
      </c>
      <c r="AR12" s="2" t="n">
        <v>14739989</v>
      </c>
      <c r="AS12" s="2" t="n">
        <v>6822424</v>
      </c>
      <c r="AT12" s="5" t="n">
        <f aca="false">AS12/AR12</f>
        <v>0.462851363050542</v>
      </c>
      <c r="AU12" s="7" t="n">
        <v>2453354</v>
      </c>
      <c r="AV12" s="8" t="n">
        <f aca="false">AU12/AR12</f>
        <v>0.166442050940472</v>
      </c>
      <c r="AW12" s="2" t="n">
        <v>14247364</v>
      </c>
      <c r="AX12" s="2" t="n">
        <v>9109370</v>
      </c>
      <c r="AY12" s="5" t="n">
        <f aca="false">AX12/AW12</f>
        <v>0.639372307747595</v>
      </c>
      <c r="AZ12" s="2" t="n">
        <v>263673</v>
      </c>
      <c r="BA12" s="2" t="n">
        <v>277588</v>
      </c>
      <c r="BB12" s="5" t="n">
        <f aca="false">(AX12-BA12)/AW12</f>
        <v>0.619888843999494</v>
      </c>
      <c r="BC12" s="7" t="n">
        <v>3493842</v>
      </c>
      <c r="BD12" s="8" t="n">
        <f aca="false">BC12/AW12</f>
        <v>0.245227257477243</v>
      </c>
      <c r="BE12" s="7" t="n">
        <v>88340</v>
      </c>
      <c r="BF12" s="7" t="n">
        <v>55597</v>
      </c>
      <c r="BG12" s="5" t="n">
        <f aca="false">(BC12-BF12)/AW12</f>
        <v>0.241324991766898</v>
      </c>
      <c r="BH12" s="3" t="n">
        <v>82775</v>
      </c>
    </row>
    <row r="13" customFormat="false" ht="12.8" hidden="false" customHeight="false" outlineLevel="0" collapsed="false">
      <c r="H13" s="1" t="s">
        <v>166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2016-02-28T18:13:41Z</dcterms:created>
  <dc:creator>trey</dc:creator>
  <dc:description/>
  <dc:language>en-US</dc:language>
  <cp:lastModifiedBy/>
  <dcterms:modified xsi:type="dcterms:W3CDTF">2021-07-12T11:06:07Z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