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391f809becbc87/Desktop/"/>
    </mc:Choice>
  </mc:AlternateContent>
  <xr:revisionPtr revIDLastSave="1" documentId="13_ncr:1_{C0CD8E87-67CF-4BF1-8A32-4F91654AB412}" xr6:coauthVersionLast="47" xr6:coauthVersionMax="47" xr10:uidLastSave="{019AB742-3589-4725-9811-B71F78E8B99D}"/>
  <bookViews>
    <workbookView minimized="1" xWindow="7152" yWindow="1392" windowWidth="17280" windowHeight="8964" xr2:uid="{202E3A43-0321-432D-81E9-0D20F1A37D16}"/>
  </bookViews>
  <sheets>
    <sheet name="AcutePT_live_data_generation" sheetId="3" r:id="rId1"/>
    <sheet name="AcutePT_sample_data" sheetId="4" r:id="rId2"/>
    <sheet name="AcutePT_Index_Page" sheetId="2" r:id="rId3"/>
  </sheets>
  <definedNames>
    <definedName name="_xlnm._FilterDatabase" localSheetId="0" hidden="1">AcutePT_live_data_generation!$A$1:$E$122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3" l="1"/>
  <c r="H6" i="3"/>
  <c r="H7" i="3"/>
  <c r="H8" i="3"/>
  <c r="H9" i="3"/>
  <c r="H10" i="3"/>
  <c r="H11" i="3" s="1"/>
  <c r="H12" i="3"/>
  <c r="H13" i="3"/>
  <c r="H14" i="3"/>
  <c r="H15" i="3"/>
  <c r="H16" i="3" s="1"/>
  <c r="H17" i="3" s="1"/>
  <c r="H18" i="3" s="1"/>
  <c r="H19" i="3" s="1"/>
  <c r="H20" i="3"/>
  <c r="H21" i="3"/>
  <c r="H22" i="3"/>
  <c r="H23" i="3" s="1"/>
  <c r="H24" i="3"/>
  <c r="H25" i="3"/>
  <c r="H26" i="3"/>
  <c r="H27" i="3" s="1"/>
  <c r="H28" i="3" s="1"/>
  <c r="H29" i="3"/>
  <c r="H30" i="3" s="1"/>
  <c r="H31" i="3" s="1"/>
  <c r="H32" i="3" s="1"/>
  <c r="H33" i="3" s="1"/>
  <c r="H34" i="3" s="1"/>
  <c r="H35" i="3"/>
  <c r="H36" i="3"/>
  <c r="H37" i="3"/>
  <c r="H38" i="3"/>
  <c r="H39" i="3"/>
  <c r="H40" i="3"/>
  <c r="H41" i="3" s="1"/>
  <c r="H42" i="3"/>
  <c r="H43" i="3"/>
  <c r="H44" i="3" s="1"/>
  <c r="H45" i="3" s="1"/>
  <c r="H46" i="3"/>
  <c r="H47" i="3"/>
  <c r="H48" i="3" s="1"/>
  <c r="H49" i="3"/>
  <c r="H50" i="3"/>
  <c r="H51" i="3"/>
  <c r="H52" i="3" s="1"/>
  <c r="H53" i="3"/>
  <c r="H54" i="3"/>
  <c r="H55" i="3"/>
  <c r="H56" i="3"/>
  <c r="H57" i="3"/>
  <c r="H58" i="3" s="1"/>
  <c r="H59" i="3" s="1"/>
  <c r="H60" i="3" s="1"/>
  <c r="H61" i="3"/>
  <c r="H62" i="3" s="1"/>
  <c r="H63" i="3" s="1"/>
  <c r="H64" i="3"/>
  <c r="H65" i="3" s="1"/>
  <c r="H66" i="3" s="1"/>
  <c r="H67" i="3"/>
  <c r="H68" i="3" s="1"/>
  <c r="H69" i="3"/>
  <c r="H70" i="3" s="1"/>
  <c r="H71" i="3" s="1"/>
  <c r="H72" i="3"/>
  <c r="H73" i="3"/>
  <c r="H74" i="3"/>
  <c r="H75" i="3"/>
  <c r="H76" i="3" s="1"/>
  <c r="H77" i="3" s="1"/>
  <c r="H78" i="3"/>
  <c r="H79" i="3" s="1"/>
  <c r="H80" i="3"/>
  <c r="H81" i="3" s="1"/>
  <c r="H82" i="3"/>
  <c r="H83" i="3"/>
  <c r="H84" i="3"/>
  <c r="H85" i="3" s="1"/>
  <c r="H86" i="3"/>
  <c r="H87" i="3"/>
  <c r="H88" i="3"/>
  <c r="H89" i="3" s="1"/>
  <c r="H90" i="3" s="1"/>
  <c r="H91" i="3"/>
  <c r="H92" i="3" s="1"/>
  <c r="H93" i="3" s="1"/>
  <c r="H94" i="3"/>
  <c r="H95" i="3"/>
  <c r="H96" i="3"/>
  <c r="H97" i="3"/>
  <c r="H98" i="3"/>
  <c r="H99" i="3" s="1"/>
  <c r="H100" i="3" s="1"/>
  <c r="H101" i="3"/>
  <c r="H102" i="3"/>
  <c r="H103" i="3" s="1"/>
  <c r="H104" i="3" s="1"/>
  <c r="H105" i="3" s="1"/>
  <c r="H106" i="3" s="1"/>
  <c r="H107" i="3" s="1"/>
  <c r="H108" i="3" s="1"/>
  <c r="H109" i="3"/>
  <c r="H110" i="3"/>
  <c r="H111" i="3"/>
  <c r="H112" i="3"/>
  <c r="H113" i="3"/>
  <c r="H114" i="3"/>
  <c r="H115" i="3"/>
  <c r="H116" i="3" s="1"/>
  <c r="H117" i="3" s="1"/>
  <c r="H118" i="3" s="1"/>
  <c r="H119" i="3" s="1"/>
  <c r="H120" i="3"/>
  <c r="H121" i="3"/>
  <c r="H122" i="3"/>
  <c r="H123" i="3"/>
  <c r="H124" i="3"/>
  <c r="H125" i="3" s="1"/>
  <c r="H126" i="3" s="1"/>
  <c r="H127" i="3"/>
  <c r="H128" i="3"/>
  <c r="H129" i="3"/>
  <c r="H130" i="3"/>
  <c r="H131" i="3" s="1"/>
  <c r="H132" i="3" s="1"/>
  <c r="H133" i="3" s="1"/>
  <c r="H134" i="3"/>
  <c r="H135" i="3"/>
  <c r="H136" i="3" s="1"/>
  <c r="H137" i="3" s="1"/>
  <c r="H138" i="3" s="1"/>
  <c r="H139" i="3" s="1"/>
  <c r="H140" i="3" s="1"/>
  <c r="H141" i="3"/>
  <c r="H142" i="3"/>
  <c r="H143" i="3" s="1"/>
  <c r="H144" i="3"/>
  <c r="H145" i="3"/>
  <c r="H146" i="3"/>
  <c r="H147" i="3" s="1"/>
  <c r="H148" i="3" s="1"/>
  <c r="H149" i="3" s="1"/>
  <c r="H150" i="3"/>
  <c r="H151" i="3"/>
  <c r="H152" i="3" s="1"/>
  <c r="H153" i="3" s="1"/>
  <c r="H154" i="3" s="1"/>
  <c r="H155" i="3"/>
  <c r="H156" i="3" s="1"/>
  <c r="H157" i="3" s="1"/>
  <c r="H158" i="3" s="1"/>
  <c r="H159" i="3"/>
  <c r="H160" i="3"/>
  <c r="H161" i="3"/>
  <c r="H162" i="3" s="1"/>
  <c r="H163" i="3" s="1"/>
  <c r="H164" i="3" s="1"/>
  <c r="H165" i="3"/>
  <c r="H166" i="3"/>
  <c r="H167" i="3"/>
  <c r="H168" i="3"/>
  <c r="H169" i="3"/>
  <c r="H170" i="3" s="1"/>
  <c r="H171" i="3"/>
  <c r="H172" i="3"/>
  <c r="H173" i="3" s="1"/>
  <c r="H174" i="3"/>
  <c r="H175" i="3" s="1"/>
  <c r="H176" i="3" s="1"/>
  <c r="H177" i="3"/>
  <c r="H178" i="3"/>
  <c r="H179" i="3"/>
  <c r="H180" i="3"/>
  <c r="H181" i="3"/>
  <c r="H182" i="3" s="1"/>
  <c r="H183" i="3"/>
  <c r="H184" i="3"/>
  <c r="H185" i="3"/>
  <c r="H186" i="3"/>
  <c r="H187" i="3" s="1"/>
  <c r="H188" i="3"/>
  <c r="H189" i="3"/>
  <c r="H190" i="3"/>
  <c r="H191" i="3"/>
  <c r="H192" i="3"/>
  <c r="H193" i="3" s="1"/>
  <c r="H194" i="3" s="1"/>
  <c r="H195" i="3" s="1"/>
  <c r="H196" i="3" s="1"/>
  <c r="H197" i="3"/>
  <c r="H198" i="3"/>
  <c r="H199" i="3" s="1"/>
  <c r="H200" i="3" s="1"/>
  <c r="H201" i="3"/>
  <c r="H202" i="3"/>
  <c r="H203" i="3"/>
  <c r="H204" i="3"/>
  <c r="H205" i="3" s="1"/>
  <c r="H206" i="3" s="1"/>
  <c r="H207" i="3"/>
  <c r="H208" i="3"/>
  <c r="H209" i="3"/>
  <c r="H210" i="3" s="1"/>
  <c r="H211" i="3"/>
  <c r="H212" i="3"/>
  <c r="H213" i="3"/>
  <c r="H214" i="3"/>
  <c r="H215" i="3"/>
  <c r="H216" i="3"/>
  <c r="H217" i="3" s="1"/>
  <c r="H218" i="3" s="1"/>
  <c r="H219" i="3"/>
  <c r="H220" i="3"/>
  <c r="H221" i="3" s="1"/>
  <c r="H222" i="3"/>
  <c r="H223" i="3"/>
  <c r="H224" i="3"/>
  <c r="H225" i="3"/>
  <c r="H226" i="3"/>
  <c r="H227" i="3" s="1"/>
  <c r="H228" i="3" s="1"/>
  <c r="H229" i="3" s="1"/>
  <c r="H230" i="3" s="1"/>
  <c r="H231" i="3"/>
  <c r="H232" i="3"/>
  <c r="H233" i="3" s="1"/>
  <c r="H234" i="3"/>
  <c r="H235" i="3" s="1"/>
  <c r="H236" i="3"/>
  <c r="H237" i="3"/>
  <c r="H238" i="3" s="1"/>
  <c r="H239" i="3" s="1"/>
  <c r="H240" i="3"/>
  <c r="H241" i="3" s="1"/>
  <c r="H242" i="3" s="1"/>
  <c r="H243" i="3"/>
  <c r="H244" i="3"/>
  <c r="H245" i="3" s="1"/>
  <c r="H246" i="3"/>
  <c r="H247" i="3"/>
  <c r="H248" i="3"/>
  <c r="H249" i="3"/>
  <c r="H250" i="3"/>
  <c r="H251" i="3" s="1"/>
  <c r="H252" i="3"/>
  <c r="H253" i="3"/>
  <c r="H254" i="3"/>
  <c r="H255" i="3"/>
  <c r="H256" i="3"/>
  <c r="H257" i="3" s="1"/>
  <c r="H258" i="3" s="1"/>
  <c r="H259" i="3" s="1"/>
  <c r="H260" i="3"/>
  <c r="H261" i="3" s="1"/>
  <c r="H262" i="3" s="1"/>
  <c r="H263" i="3"/>
  <c r="H264" i="3" s="1"/>
  <c r="H265" i="3" s="1"/>
  <c r="H2" i="3"/>
  <c r="H3" i="3" s="1"/>
  <c r="H4" i="3" s="1"/>
  <c r="G5" i="3"/>
  <c r="G6" i="3"/>
  <c r="G7" i="3"/>
  <c r="G8" i="3"/>
  <c r="G9" i="3"/>
  <c r="G10" i="3"/>
  <c r="G11" i="3" s="1"/>
  <c r="G12" i="3"/>
  <c r="G13" i="3"/>
  <c r="G14" i="3"/>
  <c r="G15" i="3"/>
  <c r="G16" i="3" s="1"/>
  <c r="G17" i="3" s="1"/>
  <c r="G18" i="3" s="1"/>
  <c r="G19" i="3" s="1"/>
  <c r="G20" i="3"/>
  <c r="G21" i="3"/>
  <c r="G22" i="3"/>
  <c r="G23" i="3" s="1"/>
  <c r="G24" i="3"/>
  <c r="G25" i="3"/>
  <c r="G26" i="3"/>
  <c r="G27" i="3" s="1"/>
  <c r="G28" i="3" s="1"/>
  <c r="G29" i="3"/>
  <c r="G30" i="3" s="1"/>
  <c r="G31" i="3" s="1"/>
  <c r="G32" i="3" s="1"/>
  <c r="G33" i="3" s="1"/>
  <c r="G34" i="3" s="1"/>
  <c r="G35" i="3"/>
  <c r="G36" i="3"/>
  <c r="G37" i="3"/>
  <c r="G38" i="3"/>
  <c r="G39" i="3"/>
  <c r="G40" i="3"/>
  <c r="G41" i="3" s="1"/>
  <c r="G42" i="3"/>
  <c r="G43" i="3"/>
  <c r="G44" i="3" s="1"/>
  <c r="G45" i="3" s="1"/>
  <c r="G46" i="3"/>
  <c r="G47" i="3"/>
  <c r="G48" i="3" s="1"/>
  <c r="G49" i="3"/>
  <c r="G50" i="3"/>
  <c r="G51" i="3"/>
  <c r="G52" i="3" s="1"/>
  <c r="G53" i="3"/>
  <c r="G54" i="3"/>
  <c r="G55" i="3"/>
  <c r="G56" i="3"/>
  <c r="G57" i="3"/>
  <c r="G58" i="3" s="1"/>
  <c r="G59" i="3" s="1"/>
  <c r="G60" i="3" s="1"/>
  <c r="G61" i="3"/>
  <c r="G62" i="3" s="1"/>
  <c r="G63" i="3" s="1"/>
  <c r="G64" i="3"/>
  <c r="G65" i="3" s="1"/>
  <c r="G66" i="3" s="1"/>
  <c r="G67" i="3"/>
  <c r="G68" i="3" s="1"/>
  <c r="G69" i="3"/>
  <c r="G70" i="3" s="1"/>
  <c r="G71" i="3" s="1"/>
  <c r="G72" i="3"/>
  <c r="G73" i="3"/>
  <c r="G74" i="3"/>
  <c r="G75" i="3"/>
  <c r="G76" i="3" s="1"/>
  <c r="G77" i="3" s="1"/>
  <c r="G78" i="3"/>
  <c r="G79" i="3" s="1"/>
  <c r="G80" i="3"/>
  <c r="G81" i="3" s="1"/>
  <c r="G82" i="3"/>
  <c r="G83" i="3"/>
  <c r="G84" i="3"/>
  <c r="G85" i="3" s="1"/>
  <c r="G86" i="3"/>
  <c r="G87" i="3"/>
  <c r="G88" i="3"/>
  <c r="G89" i="3" s="1"/>
  <c r="G90" i="3" s="1"/>
  <c r="G91" i="3"/>
  <c r="G92" i="3" s="1"/>
  <c r="G93" i="3" s="1"/>
  <c r="G94" i="3"/>
  <c r="G95" i="3"/>
  <c r="G96" i="3"/>
  <c r="G97" i="3"/>
  <c r="G98" i="3"/>
  <c r="G99" i="3" s="1"/>
  <c r="G100" i="3" s="1"/>
  <c r="G101" i="3"/>
  <c r="G102" i="3"/>
  <c r="G103" i="3" s="1"/>
  <c r="G104" i="3" s="1"/>
  <c r="G105" i="3" s="1"/>
  <c r="G106" i="3" s="1"/>
  <c r="G107" i="3" s="1"/>
  <c r="G108" i="3" s="1"/>
  <c r="G109" i="3"/>
  <c r="G110" i="3"/>
  <c r="G111" i="3"/>
  <c r="G112" i="3"/>
  <c r="G113" i="3"/>
  <c r="G114" i="3"/>
  <c r="G115" i="3"/>
  <c r="G116" i="3" s="1"/>
  <c r="G117" i="3" s="1"/>
  <c r="G118" i="3" s="1"/>
  <c r="G119" i="3" s="1"/>
  <c r="G120" i="3"/>
  <c r="G121" i="3"/>
  <c r="G122" i="3"/>
  <c r="G123" i="3"/>
  <c r="G124" i="3"/>
  <c r="G125" i="3" s="1"/>
  <c r="G126" i="3" s="1"/>
  <c r="G127" i="3"/>
  <c r="G128" i="3"/>
  <c r="G129" i="3"/>
  <c r="G130" i="3"/>
  <c r="G131" i="3" s="1"/>
  <c r="G132" i="3" s="1"/>
  <c r="G133" i="3" s="1"/>
  <c r="G134" i="3"/>
  <c r="G135" i="3"/>
  <c r="G136" i="3" s="1"/>
  <c r="G137" i="3" s="1"/>
  <c r="G138" i="3" s="1"/>
  <c r="G139" i="3" s="1"/>
  <c r="G140" i="3" s="1"/>
  <c r="G141" i="3"/>
  <c r="G142" i="3"/>
  <c r="G143" i="3" s="1"/>
  <c r="G144" i="3"/>
  <c r="G145" i="3"/>
  <c r="G146" i="3"/>
  <c r="G147" i="3" s="1"/>
  <c r="G148" i="3" s="1"/>
  <c r="G149" i="3" s="1"/>
  <c r="G150" i="3"/>
  <c r="G151" i="3"/>
  <c r="G152" i="3" s="1"/>
  <c r="G153" i="3" s="1"/>
  <c r="G154" i="3" s="1"/>
  <c r="G155" i="3"/>
  <c r="G156" i="3" s="1"/>
  <c r="G157" i="3" s="1"/>
  <c r="G158" i="3" s="1"/>
  <c r="G159" i="3"/>
  <c r="G160" i="3"/>
  <c r="G161" i="3"/>
  <c r="G162" i="3" s="1"/>
  <c r="G163" i="3" s="1"/>
  <c r="G164" i="3" s="1"/>
  <c r="G165" i="3"/>
  <c r="G166" i="3"/>
  <c r="G167" i="3"/>
  <c r="G168" i="3"/>
  <c r="G169" i="3"/>
  <c r="G170" i="3" s="1"/>
  <c r="G171" i="3"/>
  <c r="G172" i="3"/>
  <c r="G173" i="3" s="1"/>
  <c r="G174" i="3"/>
  <c r="G175" i="3" s="1"/>
  <c r="G176" i="3" s="1"/>
  <c r="G177" i="3"/>
  <c r="G178" i="3"/>
  <c r="G179" i="3"/>
  <c r="G180" i="3"/>
  <c r="G181" i="3"/>
  <c r="G182" i="3" s="1"/>
  <c r="G183" i="3"/>
  <c r="G184" i="3"/>
  <c r="G185" i="3"/>
  <c r="G186" i="3"/>
  <c r="G187" i="3" s="1"/>
  <c r="G188" i="3"/>
  <c r="G189" i="3"/>
  <c r="G190" i="3"/>
  <c r="G191" i="3"/>
  <c r="G192" i="3"/>
  <c r="G193" i="3" s="1"/>
  <c r="G194" i="3" s="1"/>
  <c r="G195" i="3" s="1"/>
  <c r="G196" i="3" s="1"/>
  <c r="G197" i="3"/>
  <c r="G198" i="3"/>
  <c r="G199" i="3" s="1"/>
  <c r="G200" i="3" s="1"/>
  <c r="G201" i="3"/>
  <c r="G202" i="3"/>
  <c r="G203" i="3"/>
  <c r="G204" i="3"/>
  <c r="G205" i="3" s="1"/>
  <c r="G206" i="3" s="1"/>
  <c r="G207" i="3"/>
  <c r="G208" i="3"/>
  <c r="G209" i="3"/>
  <c r="G210" i="3" s="1"/>
  <c r="G211" i="3"/>
  <c r="G212" i="3"/>
  <c r="G213" i="3"/>
  <c r="G214" i="3"/>
  <c r="G215" i="3"/>
  <c r="G216" i="3"/>
  <c r="G217" i="3" s="1"/>
  <c r="G218" i="3" s="1"/>
  <c r="G219" i="3"/>
  <c r="G220" i="3"/>
  <c r="G221" i="3" s="1"/>
  <c r="G222" i="3"/>
  <c r="G223" i="3"/>
  <c r="G224" i="3"/>
  <c r="G225" i="3"/>
  <c r="G226" i="3"/>
  <c r="G227" i="3" s="1"/>
  <c r="G228" i="3" s="1"/>
  <c r="G229" i="3" s="1"/>
  <c r="G230" i="3" s="1"/>
  <c r="G231" i="3"/>
  <c r="G232" i="3"/>
  <c r="G233" i="3" s="1"/>
  <c r="G234" i="3"/>
  <c r="G235" i="3" s="1"/>
  <c r="G236" i="3"/>
  <c r="G237" i="3"/>
  <c r="G238" i="3" s="1"/>
  <c r="G239" i="3" s="1"/>
  <c r="G240" i="3"/>
  <c r="G241" i="3" s="1"/>
  <c r="G242" i="3" s="1"/>
  <c r="G243" i="3"/>
  <c r="G244" i="3"/>
  <c r="G245" i="3" s="1"/>
  <c r="G246" i="3"/>
  <c r="G247" i="3"/>
  <c r="G248" i="3"/>
  <c r="G249" i="3"/>
  <c r="G250" i="3"/>
  <c r="G251" i="3" s="1"/>
  <c r="G252" i="3"/>
  <c r="G253" i="3"/>
  <c r="G254" i="3"/>
  <c r="G255" i="3"/>
  <c r="G256" i="3"/>
  <c r="G257" i="3" s="1"/>
  <c r="G258" i="3" s="1"/>
  <c r="G259" i="3" s="1"/>
  <c r="G260" i="3"/>
  <c r="G261" i="3" s="1"/>
  <c r="G262" i="3" s="1"/>
  <c r="G263" i="3"/>
  <c r="G264" i="3" s="1"/>
  <c r="G265" i="3" s="1"/>
  <c r="G2" i="3"/>
  <c r="G3" i="3" s="1"/>
  <c r="G4" i="3" s="1"/>
  <c r="E23" i="2"/>
  <c r="E22" i="2"/>
  <c r="D23" i="2"/>
  <c r="D22" i="2"/>
  <c r="K2" i="2" a="1"/>
  <c r="K2" i="2" s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3" i="2"/>
  <c r="I2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3" i="2"/>
  <c r="H2" i="2"/>
  <c r="J4" i="2"/>
  <c r="J3" i="2"/>
  <c r="J2" i="2"/>
  <c r="G17" i="2" a="1"/>
  <c r="G17" i="2" s="1"/>
  <c r="J17" i="2" s="1"/>
  <c r="G16" i="2" a="1"/>
  <c r="G16" i="2" s="1"/>
  <c r="J16" i="2" s="1"/>
  <c r="G15" i="2" a="1"/>
  <c r="G15" i="2" s="1"/>
  <c r="J15" i="2" s="1"/>
  <c r="G14" i="2" a="1"/>
  <c r="G14" i="2" s="1"/>
  <c r="J14" i="2" s="1"/>
  <c r="G13" i="2" a="1"/>
  <c r="G13" i="2" s="1"/>
  <c r="J13" i="2" s="1"/>
  <c r="G12" i="2" a="1"/>
  <c r="G12" i="2" s="1"/>
  <c r="J12" i="2" s="1"/>
  <c r="G11" i="2" a="1"/>
  <c r="G11" i="2" s="1"/>
  <c r="J11" i="2" s="1"/>
  <c r="G10" i="2" a="1"/>
  <c r="G10" i="2" s="1"/>
  <c r="J10" i="2" s="1"/>
  <c r="G9" i="2" a="1"/>
  <c r="G9" i="2" s="1"/>
  <c r="J9" i="2" s="1"/>
  <c r="G8" i="2" a="1"/>
  <c r="G8" i="2" s="1"/>
  <c r="J8" i="2" s="1"/>
  <c r="G7" i="2" a="1"/>
  <c r="G7" i="2" s="1"/>
  <c r="J7" i="2" s="1"/>
  <c r="G6" i="2" a="1"/>
  <c r="G6" i="2" s="1"/>
  <c r="J6" i="2" s="1"/>
  <c r="G5" i="2" a="1"/>
  <c r="G5" i="2" s="1"/>
  <c r="J5" i="2" s="1"/>
  <c r="Q17" i="2" a="1"/>
  <c r="Q17" i="2" s="1"/>
  <c r="Q16" i="2" a="1"/>
  <c r="Q16" i="2" s="1"/>
  <c r="Q15" i="2" a="1"/>
  <c r="Q15" i="2" s="1"/>
  <c r="Q14" i="2" a="1"/>
  <c r="Q14" i="2" s="1"/>
  <c r="Q13" i="2" a="1"/>
  <c r="Q13" i="2" s="1"/>
  <c r="Q12" i="2" a="1"/>
  <c r="Q12" i="2" s="1"/>
  <c r="Q11" i="2" a="1"/>
  <c r="Q11" i="2" s="1"/>
  <c r="Q10" i="2" a="1"/>
  <c r="Q10" i="2" s="1"/>
  <c r="Q9" i="2" a="1"/>
  <c r="Q9" i="2" s="1"/>
  <c r="Q8" i="2" a="1"/>
  <c r="Q8" i="2" s="1"/>
  <c r="Q7" i="2" a="1"/>
  <c r="Q7" i="2" s="1"/>
  <c r="Q6" i="2" a="1"/>
  <c r="Q6" i="2" s="1"/>
  <c r="Q5" i="2" a="1"/>
  <c r="Q5" i="2" s="1"/>
  <c r="F2" i="2"/>
  <c r="F4" i="2"/>
  <c r="F3" i="2"/>
  <c r="F5" i="2"/>
  <c r="F6" i="2"/>
  <c r="F7" i="2"/>
  <c r="F8" i="2"/>
  <c r="F9" i="2"/>
  <c r="F10" i="2"/>
  <c r="F11" i="2"/>
  <c r="F12" i="2"/>
  <c r="B2" i="3"/>
  <c r="L145" i="3" a="1"/>
  <c r="L145" i="3" s="1"/>
  <c r="L146" i="3" a="1"/>
  <c r="L146" i="3" s="1"/>
  <c r="L147" i="3" a="1"/>
  <c r="L147" i="3" s="1"/>
  <c r="L148" i="3" a="1"/>
  <c r="L148" i="3" s="1"/>
  <c r="L149" i="3" a="1"/>
  <c r="L149" i="3" s="1"/>
  <c r="L150" i="3" a="1"/>
  <c r="L150" i="3" s="1"/>
  <c r="L151" i="3" a="1"/>
  <c r="L151" i="3" s="1"/>
  <c r="L152" i="3" a="1"/>
  <c r="L152" i="3" s="1"/>
  <c r="L153" i="3" a="1"/>
  <c r="L153" i="3" s="1"/>
  <c r="L154" i="3" a="1"/>
  <c r="L154" i="3" s="1"/>
  <c r="L155" i="3" a="1"/>
  <c r="L155" i="3" s="1"/>
  <c r="L156" i="3" a="1"/>
  <c r="L156" i="3" s="1"/>
  <c r="L157" i="3" a="1"/>
  <c r="L157" i="3" s="1"/>
  <c r="L158" i="3" a="1"/>
  <c r="L158" i="3" s="1"/>
  <c r="L159" i="3" a="1"/>
  <c r="L159" i="3" s="1"/>
  <c r="L160" i="3" a="1"/>
  <c r="L160" i="3" s="1"/>
  <c r="L161" i="3" a="1"/>
  <c r="L161" i="3" s="1"/>
  <c r="L162" i="3" a="1"/>
  <c r="L162" i="3" s="1"/>
  <c r="L163" i="3" a="1"/>
  <c r="L163" i="3" s="1"/>
  <c r="L164" i="3" a="1"/>
  <c r="L164" i="3" s="1"/>
  <c r="L165" i="3" a="1"/>
  <c r="L165" i="3" s="1"/>
  <c r="L166" i="3" a="1"/>
  <c r="L166" i="3" s="1"/>
  <c r="L167" i="3" a="1"/>
  <c r="L167" i="3" s="1"/>
  <c r="L168" i="3" a="1"/>
  <c r="L168" i="3" s="1"/>
  <c r="L169" i="3" a="1"/>
  <c r="L169" i="3" s="1"/>
  <c r="L170" i="3" a="1"/>
  <c r="L170" i="3" s="1"/>
  <c r="L171" i="3" a="1"/>
  <c r="L171" i="3" s="1"/>
  <c r="L172" i="3" a="1"/>
  <c r="L172" i="3" s="1"/>
  <c r="L173" i="3" a="1"/>
  <c r="L173" i="3" s="1"/>
  <c r="L174" i="3" a="1"/>
  <c r="L174" i="3" s="1"/>
  <c r="L175" i="3" a="1"/>
  <c r="L175" i="3" s="1"/>
  <c r="L176" i="3" a="1"/>
  <c r="L176" i="3" s="1"/>
  <c r="L177" i="3" a="1"/>
  <c r="L177" i="3" s="1"/>
  <c r="L178" i="3" a="1"/>
  <c r="L178" i="3" s="1"/>
  <c r="L179" i="3" a="1"/>
  <c r="L179" i="3" s="1"/>
  <c r="L180" i="3" a="1"/>
  <c r="L180" i="3" s="1"/>
  <c r="L181" i="3" a="1"/>
  <c r="L181" i="3" s="1"/>
  <c r="L182" i="3" a="1"/>
  <c r="L182" i="3" s="1"/>
  <c r="L183" i="3" a="1"/>
  <c r="L183" i="3" s="1"/>
  <c r="L184" i="3" a="1"/>
  <c r="L184" i="3" s="1"/>
  <c r="L185" i="3" a="1"/>
  <c r="L185" i="3" s="1"/>
  <c r="L186" i="3" a="1"/>
  <c r="L186" i="3" s="1"/>
  <c r="L187" i="3" a="1"/>
  <c r="L187" i="3" s="1"/>
  <c r="L188" i="3" a="1"/>
  <c r="L188" i="3" s="1"/>
  <c r="L189" i="3" a="1"/>
  <c r="L189" i="3" s="1"/>
  <c r="L190" i="3" a="1"/>
  <c r="L190" i="3" s="1"/>
  <c r="L191" i="3" a="1"/>
  <c r="L191" i="3" s="1"/>
  <c r="L192" i="3" a="1"/>
  <c r="L192" i="3" s="1"/>
  <c r="L193" i="3" a="1"/>
  <c r="L193" i="3" s="1"/>
  <c r="L194" i="3" a="1"/>
  <c r="L194" i="3" s="1"/>
  <c r="L195" i="3" a="1"/>
  <c r="L195" i="3" s="1"/>
  <c r="L196" i="3" a="1"/>
  <c r="L196" i="3" s="1"/>
  <c r="L197" i="3" a="1"/>
  <c r="L197" i="3" s="1"/>
  <c r="L198" i="3" a="1"/>
  <c r="L198" i="3" s="1"/>
  <c r="L199" i="3" a="1"/>
  <c r="L199" i="3" s="1"/>
  <c r="L200" i="3" a="1"/>
  <c r="L200" i="3" s="1"/>
  <c r="L201" i="3" a="1"/>
  <c r="L201" i="3" s="1"/>
  <c r="L202" i="3" a="1"/>
  <c r="L202" i="3" s="1"/>
  <c r="L203" i="3" a="1"/>
  <c r="L203" i="3" s="1"/>
  <c r="L204" i="3" a="1"/>
  <c r="L204" i="3" s="1"/>
  <c r="L205" i="3" a="1"/>
  <c r="L205" i="3" s="1"/>
  <c r="L206" i="3" a="1"/>
  <c r="L206" i="3" s="1"/>
  <c r="L207" i="3" a="1"/>
  <c r="L207" i="3" s="1"/>
  <c r="L208" i="3" a="1"/>
  <c r="L208" i="3" s="1"/>
  <c r="L209" i="3" a="1"/>
  <c r="L209" i="3" s="1"/>
  <c r="L210" i="3" a="1"/>
  <c r="L210" i="3" s="1"/>
  <c r="L211" i="3" a="1"/>
  <c r="L211" i="3" s="1"/>
  <c r="L212" i="3" a="1"/>
  <c r="L212" i="3" s="1"/>
  <c r="L213" i="3" a="1"/>
  <c r="L213" i="3" s="1"/>
  <c r="L214" i="3" a="1"/>
  <c r="L214" i="3" s="1"/>
  <c r="L215" i="3" a="1"/>
  <c r="L215" i="3" s="1"/>
  <c r="L216" i="3" a="1"/>
  <c r="L216" i="3" s="1"/>
  <c r="L217" i="3" a="1"/>
  <c r="L217" i="3" s="1"/>
  <c r="L218" i="3" a="1"/>
  <c r="L218" i="3" s="1"/>
  <c r="L219" i="3" a="1"/>
  <c r="L219" i="3" s="1"/>
  <c r="L220" i="3" a="1"/>
  <c r="L220" i="3" s="1"/>
  <c r="L221" i="3" a="1"/>
  <c r="L221" i="3" s="1"/>
  <c r="L222" i="3" a="1"/>
  <c r="L222" i="3" s="1"/>
  <c r="L223" i="3" a="1"/>
  <c r="L223" i="3" s="1"/>
  <c r="L224" i="3" a="1"/>
  <c r="L224" i="3" s="1"/>
  <c r="L225" i="3" a="1"/>
  <c r="L225" i="3" s="1"/>
  <c r="L226" i="3" a="1"/>
  <c r="L226" i="3" s="1"/>
  <c r="L227" i="3" a="1"/>
  <c r="L227" i="3" s="1"/>
  <c r="L228" i="3" a="1"/>
  <c r="L228" i="3" s="1"/>
  <c r="L229" i="3" a="1"/>
  <c r="L229" i="3" s="1"/>
  <c r="L230" i="3" a="1"/>
  <c r="L230" i="3" s="1"/>
  <c r="L231" i="3" a="1"/>
  <c r="L231" i="3" s="1"/>
  <c r="L232" i="3" a="1"/>
  <c r="L232" i="3" s="1"/>
  <c r="L233" i="3" a="1"/>
  <c r="L233" i="3" s="1"/>
  <c r="L234" i="3" a="1"/>
  <c r="L234" i="3" s="1"/>
  <c r="L235" i="3" a="1"/>
  <c r="L235" i="3" s="1"/>
  <c r="L236" i="3" a="1"/>
  <c r="L236" i="3" s="1"/>
  <c r="L237" i="3" a="1"/>
  <c r="L237" i="3" s="1"/>
  <c r="L238" i="3" a="1"/>
  <c r="L238" i="3" s="1"/>
  <c r="L239" i="3" a="1"/>
  <c r="L239" i="3" s="1"/>
  <c r="L240" i="3" a="1"/>
  <c r="L240" i="3" s="1"/>
  <c r="L241" i="3" a="1"/>
  <c r="L241" i="3" s="1"/>
  <c r="L242" i="3" a="1"/>
  <c r="L242" i="3" s="1"/>
  <c r="L243" i="3" a="1"/>
  <c r="L243" i="3" s="1"/>
  <c r="L244" i="3" a="1"/>
  <c r="L244" i="3" s="1"/>
  <c r="L245" i="3" a="1"/>
  <c r="L245" i="3" s="1"/>
  <c r="L246" i="3" a="1"/>
  <c r="L246" i="3" s="1"/>
  <c r="L247" i="3" a="1"/>
  <c r="L247" i="3" s="1"/>
  <c r="L248" i="3" a="1"/>
  <c r="L248" i="3" s="1"/>
  <c r="L249" i="3" a="1"/>
  <c r="L249" i="3" s="1"/>
  <c r="L250" i="3" a="1"/>
  <c r="L250" i="3" s="1"/>
  <c r="L251" i="3" a="1"/>
  <c r="L251" i="3" s="1"/>
  <c r="L252" i="3" a="1"/>
  <c r="L252" i="3" s="1"/>
  <c r="L253" i="3" a="1"/>
  <c r="L253" i="3" s="1"/>
  <c r="L254" i="3" a="1"/>
  <c r="L254" i="3" s="1"/>
  <c r="L255" i="3" a="1"/>
  <c r="L255" i="3" s="1"/>
  <c r="L256" i="3" a="1"/>
  <c r="L256" i="3" s="1"/>
  <c r="L257" i="3" a="1"/>
  <c r="L257" i="3" s="1"/>
  <c r="L258" i="3" a="1"/>
  <c r="L258" i="3" s="1"/>
  <c r="L259" i="3" a="1"/>
  <c r="L259" i="3" s="1"/>
  <c r="L260" i="3" a="1"/>
  <c r="L260" i="3" s="1"/>
  <c r="L261" i="3" a="1"/>
  <c r="L261" i="3" s="1"/>
  <c r="L262" i="3" a="1"/>
  <c r="L262" i="3" s="1"/>
  <c r="L263" i="3" a="1"/>
  <c r="L263" i="3" s="1"/>
  <c r="L264" i="3" a="1"/>
  <c r="L264" i="3" s="1"/>
  <c r="L265" i="3" a="1"/>
  <c r="L265" i="3" s="1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E5" i="3" a="1"/>
  <c r="E5" i="3" s="1"/>
  <c r="E6" i="3" a="1"/>
  <c r="E6" i="3" s="1"/>
  <c r="E7" i="3" a="1"/>
  <c r="E7" i="3" s="1"/>
  <c r="E8" i="3" a="1"/>
  <c r="E8" i="3" s="1"/>
  <c r="E9" i="3" a="1"/>
  <c r="E9" i="3" s="1"/>
  <c r="E10" i="3" a="1"/>
  <c r="E10" i="3" s="1"/>
  <c r="E11" i="3" s="1" a="1"/>
  <c r="E11" i="3" s="1"/>
  <c r="E12" i="3" a="1"/>
  <c r="E12" i="3" s="1"/>
  <c r="E13" i="3" a="1"/>
  <c r="E13" i="3" s="1"/>
  <c r="E14" i="3" a="1"/>
  <c r="E14" i="3" s="1"/>
  <c r="E15" i="3" a="1"/>
  <c r="E15" i="3" s="1"/>
  <c r="E16" i="3" s="1" a="1"/>
  <c r="E16" i="3" s="1"/>
  <c r="E17" i="3" s="1" a="1"/>
  <c r="E17" i="3" s="1"/>
  <c r="E18" i="3" s="1" a="1"/>
  <c r="E18" i="3" s="1"/>
  <c r="E19" i="3" s="1" a="1"/>
  <c r="E19" i="3" s="1"/>
  <c r="E20" i="3" a="1"/>
  <c r="E20" i="3" s="1"/>
  <c r="E21" i="3" a="1"/>
  <c r="E21" i="3" s="1"/>
  <c r="E22" i="3" a="1"/>
  <c r="E22" i="3" s="1"/>
  <c r="E23" i="3" s="1" a="1"/>
  <c r="E23" i="3" s="1"/>
  <c r="E24" i="3" a="1"/>
  <c r="E24" i="3" s="1"/>
  <c r="E25" i="3" a="1"/>
  <c r="E25" i="3" s="1"/>
  <c r="E26" i="3" a="1"/>
  <c r="E26" i="3" s="1"/>
  <c r="E27" i="3" s="1" a="1"/>
  <c r="E27" i="3" s="1"/>
  <c r="E28" i="3" s="1" a="1"/>
  <c r="E28" i="3" s="1"/>
  <c r="E29" i="3" a="1"/>
  <c r="E29" i="3" s="1"/>
  <c r="E30" i="3" s="1" a="1"/>
  <c r="E30" i="3" s="1"/>
  <c r="E31" i="3" s="1" a="1"/>
  <c r="E31" i="3" s="1"/>
  <c r="E32" i="3" s="1" a="1"/>
  <c r="E32" i="3" s="1"/>
  <c r="E33" i="3" s="1" a="1"/>
  <c r="E33" i="3" s="1"/>
  <c r="E34" i="3" s="1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s="1" a="1"/>
  <c r="E41" i="3" s="1"/>
  <c r="E42" i="3" a="1"/>
  <c r="E42" i="3" s="1"/>
  <c r="E43" i="3" a="1"/>
  <c r="E43" i="3" s="1"/>
  <c r="E44" i="3" s="1" a="1"/>
  <c r="E44" i="3" s="1"/>
  <c r="E45" i="3" s="1" a="1"/>
  <c r="E45" i="3" s="1"/>
  <c r="E46" i="3" a="1"/>
  <c r="E46" i="3" s="1"/>
  <c r="E47" i="3" a="1"/>
  <c r="E47" i="3" s="1"/>
  <c r="E48" i="3" s="1" a="1"/>
  <c r="E48" i="3" s="1"/>
  <c r="E49" i="3" a="1"/>
  <c r="E49" i="3" s="1"/>
  <c r="E50" i="3" a="1"/>
  <c r="E50" i="3" s="1"/>
  <c r="E51" i="3" a="1"/>
  <c r="E51" i="3" s="1"/>
  <c r="E52" i="3" s="1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s="1" a="1"/>
  <c r="E58" i="3" s="1"/>
  <c r="E59" i="3" s="1" a="1"/>
  <c r="E59" i="3" s="1"/>
  <c r="E60" i="3" s="1" a="1"/>
  <c r="E60" i="3" s="1"/>
  <c r="E61" i="3" a="1"/>
  <c r="E61" i="3" s="1"/>
  <c r="E62" i="3" s="1" a="1"/>
  <c r="E62" i="3" s="1"/>
  <c r="E63" i="3" s="1" a="1"/>
  <c r="E63" i="3" s="1"/>
  <c r="E64" i="3" a="1"/>
  <c r="E64" i="3" s="1"/>
  <c r="E65" i="3" s="1" a="1"/>
  <c r="E65" i="3" s="1"/>
  <c r="E66" i="3" s="1" a="1"/>
  <c r="E66" i="3" s="1"/>
  <c r="E67" i="3" a="1"/>
  <c r="E67" i="3" s="1"/>
  <c r="E68" i="3" s="1" a="1"/>
  <c r="E68" i="3" s="1"/>
  <c r="E69" i="3" a="1"/>
  <c r="E69" i="3" s="1"/>
  <c r="E70" i="3" s="1" a="1"/>
  <c r="E70" i="3" s="1"/>
  <c r="E71" i="3" s="1" a="1"/>
  <c r="E71" i="3" s="1"/>
  <c r="E72" i="3" a="1"/>
  <c r="E72" i="3" s="1"/>
  <c r="E73" i="3" a="1"/>
  <c r="E73" i="3" s="1"/>
  <c r="E74" i="3" a="1"/>
  <c r="E74" i="3" s="1"/>
  <c r="E75" i="3" a="1"/>
  <c r="E75" i="3" s="1"/>
  <c r="E76" i="3" s="1" a="1"/>
  <c r="E76" i="3" s="1"/>
  <c r="E77" i="3" s="1" a="1"/>
  <c r="E77" i="3" s="1"/>
  <c r="E78" i="3" a="1"/>
  <c r="E78" i="3" s="1"/>
  <c r="E79" i="3" s="1" a="1"/>
  <c r="E79" i="3" s="1"/>
  <c r="E80" i="3" a="1"/>
  <c r="E80" i="3" s="1"/>
  <c r="E81" i="3" s="1" a="1"/>
  <c r="E81" i="3" s="1"/>
  <c r="E82" i="3" a="1"/>
  <c r="E82" i="3" s="1"/>
  <c r="E83" i="3" a="1"/>
  <c r="E83" i="3" s="1"/>
  <c r="E84" i="3" a="1"/>
  <c r="E84" i="3" s="1"/>
  <c r="E85" i="3" s="1" a="1"/>
  <c r="E85" i="3" s="1"/>
  <c r="E86" i="3" a="1"/>
  <c r="E86" i="3" s="1"/>
  <c r="E87" i="3" a="1"/>
  <c r="E87" i="3" s="1"/>
  <c r="E88" i="3" a="1"/>
  <c r="E88" i="3" s="1"/>
  <c r="E89" i="3" s="1" a="1"/>
  <c r="E89" i="3" s="1"/>
  <c r="E90" i="3" s="1" a="1"/>
  <c r="E90" i="3" s="1"/>
  <c r="E91" i="3" a="1"/>
  <c r="E91" i="3" s="1"/>
  <c r="E92" i="3" s="1" a="1"/>
  <c r="E92" i="3" s="1"/>
  <c r="E93" i="3" s="1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s="1" a="1"/>
  <c r="E99" i="3" s="1"/>
  <c r="E100" i="3" s="1" a="1"/>
  <c r="E100" i="3" s="1"/>
  <c r="E101" i="3" a="1"/>
  <c r="E101" i="3" s="1"/>
  <c r="E102" i="3" a="1"/>
  <c r="E102" i="3" s="1"/>
  <c r="E103" i="3" s="1" a="1"/>
  <c r="E103" i="3" s="1"/>
  <c r="E104" i="3" s="1" a="1"/>
  <c r="E104" i="3" s="1"/>
  <c r="E105" i="3" s="1" a="1"/>
  <c r="E105" i="3" s="1"/>
  <c r="E106" i="3" s="1" a="1"/>
  <c r="E106" i="3" s="1"/>
  <c r="E107" i="3" s="1" a="1"/>
  <c r="E107" i="3" s="1"/>
  <c r="E108" i="3" s="1" a="1"/>
  <c r="E108" i="3" s="1"/>
  <c r="E109" i="3" a="1"/>
  <c r="E109" i="3" s="1"/>
  <c r="E110" i="3" a="1"/>
  <c r="E110" i="3" s="1"/>
  <c r="E111" i="3" a="1"/>
  <c r="E111" i="3" s="1"/>
  <c r="E112" i="3" a="1"/>
  <c r="E112" i="3" s="1"/>
  <c r="E113" i="3" a="1"/>
  <c r="E113" i="3" s="1"/>
  <c r="E114" i="3" a="1"/>
  <c r="E114" i="3" s="1"/>
  <c r="E115" i="3" a="1"/>
  <c r="E115" i="3" s="1"/>
  <c r="E116" i="3" s="1" a="1"/>
  <c r="E116" i="3" s="1"/>
  <c r="E117" i="3" s="1" a="1"/>
  <c r="E117" i="3" s="1"/>
  <c r="E118" i="3" s="1" a="1"/>
  <c r="E118" i="3" s="1"/>
  <c r="E119" i="3" s="1" a="1"/>
  <c r="E119" i="3" s="1"/>
  <c r="E120" i="3" a="1"/>
  <c r="E120" i="3" s="1"/>
  <c r="E121" i="3" a="1"/>
  <c r="E121" i="3" s="1"/>
  <c r="E122" i="3" a="1"/>
  <c r="E122" i="3" s="1"/>
  <c r="E123" i="3" a="1"/>
  <c r="E123" i="3" s="1"/>
  <c r="E124" i="3" a="1"/>
  <c r="E124" i="3" s="1"/>
  <c r="E125" i="3" s="1" a="1"/>
  <c r="E125" i="3" s="1"/>
  <c r="E126" i="3" s="1" a="1"/>
  <c r="E126" i="3" s="1"/>
  <c r="E127" i="3" a="1"/>
  <c r="E127" i="3" s="1"/>
  <c r="E128" i="3" a="1"/>
  <c r="E128" i="3" s="1"/>
  <c r="E129" i="3" a="1"/>
  <c r="E129" i="3" s="1"/>
  <c r="E130" i="3" a="1"/>
  <c r="E130" i="3" s="1"/>
  <c r="E131" i="3" s="1" a="1"/>
  <c r="E131" i="3" s="1"/>
  <c r="E132" i="3" s="1" a="1"/>
  <c r="E132" i="3" s="1"/>
  <c r="E133" i="3" s="1" a="1"/>
  <c r="E133" i="3" s="1"/>
  <c r="E134" i="3" a="1"/>
  <c r="E134" i="3" s="1"/>
  <c r="E135" i="3" a="1"/>
  <c r="E135" i="3" s="1"/>
  <c r="E136" i="3" s="1" a="1"/>
  <c r="E136" i="3" s="1"/>
  <c r="E137" i="3" s="1" a="1"/>
  <c r="E137" i="3" s="1"/>
  <c r="E138" i="3" s="1" a="1"/>
  <c r="E138" i="3" s="1"/>
  <c r="E139" i="3" s="1" a="1"/>
  <c r="E139" i="3" s="1"/>
  <c r="E140" i="3" s="1" a="1"/>
  <c r="E140" i="3" s="1"/>
  <c r="E141" i="3" a="1"/>
  <c r="E141" i="3" s="1"/>
  <c r="E142" i="3" a="1"/>
  <c r="E142" i="3" s="1"/>
  <c r="E143" i="3" s="1" a="1"/>
  <c r="E143" i="3" s="1"/>
  <c r="E144" i="3" a="1"/>
  <c r="E144" i="3" s="1"/>
  <c r="E145" i="3" a="1"/>
  <c r="E145" i="3" s="1"/>
  <c r="E146" i="3" a="1"/>
  <c r="E146" i="3" s="1"/>
  <c r="E147" i="3" s="1" a="1"/>
  <c r="E147" i="3" s="1"/>
  <c r="E148" i="3" s="1" a="1"/>
  <c r="E148" i="3" s="1"/>
  <c r="E149" i="3" s="1" a="1"/>
  <c r="E149" i="3" s="1"/>
  <c r="E150" i="3" a="1"/>
  <c r="E150" i="3" s="1"/>
  <c r="E151" i="3" a="1"/>
  <c r="E151" i="3" s="1"/>
  <c r="E152" i="3" s="1" a="1"/>
  <c r="E152" i="3" s="1"/>
  <c r="E153" i="3" s="1" a="1"/>
  <c r="E153" i="3" s="1"/>
  <c r="E154" i="3" s="1" a="1"/>
  <c r="E154" i="3" s="1"/>
  <c r="E155" i="3" a="1"/>
  <c r="E155" i="3" s="1"/>
  <c r="E156" i="3" s="1" a="1"/>
  <c r="E156" i="3" s="1"/>
  <c r="E157" i="3" s="1" a="1"/>
  <c r="E157" i="3" s="1"/>
  <c r="E158" i="3" s="1" a="1"/>
  <c r="E158" i="3" s="1"/>
  <c r="E159" i="3" a="1"/>
  <c r="E159" i="3" s="1"/>
  <c r="E160" i="3" a="1"/>
  <c r="E160" i="3" s="1"/>
  <c r="E161" i="3" a="1"/>
  <c r="E161" i="3" s="1"/>
  <c r="E162" i="3" s="1" a="1"/>
  <c r="E162" i="3" s="1"/>
  <c r="E163" i="3" s="1" a="1"/>
  <c r="E163" i="3" s="1"/>
  <c r="E164" i="3" s="1" a="1"/>
  <c r="E164" i="3" s="1"/>
  <c r="E165" i="3" a="1"/>
  <c r="E165" i="3" s="1"/>
  <c r="E166" i="3" a="1"/>
  <c r="E166" i="3" s="1"/>
  <c r="E167" i="3" a="1"/>
  <c r="E167" i="3" s="1"/>
  <c r="E168" i="3" a="1"/>
  <c r="E168" i="3" s="1"/>
  <c r="E169" i="3" a="1"/>
  <c r="E169" i="3" s="1"/>
  <c r="E170" i="3" s="1" a="1"/>
  <c r="E170" i="3" s="1"/>
  <c r="E171" i="3" a="1"/>
  <c r="E171" i="3" s="1"/>
  <c r="E172" i="3" a="1"/>
  <c r="E172" i="3" s="1"/>
  <c r="E173" i="3" s="1" a="1"/>
  <c r="E173" i="3" s="1"/>
  <c r="E174" i="3" a="1"/>
  <c r="E174" i="3" s="1"/>
  <c r="E175" i="3" s="1" a="1"/>
  <c r="E175" i="3" s="1"/>
  <c r="E176" i="3" s="1" a="1"/>
  <c r="E176" i="3" s="1"/>
  <c r="E177" i="3" a="1"/>
  <c r="E177" i="3" s="1"/>
  <c r="E178" i="3" a="1"/>
  <c r="E178" i="3" s="1"/>
  <c r="E179" i="3" a="1"/>
  <c r="E179" i="3" s="1"/>
  <c r="E180" i="3" a="1"/>
  <c r="E180" i="3" s="1"/>
  <c r="E181" i="3" a="1"/>
  <c r="E181" i="3" s="1"/>
  <c r="E182" i="3" s="1" a="1"/>
  <c r="E182" i="3" s="1"/>
  <c r="E183" i="3" a="1"/>
  <c r="E183" i="3" s="1"/>
  <c r="E184" i="3" a="1"/>
  <c r="E184" i="3" s="1"/>
  <c r="E185" i="3" a="1"/>
  <c r="E185" i="3" s="1"/>
  <c r="E186" i="3" a="1"/>
  <c r="E186" i="3" s="1"/>
  <c r="E187" i="3" s="1" a="1"/>
  <c r="E187" i="3" s="1"/>
  <c r="E188" i="3" a="1"/>
  <c r="E188" i="3" s="1"/>
  <c r="E189" i="3" a="1"/>
  <c r="E189" i="3" s="1"/>
  <c r="E190" i="3" a="1"/>
  <c r="E190" i="3" s="1"/>
  <c r="E191" i="3" a="1"/>
  <c r="E191" i="3" s="1"/>
  <c r="E192" i="3" a="1"/>
  <c r="E192" i="3" s="1"/>
  <c r="E193" i="3" s="1" a="1"/>
  <c r="E193" i="3" s="1"/>
  <c r="E194" i="3" s="1" a="1"/>
  <c r="E194" i="3" s="1"/>
  <c r="E195" i="3" s="1" a="1"/>
  <c r="E195" i="3" s="1"/>
  <c r="E196" i="3" s="1" a="1"/>
  <c r="E196" i="3" s="1"/>
  <c r="E197" i="3" a="1"/>
  <c r="E197" i="3" s="1"/>
  <c r="E198" i="3" a="1"/>
  <c r="E198" i="3" s="1"/>
  <c r="E199" i="3" s="1" a="1"/>
  <c r="E199" i="3" s="1"/>
  <c r="E200" i="3" s="1" a="1"/>
  <c r="E200" i="3" s="1"/>
  <c r="E201" i="3" a="1"/>
  <c r="E201" i="3" s="1"/>
  <c r="E202" i="3" a="1"/>
  <c r="E202" i="3" s="1"/>
  <c r="E203" i="3" a="1"/>
  <c r="E203" i="3" s="1"/>
  <c r="E204" i="3" a="1"/>
  <c r="E204" i="3" s="1"/>
  <c r="E205" i="3" s="1" a="1"/>
  <c r="E205" i="3" s="1"/>
  <c r="E206" i="3" s="1" a="1"/>
  <c r="E206" i="3" s="1"/>
  <c r="E207" i="3" a="1"/>
  <c r="E207" i="3" s="1"/>
  <c r="E208" i="3" a="1"/>
  <c r="E208" i="3" s="1"/>
  <c r="E209" i="3" a="1"/>
  <c r="E209" i="3" s="1"/>
  <c r="E210" i="3" s="1" a="1"/>
  <c r="E210" i="3" s="1"/>
  <c r="E211" i="3" a="1"/>
  <c r="E211" i="3" s="1"/>
  <c r="E212" i="3" a="1"/>
  <c r="E212" i="3" s="1"/>
  <c r="E213" i="3" a="1"/>
  <c r="E213" i="3" s="1"/>
  <c r="E214" i="3" a="1"/>
  <c r="E214" i="3" s="1"/>
  <c r="E215" i="3" a="1"/>
  <c r="E215" i="3" s="1"/>
  <c r="E216" i="3" a="1"/>
  <c r="E216" i="3" s="1"/>
  <c r="E217" i="3" s="1" a="1"/>
  <c r="E217" i="3" s="1"/>
  <c r="E218" i="3" s="1" a="1"/>
  <c r="E218" i="3" s="1"/>
  <c r="E219" i="3" a="1"/>
  <c r="E219" i="3" s="1"/>
  <c r="E220" i="3" a="1"/>
  <c r="E220" i="3" s="1"/>
  <c r="E221" i="3" s="1" a="1"/>
  <c r="E221" i="3" s="1"/>
  <c r="E222" i="3" a="1"/>
  <c r="E222" i="3" s="1"/>
  <c r="E223" i="3" a="1"/>
  <c r="E223" i="3" s="1"/>
  <c r="E224" i="3" a="1"/>
  <c r="E224" i="3" s="1"/>
  <c r="E225" i="3" a="1"/>
  <c r="E225" i="3" s="1"/>
  <c r="E226" i="3" a="1"/>
  <c r="E226" i="3" s="1"/>
  <c r="E227" i="3" s="1" a="1"/>
  <c r="E227" i="3" s="1"/>
  <c r="E228" i="3" s="1" a="1"/>
  <c r="E228" i="3" s="1"/>
  <c r="E229" i="3" s="1" a="1"/>
  <c r="E229" i="3" s="1"/>
  <c r="E230" i="3" s="1" a="1"/>
  <c r="E230" i="3" s="1"/>
  <c r="E231" i="3" a="1"/>
  <c r="E231" i="3" s="1"/>
  <c r="E232" i="3" a="1"/>
  <c r="E232" i="3" s="1"/>
  <c r="E233" i="3" s="1" a="1"/>
  <c r="E233" i="3" s="1"/>
  <c r="E234" i="3" a="1"/>
  <c r="E234" i="3" s="1"/>
  <c r="E235" i="3" s="1" a="1"/>
  <c r="E235" i="3" s="1"/>
  <c r="E236" i="3" a="1"/>
  <c r="E236" i="3" s="1"/>
  <c r="E237" i="3" a="1"/>
  <c r="E237" i="3" s="1"/>
  <c r="E238" i="3" s="1" a="1"/>
  <c r="E238" i="3" s="1"/>
  <c r="E239" i="3" s="1" a="1"/>
  <c r="E239" i="3" s="1"/>
  <c r="E240" i="3" a="1"/>
  <c r="E240" i="3" s="1"/>
  <c r="E241" i="3" s="1" a="1"/>
  <c r="E241" i="3" s="1"/>
  <c r="E242" i="3" s="1" a="1"/>
  <c r="E242" i="3" s="1"/>
  <c r="E243" i="3" a="1"/>
  <c r="E243" i="3" s="1"/>
  <c r="E244" i="3" a="1"/>
  <c r="E244" i="3" s="1"/>
  <c r="E245" i="3" s="1" a="1"/>
  <c r="E245" i="3" s="1"/>
  <c r="E246" i="3" a="1"/>
  <c r="E246" i="3" s="1"/>
  <c r="E247" i="3" a="1"/>
  <c r="E247" i="3" s="1"/>
  <c r="E248" i="3" a="1"/>
  <c r="E248" i="3" s="1"/>
  <c r="E249" i="3" a="1"/>
  <c r="E249" i="3" s="1"/>
  <c r="E250" i="3" a="1"/>
  <c r="E250" i="3" s="1"/>
  <c r="E251" i="3" s="1" a="1"/>
  <c r="E251" i="3" s="1"/>
  <c r="E252" i="3" a="1"/>
  <c r="E252" i="3" s="1"/>
  <c r="E253" i="3" a="1"/>
  <c r="E253" i="3" s="1"/>
  <c r="E254" i="3" a="1"/>
  <c r="E254" i="3" s="1"/>
  <c r="E255" i="3" a="1"/>
  <c r="E255" i="3" s="1"/>
  <c r="E256" i="3" a="1"/>
  <c r="E256" i="3" s="1"/>
  <c r="E257" i="3" s="1" a="1"/>
  <c r="E257" i="3" s="1"/>
  <c r="E258" i="3" s="1" a="1"/>
  <c r="E258" i="3" s="1"/>
  <c r="E259" i="3" s="1" a="1"/>
  <c r="E259" i="3" s="1"/>
  <c r="E260" i="3" a="1"/>
  <c r="E260" i="3" s="1"/>
  <c r="E261" i="3" s="1" a="1"/>
  <c r="E261" i="3" s="1"/>
  <c r="E262" i="3" s="1" a="1"/>
  <c r="E262" i="3" s="1"/>
  <c r="E263" i="3" a="1"/>
  <c r="E263" i="3" s="1"/>
  <c r="E264" i="3" s="1" a="1"/>
  <c r="E264" i="3" s="1"/>
  <c r="E265" i="3" s="1" a="1"/>
  <c r="E265" i="3" s="1"/>
  <c r="E2" i="3" a="1"/>
  <c r="E2" i="3" s="1"/>
  <c r="E3" i="3" s="1" a="1"/>
  <c r="E3" i="3" s="1"/>
  <c r="E4" i="3" s="1" a="1"/>
  <c r="E4" i="3" s="1"/>
  <c r="D5" i="3"/>
  <c r="D6" i="3"/>
  <c r="D7" i="3"/>
  <c r="D8" i="3"/>
  <c r="D9" i="3"/>
  <c r="D10" i="3"/>
  <c r="D11" i="3" s="1"/>
  <c r="D12" i="3"/>
  <c r="D13" i="3"/>
  <c r="D14" i="3"/>
  <c r="D15" i="3"/>
  <c r="D16" i="3" s="1"/>
  <c r="D17" i="3" s="1"/>
  <c r="D18" i="3" s="1"/>
  <c r="D19" i="3" s="1"/>
  <c r="D20" i="3"/>
  <c r="D21" i="3"/>
  <c r="D22" i="3"/>
  <c r="D23" i="3" s="1"/>
  <c r="D24" i="3"/>
  <c r="D25" i="3"/>
  <c r="D26" i="3"/>
  <c r="D27" i="3" s="1"/>
  <c r="D28" i="3" s="1"/>
  <c r="D29" i="3"/>
  <c r="D30" i="3" s="1"/>
  <c r="D31" i="3" s="1"/>
  <c r="D32" i="3" s="1"/>
  <c r="D33" i="3" s="1"/>
  <c r="D34" i="3" s="1"/>
  <c r="D35" i="3"/>
  <c r="D36" i="3"/>
  <c r="D37" i="3"/>
  <c r="D38" i="3"/>
  <c r="D39" i="3"/>
  <c r="D40" i="3"/>
  <c r="D41" i="3" s="1"/>
  <c r="D42" i="3"/>
  <c r="D43" i="3"/>
  <c r="D44" i="3" s="1"/>
  <c r="D45" i="3" s="1"/>
  <c r="D46" i="3"/>
  <c r="D47" i="3"/>
  <c r="D48" i="3" s="1"/>
  <c r="D49" i="3"/>
  <c r="D50" i="3"/>
  <c r="D51" i="3"/>
  <c r="D52" i="3" s="1"/>
  <c r="D53" i="3"/>
  <c r="D54" i="3"/>
  <c r="D55" i="3"/>
  <c r="D56" i="3"/>
  <c r="D57" i="3"/>
  <c r="D58" i="3" s="1"/>
  <c r="D59" i="3" s="1"/>
  <c r="D60" i="3" s="1"/>
  <c r="D61" i="3"/>
  <c r="D62" i="3" s="1"/>
  <c r="D63" i="3" s="1"/>
  <c r="D64" i="3"/>
  <c r="D65" i="3" s="1"/>
  <c r="D66" i="3" s="1"/>
  <c r="D67" i="3"/>
  <c r="D68" i="3" s="1"/>
  <c r="D69" i="3"/>
  <c r="D70" i="3" s="1"/>
  <c r="D71" i="3" s="1"/>
  <c r="D72" i="3"/>
  <c r="D73" i="3"/>
  <c r="D74" i="3"/>
  <c r="D75" i="3"/>
  <c r="D76" i="3" s="1"/>
  <c r="D77" i="3" s="1"/>
  <c r="D78" i="3"/>
  <c r="D79" i="3" s="1"/>
  <c r="D80" i="3"/>
  <c r="D81" i="3" s="1"/>
  <c r="D82" i="3"/>
  <c r="D83" i="3"/>
  <c r="D84" i="3"/>
  <c r="D85" i="3" s="1"/>
  <c r="D86" i="3"/>
  <c r="D87" i="3"/>
  <c r="D88" i="3"/>
  <c r="D89" i="3" s="1"/>
  <c r="D90" i="3" s="1"/>
  <c r="D91" i="3"/>
  <c r="D92" i="3" s="1"/>
  <c r="D93" i="3" s="1"/>
  <c r="D94" i="3"/>
  <c r="D95" i="3"/>
  <c r="D96" i="3"/>
  <c r="D97" i="3"/>
  <c r="D98" i="3"/>
  <c r="D99" i="3" s="1"/>
  <c r="D100" i="3" s="1"/>
  <c r="D101" i="3"/>
  <c r="D102" i="3"/>
  <c r="D103" i="3" s="1"/>
  <c r="D104" i="3" s="1"/>
  <c r="D105" i="3" s="1"/>
  <c r="D106" i="3" s="1"/>
  <c r="D107" i="3" s="1"/>
  <c r="D108" i="3" s="1"/>
  <c r="D109" i="3"/>
  <c r="D110" i="3"/>
  <c r="D111" i="3"/>
  <c r="D112" i="3"/>
  <c r="D113" i="3"/>
  <c r="D114" i="3"/>
  <c r="D115" i="3"/>
  <c r="D116" i="3" s="1"/>
  <c r="D117" i="3" s="1"/>
  <c r="D118" i="3" s="1"/>
  <c r="D119" i="3" s="1"/>
  <c r="D120" i="3"/>
  <c r="D121" i="3"/>
  <c r="D122" i="3"/>
  <c r="D123" i="3"/>
  <c r="D124" i="3"/>
  <c r="D125" i="3" s="1"/>
  <c r="D126" i="3" s="1"/>
  <c r="D127" i="3"/>
  <c r="D128" i="3"/>
  <c r="D129" i="3"/>
  <c r="D130" i="3"/>
  <c r="D131" i="3" s="1"/>
  <c r="D132" i="3" s="1"/>
  <c r="D133" i="3" s="1"/>
  <c r="D134" i="3"/>
  <c r="D135" i="3"/>
  <c r="D136" i="3" s="1"/>
  <c r="D137" i="3" s="1"/>
  <c r="D138" i="3" s="1"/>
  <c r="D139" i="3" s="1"/>
  <c r="D140" i="3" s="1"/>
  <c r="D141" i="3"/>
  <c r="D142" i="3"/>
  <c r="D143" i="3" s="1"/>
  <c r="D144" i="3"/>
  <c r="D145" i="3"/>
  <c r="D146" i="3"/>
  <c r="D147" i="3" s="1"/>
  <c r="D148" i="3" s="1"/>
  <c r="D149" i="3" s="1"/>
  <c r="D150" i="3"/>
  <c r="D151" i="3"/>
  <c r="D152" i="3" s="1"/>
  <c r="D153" i="3" s="1"/>
  <c r="D154" i="3" s="1"/>
  <c r="D155" i="3"/>
  <c r="D156" i="3" s="1"/>
  <c r="D157" i="3" s="1"/>
  <c r="D158" i="3" s="1"/>
  <c r="D159" i="3"/>
  <c r="D160" i="3"/>
  <c r="D161" i="3"/>
  <c r="D162" i="3" s="1"/>
  <c r="D163" i="3" s="1"/>
  <c r="D164" i="3" s="1"/>
  <c r="D165" i="3"/>
  <c r="D166" i="3"/>
  <c r="D167" i="3"/>
  <c r="D168" i="3"/>
  <c r="D169" i="3"/>
  <c r="D170" i="3" s="1"/>
  <c r="D171" i="3"/>
  <c r="D172" i="3"/>
  <c r="D173" i="3" s="1"/>
  <c r="D174" i="3"/>
  <c r="D175" i="3" s="1"/>
  <c r="D176" i="3" s="1"/>
  <c r="D177" i="3"/>
  <c r="D178" i="3"/>
  <c r="D179" i="3"/>
  <c r="D180" i="3"/>
  <c r="D181" i="3"/>
  <c r="D182" i="3" s="1"/>
  <c r="D183" i="3"/>
  <c r="D184" i="3"/>
  <c r="D185" i="3"/>
  <c r="D186" i="3"/>
  <c r="D187" i="3" s="1"/>
  <c r="D188" i="3"/>
  <c r="D189" i="3"/>
  <c r="D190" i="3"/>
  <c r="D191" i="3"/>
  <c r="D192" i="3"/>
  <c r="D193" i="3" s="1"/>
  <c r="D194" i="3" s="1"/>
  <c r="D195" i="3" s="1"/>
  <c r="D196" i="3" s="1"/>
  <c r="D197" i="3"/>
  <c r="D198" i="3"/>
  <c r="D199" i="3" s="1"/>
  <c r="D200" i="3" s="1"/>
  <c r="D201" i="3"/>
  <c r="D202" i="3"/>
  <c r="D203" i="3"/>
  <c r="D204" i="3"/>
  <c r="D205" i="3" s="1"/>
  <c r="D206" i="3" s="1"/>
  <c r="D207" i="3"/>
  <c r="D208" i="3"/>
  <c r="D209" i="3"/>
  <c r="D210" i="3" s="1"/>
  <c r="D211" i="3"/>
  <c r="D212" i="3"/>
  <c r="D213" i="3"/>
  <c r="D214" i="3"/>
  <c r="D215" i="3"/>
  <c r="D216" i="3"/>
  <c r="D217" i="3" s="1"/>
  <c r="D218" i="3" s="1"/>
  <c r="D219" i="3"/>
  <c r="D220" i="3"/>
  <c r="D221" i="3" s="1"/>
  <c r="D222" i="3"/>
  <c r="D223" i="3"/>
  <c r="D224" i="3"/>
  <c r="D225" i="3"/>
  <c r="D226" i="3"/>
  <c r="D227" i="3" s="1"/>
  <c r="D228" i="3" s="1"/>
  <c r="D229" i="3" s="1"/>
  <c r="D230" i="3" s="1"/>
  <c r="D231" i="3"/>
  <c r="D232" i="3"/>
  <c r="D233" i="3" s="1"/>
  <c r="D234" i="3"/>
  <c r="D235" i="3" s="1"/>
  <c r="D236" i="3"/>
  <c r="D237" i="3"/>
  <c r="D238" i="3" s="1"/>
  <c r="D239" i="3" s="1"/>
  <c r="D240" i="3"/>
  <c r="D241" i="3" s="1"/>
  <c r="D242" i="3" s="1"/>
  <c r="D243" i="3"/>
  <c r="D244" i="3"/>
  <c r="D245" i="3" s="1"/>
  <c r="D246" i="3"/>
  <c r="D247" i="3"/>
  <c r="D248" i="3"/>
  <c r="D249" i="3"/>
  <c r="D250" i="3"/>
  <c r="D251" i="3" s="1"/>
  <c r="D252" i="3"/>
  <c r="D253" i="3"/>
  <c r="D254" i="3"/>
  <c r="D255" i="3"/>
  <c r="D256" i="3"/>
  <c r="D257" i="3" s="1"/>
  <c r="D258" i="3" s="1"/>
  <c r="D259" i="3" s="1"/>
  <c r="D260" i="3"/>
  <c r="D261" i="3" s="1"/>
  <c r="D262" i="3" s="1"/>
  <c r="D263" i="3"/>
  <c r="D264" i="3" s="1"/>
  <c r="D265" i="3" s="1"/>
  <c r="D2" i="3"/>
  <c r="D3" i="3" s="1"/>
  <c r="D4" i="3" s="1"/>
  <c r="C5" i="3"/>
  <c r="C6" i="3"/>
  <c r="C7" i="3"/>
  <c r="C8" i="3"/>
  <c r="C9" i="3"/>
  <c r="C10" i="3"/>
  <c r="C11" i="3" s="1"/>
  <c r="C12" i="3"/>
  <c r="C13" i="3"/>
  <c r="C14" i="3"/>
  <c r="C15" i="3"/>
  <c r="C16" i="3" s="1"/>
  <c r="C17" i="3" s="1"/>
  <c r="C18" i="3" s="1"/>
  <c r="C19" i="3" s="1"/>
  <c r="C20" i="3"/>
  <c r="C21" i="3"/>
  <c r="C22" i="3"/>
  <c r="C23" i="3" s="1"/>
  <c r="C24" i="3"/>
  <c r="C25" i="3"/>
  <c r="C26" i="3"/>
  <c r="C27" i="3" s="1"/>
  <c r="C28" i="3" s="1"/>
  <c r="C29" i="3"/>
  <c r="C30" i="3" s="1"/>
  <c r="C31" i="3" s="1"/>
  <c r="C32" i="3" s="1"/>
  <c r="C33" i="3" s="1"/>
  <c r="C34" i="3" s="1"/>
  <c r="C35" i="3"/>
  <c r="C36" i="3"/>
  <c r="C37" i="3"/>
  <c r="C38" i="3"/>
  <c r="C39" i="3"/>
  <c r="C40" i="3"/>
  <c r="C41" i="3" s="1"/>
  <c r="C42" i="3"/>
  <c r="C43" i="3"/>
  <c r="C44" i="3" s="1"/>
  <c r="C45" i="3" s="1"/>
  <c r="C46" i="3"/>
  <c r="C47" i="3"/>
  <c r="C48" i="3" s="1"/>
  <c r="C49" i="3"/>
  <c r="C50" i="3"/>
  <c r="C51" i="3"/>
  <c r="C52" i="3" s="1"/>
  <c r="C53" i="3"/>
  <c r="C54" i="3"/>
  <c r="C55" i="3"/>
  <c r="C56" i="3"/>
  <c r="C57" i="3"/>
  <c r="C58" i="3" s="1"/>
  <c r="C59" i="3" s="1"/>
  <c r="C60" i="3" s="1"/>
  <c r="C61" i="3"/>
  <c r="C62" i="3" s="1"/>
  <c r="C63" i="3" s="1"/>
  <c r="C64" i="3"/>
  <c r="C65" i="3" s="1"/>
  <c r="C66" i="3" s="1"/>
  <c r="C67" i="3"/>
  <c r="C68" i="3" s="1"/>
  <c r="C69" i="3"/>
  <c r="C70" i="3" s="1"/>
  <c r="C71" i="3" s="1"/>
  <c r="C72" i="3"/>
  <c r="C73" i="3"/>
  <c r="C74" i="3"/>
  <c r="C75" i="3"/>
  <c r="C76" i="3" s="1"/>
  <c r="C77" i="3" s="1"/>
  <c r="C78" i="3"/>
  <c r="C79" i="3" s="1"/>
  <c r="C80" i="3"/>
  <c r="C81" i="3" s="1"/>
  <c r="C82" i="3"/>
  <c r="C83" i="3"/>
  <c r="C84" i="3"/>
  <c r="C85" i="3" s="1"/>
  <c r="C86" i="3"/>
  <c r="C87" i="3"/>
  <c r="C88" i="3"/>
  <c r="C89" i="3" s="1"/>
  <c r="C90" i="3" s="1"/>
  <c r="C91" i="3"/>
  <c r="C92" i="3" s="1"/>
  <c r="C93" i="3" s="1"/>
  <c r="C94" i="3"/>
  <c r="C95" i="3"/>
  <c r="C96" i="3"/>
  <c r="C97" i="3"/>
  <c r="C98" i="3"/>
  <c r="C99" i="3" s="1"/>
  <c r="C100" i="3" s="1"/>
  <c r="C101" i="3"/>
  <c r="C102" i="3"/>
  <c r="C103" i="3" s="1"/>
  <c r="C104" i="3" s="1"/>
  <c r="C105" i="3" s="1"/>
  <c r="C106" i="3" s="1"/>
  <c r="C107" i="3" s="1"/>
  <c r="C108" i="3" s="1"/>
  <c r="C109" i="3"/>
  <c r="C110" i="3"/>
  <c r="C111" i="3"/>
  <c r="C112" i="3"/>
  <c r="C113" i="3"/>
  <c r="C114" i="3"/>
  <c r="C115" i="3"/>
  <c r="C116" i="3" s="1"/>
  <c r="C117" i="3" s="1"/>
  <c r="C118" i="3" s="1"/>
  <c r="C119" i="3" s="1"/>
  <c r="C120" i="3"/>
  <c r="C121" i="3"/>
  <c r="C122" i="3"/>
  <c r="C123" i="3"/>
  <c r="C124" i="3"/>
  <c r="C125" i="3" s="1"/>
  <c r="C126" i="3" s="1"/>
  <c r="C127" i="3"/>
  <c r="C128" i="3"/>
  <c r="C129" i="3"/>
  <c r="C130" i="3"/>
  <c r="C131" i="3" s="1"/>
  <c r="C132" i="3" s="1"/>
  <c r="C133" i="3" s="1"/>
  <c r="C134" i="3"/>
  <c r="C135" i="3"/>
  <c r="C136" i="3" s="1"/>
  <c r="C137" i="3" s="1"/>
  <c r="C138" i="3" s="1"/>
  <c r="C139" i="3" s="1"/>
  <c r="C140" i="3" s="1"/>
  <c r="C141" i="3"/>
  <c r="C142" i="3"/>
  <c r="C143" i="3" s="1"/>
  <c r="C144" i="3"/>
  <c r="C145" i="3"/>
  <c r="C146" i="3"/>
  <c r="C147" i="3" s="1"/>
  <c r="C148" i="3" s="1"/>
  <c r="C149" i="3" s="1"/>
  <c r="C150" i="3"/>
  <c r="C151" i="3"/>
  <c r="C152" i="3" s="1"/>
  <c r="C153" i="3" s="1"/>
  <c r="C154" i="3" s="1"/>
  <c r="C155" i="3"/>
  <c r="C156" i="3" s="1"/>
  <c r="C157" i="3" s="1"/>
  <c r="C158" i="3" s="1"/>
  <c r="C159" i="3"/>
  <c r="C160" i="3"/>
  <c r="C161" i="3"/>
  <c r="C162" i="3" s="1"/>
  <c r="C163" i="3" s="1"/>
  <c r="C164" i="3" s="1"/>
  <c r="C165" i="3"/>
  <c r="C166" i="3"/>
  <c r="C167" i="3"/>
  <c r="C168" i="3"/>
  <c r="C169" i="3"/>
  <c r="C170" i="3" s="1"/>
  <c r="C171" i="3"/>
  <c r="C172" i="3"/>
  <c r="C173" i="3" s="1"/>
  <c r="C174" i="3"/>
  <c r="C175" i="3" s="1"/>
  <c r="C176" i="3" s="1"/>
  <c r="C177" i="3"/>
  <c r="C178" i="3"/>
  <c r="C179" i="3"/>
  <c r="C180" i="3"/>
  <c r="C181" i="3"/>
  <c r="C182" i="3" s="1"/>
  <c r="C183" i="3"/>
  <c r="C184" i="3"/>
  <c r="C185" i="3"/>
  <c r="C186" i="3"/>
  <c r="C187" i="3" s="1"/>
  <c r="C188" i="3"/>
  <c r="C189" i="3"/>
  <c r="C190" i="3"/>
  <c r="C191" i="3"/>
  <c r="C192" i="3"/>
  <c r="C193" i="3" s="1"/>
  <c r="C194" i="3" s="1"/>
  <c r="C195" i="3" s="1"/>
  <c r="C196" i="3" s="1"/>
  <c r="C197" i="3"/>
  <c r="C198" i="3"/>
  <c r="C199" i="3" s="1"/>
  <c r="C200" i="3" s="1"/>
  <c r="C201" i="3"/>
  <c r="C202" i="3"/>
  <c r="C203" i="3"/>
  <c r="C204" i="3"/>
  <c r="C205" i="3" s="1"/>
  <c r="C206" i="3" s="1"/>
  <c r="C207" i="3"/>
  <c r="C208" i="3"/>
  <c r="C209" i="3"/>
  <c r="C210" i="3" s="1"/>
  <c r="C211" i="3"/>
  <c r="C212" i="3"/>
  <c r="C213" i="3"/>
  <c r="C214" i="3"/>
  <c r="C215" i="3"/>
  <c r="C216" i="3"/>
  <c r="C217" i="3" s="1"/>
  <c r="C218" i="3" s="1"/>
  <c r="C219" i="3"/>
  <c r="C220" i="3"/>
  <c r="C221" i="3" s="1"/>
  <c r="C222" i="3"/>
  <c r="C223" i="3"/>
  <c r="C224" i="3"/>
  <c r="C225" i="3"/>
  <c r="C226" i="3"/>
  <c r="C227" i="3" s="1"/>
  <c r="C228" i="3" s="1"/>
  <c r="C229" i="3" s="1"/>
  <c r="C230" i="3" s="1"/>
  <c r="C231" i="3"/>
  <c r="C232" i="3"/>
  <c r="C233" i="3" s="1"/>
  <c r="C234" i="3"/>
  <c r="C235" i="3" s="1"/>
  <c r="C236" i="3"/>
  <c r="C237" i="3"/>
  <c r="C238" i="3" s="1"/>
  <c r="C239" i="3" s="1"/>
  <c r="C240" i="3"/>
  <c r="C241" i="3" s="1"/>
  <c r="C242" i="3" s="1"/>
  <c r="C243" i="3"/>
  <c r="C244" i="3"/>
  <c r="C245" i="3" s="1"/>
  <c r="C246" i="3"/>
  <c r="C247" i="3"/>
  <c r="C248" i="3"/>
  <c r="C249" i="3"/>
  <c r="C250" i="3"/>
  <c r="C251" i="3" s="1"/>
  <c r="C252" i="3"/>
  <c r="C253" i="3"/>
  <c r="C254" i="3"/>
  <c r="C255" i="3"/>
  <c r="C256" i="3"/>
  <c r="C257" i="3" s="1"/>
  <c r="C258" i="3" s="1"/>
  <c r="C259" i="3" s="1"/>
  <c r="C260" i="3"/>
  <c r="C261" i="3" s="1"/>
  <c r="C262" i="3" s="1"/>
  <c r="C263" i="3"/>
  <c r="C264" i="3" s="1"/>
  <c r="C265" i="3" s="1"/>
  <c r="C2" i="3"/>
  <c r="C3" i="3" s="1"/>
  <c r="C4" i="3" s="1"/>
  <c r="B263" i="3"/>
  <c r="B264" i="3"/>
  <c r="I264" i="3" s="1"/>
  <c r="B265" i="3"/>
  <c r="I265" i="3" s="1"/>
  <c r="B250" i="3"/>
  <c r="B251" i="3"/>
  <c r="I251" i="3" s="1"/>
  <c r="B252" i="3"/>
  <c r="B253" i="3"/>
  <c r="B254" i="3"/>
  <c r="B237" i="3"/>
  <c r="B238" i="3"/>
  <c r="I238" i="3" s="1"/>
  <c r="B239" i="3"/>
  <c r="I239" i="3" s="1"/>
  <c r="B234" i="3"/>
  <c r="B235" i="3"/>
  <c r="I235" i="3" s="1"/>
  <c r="B219" i="3"/>
  <c r="B203" i="3"/>
  <c r="B204" i="3"/>
  <c r="B205" i="3"/>
  <c r="I205" i="3" s="1"/>
  <c r="B206" i="3"/>
  <c r="I206" i="3" s="1"/>
  <c r="B197" i="3"/>
  <c r="B198" i="3"/>
  <c r="B199" i="3"/>
  <c r="I199" i="3" s="1"/>
  <c r="B200" i="3"/>
  <c r="I200" i="3" s="1"/>
  <c r="B201" i="3"/>
  <c r="B190" i="3"/>
  <c r="B188" i="3"/>
  <c r="B184" i="3"/>
  <c r="B181" i="3"/>
  <c r="B182" i="3"/>
  <c r="I182" i="3" s="1"/>
  <c r="B172" i="3"/>
  <c r="B173" i="3"/>
  <c r="I173" i="3" s="1"/>
  <c r="B169" i="3"/>
  <c r="B170" i="3"/>
  <c r="I170" i="3" s="1"/>
  <c r="B161" i="3"/>
  <c r="B162" i="3"/>
  <c r="I162" i="3" s="1"/>
  <c r="B163" i="3"/>
  <c r="I163" i="3" s="1"/>
  <c r="B164" i="3"/>
  <c r="I164" i="3" s="1"/>
  <c r="B165" i="3"/>
  <c r="B155" i="3"/>
  <c r="B156" i="3"/>
  <c r="I156" i="3" s="1"/>
  <c r="B157" i="3"/>
  <c r="I157" i="3" s="1"/>
  <c r="B158" i="3"/>
  <c r="I158" i="3" s="1"/>
  <c r="B146" i="3"/>
  <c r="B147" i="3"/>
  <c r="I147" i="3" s="1"/>
  <c r="B148" i="3"/>
  <c r="I148" i="3" s="1"/>
  <c r="B149" i="3"/>
  <c r="I149" i="3" s="1"/>
  <c r="B141" i="3"/>
  <c r="B142" i="3"/>
  <c r="B143" i="3"/>
  <c r="I143" i="3" s="1"/>
  <c r="B130" i="3"/>
  <c r="B131" i="3"/>
  <c r="I131" i="3" s="1"/>
  <c r="B132" i="3"/>
  <c r="I132" i="3" s="1"/>
  <c r="B133" i="3"/>
  <c r="I133" i="3" s="1"/>
  <c r="B124" i="3"/>
  <c r="B125" i="3"/>
  <c r="I125" i="3" s="1"/>
  <c r="B126" i="3"/>
  <c r="I126" i="3" s="1"/>
  <c r="B115" i="3"/>
  <c r="B116" i="3"/>
  <c r="I116" i="3" s="1"/>
  <c r="B117" i="3"/>
  <c r="I117" i="3" s="1"/>
  <c r="B118" i="3"/>
  <c r="I118" i="3" s="1"/>
  <c r="B119" i="3"/>
  <c r="I119" i="3" s="1"/>
  <c r="B120" i="3"/>
  <c r="B102" i="3"/>
  <c r="B103" i="3"/>
  <c r="I103" i="3" s="1"/>
  <c r="B104" i="3"/>
  <c r="I104" i="3" s="1"/>
  <c r="B105" i="3"/>
  <c r="I105" i="3" s="1"/>
  <c r="B106" i="3"/>
  <c r="I106" i="3" s="1"/>
  <c r="B107" i="3"/>
  <c r="I107" i="3" s="1"/>
  <c r="B108" i="3"/>
  <c r="I108" i="3" s="1"/>
  <c r="B94" i="3"/>
  <c r="B95" i="3"/>
  <c r="B88" i="3"/>
  <c r="B89" i="3"/>
  <c r="I89" i="3" s="1"/>
  <c r="B90" i="3"/>
  <c r="I90" i="3" s="1"/>
  <c r="B74" i="3"/>
  <c r="B75" i="3"/>
  <c r="B76" i="3"/>
  <c r="I76" i="3" s="1"/>
  <c r="B77" i="3"/>
  <c r="I77" i="3" s="1"/>
  <c r="B78" i="3"/>
  <c r="B79" i="3"/>
  <c r="I79" i="3" s="1"/>
  <c r="B80" i="3"/>
  <c r="B81" i="3"/>
  <c r="I81" i="3" s="1"/>
  <c r="B64" i="3"/>
  <c r="B65" i="3"/>
  <c r="I65" i="3" s="1"/>
  <c r="B66" i="3"/>
  <c r="I66" i="3" s="1"/>
  <c r="B67" i="3"/>
  <c r="B68" i="3"/>
  <c r="I68" i="3" s="1"/>
  <c r="B69" i="3"/>
  <c r="B70" i="3"/>
  <c r="I70" i="3" s="1"/>
  <c r="B71" i="3"/>
  <c r="I71" i="3" s="1"/>
  <c r="B72" i="3"/>
  <c r="B61" i="3"/>
  <c r="B62" i="3"/>
  <c r="I62" i="3" s="1"/>
  <c r="B63" i="3"/>
  <c r="I63" i="3" s="1"/>
  <c r="B57" i="3"/>
  <c r="B58" i="3"/>
  <c r="I58" i="3" s="1"/>
  <c r="B59" i="3"/>
  <c r="I59" i="3" s="1"/>
  <c r="B60" i="3"/>
  <c r="I60" i="3" s="1"/>
  <c r="B50" i="3"/>
  <c r="B47" i="3"/>
  <c r="B48" i="3"/>
  <c r="I48" i="3" s="1"/>
  <c r="B4" i="3"/>
  <c r="I4" i="3" s="1"/>
  <c r="B5" i="3"/>
  <c r="B6" i="3"/>
  <c r="B7" i="3"/>
  <c r="B8" i="3"/>
  <c r="B9" i="3"/>
  <c r="B10" i="3"/>
  <c r="B11" i="3"/>
  <c r="I11" i="3" s="1"/>
  <c r="B12" i="3"/>
  <c r="B13" i="3"/>
  <c r="B14" i="3"/>
  <c r="B15" i="3"/>
  <c r="B16" i="3"/>
  <c r="I16" i="3" s="1"/>
  <c r="B17" i="3"/>
  <c r="I17" i="3" s="1"/>
  <c r="B18" i="3"/>
  <c r="I18" i="3" s="1"/>
  <c r="B19" i="3"/>
  <c r="I19" i="3" s="1"/>
  <c r="B20" i="3"/>
  <c r="B21" i="3"/>
  <c r="B22" i="3"/>
  <c r="B23" i="3"/>
  <c r="I23" i="3" s="1"/>
  <c r="B24" i="3"/>
  <c r="B25" i="3"/>
  <c r="B26" i="3"/>
  <c r="B27" i="3"/>
  <c r="I27" i="3" s="1"/>
  <c r="B28" i="3"/>
  <c r="I28" i="3" s="1"/>
  <c r="B29" i="3"/>
  <c r="B30" i="3"/>
  <c r="I30" i="3" s="1"/>
  <c r="B31" i="3"/>
  <c r="I31" i="3" s="1"/>
  <c r="B32" i="3"/>
  <c r="I32" i="3" s="1"/>
  <c r="B33" i="3"/>
  <c r="I33" i="3" s="1"/>
  <c r="B34" i="3"/>
  <c r="I34" i="3" s="1"/>
  <c r="B35" i="3"/>
  <c r="B36" i="3"/>
  <c r="B37" i="3"/>
  <c r="B38" i="3"/>
  <c r="B39" i="3"/>
  <c r="B40" i="3"/>
  <c r="B41" i="3"/>
  <c r="I41" i="3" s="1"/>
  <c r="B42" i="3"/>
  <c r="B43" i="3"/>
  <c r="B44" i="3"/>
  <c r="I44" i="3" s="1"/>
  <c r="B45" i="3"/>
  <c r="I45" i="3" s="1"/>
  <c r="B46" i="3"/>
  <c r="B3" i="3"/>
  <c r="I3" i="3" s="1"/>
  <c r="B49" i="3"/>
  <c r="B51" i="3"/>
  <c r="B52" i="3"/>
  <c r="I52" i="3" s="1"/>
  <c r="B53" i="3"/>
  <c r="B54" i="3"/>
  <c r="B55" i="3"/>
  <c r="B56" i="3"/>
  <c r="B73" i="3"/>
  <c r="B82" i="3"/>
  <c r="B83" i="3"/>
  <c r="B84" i="3"/>
  <c r="B85" i="3"/>
  <c r="I85" i="3" s="1"/>
  <c r="B86" i="3"/>
  <c r="B87" i="3"/>
  <c r="B91" i="3"/>
  <c r="B92" i="3"/>
  <c r="I92" i="3" s="1"/>
  <c r="B93" i="3"/>
  <c r="I93" i="3" s="1"/>
  <c r="B96" i="3"/>
  <c r="B97" i="3"/>
  <c r="B98" i="3"/>
  <c r="B99" i="3"/>
  <c r="I99" i="3" s="1"/>
  <c r="B100" i="3"/>
  <c r="I100" i="3" s="1"/>
  <c r="B101" i="3"/>
  <c r="B109" i="3"/>
  <c r="B110" i="3"/>
  <c r="B111" i="3"/>
  <c r="B112" i="3"/>
  <c r="B113" i="3"/>
  <c r="B114" i="3"/>
  <c r="B121" i="3"/>
  <c r="B122" i="3"/>
  <c r="B123" i="3"/>
  <c r="B127" i="3"/>
  <c r="B128" i="3"/>
  <c r="B129" i="3"/>
  <c r="B134" i="3"/>
  <c r="B135" i="3"/>
  <c r="B136" i="3"/>
  <c r="I136" i="3" s="1"/>
  <c r="B137" i="3"/>
  <c r="I137" i="3" s="1"/>
  <c r="B138" i="3"/>
  <c r="I138" i="3" s="1"/>
  <c r="B139" i="3"/>
  <c r="I139" i="3" s="1"/>
  <c r="B140" i="3"/>
  <c r="I140" i="3" s="1"/>
  <c r="B144" i="3"/>
  <c r="B145" i="3"/>
  <c r="B150" i="3"/>
  <c r="B151" i="3"/>
  <c r="B152" i="3"/>
  <c r="I152" i="3" s="1"/>
  <c r="B153" i="3"/>
  <c r="I153" i="3" s="1"/>
  <c r="B154" i="3"/>
  <c r="I154" i="3" s="1"/>
  <c r="B159" i="3"/>
  <c r="B160" i="3"/>
  <c r="B166" i="3"/>
  <c r="B167" i="3"/>
  <c r="B168" i="3"/>
  <c r="B171" i="3"/>
  <c r="B174" i="3"/>
  <c r="B175" i="3"/>
  <c r="I175" i="3" s="1"/>
  <c r="B176" i="3"/>
  <c r="I176" i="3" s="1"/>
  <c r="B177" i="3"/>
  <c r="B178" i="3"/>
  <c r="B179" i="3"/>
  <c r="B180" i="3"/>
  <c r="B183" i="3"/>
  <c r="B185" i="3"/>
  <c r="B186" i="3"/>
  <c r="B187" i="3"/>
  <c r="I187" i="3" s="1"/>
  <c r="B189" i="3"/>
  <c r="B191" i="3"/>
  <c r="B192" i="3"/>
  <c r="B193" i="3"/>
  <c r="I193" i="3" s="1"/>
  <c r="B194" i="3"/>
  <c r="I194" i="3" s="1"/>
  <c r="B195" i="3"/>
  <c r="I195" i="3" s="1"/>
  <c r="B196" i="3"/>
  <c r="I196" i="3" s="1"/>
  <c r="B202" i="3"/>
  <c r="B207" i="3"/>
  <c r="B208" i="3"/>
  <c r="B209" i="3"/>
  <c r="B210" i="3"/>
  <c r="I210" i="3" s="1"/>
  <c r="B211" i="3"/>
  <c r="B212" i="3"/>
  <c r="B213" i="3"/>
  <c r="B214" i="3"/>
  <c r="B215" i="3"/>
  <c r="B216" i="3"/>
  <c r="B217" i="3"/>
  <c r="I217" i="3" s="1"/>
  <c r="B218" i="3"/>
  <c r="I218" i="3" s="1"/>
  <c r="B220" i="3"/>
  <c r="B221" i="3"/>
  <c r="I221" i="3" s="1"/>
  <c r="B222" i="3"/>
  <c r="B223" i="3"/>
  <c r="B224" i="3"/>
  <c r="B225" i="3"/>
  <c r="B226" i="3"/>
  <c r="B227" i="3"/>
  <c r="I227" i="3" s="1"/>
  <c r="B228" i="3"/>
  <c r="I228" i="3" s="1"/>
  <c r="B229" i="3"/>
  <c r="I229" i="3" s="1"/>
  <c r="B230" i="3"/>
  <c r="I230" i="3" s="1"/>
  <c r="B231" i="3"/>
  <c r="B232" i="3"/>
  <c r="B233" i="3"/>
  <c r="I233" i="3" s="1"/>
  <c r="B236" i="3"/>
  <c r="B240" i="3"/>
  <c r="B241" i="3"/>
  <c r="I241" i="3" s="1"/>
  <c r="B242" i="3"/>
  <c r="I242" i="3" s="1"/>
  <c r="B243" i="3"/>
  <c r="B244" i="3"/>
  <c r="B245" i="3"/>
  <c r="I245" i="3" s="1"/>
  <c r="B246" i="3"/>
  <c r="B247" i="3"/>
  <c r="B248" i="3"/>
  <c r="B249" i="3"/>
  <c r="B255" i="3"/>
  <c r="B256" i="3"/>
  <c r="B257" i="3"/>
  <c r="I257" i="3" s="1"/>
  <c r="B258" i="3"/>
  <c r="I258" i="3" s="1"/>
  <c r="B259" i="3"/>
  <c r="I259" i="3" s="1"/>
  <c r="B260" i="3"/>
  <c r="B261" i="3"/>
  <c r="I261" i="3" s="1"/>
  <c r="B262" i="3"/>
  <c r="I262" i="3" s="1"/>
  <c r="L4" i="3" a="1"/>
  <c r="L4" i="3" s="1"/>
  <c r="L5" i="3" a="1"/>
  <c r="L5" i="3" s="1"/>
  <c r="L6" i="3" a="1"/>
  <c r="L6" i="3" s="1"/>
  <c r="L7" i="3" a="1"/>
  <c r="L7" i="3" s="1"/>
  <c r="L8" i="3" a="1"/>
  <c r="L8" i="3" s="1"/>
  <c r="L9" i="3" a="1"/>
  <c r="L9" i="3" s="1"/>
  <c r="L10" i="3" a="1"/>
  <c r="L10" i="3" s="1"/>
  <c r="L11" i="3" a="1"/>
  <c r="L11" i="3" s="1"/>
  <c r="L12" i="3" a="1"/>
  <c r="L12" i="3" s="1"/>
  <c r="L13" i="3" a="1"/>
  <c r="L13" i="3" s="1"/>
  <c r="L14" i="3" a="1"/>
  <c r="L14" i="3" s="1"/>
  <c r="L15" i="3" a="1"/>
  <c r="L15" i="3" s="1"/>
  <c r="L16" i="3" a="1"/>
  <c r="L16" i="3" s="1"/>
  <c r="L17" i="3" a="1"/>
  <c r="L17" i="3" s="1"/>
  <c r="L18" i="3" a="1"/>
  <c r="L18" i="3" s="1"/>
  <c r="L19" i="3" a="1"/>
  <c r="L19" i="3" s="1"/>
  <c r="L20" i="3" a="1"/>
  <c r="L20" i="3" s="1"/>
  <c r="L21" i="3" a="1"/>
  <c r="L21" i="3" s="1"/>
  <c r="L22" i="3" a="1"/>
  <c r="L22" i="3" s="1"/>
  <c r="L23" i="3" a="1"/>
  <c r="L23" i="3" s="1"/>
  <c r="L24" i="3" a="1"/>
  <c r="L24" i="3" s="1"/>
  <c r="L25" i="3" a="1"/>
  <c r="L25" i="3" s="1"/>
  <c r="L26" i="3" a="1"/>
  <c r="L26" i="3" s="1"/>
  <c r="L27" i="3" a="1"/>
  <c r="L27" i="3" s="1"/>
  <c r="L28" i="3" a="1"/>
  <c r="L28" i="3" s="1"/>
  <c r="L29" i="3" a="1"/>
  <c r="L29" i="3" s="1"/>
  <c r="L30" i="3" a="1"/>
  <c r="L30" i="3" s="1"/>
  <c r="L31" i="3" a="1"/>
  <c r="L31" i="3" s="1"/>
  <c r="L32" i="3" a="1"/>
  <c r="L32" i="3" s="1"/>
  <c r="L33" i="3" a="1"/>
  <c r="L33" i="3" s="1"/>
  <c r="L34" i="3" a="1"/>
  <c r="L34" i="3" s="1"/>
  <c r="L35" i="3" a="1"/>
  <c r="L35" i="3" s="1"/>
  <c r="L36" i="3" a="1"/>
  <c r="L36" i="3" s="1"/>
  <c r="L37" i="3" a="1"/>
  <c r="L37" i="3" s="1"/>
  <c r="L38" i="3" a="1"/>
  <c r="L38" i="3" s="1"/>
  <c r="L39" i="3" a="1"/>
  <c r="L39" i="3" s="1"/>
  <c r="L40" i="3" a="1"/>
  <c r="L40" i="3" s="1"/>
  <c r="L41" i="3" a="1"/>
  <c r="L41" i="3" s="1"/>
  <c r="L42" i="3" a="1"/>
  <c r="L42" i="3" s="1"/>
  <c r="L43" i="3" a="1"/>
  <c r="L43" i="3" s="1"/>
  <c r="L44" i="3" a="1"/>
  <c r="L44" i="3" s="1"/>
  <c r="L45" i="3" a="1"/>
  <c r="L45" i="3" s="1"/>
  <c r="L46" i="3" a="1"/>
  <c r="L46" i="3" s="1"/>
  <c r="L47" i="3" a="1"/>
  <c r="L47" i="3" s="1"/>
  <c r="L48" i="3" a="1"/>
  <c r="L48" i="3" s="1"/>
  <c r="L49" i="3" a="1"/>
  <c r="L49" i="3" s="1"/>
  <c r="L50" i="3" a="1"/>
  <c r="L50" i="3" s="1"/>
  <c r="L51" i="3" a="1"/>
  <c r="L51" i="3" s="1"/>
  <c r="L52" i="3" a="1"/>
  <c r="L52" i="3" s="1"/>
  <c r="L53" i="3" a="1"/>
  <c r="L53" i="3" s="1"/>
  <c r="L54" i="3" a="1"/>
  <c r="L54" i="3" s="1"/>
  <c r="L55" i="3" a="1"/>
  <c r="L55" i="3" s="1"/>
  <c r="L56" i="3" a="1"/>
  <c r="L56" i="3" s="1"/>
  <c r="L57" i="3" a="1"/>
  <c r="L57" i="3" s="1"/>
  <c r="L58" i="3" a="1"/>
  <c r="L58" i="3" s="1"/>
  <c r="L59" i="3" a="1"/>
  <c r="L59" i="3" s="1"/>
  <c r="L60" i="3" a="1"/>
  <c r="L60" i="3" s="1"/>
  <c r="L61" i="3" a="1"/>
  <c r="L61" i="3" s="1"/>
  <c r="L62" i="3" a="1"/>
  <c r="L62" i="3" s="1"/>
  <c r="L63" i="3" a="1"/>
  <c r="L63" i="3" s="1"/>
  <c r="L64" i="3" a="1"/>
  <c r="L64" i="3" s="1"/>
  <c r="L65" i="3" a="1"/>
  <c r="L65" i="3" s="1"/>
  <c r="L66" i="3" a="1"/>
  <c r="L66" i="3" s="1"/>
  <c r="L67" i="3" a="1"/>
  <c r="L67" i="3" s="1"/>
  <c r="L68" i="3" a="1"/>
  <c r="L68" i="3" s="1"/>
  <c r="L69" i="3" a="1"/>
  <c r="L69" i="3" s="1"/>
  <c r="L70" i="3" a="1"/>
  <c r="L70" i="3" s="1"/>
  <c r="L71" i="3" a="1"/>
  <c r="L71" i="3" s="1"/>
  <c r="L72" i="3" a="1"/>
  <c r="L72" i="3" s="1"/>
  <c r="L73" i="3" a="1"/>
  <c r="L73" i="3" s="1"/>
  <c r="L74" i="3" a="1"/>
  <c r="L74" i="3" s="1"/>
  <c r="L75" i="3" a="1"/>
  <c r="L75" i="3" s="1"/>
  <c r="L76" i="3" a="1"/>
  <c r="L76" i="3" s="1"/>
  <c r="L77" i="3" a="1"/>
  <c r="L77" i="3" s="1"/>
  <c r="L78" i="3" a="1"/>
  <c r="L78" i="3" s="1"/>
  <c r="L79" i="3" a="1"/>
  <c r="L79" i="3" s="1"/>
  <c r="L80" i="3" a="1"/>
  <c r="L80" i="3" s="1"/>
  <c r="L81" i="3" a="1"/>
  <c r="L81" i="3" s="1"/>
  <c r="L82" i="3" a="1"/>
  <c r="L82" i="3" s="1"/>
  <c r="L83" i="3" a="1"/>
  <c r="L83" i="3" s="1"/>
  <c r="L84" i="3" a="1"/>
  <c r="L84" i="3" s="1"/>
  <c r="L85" i="3" a="1"/>
  <c r="L85" i="3" s="1"/>
  <c r="L86" i="3" a="1"/>
  <c r="L86" i="3" s="1"/>
  <c r="L87" i="3" a="1"/>
  <c r="L87" i="3" s="1"/>
  <c r="L88" i="3" a="1"/>
  <c r="L88" i="3" s="1"/>
  <c r="L89" i="3" a="1"/>
  <c r="L89" i="3" s="1"/>
  <c r="L90" i="3" a="1"/>
  <c r="L90" i="3" s="1"/>
  <c r="L91" i="3" a="1"/>
  <c r="L91" i="3" s="1"/>
  <c r="L92" i="3" a="1"/>
  <c r="L92" i="3" s="1"/>
  <c r="L93" i="3" a="1"/>
  <c r="L93" i="3" s="1"/>
  <c r="L94" i="3" a="1"/>
  <c r="L94" i="3" s="1"/>
  <c r="L95" i="3" a="1"/>
  <c r="L95" i="3" s="1"/>
  <c r="L96" i="3" a="1"/>
  <c r="L96" i="3" s="1"/>
  <c r="L97" i="3" a="1"/>
  <c r="L97" i="3" s="1"/>
  <c r="L98" i="3" a="1"/>
  <c r="L98" i="3" s="1"/>
  <c r="L99" i="3" a="1"/>
  <c r="L99" i="3" s="1"/>
  <c r="L100" i="3" a="1"/>
  <c r="L100" i="3" s="1"/>
  <c r="L101" i="3" a="1"/>
  <c r="L101" i="3" s="1"/>
  <c r="L102" i="3" a="1"/>
  <c r="L102" i="3" s="1"/>
  <c r="L103" i="3" a="1"/>
  <c r="L103" i="3" s="1"/>
  <c r="L104" i="3" a="1"/>
  <c r="L104" i="3" s="1"/>
  <c r="L105" i="3" a="1"/>
  <c r="L105" i="3" s="1"/>
  <c r="L106" i="3" a="1"/>
  <c r="L106" i="3" s="1"/>
  <c r="L107" i="3" a="1"/>
  <c r="L107" i="3" s="1"/>
  <c r="L108" i="3" a="1"/>
  <c r="L108" i="3" s="1"/>
  <c r="L109" i="3" a="1"/>
  <c r="L109" i="3" s="1"/>
  <c r="L110" i="3" a="1"/>
  <c r="L110" i="3" s="1"/>
  <c r="L111" i="3" a="1"/>
  <c r="L111" i="3" s="1"/>
  <c r="L112" i="3" a="1"/>
  <c r="L112" i="3" s="1"/>
  <c r="L113" i="3" a="1"/>
  <c r="L113" i="3" s="1"/>
  <c r="L114" i="3" a="1"/>
  <c r="L114" i="3" s="1"/>
  <c r="L115" i="3" a="1"/>
  <c r="L115" i="3" s="1"/>
  <c r="L116" i="3" a="1"/>
  <c r="L116" i="3" s="1"/>
  <c r="L117" i="3" a="1"/>
  <c r="L117" i="3" s="1"/>
  <c r="L118" i="3" a="1"/>
  <c r="L118" i="3" s="1"/>
  <c r="L119" i="3" a="1"/>
  <c r="L119" i="3" s="1"/>
  <c r="L120" i="3" a="1"/>
  <c r="L120" i="3" s="1"/>
  <c r="L121" i="3" a="1"/>
  <c r="L121" i="3" s="1"/>
  <c r="L122" i="3" a="1"/>
  <c r="L122" i="3" s="1"/>
  <c r="L123" i="3" a="1"/>
  <c r="L123" i="3" s="1"/>
  <c r="L124" i="3" a="1"/>
  <c r="L124" i="3" s="1"/>
  <c r="L125" i="3" a="1"/>
  <c r="L125" i="3" s="1"/>
  <c r="L126" i="3" a="1"/>
  <c r="L126" i="3" s="1"/>
  <c r="L127" i="3" a="1"/>
  <c r="L127" i="3" s="1"/>
  <c r="L128" i="3" a="1"/>
  <c r="L128" i="3" s="1"/>
  <c r="L129" i="3" a="1"/>
  <c r="L129" i="3" s="1"/>
  <c r="L130" i="3" a="1"/>
  <c r="L130" i="3" s="1"/>
  <c r="L131" i="3" a="1"/>
  <c r="L131" i="3" s="1"/>
  <c r="L132" i="3" a="1"/>
  <c r="L132" i="3" s="1"/>
  <c r="L133" i="3" a="1"/>
  <c r="L133" i="3" s="1"/>
  <c r="L134" i="3" a="1"/>
  <c r="L134" i="3" s="1"/>
  <c r="L135" i="3" a="1"/>
  <c r="L135" i="3" s="1"/>
  <c r="L136" i="3" a="1"/>
  <c r="L136" i="3" s="1"/>
  <c r="L137" i="3" a="1"/>
  <c r="L137" i="3" s="1"/>
  <c r="L138" i="3" a="1"/>
  <c r="L138" i="3" s="1"/>
  <c r="L139" i="3" a="1"/>
  <c r="L139" i="3" s="1"/>
  <c r="L140" i="3" a="1"/>
  <c r="L140" i="3" s="1"/>
  <c r="L141" i="3" a="1"/>
  <c r="L141" i="3" s="1"/>
  <c r="L142" i="3" a="1"/>
  <c r="L142" i="3" s="1"/>
  <c r="L143" i="3" a="1"/>
  <c r="L143" i="3" s="1"/>
  <c r="L144" i="3" a="1"/>
  <c r="L144" i="3" s="1"/>
  <c r="L3" i="3" a="1"/>
  <c r="L3" i="3" s="1"/>
  <c r="L2" i="3" a="1"/>
  <c r="L2" i="3" s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3" i="3"/>
  <c r="K2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3" i="3"/>
  <c r="J2" i="3"/>
  <c r="I203" i="3" l="1"/>
  <c r="M203" i="3" s="1"/>
  <c r="N203" i="3" s="1"/>
  <c r="I155" i="3"/>
  <c r="I219" i="3"/>
  <c r="I122" i="3"/>
  <c r="M122" i="3" s="1"/>
  <c r="N122" i="3" s="1"/>
  <c r="I226" i="3"/>
  <c r="I179" i="3"/>
  <c r="I114" i="3"/>
  <c r="I67" i="3"/>
  <c r="I249" i="3"/>
  <c r="M249" i="3" s="1"/>
  <c r="N249" i="3" s="1"/>
  <c r="I209" i="3"/>
  <c r="M209" i="3" s="1"/>
  <c r="N209" i="3" s="1"/>
  <c r="I121" i="3"/>
  <c r="M121" i="3" s="1"/>
  <c r="N121" i="3" s="1"/>
  <c r="I57" i="3"/>
  <c r="M57" i="3" s="1"/>
  <c r="N57" i="3" s="1"/>
  <c r="I171" i="3"/>
  <c r="I91" i="3"/>
  <c r="I225" i="3"/>
  <c r="M225" i="3" s="1"/>
  <c r="N225" i="3" s="1"/>
  <c r="I178" i="3"/>
  <c r="M178" i="3" s="1"/>
  <c r="N178" i="3" s="1"/>
  <c r="I145" i="3"/>
  <c r="I113" i="3"/>
  <c r="I98" i="3"/>
  <c r="I43" i="3"/>
  <c r="I35" i="3"/>
  <c r="I248" i="3"/>
  <c r="M248" i="3" s="1"/>
  <c r="N248" i="3" s="1"/>
  <c r="I240" i="3"/>
  <c r="M240" i="3" s="1"/>
  <c r="N240" i="3" s="1"/>
  <c r="I216" i="3"/>
  <c r="M216" i="3" s="1"/>
  <c r="N216" i="3" s="1"/>
  <c r="I208" i="3"/>
  <c r="M208" i="3" s="1"/>
  <c r="N208" i="3" s="1"/>
  <c r="I192" i="3"/>
  <c r="M192" i="3" s="1"/>
  <c r="N192" i="3" s="1"/>
  <c r="I168" i="3"/>
  <c r="M168" i="3" s="1"/>
  <c r="N168" i="3" s="1"/>
  <c r="I120" i="3"/>
  <c r="M120" i="3" s="1"/>
  <c r="N120" i="3" s="1"/>
  <c r="I88" i="3"/>
  <c r="M88" i="3" s="1"/>
  <c r="N88" i="3" s="1"/>
  <c r="I56" i="3"/>
  <c r="M56" i="3" s="1"/>
  <c r="N56" i="3" s="1"/>
  <c r="I169" i="3"/>
  <c r="I232" i="3"/>
  <c r="M232" i="3" s="1"/>
  <c r="N232" i="3" s="1"/>
  <c r="I224" i="3"/>
  <c r="M224" i="3" s="1"/>
  <c r="N224" i="3" s="1"/>
  <c r="I177" i="3"/>
  <c r="I160" i="3"/>
  <c r="I144" i="3"/>
  <c r="I129" i="3"/>
  <c r="M129" i="3" s="1"/>
  <c r="N129" i="3" s="1"/>
  <c r="I112" i="3"/>
  <c r="I97" i="3"/>
  <c r="I42" i="3"/>
  <c r="M42" i="3" s="1"/>
  <c r="N42" i="3" s="1"/>
  <c r="I26" i="3"/>
  <c r="I10" i="3"/>
  <c r="I75" i="3"/>
  <c r="I247" i="3"/>
  <c r="M247" i="3" s="1"/>
  <c r="N247" i="3" s="1"/>
  <c r="I215" i="3"/>
  <c r="M215" i="3" s="1"/>
  <c r="N215" i="3" s="1"/>
  <c r="I207" i="3"/>
  <c r="M207" i="3" s="1"/>
  <c r="N207" i="3" s="1"/>
  <c r="I191" i="3"/>
  <c r="M191" i="3" s="1"/>
  <c r="N191" i="3" s="1"/>
  <c r="I183" i="3"/>
  <c r="M183" i="3" s="1"/>
  <c r="N183" i="3" s="1"/>
  <c r="I167" i="3"/>
  <c r="M167" i="3" s="1"/>
  <c r="N167" i="3" s="1"/>
  <c r="I151" i="3"/>
  <c r="M151" i="3" s="1"/>
  <c r="N151" i="3" s="1"/>
  <c r="I135" i="3"/>
  <c r="M135" i="3" s="1"/>
  <c r="N135" i="3" s="1"/>
  <c r="I95" i="3"/>
  <c r="M95" i="3" s="1"/>
  <c r="N95" i="3" s="1"/>
  <c r="I87" i="3"/>
  <c r="M87" i="3" s="1"/>
  <c r="N87" i="3" s="1"/>
  <c r="I55" i="3"/>
  <c r="M55" i="3" s="1"/>
  <c r="N55" i="3" s="1"/>
  <c r="I47" i="3"/>
  <c r="M47" i="3" s="1"/>
  <c r="N47" i="3" s="1"/>
  <c r="I201" i="3"/>
  <c r="I231" i="3"/>
  <c r="M231" i="3" s="1"/>
  <c r="N231" i="3" s="1"/>
  <c r="I223" i="3"/>
  <c r="I202" i="3"/>
  <c r="M202" i="3" s="1"/>
  <c r="N202" i="3" s="1"/>
  <c r="I159" i="3"/>
  <c r="I128" i="3"/>
  <c r="I111" i="3"/>
  <c r="I96" i="3"/>
  <c r="M96" i="3" s="1"/>
  <c r="N96" i="3" s="1"/>
  <c r="I83" i="3"/>
  <c r="I51" i="3"/>
  <c r="I25" i="3"/>
  <c r="I9" i="3"/>
  <c r="M9" i="3" s="1"/>
  <c r="N9" i="3" s="1"/>
  <c r="I50" i="3"/>
  <c r="I72" i="3"/>
  <c r="I64" i="3"/>
  <c r="I74" i="3"/>
  <c r="M74" i="3" s="1"/>
  <c r="N74" i="3" s="1"/>
  <c r="I146" i="3"/>
  <c r="M146" i="3" s="1"/>
  <c r="N146" i="3" s="1"/>
  <c r="I184" i="3"/>
  <c r="M184" i="3" s="1"/>
  <c r="N184" i="3" s="1"/>
  <c r="I246" i="3"/>
  <c r="M246" i="3" s="1"/>
  <c r="N246" i="3" s="1"/>
  <c r="I214" i="3"/>
  <c r="M214" i="3" s="1"/>
  <c r="N214" i="3" s="1"/>
  <c r="I198" i="3"/>
  <c r="M198" i="3" s="1"/>
  <c r="N198" i="3" s="1"/>
  <c r="I166" i="3"/>
  <c r="M166" i="3" s="1"/>
  <c r="N166" i="3" s="1"/>
  <c r="I150" i="3"/>
  <c r="M150" i="3" s="1"/>
  <c r="N150" i="3" s="1"/>
  <c r="I142" i="3"/>
  <c r="M142" i="3" s="1"/>
  <c r="N142" i="3" s="1"/>
  <c r="I134" i="3"/>
  <c r="M134" i="3" s="1"/>
  <c r="N134" i="3" s="1"/>
  <c r="I102" i="3"/>
  <c r="M102" i="3" s="1"/>
  <c r="N102" i="3" s="1"/>
  <c r="I94" i="3"/>
  <c r="M94" i="3" s="1"/>
  <c r="N94" i="3" s="1"/>
  <c r="I86" i="3"/>
  <c r="M86" i="3" s="1"/>
  <c r="N86" i="3" s="1"/>
  <c r="I78" i="3"/>
  <c r="M78" i="3" s="1"/>
  <c r="N78" i="3" s="1"/>
  <c r="I54" i="3"/>
  <c r="M54" i="3" s="1"/>
  <c r="N54" i="3" s="1"/>
  <c r="I46" i="3"/>
  <c r="M46" i="3" s="1"/>
  <c r="N46" i="3" s="1"/>
  <c r="I38" i="3"/>
  <c r="M38" i="3" s="1"/>
  <c r="N38" i="3" s="1"/>
  <c r="I22" i="3"/>
  <c r="M22" i="3" s="1"/>
  <c r="N22" i="3" s="1"/>
  <c r="I14" i="3"/>
  <c r="M14" i="3" s="1"/>
  <c r="N14" i="3" s="1"/>
  <c r="I6" i="3"/>
  <c r="M6" i="3" s="1"/>
  <c r="N6" i="3" s="1"/>
  <c r="I211" i="3"/>
  <c r="M211" i="3" s="1"/>
  <c r="N211" i="3" s="1"/>
  <c r="I222" i="3"/>
  <c r="M222" i="3" s="1"/>
  <c r="N222" i="3" s="1"/>
  <c r="I186" i="3"/>
  <c r="I127" i="3"/>
  <c r="M127" i="3" s="1"/>
  <c r="N127" i="3" s="1"/>
  <c r="I110" i="3"/>
  <c r="I82" i="3"/>
  <c r="I49" i="3"/>
  <c r="M49" i="3" s="1"/>
  <c r="N49" i="3" s="1"/>
  <c r="I40" i="3"/>
  <c r="I24" i="3"/>
  <c r="I8" i="3"/>
  <c r="M8" i="3" s="1"/>
  <c r="N8" i="3" s="1"/>
  <c r="I161" i="3"/>
  <c r="M161" i="3" s="1"/>
  <c r="N161" i="3" s="1"/>
  <c r="I263" i="3"/>
  <c r="M263" i="3" s="1"/>
  <c r="N263" i="3" s="1"/>
  <c r="I253" i="3"/>
  <c r="M253" i="3" s="1"/>
  <c r="N253" i="3" s="1"/>
  <c r="I237" i="3"/>
  <c r="M237" i="3" s="1"/>
  <c r="N237" i="3" s="1"/>
  <c r="I213" i="3"/>
  <c r="M213" i="3" s="1"/>
  <c r="N213" i="3" s="1"/>
  <c r="I197" i="3"/>
  <c r="M197" i="3" s="1"/>
  <c r="N197" i="3" s="1"/>
  <c r="I189" i="3"/>
  <c r="M189" i="3" s="1"/>
  <c r="N189" i="3" s="1"/>
  <c r="I181" i="3"/>
  <c r="M181" i="3" s="1"/>
  <c r="N181" i="3" s="1"/>
  <c r="I165" i="3"/>
  <c r="M165" i="3" s="1"/>
  <c r="N165" i="3" s="1"/>
  <c r="I141" i="3"/>
  <c r="M141" i="3" s="1"/>
  <c r="N141" i="3" s="1"/>
  <c r="I101" i="3"/>
  <c r="M101" i="3" s="1"/>
  <c r="N101" i="3" s="1"/>
  <c r="I69" i="3"/>
  <c r="M69" i="3" s="1"/>
  <c r="N69" i="3" s="1"/>
  <c r="I61" i="3"/>
  <c r="M61" i="3" s="1"/>
  <c r="N61" i="3" s="1"/>
  <c r="I53" i="3"/>
  <c r="M53" i="3" s="1"/>
  <c r="N53" i="3" s="1"/>
  <c r="I37" i="3"/>
  <c r="M37" i="3" s="1"/>
  <c r="N37" i="3" s="1"/>
  <c r="I29" i="3"/>
  <c r="M29" i="3" s="1"/>
  <c r="N29" i="3" s="1"/>
  <c r="I21" i="3"/>
  <c r="M21" i="3" s="1"/>
  <c r="N21" i="3" s="1"/>
  <c r="I13" i="3"/>
  <c r="M13" i="3" s="1"/>
  <c r="N13" i="3" s="1"/>
  <c r="I5" i="3"/>
  <c r="M5" i="3" s="1"/>
  <c r="N5" i="3" s="1"/>
  <c r="I256" i="3"/>
  <c r="I243" i="3"/>
  <c r="I255" i="3"/>
  <c r="I185" i="3"/>
  <c r="M185" i="3" s="1"/>
  <c r="N185" i="3" s="1"/>
  <c r="I174" i="3"/>
  <c r="M174" i="3" s="1"/>
  <c r="N174" i="3" s="1"/>
  <c r="I123" i="3"/>
  <c r="I109" i="3"/>
  <c r="M109" i="3" s="1"/>
  <c r="N109" i="3" s="1"/>
  <c r="I73" i="3"/>
  <c r="I39" i="3"/>
  <c r="I15" i="3"/>
  <c r="M15" i="3" s="1"/>
  <c r="N15" i="3" s="1"/>
  <c r="I7" i="3"/>
  <c r="M7" i="3" s="1"/>
  <c r="N7" i="3" s="1"/>
  <c r="I80" i="3"/>
  <c r="I115" i="3"/>
  <c r="I190" i="3"/>
  <c r="M190" i="3" s="1"/>
  <c r="N190" i="3" s="1"/>
  <c r="I254" i="3"/>
  <c r="M254" i="3" s="1"/>
  <c r="N254" i="3" s="1"/>
  <c r="I260" i="3"/>
  <c r="M260" i="3" s="1"/>
  <c r="N260" i="3" s="1"/>
  <c r="I252" i="3"/>
  <c r="M252" i="3" s="1"/>
  <c r="N252" i="3" s="1"/>
  <c r="I244" i="3"/>
  <c r="M244" i="3" s="1"/>
  <c r="N244" i="3" s="1"/>
  <c r="I236" i="3"/>
  <c r="M236" i="3" s="1"/>
  <c r="N236" i="3" s="1"/>
  <c r="I220" i="3"/>
  <c r="M220" i="3" s="1"/>
  <c r="N220" i="3" s="1"/>
  <c r="I212" i="3"/>
  <c r="M212" i="3" s="1"/>
  <c r="N212" i="3" s="1"/>
  <c r="I204" i="3"/>
  <c r="M204" i="3" s="1"/>
  <c r="N204" i="3" s="1"/>
  <c r="I188" i="3"/>
  <c r="M188" i="3" s="1"/>
  <c r="N188" i="3" s="1"/>
  <c r="I180" i="3"/>
  <c r="M180" i="3" s="1"/>
  <c r="N180" i="3" s="1"/>
  <c r="I172" i="3"/>
  <c r="M172" i="3" s="1"/>
  <c r="N172" i="3" s="1"/>
  <c r="I124" i="3"/>
  <c r="M124" i="3" s="1"/>
  <c r="N124" i="3" s="1"/>
  <c r="I84" i="3"/>
  <c r="M84" i="3" s="1"/>
  <c r="N84" i="3" s="1"/>
  <c r="I36" i="3"/>
  <c r="M36" i="3" s="1"/>
  <c r="N36" i="3" s="1"/>
  <c r="I20" i="3"/>
  <c r="M20" i="3" s="1"/>
  <c r="N20" i="3" s="1"/>
  <c r="I12" i="3"/>
  <c r="M12" i="3" s="1"/>
  <c r="N12" i="3" s="1"/>
  <c r="I234" i="3"/>
  <c r="I250" i="3"/>
  <c r="I130" i="3"/>
  <c r="I2" i="3"/>
  <c r="M2" i="3" s="1"/>
  <c r="N2" i="3" s="1"/>
  <c r="M227" i="3"/>
  <c r="N227" i="3" s="1"/>
  <c r="M210" i="3"/>
  <c r="N210" i="3" s="1"/>
  <c r="M194" i="3"/>
  <c r="N194" i="3" s="1"/>
  <c r="M218" i="3"/>
  <c r="N218" i="3" s="1"/>
  <c r="M99" i="3"/>
  <c r="N99" i="3" s="1"/>
  <c r="M235" i="3"/>
  <c r="N235" i="3" s="1"/>
  <c r="M251" i="3"/>
  <c r="N251" i="3" s="1"/>
  <c r="M217" i="3"/>
  <c r="N217" i="3" s="1"/>
  <c r="M193" i="3"/>
  <c r="N193" i="3" s="1"/>
  <c r="M259" i="3"/>
  <c r="N259" i="3" s="1"/>
  <c r="M233" i="3"/>
  <c r="N233" i="3" s="1"/>
  <c r="M27" i="3"/>
  <c r="N27" i="3" s="1"/>
  <c r="M19" i="3"/>
  <c r="N19" i="3" s="1"/>
  <c r="M11" i="3"/>
  <c r="N11" i="3" s="1"/>
  <c r="M66" i="3"/>
  <c r="N66" i="3" s="1"/>
  <c r="M200" i="3"/>
  <c r="N200" i="3" s="1"/>
  <c r="M152" i="3"/>
  <c r="N152" i="3" s="1"/>
  <c r="M136" i="3"/>
  <c r="N136" i="3" s="1"/>
  <c r="M48" i="3"/>
  <c r="N48" i="3" s="1"/>
  <c r="M137" i="3"/>
  <c r="N137" i="3" s="1"/>
  <c r="M258" i="3"/>
  <c r="N258" i="3" s="1"/>
  <c r="M34" i="3"/>
  <c r="N34" i="3" s="1"/>
  <c r="M18" i="3"/>
  <c r="N18" i="3" s="1"/>
  <c r="M65" i="3"/>
  <c r="N65" i="3" s="1"/>
  <c r="M107" i="3"/>
  <c r="N107" i="3" s="1"/>
  <c r="M147" i="3"/>
  <c r="N147" i="3" s="1"/>
  <c r="M163" i="3"/>
  <c r="N163" i="3" s="1"/>
  <c r="M265" i="3"/>
  <c r="N265" i="3" s="1"/>
  <c r="M239" i="3"/>
  <c r="N239" i="3" s="1"/>
  <c r="M199" i="3"/>
  <c r="N199" i="3" s="1"/>
  <c r="M119" i="3"/>
  <c r="N119" i="3" s="1"/>
  <c r="M103" i="3"/>
  <c r="N103" i="3" s="1"/>
  <c r="M79" i="3"/>
  <c r="N79" i="3" s="1"/>
  <c r="M63" i="3"/>
  <c r="N63" i="3" s="1"/>
  <c r="M257" i="3"/>
  <c r="N257" i="3" s="1"/>
  <c r="M187" i="3"/>
  <c r="N187" i="3" s="1"/>
  <c r="M176" i="3"/>
  <c r="N176" i="3" s="1"/>
  <c r="M41" i="3"/>
  <c r="N41" i="3" s="1"/>
  <c r="M33" i="3"/>
  <c r="N33" i="3" s="1"/>
  <c r="M17" i="3"/>
  <c r="N17" i="3" s="1"/>
  <c r="M106" i="3"/>
  <c r="N106" i="3" s="1"/>
  <c r="M131" i="3"/>
  <c r="N131" i="3" s="1"/>
  <c r="M162" i="3"/>
  <c r="N162" i="3" s="1"/>
  <c r="M264" i="3"/>
  <c r="N264" i="3" s="1"/>
  <c r="M238" i="3"/>
  <c r="N238" i="3" s="1"/>
  <c r="M206" i="3"/>
  <c r="N206" i="3" s="1"/>
  <c r="M182" i="3"/>
  <c r="N182" i="3" s="1"/>
  <c r="M126" i="3"/>
  <c r="N126" i="3" s="1"/>
  <c r="M118" i="3"/>
  <c r="N118" i="3" s="1"/>
  <c r="M62" i="3"/>
  <c r="N62" i="3" s="1"/>
  <c r="M30" i="3"/>
  <c r="N30" i="3" s="1"/>
  <c r="M241" i="3"/>
  <c r="N241" i="3" s="1"/>
  <c r="M230" i="3"/>
  <c r="N230" i="3" s="1"/>
  <c r="M175" i="3"/>
  <c r="N175" i="3" s="1"/>
  <c r="M154" i="3"/>
  <c r="N154" i="3" s="1"/>
  <c r="M139" i="3"/>
  <c r="N139" i="3" s="1"/>
  <c r="M32" i="3"/>
  <c r="N32" i="3" s="1"/>
  <c r="M16" i="3"/>
  <c r="N16" i="3" s="1"/>
  <c r="M71" i="3"/>
  <c r="N71" i="3" s="1"/>
  <c r="M81" i="3"/>
  <c r="N81" i="3" s="1"/>
  <c r="M90" i="3"/>
  <c r="N90" i="3" s="1"/>
  <c r="M105" i="3"/>
  <c r="N105" i="3" s="1"/>
  <c r="M158" i="3"/>
  <c r="N158" i="3" s="1"/>
  <c r="M261" i="3"/>
  <c r="N261" i="3" s="1"/>
  <c r="M245" i="3"/>
  <c r="N245" i="3" s="1"/>
  <c r="M205" i="3"/>
  <c r="N205" i="3" s="1"/>
  <c r="M173" i="3"/>
  <c r="N173" i="3" s="1"/>
  <c r="M149" i="3"/>
  <c r="N149" i="3" s="1"/>
  <c r="M133" i="3"/>
  <c r="N133" i="3" s="1"/>
  <c r="M125" i="3"/>
  <c r="N125" i="3" s="1"/>
  <c r="M117" i="3"/>
  <c r="N117" i="3" s="1"/>
  <c r="M93" i="3"/>
  <c r="N93" i="3" s="1"/>
  <c r="M85" i="3"/>
  <c r="N85" i="3" s="1"/>
  <c r="M77" i="3"/>
  <c r="N77" i="3" s="1"/>
  <c r="M45" i="3"/>
  <c r="N45" i="3" s="1"/>
  <c r="M262" i="3"/>
  <c r="N262" i="3" s="1"/>
  <c r="M58" i="3"/>
  <c r="N58" i="3" s="1"/>
  <c r="M242" i="3"/>
  <c r="N242" i="3" s="1"/>
  <c r="M229" i="3"/>
  <c r="N229" i="3" s="1"/>
  <c r="M221" i="3"/>
  <c r="N221" i="3" s="1"/>
  <c r="M195" i="3"/>
  <c r="N195" i="3" s="1"/>
  <c r="M153" i="3"/>
  <c r="N153" i="3" s="1"/>
  <c r="M138" i="3"/>
  <c r="N138" i="3" s="1"/>
  <c r="M31" i="3"/>
  <c r="N31" i="3" s="1"/>
  <c r="M23" i="3"/>
  <c r="N23" i="3" s="1"/>
  <c r="M59" i="3"/>
  <c r="N59" i="3" s="1"/>
  <c r="M70" i="3"/>
  <c r="N70" i="3" s="1"/>
  <c r="M89" i="3"/>
  <c r="N89" i="3" s="1"/>
  <c r="M104" i="3"/>
  <c r="N104" i="3" s="1"/>
  <c r="M143" i="3"/>
  <c r="N143" i="3" s="1"/>
  <c r="M157" i="3"/>
  <c r="N157" i="3" s="1"/>
  <c r="M170" i="3"/>
  <c r="N170" i="3" s="1"/>
  <c r="M228" i="3"/>
  <c r="N228" i="3" s="1"/>
  <c r="M196" i="3"/>
  <c r="N196" i="3" s="1"/>
  <c r="M164" i="3"/>
  <c r="N164" i="3" s="1"/>
  <c r="M156" i="3"/>
  <c r="N156" i="3" s="1"/>
  <c r="M148" i="3"/>
  <c r="N148" i="3" s="1"/>
  <c r="M140" i="3"/>
  <c r="N140" i="3" s="1"/>
  <c r="M132" i="3"/>
  <c r="N132" i="3" s="1"/>
  <c r="M116" i="3"/>
  <c r="N116" i="3" s="1"/>
  <c r="M108" i="3"/>
  <c r="N108" i="3" s="1"/>
  <c r="M100" i="3"/>
  <c r="N100" i="3" s="1"/>
  <c r="M92" i="3"/>
  <c r="N92" i="3" s="1"/>
  <c r="M76" i="3"/>
  <c r="N76" i="3" s="1"/>
  <c r="M68" i="3"/>
  <c r="N68" i="3" s="1"/>
  <c r="M60" i="3"/>
  <c r="N60" i="3" s="1"/>
  <c r="M52" i="3"/>
  <c r="N52" i="3" s="1"/>
  <c r="M44" i="3"/>
  <c r="N44" i="3" s="1"/>
  <c r="M28" i="3"/>
  <c r="N28" i="3" s="1"/>
  <c r="M4" i="3"/>
  <c r="N4" i="3" s="1"/>
  <c r="M3" i="3"/>
  <c r="N3" i="3" s="1"/>
  <c r="O97" i="3" a="1"/>
  <c r="O97" i="3" s="1"/>
  <c r="O264" i="3" a="1"/>
  <c r="O264" i="3" s="1"/>
  <c r="P264" i="3" s="1"/>
  <c r="M10" i="3"/>
  <c r="N10" i="3" s="1"/>
  <c r="O255" i="3" a="1"/>
  <c r="O255" i="3" s="1"/>
  <c r="O262" i="3" a="1"/>
  <c r="O262" i="3" s="1"/>
  <c r="P262" i="3" s="1"/>
  <c r="O261" i="3" a="1"/>
  <c r="O261" i="3" s="1"/>
  <c r="P261" i="3" s="1"/>
  <c r="O253" i="3" a="1"/>
  <c r="O253" i="3" s="1"/>
  <c r="O245" i="3" a="1"/>
  <c r="O245" i="3" s="1"/>
  <c r="P245" i="3" s="1"/>
  <c r="O237" i="3" a="1"/>
  <c r="O237" i="3" s="1"/>
  <c r="P237" i="3" s="1"/>
  <c r="O229" i="3" a="1"/>
  <c r="O229" i="3" s="1"/>
  <c r="P229" i="3" s="1"/>
  <c r="O221" i="3" a="1"/>
  <c r="O221" i="3" s="1"/>
  <c r="P221" i="3" s="1"/>
  <c r="O213" i="3" a="1"/>
  <c r="O213" i="3" s="1"/>
  <c r="O205" i="3" a="1"/>
  <c r="O205" i="3" s="1"/>
  <c r="P205" i="3" s="1"/>
  <c r="O197" i="3" a="1"/>
  <c r="O197" i="3" s="1"/>
  <c r="O189" i="3" a="1"/>
  <c r="O189" i="3" s="1"/>
  <c r="O181" i="3" a="1"/>
  <c r="O181" i="3" s="1"/>
  <c r="P181" i="3" s="1"/>
  <c r="O173" i="3" a="1"/>
  <c r="O173" i="3" s="1"/>
  <c r="P173" i="3" s="1"/>
  <c r="O165" i="3" a="1"/>
  <c r="O165" i="3" s="1"/>
  <c r="O157" i="3" a="1"/>
  <c r="O157" i="3" s="1"/>
  <c r="P157" i="3" s="1"/>
  <c r="O149" i="3" a="1"/>
  <c r="O149" i="3" s="1"/>
  <c r="P149" i="3" s="1"/>
  <c r="O141" i="3" a="1"/>
  <c r="O141" i="3" s="1"/>
  <c r="O133" i="3" a="1"/>
  <c r="O133" i="3" s="1"/>
  <c r="P133" i="3" s="1"/>
  <c r="O125" i="3" a="1"/>
  <c r="O125" i="3" s="1"/>
  <c r="P125" i="3" s="1"/>
  <c r="O117" i="3" a="1"/>
  <c r="O117" i="3" s="1"/>
  <c r="P117" i="3" s="1"/>
  <c r="O105" i="3" a="1"/>
  <c r="O105" i="3" s="1"/>
  <c r="P105" i="3" s="1"/>
  <c r="O244" i="3" a="1"/>
  <c r="O244" i="3" s="1"/>
  <c r="P244" i="3" s="1"/>
  <c r="O236" i="3" a="1"/>
  <c r="O236" i="3" s="1"/>
  <c r="O228" i="3" a="1"/>
  <c r="O228" i="3" s="1"/>
  <c r="P228" i="3" s="1"/>
  <c r="O220" i="3" a="1"/>
  <c r="O220" i="3" s="1"/>
  <c r="P220" i="3" s="1"/>
  <c r="O212" i="3" a="1"/>
  <c r="O212" i="3" s="1"/>
  <c r="O204" i="3" a="1"/>
  <c r="O204" i="3" s="1"/>
  <c r="P204" i="3" s="1"/>
  <c r="O196" i="3" a="1"/>
  <c r="O196" i="3" s="1"/>
  <c r="P196" i="3" s="1"/>
  <c r="O188" i="3" a="1"/>
  <c r="O188" i="3" s="1"/>
  <c r="O180" i="3" a="1"/>
  <c r="O180" i="3" s="1"/>
  <c r="O172" i="3" a="1"/>
  <c r="O172" i="3" s="1"/>
  <c r="P172" i="3" s="1"/>
  <c r="O164" i="3" a="1"/>
  <c r="O164" i="3" s="1"/>
  <c r="P164" i="3" s="1"/>
  <c r="O156" i="3" a="1"/>
  <c r="O156" i="3" s="1"/>
  <c r="P156" i="3" s="1"/>
  <c r="O148" i="3" a="1"/>
  <c r="O148" i="3" s="1"/>
  <c r="P148" i="3" s="1"/>
  <c r="O140" i="3" a="1"/>
  <c r="O140" i="3" s="1"/>
  <c r="P140" i="3" s="1"/>
  <c r="O132" i="3" a="1"/>
  <c r="O132" i="3" s="1"/>
  <c r="P132" i="3" s="1"/>
  <c r="O124" i="3" a="1"/>
  <c r="O124" i="3" s="1"/>
  <c r="P124" i="3" s="1"/>
  <c r="O116" i="3" a="1"/>
  <c r="O116" i="3" s="1"/>
  <c r="P116" i="3" s="1"/>
  <c r="O103" i="3" a="1"/>
  <c r="O103" i="3" s="1"/>
  <c r="P103" i="3" s="1"/>
  <c r="O259" i="3" a="1"/>
  <c r="O259" i="3" s="1"/>
  <c r="P259" i="3" s="1"/>
  <c r="O235" i="3" a="1"/>
  <c r="O235" i="3" s="1"/>
  <c r="P235" i="3" s="1"/>
  <c r="O227" i="3" a="1"/>
  <c r="O227" i="3" s="1"/>
  <c r="P227" i="3" s="1"/>
  <c r="O219" i="3" a="1"/>
  <c r="O219" i="3" s="1"/>
  <c r="O211" i="3" a="1"/>
  <c r="O211" i="3" s="1"/>
  <c r="P211" i="3" s="1"/>
  <c r="O203" i="3" a="1"/>
  <c r="O203" i="3" s="1"/>
  <c r="O195" i="3" a="1"/>
  <c r="O195" i="3" s="1"/>
  <c r="P195" i="3" s="1"/>
  <c r="O187" i="3" a="1"/>
  <c r="O187" i="3" s="1"/>
  <c r="P187" i="3" s="1"/>
  <c r="O179" i="3" a="1"/>
  <c r="O179" i="3" s="1"/>
  <c r="O171" i="3" a="1"/>
  <c r="O171" i="3" s="1"/>
  <c r="O163" i="3" a="1"/>
  <c r="O163" i="3" s="1"/>
  <c r="P163" i="3" s="1"/>
  <c r="O155" i="3" a="1"/>
  <c r="O155" i="3" s="1"/>
  <c r="P155" i="3" s="1"/>
  <c r="O147" i="3" a="1"/>
  <c r="O147" i="3" s="1"/>
  <c r="P147" i="3" s="1"/>
  <c r="O139" i="3" a="1"/>
  <c r="O139" i="3" s="1"/>
  <c r="P139" i="3" s="1"/>
  <c r="O131" i="3" a="1"/>
  <c r="O131" i="3" s="1"/>
  <c r="P131" i="3" s="1"/>
  <c r="O123" i="3" a="1"/>
  <c r="O123" i="3" s="1"/>
  <c r="O115" i="3" a="1"/>
  <c r="O115" i="3" s="1"/>
  <c r="P115" i="3" s="1"/>
  <c r="O101" i="3" a="1"/>
  <c r="O101" i="3" s="1"/>
  <c r="O260" i="3" a="1"/>
  <c r="O260" i="3" s="1"/>
  <c r="P260" i="3" s="1"/>
  <c r="O251" i="3" a="1"/>
  <c r="O251" i="3" s="1"/>
  <c r="P251" i="3" s="1"/>
  <c r="O3" i="3" a="1"/>
  <c r="O3" i="3" s="1"/>
  <c r="P3" i="3" s="1"/>
  <c r="O258" i="3" a="1"/>
  <c r="O258" i="3" s="1"/>
  <c r="P258" i="3" s="1"/>
  <c r="O250" i="3" a="1"/>
  <c r="O250" i="3" s="1"/>
  <c r="P250" i="3" s="1"/>
  <c r="O242" i="3" a="1"/>
  <c r="O242" i="3" s="1"/>
  <c r="P242" i="3" s="1"/>
  <c r="O234" i="3" a="1"/>
  <c r="O234" i="3" s="1"/>
  <c r="P234" i="3" s="1"/>
  <c r="O226" i="3" a="1"/>
  <c r="O226" i="3" s="1"/>
  <c r="P226" i="3" s="1"/>
  <c r="O218" i="3" a="1"/>
  <c r="O218" i="3" s="1"/>
  <c r="P218" i="3" s="1"/>
  <c r="O210" i="3" a="1"/>
  <c r="O210" i="3" s="1"/>
  <c r="P210" i="3" s="1"/>
  <c r="O202" i="3" a="1"/>
  <c r="O202" i="3" s="1"/>
  <c r="P202" i="3" s="1"/>
  <c r="O194" i="3" a="1"/>
  <c r="O194" i="3" s="1"/>
  <c r="P194" i="3" s="1"/>
  <c r="O186" i="3" a="1"/>
  <c r="O186" i="3" s="1"/>
  <c r="P186" i="3" s="1"/>
  <c r="O178" i="3" a="1"/>
  <c r="O178" i="3" s="1"/>
  <c r="P178" i="3" s="1"/>
  <c r="O170" i="3" a="1"/>
  <c r="O170" i="3" s="1"/>
  <c r="P170" i="3" s="1"/>
  <c r="O162" i="3" a="1"/>
  <c r="O162" i="3" s="1"/>
  <c r="P162" i="3" s="1"/>
  <c r="O154" i="3" a="1"/>
  <c r="O154" i="3" s="1"/>
  <c r="P154" i="3" s="1"/>
  <c r="O146" i="3" a="1"/>
  <c r="O146" i="3" s="1"/>
  <c r="P146" i="3" s="1"/>
  <c r="O138" i="3" a="1"/>
  <c r="O138" i="3" s="1"/>
  <c r="P138" i="3" s="1"/>
  <c r="O130" i="3" a="1"/>
  <c r="O130" i="3" s="1"/>
  <c r="P130" i="3" s="1"/>
  <c r="O122" i="3" a="1"/>
  <c r="O122" i="3" s="1"/>
  <c r="O113" i="3" a="1"/>
  <c r="O113" i="3" s="1"/>
  <c r="O99" i="3" a="1"/>
  <c r="O99" i="3" s="1"/>
  <c r="P99" i="3" s="1"/>
  <c r="O252" i="3" a="1"/>
  <c r="O252" i="3" s="1"/>
  <c r="O243" i="3" a="1"/>
  <c r="O243" i="3" s="1"/>
  <c r="O265" i="3" a="1"/>
  <c r="O265" i="3" s="1"/>
  <c r="P265" i="3" s="1"/>
  <c r="O257" i="3" a="1"/>
  <c r="O257" i="3" s="1"/>
  <c r="P257" i="3" s="1"/>
  <c r="O249" i="3" a="1"/>
  <c r="O249" i="3" s="1"/>
  <c r="O241" i="3" a="1"/>
  <c r="O241" i="3" s="1"/>
  <c r="P241" i="3" s="1"/>
  <c r="O233" i="3" a="1"/>
  <c r="O233" i="3" s="1"/>
  <c r="P233" i="3" s="1"/>
  <c r="O225" i="3" a="1"/>
  <c r="O225" i="3" s="1"/>
  <c r="P225" i="3" s="1"/>
  <c r="O217" i="3" a="1"/>
  <c r="O217" i="3" s="1"/>
  <c r="P217" i="3" s="1"/>
  <c r="O209" i="3" a="1"/>
  <c r="O209" i="3" s="1"/>
  <c r="P209" i="3" s="1"/>
  <c r="O201" i="3" a="1"/>
  <c r="O201" i="3" s="1"/>
  <c r="O193" i="3" a="1"/>
  <c r="O193" i="3" s="1"/>
  <c r="P193" i="3" s="1"/>
  <c r="O185" i="3" a="1"/>
  <c r="O185" i="3" s="1"/>
  <c r="P185" i="3" s="1"/>
  <c r="O177" i="3" a="1"/>
  <c r="O177" i="3" s="1"/>
  <c r="O169" i="3" a="1"/>
  <c r="O169" i="3" s="1"/>
  <c r="P169" i="3" s="1"/>
  <c r="O161" i="3" a="1"/>
  <c r="O161" i="3" s="1"/>
  <c r="P161" i="3" s="1"/>
  <c r="O153" i="3" a="1"/>
  <c r="O153" i="3" s="1"/>
  <c r="P153" i="3" s="1"/>
  <c r="O145" i="3" a="1"/>
  <c r="O145" i="3" s="1"/>
  <c r="O137" i="3" a="1"/>
  <c r="O137" i="3" s="1"/>
  <c r="P137" i="3" s="1"/>
  <c r="O129" i="3" a="1"/>
  <c r="O129" i="3" s="1"/>
  <c r="P129" i="3" s="1"/>
  <c r="O121" i="3" a="1"/>
  <c r="O121" i="3" s="1"/>
  <c r="O112" i="3" a="1"/>
  <c r="O112" i="3" s="1"/>
  <c r="M223" i="3"/>
  <c r="N223" i="3" s="1"/>
  <c r="M128" i="3"/>
  <c r="N128" i="3" s="1"/>
  <c r="O4" i="3" a="1"/>
  <c r="O4" i="3" s="1"/>
  <c r="P4" i="3" s="1"/>
  <c r="O12" i="3" a="1"/>
  <c r="O12" i="3" s="1"/>
  <c r="O20" i="3" a="1"/>
  <c r="O20" i="3" s="1"/>
  <c r="O28" i="3" a="1"/>
  <c r="O28" i="3" s="1"/>
  <c r="P28" i="3" s="1"/>
  <c r="O36" i="3" a="1"/>
  <c r="O36" i="3" s="1"/>
  <c r="O44" i="3" a="1"/>
  <c r="O44" i="3" s="1"/>
  <c r="P44" i="3" s="1"/>
  <c r="O52" i="3" a="1"/>
  <c r="O52" i="3" s="1"/>
  <c r="P52" i="3" s="1"/>
  <c r="O60" i="3" a="1"/>
  <c r="O60" i="3" s="1"/>
  <c r="P60" i="3" s="1"/>
  <c r="O68" i="3" a="1"/>
  <c r="O68" i="3" s="1"/>
  <c r="P68" i="3" s="1"/>
  <c r="O76" i="3" a="1"/>
  <c r="O76" i="3" s="1"/>
  <c r="P76" i="3" s="1"/>
  <c r="O84" i="3" a="1"/>
  <c r="O84" i="3" s="1"/>
  <c r="P84" i="3" s="1"/>
  <c r="O92" i="3" a="1"/>
  <c r="O92" i="3" s="1"/>
  <c r="P92" i="3" s="1"/>
  <c r="O100" i="3" a="1"/>
  <c r="O100" i="3" s="1"/>
  <c r="P100" i="3" s="1"/>
  <c r="O108" i="3" a="1"/>
  <c r="O108" i="3" s="1"/>
  <c r="P108" i="3" s="1"/>
  <c r="O9" i="3" a="1"/>
  <c r="O9" i="3" s="1"/>
  <c r="P9" i="3" s="1"/>
  <c r="O17" i="3" a="1"/>
  <c r="O17" i="3" s="1"/>
  <c r="P17" i="3" s="1"/>
  <c r="O25" i="3" a="1"/>
  <c r="O25" i="3" s="1"/>
  <c r="O29" i="3" a="1"/>
  <c r="O29" i="3" s="1"/>
  <c r="P29" i="3" s="1"/>
  <c r="O41" i="3" a="1"/>
  <c r="O41" i="3" s="1"/>
  <c r="P41" i="3" s="1"/>
  <c r="O49" i="3" a="1"/>
  <c r="O49" i="3" s="1"/>
  <c r="P49" i="3" s="1"/>
  <c r="O57" i="3" a="1"/>
  <c r="O57" i="3" s="1"/>
  <c r="P57" i="3" s="1"/>
  <c r="O61" i="3" a="1"/>
  <c r="O61" i="3" s="1"/>
  <c r="P61" i="3" s="1"/>
  <c r="O73" i="3" a="1"/>
  <c r="O73" i="3" s="1"/>
  <c r="O77" i="3" a="1"/>
  <c r="O77" i="3" s="1"/>
  <c r="P77" i="3" s="1"/>
  <c r="O85" i="3" a="1"/>
  <c r="O85" i="3" s="1"/>
  <c r="P85" i="3" s="1"/>
  <c r="O5" i="3" a="1"/>
  <c r="O5" i="3" s="1"/>
  <c r="O13" i="3" a="1"/>
  <c r="O13" i="3" s="1"/>
  <c r="O21" i="3" a="1"/>
  <c r="O21" i="3" s="1"/>
  <c r="O33" i="3" a="1"/>
  <c r="O33" i="3" s="1"/>
  <c r="P33" i="3" s="1"/>
  <c r="O37" i="3" a="1"/>
  <c r="O37" i="3" s="1"/>
  <c r="O45" i="3" a="1"/>
  <c r="O45" i="3" s="1"/>
  <c r="P45" i="3" s="1"/>
  <c r="O53" i="3" a="1"/>
  <c r="O53" i="3" s="1"/>
  <c r="O65" i="3" a="1"/>
  <c r="O65" i="3" s="1"/>
  <c r="P65" i="3" s="1"/>
  <c r="O69" i="3" a="1"/>
  <c r="O69" i="3" s="1"/>
  <c r="P69" i="3" s="1"/>
  <c r="O81" i="3" a="1"/>
  <c r="O81" i="3" s="1"/>
  <c r="P81" i="3" s="1"/>
  <c r="O89" i="3" a="1"/>
  <c r="O89" i="3" s="1"/>
  <c r="P89" i="3" s="1"/>
  <c r="O10" i="3" a="1"/>
  <c r="O10" i="3" s="1"/>
  <c r="P10" i="3" s="1"/>
  <c r="O18" i="3" a="1"/>
  <c r="O18" i="3" s="1"/>
  <c r="P18" i="3" s="1"/>
  <c r="O26" i="3" a="1"/>
  <c r="O26" i="3" s="1"/>
  <c r="P26" i="3" s="1"/>
  <c r="O34" i="3" a="1"/>
  <c r="O34" i="3" s="1"/>
  <c r="P34" i="3" s="1"/>
  <c r="O42" i="3" a="1"/>
  <c r="O42" i="3" s="1"/>
  <c r="P42" i="3" s="1"/>
  <c r="O50" i="3" a="1"/>
  <c r="O50" i="3" s="1"/>
  <c r="O58" i="3" a="1"/>
  <c r="O58" i="3" s="1"/>
  <c r="P58" i="3" s="1"/>
  <c r="O66" i="3" a="1"/>
  <c r="O66" i="3" s="1"/>
  <c r="P66" i="3" s="1"/>
  <c r="O74" i="3" a="1"/>
  <c r="O74" i="3" s="1"/>
  <c r="P74" i="3" s="1"/>
  <c r="O82" i="3" a="1"/>
  <c r="O82" i="3" s="1"/>
  <c r="O90" i="3" a="1"/>
  <c r="O90" i="3" s="1"/>
  <c r="P90" i="3" s="1"/>
  <c r="O98" i="3" a="1"/>
  <c r="O98" i="3" s="1"/>
  <c r="P98" i="3" s="1"/>
  <c r="O106" i="3" a="1"/>
  <c r="O106" i="3" s="1"/>
  <c r="P106" i="3" s="1"/>
  <c r="O114" i="3" a="1"/>
  <c r="O114" i="3" s="1"/>
  <c r="O6" i="3" a="1"/>
  <c r="O6" i="3" s="1"/>
  <c r="O14" i="3" a="1"/>
  <c r="O14" i="3" s="1"/>
  <c r="O22" i="3" a="1"/>
  <c r="O22" i="3" s="1"/>
  <c r="P22" i="3" s="1"/>
  <c r="O30" i="3" a="1"/>
  <c r="O30" i="3" s="1"/>
  <c r="P30" i="3" s="1"/>
  <c r="O38" i="3" a="1"/>
  <c r="O38" i="3" s="1"/>
  <c r="O46" i="3" a="1"/>
  <c r="O46" i="3" s="1"/>
  <c r="O54" i="3" a="1"/>
  <c r="O54" i="3" s="1"/>
  <c r="O62" i="3" a="1"/>
  <c r="O62" i="3" s="1"/>
  <c r="P62" i="3" s="1"/>
  <c r="O70" i="3" a="1"/>
  <c r="O70" i="3" s="1"/>
  <c r="P70" i="3" s="1"/>
  <c r="O78" i="3" a="1"/>
  <c r="O78" i="3" s="1"/>
  <c r="P78" i="3" s="1"/>
  <c r="O86" i="3" a="1"/>
  <c r="O86" i="3" s="1"/>
  <c r="O94" i="3" a="1"/>
  <c r="O94" i="3" s="1"/>
  <c r="O102" i="3" a="1"/>
  <c r="O102" i="3" s="1"/>
  <c r="P102" i="3" s="1"/>
  <c r="O110" i="3" a="1"/>
  <c r="O110" i="3" s="1"/>
  <c r="O2" i="3" a="1"/>
  <c r="O2" i="3" s="1"/>
  <c r="P2" i="3" s="1"/>
  <c r="O15" i="3" a="1"/>
  <c r="O15" i="3" s="1"/>
  <c r="P15" i="3" s="1"/>
  <c r="O19" i="3" a="1"/>
  <c r="O19" i="3" s="1"/>
  <c r="P19" i="3" s="1"/>
  <c r="O27" i="3" a="1"/>
  <c r="O27" i="3" s="1"/>
  <c r="P27" i="3" s="1"/>
  <c r="O35" i="3" a="1"/>
  <c r="O35" i="3" s="1"/>
  <c r="O47" i="3" a="1"/>
  <c r="O47" i="3" s="1"/>
  <c r="P47" i="3" s="1"/>
  <c r="O51" i="3" a="1"/>
  <c r="O51" i="3" s="1"/>
  <c r="P51" i="3" s="1"/>
  <c r="O59" i="3" a="1"/>
  <c r="O59" i="3" s="1"/>
  <c r="P59" i="3" s="1"/>
  <c r="O67" i="3" a="1"/>
  <c r="O67" i="3" s="1"/>
  <c r="P67" i="3" s="1"/>
  <c r="O75" i="3" a="1"/>
  <c r="O75" i="3" s="1"/>
  <c r="P75" i="3" s="1"/>
  <c r="O83" i="3" a="1"/>
  <c r="O83" i="3" s="1"/>
  <c r="O7" i="3" a="1"/>
  <c r="O7" i="3" s="1"/>
  <c r="P7" i="3" s="1"/>
  <c r="O11" i="3" a="1"/>
  <c r="O11" i="3" s="1"/>
  <c r="P11" i="3" s="1"/>
  <c r="O23" i="3" a="1"/>
  <c r="O23" i="3" s="1"/>
  <c r="P23" i="3" s="1"/>
  <c r="O31" i="3" a="1"/>
  <c r="O31" i="3" s="1"/>
  <c r="P31" i="3" s="1"/>
  <c r="O39" i="3" a="1"/>
  <c r="O39" i="3" s="1"/>
  <c r="O43" i="3" a="1"/>
  <c r="O43" i="3" s="1"/>
  <c r="P43" i="3" s="1"/>
  <c r="O55" i="3" a="1"/>
  <c r="O55" i="3" s="1"/>
  <c r="O63" i="3" a="1"/>
  <c r="O63" i="3" s="1"/>
  <c r="P63" i="3" s="1"/>
  <c r="O71" i="3" a="1"/>
  <c r="O71" i="3" s="1"/>
  <c r="P71" i="3" s="1"/>
  <c r="O79" i="3" a="1"/>
  <c r="O79" i="3" s="1"/>
  <c r="P79" i="3" s="1"/>
  <c r="O87" i="3" a="1"/>
  <c r="O87" i="3" s="1"/>
  <c r="O8" i="3" a="1"/>
  <c r="O8" i="3" s="1"/>
  <c r="P8" i="3" s="1"/>
  <c r="O16" i="3" a="1"/>
  <c r="O16" i="3" s="1"/>
  <c r="P16" i="3" s="1"/>
  <c r="O24" i="3" a="1"/>
  <c r="O24" i="3" s="1"/>
  <c r="O32" i="3" a="1"/>
  <c r="O32" i="3" s="1"/>
  <c r="P32" i="3" s="1"/>
  <c r="O40" i="3" a="1"/>
  <c r="O40" i="3" s="1"/>
  <c r="P40" i="3" s="1"/>
  <c r="O48" i="3" a="1"/>
  <c r="O48" i="3" s="1"/>
  <c r="P48" i="3" s="1"/>
  <c r="O56" i="3" a="1"/>
  <c r="O56" i="3" s="1"/>
  <c r="O64" i="3" a="1"/>
  <c r="O64" i="3" s="1"/>
  <c r="P64" i="3" s="1"/>
  <c r="O72" i="3" a="1"/>
  <c r="O72" i="3" s="1"/>
  <c r="O80" i="3" a="1"/>
  <c r="O80" i="3" s="1"/>
  <c r="P80" i="3" s="1"/>
  <c r="O88" i="3" a="1"/>
  <c r="O88" i="3" s="1"/>
  <c r="P88" i="3" s="1"/>
  <c r="O96" i="3" a="1"/>
  <c r="O96" i="3" s="1"/>
  <c r="P96" i="3" s="1"/>
  <c r="O104" i="3" a="1"/>
  <c r="O104" i="3" s="1"/>
  <c r="P104" i="3" s="1"/>
  <c r="O240" i="3" a="1"/>
  <c r="O240" i="3" s="1"/>
  <c r="P240" i="3" s="1"/>
  <c r="O232" i="3" a="1"/>
  <c r="O232" i="3" s="1"/>
  <c r="P232" i="3" s="1"/>
  <c r="O224" i="3" a="1"/>
  <c r="O224" i="3" s="1"/>
  <c r="P224" i="3" s="1"/>
  <c r="O216" i="3" a="1"/>
  <c r="O216" i="3" s="1"/>
  <c r="P216" i="3" s="1"/>
  <c r="O208" i="3" a="1"/>
  <c r="O208" i="3" s="1"/>
  <c r="O200" i="3" a="1"/>
  <c r="O200" i="3" s="1"/>
  <c r="P200" i="3" s="1"/>
  <c r="O192" i="3" a="1"/>
  <c r="O192" i="3" s="1"/>
  <c r="P192" i="3" s="1"/>
  <c r="O184" i="3" a="1"/>
  <c r="O184" i="3" s="1"/>
  <c r="P184" i="3" s="1"/>
  <c r="O176" i="3" a="1"/>
  <c r="O176" i="3" s="1"/>
  <c r="P176" i="3" s="1"/>
  <c r="O168" i="3" a="1"/>
  <c r="O168" i="3" s="1"/>
  <c r="O160" i="3" a="1"/>
  <c r="O160" i="3" s="1"/>
  <c r="O152" i="3" a="1"/>
  <c r="O152" i="3" s="1"/>
  <c r="P152" i="3" s="1"/>
  <c r="O144" i="3" a="1"/>
  <c r="O144" i="3" s="1"/>
  <c r="O136" i="3" a="1"/>
  <c r="O136" i="3" s="1"/>
  <c r="P136" i="3" s="1"/>
  <c r="O128" i="3" a="1"/>
  <c r="O128" i="3" s="1"/>
  <c r="P128" i="3" s="1"/>
  <c r="O120" i="3" a="1"/>
  <c r="O120" i="3" s="1"/>
  <c r="O111" i="3" a="1"/>
  <c r="O111" i="3" s="1"/>
  <c r="O95" i="3" a="1"/>
  <c r="O95" i="3" s="1"/>
  <c r="O248" i="3" a="1"/>
  <c r="O248" i="3" s="1"/>
  <c r="O247" i="3" a="1"/>
  <c r="O247" i="3" s="1"/>
  <c r="O231" i="3" a="1"/>
  <c r="O231" i="3" s="1"/>
  <c r="P231" i="3" s="1"/>
  <c r="O223" i="3" a="1"/>
  <c r="O223" i="3" s="1"/>
  <c r="P223" i="3" s="1"/>
  <c r="O215" i="3" a="1"/>
  <c r="O215" i="3" s="1"/>
  <c r="O207" i="3" a="1"/>
  <c r="O207" i="3" s="1"/>
  <c r="O199" i="3" a="1"/>
  <c r="O199" i="3" s="1"/>
  <c r="P199" i="3" s="1"/>
  <c r="O191" i="3" a="1"/>
  <c r="O191" i="3" s="1"/>
  <c r="O183" i="3" a="1"/>
  <c r="O183" i="3" s="1"/>
  <c r="O175" i="3" a="1"/>
  <c r="O175" i="3" s="1"/>
  <c r="P175" i="3" s="1"/>
  <c r="O167" i="3" a="1"/>
  <c r="O167" i="3" s="1"/>
  <c r="O159" i="3" a="1"/>
  <c r="O159" i="3" s="1"/>
  <c r="O151" i="3" a="1"/>
  <c r="O151" i="3" s="1"/>
  <c r="P151" i="3" s="1"/>
  <c r="O143" i="3" a="1"/>
  <c r="O143" i="3" s="1"/>
  <c r="P143" i="3" s="1"/>
  <c r="O135" i="3" a="1"/>
  <c r="O135" i="3" s="1"/>
  <c r="P135" i="3" s="1"/>
  <c r="O127" i="3" a="1"/>
  <c r="O127" i="3" s="1"/>
  <c r="P127" i="3" s="1"/>
  <c r="O119" i="3" a="1"/>
  <c r="O119" i="3" s="1"/>
  <c r="P119" i="3" s="1"/>
  <c r="O109" i="3" a="1"/>
  <c r="O109" i="3" s="1"/>
  <c r="P109" i="3" s="1"/>
  <c r="O93" i="3" a="1"/>
  <c r="O93" i="3" s="1"/>
  <c r="P93" i="3" s="1"/>
  <c r="O256" i="3" a="1"/>
  <c r="O256" i="3" s="1"/>
  <c r="P256" i="3" s="1"/>
  <c r="O263" i="3" a="1"/>
  <c r="O263" i="3" s="1"/>
  <c r="P263" i="3" s="1"/>
  <c r="O239" i="3" a="1"/>
  <c r="O239" i="3" s="1"/>
  <c r="P239" i="3" s="1"/>
  <c r="O254" i="3" a="1"/>
  <c r="O254" i="3" s="1"/>
  <c r="P254" i="3" s="1"/>
  <c r="O246" i="3" a="1"/>
  <c r="O246" i="3" s="1"/>
  <c r="O238" i="3" a="1"/>
  <c r="O238" i="3" s="1"/>
  <c r="P238" i="3" s="1"/>
  <c r="O230" i="3" a="1"/>
  <c r="O230" i="3" s="1"/>
  <c r="P230" i="3" s="1"/>
  <c r="O222" i="3" a="1"/>
  <c r="O222" i="3" s="1"/>
  <c r="P222" i="3" s="1"/>
  <c r="O214" i="3" a="1"/>
  <c r="O214" i="3" s="1"/>
  <c r="O206" i="3" a="1"/>
  <c r="O206" i="3" s="1"/>
  <c r="P206" i="3" s="1"/>
  <c r="O198" i="3" a="1"/>
  <c r="O198" i="3" s="1"/>
  <c r="P198" i="3" s="1"/>
  <c r="O190" i="3" a="1"/>
  <c r="O190" i="3" s="1"/>
  <c r="P190" i="3" s="1"/>
  <c r="O182" i="3" a="1"/>
  <c r="O182" i="3" s="1"/>
  <c r="P182" i="3" s="1"/>
  <c r="O174" i="3" a="1"/>
  <c r="O174" i="3" s="1"/>
  <c r="P174" i="3" s="1"/>
  <c r="O166" i="3" a="1"/>
  <c r="O166" i="3" s="1"/>
  <c r="O158" i="3" a="1"/>
  <c r="O158" i="3" s="1"/>
  <c r="P158" i="3" s="1"/>
  <c r="O150" i="3" a="1"/>
  <c r="O150" i="3" s="1"/>
  <c r="O142" i="3" a="1"/>
  <c r="O142" i="3" s="1"/>
  <c r="P142" i="3" s="1"/>
  <c r="O134" i="3" a="1"/>
  <c r="O134" i="3" s="1"/>
  <c r="O126" i="3" a="1"/>
  <c r="O126" i="3" s="1"/>
  <c r="P126" i="3" s="1"/>
  <c r="O118" i="3" a="1"/>
  <c r="O118" i="3" s="1"/>
  <c r="P118" i="3" s="1"/>
  <c r="O107" i="3" a="1"/>
  <c r="O107" i="3" s="1"/>
  <c r="P107" i="3" s="1"/>
  <c r="O91" i="3" a="1"/>
  <c r="O91" i="3" s="1"/>
  <c r="P91" i="3" s="1"/>
  <c r="M26" i="3"/>
  <c r="N26" i="3" s="1"/>
  <c r="M243" i="3"/>
  <c r="N243" i="3" s="1"/>
  <c r="M186" i="3"/>
  <c r="N186" i="3" s="1"/>
  <c r="M40" i="3"/>
  <c r="N40" i="3" s="1"/>
  <c r="M25" i="3"/>
  <c r="N25" i="3" s="1"/>
  <c r="M110" i="3"/>
  <c r="N110" i="3" s="1"/>
  <c r="M80" i="3"/>
  <c r="N80" i="3" s="1"/>
  <c r="M255" i="3"/>
  <c r="N255" i="3" s="1"/>
  <c r="M91" i="3"/>
  <c r="N91" i="3" s="1"/>
  <c r="M226" i="3"/>
  <c r="N226" i="3" s="1"/>
  <c r="M50" i="3"/>
  <c r="N50" i="3" s="1"/>
  <c r="M64" i="3"/>
  <c r="N64" i="3" s="1"/>
  <c r="M160" i="3"/>
  <c r="N160" i="3" s="1"/>
  <c r="M112" i="3"/>
  <c r="N112" i="3" s="1"/>
  <c r="M73" i="3"/>
  <c r="N73" i="3" s="1"/>
  <c r="M234" i="3"/>
  <c r="N234" i="3" s="1"/>
  <c r="M169" i="3"/>
  <c r="N169" i="3" s="1"/>
  <c r="M144" i="3"/>
  <c r="N144" i="3" s="1"/>
  <c r="M72" i="3"/>
  <c r="N72" i="3" s="1"/>
  <c r="M130" i="3"/>
  <c r="N130" i="3" s="1"/>
  <c r="M155" i="3"/>
  <c r="N155" i="3" s="1"/>
  <c r="M179" i="3"/>
  <c r="N179" i="3" s="1"/>
  <c r="M43" i="3"/>
  <c r="N43" i="3" s="1"/>
  <c r="M35" i="3"/>
  <c r="N35" i="3" s="1"/>
  <c r="M75" i="3"/>
  <c r="N75" i="3" s="1"/>
  <c r="M83" i="3"/>
  <c r="N83" i="3" s="1"/>
  <c r="M115" i="3"/>
  <c r="N115" i="3" s="1"/>
  <c r="M159" i="3"/>
  <c r="N159" i="3" s="1"/>
  <c r="M111" i="3"/>
  <c r="N111" i="3" s="1"/>
  <c r="M51" i="3"/>
  <c r="N51" i="3" s="1"/>
  <c r="M82" i="3"/>
  <c r="N82" i="3" s="1"/>
  <c r="M24" i="3"/>
  <c r="N24" i="3" s="1"/>
  <c r="M123" i="3"/>
  <c r="N123" i="3" s="1"/>
  <c r="M39" i="3"/>
  <c r="N39" i="3" s="1"/>
  <c r="M256" i="3"/>
  <c r="N256" i="3" s="1"/>
  <c r="M171" i="3"/>
  <c r="N171" i="3" s="1"/>
  <c r="M219" i="3"/>
  <c r="N219" i="3" s="1"/>
  <c r="M67" i="3"/>
  <c r="N67" i="3" s="1"/>
  <c r="M201" i="3"/>
  <c r="N201" i="3" s="1"/>
  <c r="M177" i="3"/>
  <c r="N177" i="3" s="1"/>
  <c r="M145" i="3"/>
  <c r="N145" i="3" s="1"/>
  <c r="M114" i="3"/>
  <c r="N114" i="3" s="1"/>
  <c r="M113" i="3"/>
  <c r="N113" i="3" s="1"/>
  <c r="M97" i="3"/>
  <c r="N97" i="3" s="1"/>
  <c r="M250" i="3"/>
  <c r="N250" i="3" s="1"/>
  <c r="M98" i="3"/>
  <c r="N98" i="3" s="1"/>
  <c r="F2" i="3" a="1"/>
  <c r="F2" i="3" s="1"/>
  <c r="F3" i="3" s="1" a="1"/>
  <c r="F3" i="3" s="1"/>
  <c r="F4" i="3" s="1" a="1"/>
  <c r="F4" i="3" s="1"/>
  <c r="F5" i="3" s="1" a="1"/>
  <c r="F5" i="3" s="1"/>
  <c r="F6" i="3" s="1" a="1"/>
  <c r="F6" i="3" s="1"/>
  <c r="F7" i="3" s="1" a="1"/>
  <c r="F7" i="3" s="1"/>
  <c r="F8" i="3" s="1" a="1"/>
  <c r="F8" i="3" s="1"/>
  <c r="F9" i="3" s="1" a="1"/>
  <c r="F9" i="3" s="1"/>
  <c r="F10" i="3" s="1" a="1"/>
  <c r="F10" i="3" s="1"/>
  <c r="F11" i="3" s="1" a="1"/>
  <c r="F11" i="3" s="1"/>
  <c r="F12" i="3" s="1" a="1"/>
  <c r="F12" i="3" s="1"/>
  <c r="F13" i="3" s="1" a="1"/>
  <c r="F13" i="3" s="1"/>
  <c r="F14" i="3" s="1" a="1"/>
  <c r="F14" i="3" s="1"/>
  <c r="F15" i="3" s="1" a="1"/>
  <c r="F15" i="3" s="1"/>
  <c r="F16" i="3" s="1" a="1"/>
  <c r="F16" i="3" s="1"/>
  <c r="F17" i="3" s="1" a="1"/>
  <c r="F17" i="3" s="1"/>
  <c r="F18" i="3" s="1" a="1"/>
  <c r="F18" i="3" s="1"/>
  <c r="F19" i="3" s="1" a="1"/>
  <c r="F19" i="3" s="1"/>
  <c r="F20" i="3" s="1" a="1"/>
  <c r="F20" i="3" s="1"/>
  <c r="F21" i="3" s="1" a="1"/>
  <c r="F21" i="3" s="1"/>
  <c r="F22" i="3" s="1" a="1"/>
  <c r="F22" i="3" s="1"/>
  <c r="F23" i="3" s="1" a="1"/>
  <c r="F23" i="3" s="1"/>
  <c r="F24" i="3" s="1" a="1"/>
  <c r="F24" i="3" s="1"/>
  <c r="F25" i="3" s="1" a="1"/>
  <c r="F25" i="3" s="1"/>
  <c r="F26" i="3" s="1" a="1"/>
  <c r="F26" i="3" s="1"/>
  <c r="F27" i="3" s="1" a="1"/>
  <c r="F27" i="3" s="1"/>
  <c r="F28" i="3" s="1" a="1"/>
  <c r="F28" i="3" s="1"/>
  <c r="F29" i="3" s="1" a="1"/>
  <c r="F29" i="3" s="1"/>
  <c r="F30" i="3" s="1" a="1"/>
  <c r="F30" i="3" s="1"/>
  <c r="F31" i="3" s="1" a="1"/>
  <c r="F31" i="3" s="1"/>
  <c r="F32" i="3" s="1" a="1"/>
  <c r="F32" i="3" s="1"/>
  <c r="F33" i="3" s="1" a="1"/>
  <c r="F33" i="3" s="1"/>
  <c r="F34" i="3" s="1" a="1"/>
  <c r="F34" i="3" s="1"/>
  <c r="F35" i="3" s="1" a="1"/>
  <c r="F35" i="3" s="1"/>
  <c r="F36" i="3" s="1" a="1"/>
  <c r="F36" i="3" s="1"/>
  <c r="F37" i="3" s="1" a="1"/>
  <c r="F37" i="3" s="1"/>
  <c r="F38" i="3" s="1" a="1"/>
  <c r="F38" i="3" s="1"/>
  <c r="F39" i="3" s="1" a="1"/>
  <c r="F39" i="3" s="1"/>
  <c r="F40" i="3" s="1" a="1"/>
  <c r="F40" i="3" s="1"/>
  <c r="F41" i="3" s="1" a="1"/>
  <c r="F41" i="3" s="1"/>
  <c r="F42" i="3" s="1" a="1"/>
  <c r="F42" i="3" s="1"/>
  <c r="F43" i="3" s="1" a="1"/>
  <c r="F43" i="3" s="1"/>
  <c r="F44" i="3" s="1" a="1"/>
  <c r="F44" i="3" s="1"/>
  <c r="F45" i="3" s="1" a="1"/>
  <c r="F45" i="3" s="1"/>
  <c r="F46" i="3" s="1" a="1"/>
  <c r="F46" i="3" s="1"/>
  <c r="F47" i="3" s="1" a="1"/>
  <c r="F47" i="3" s="1"/>
  <c r="F48" i="3" s="1" a="1"/>
  <c r="F48" i="3" s="1"/>
  <c r="F49" i="3" s="1" a="1"/>
  <c r="F49" i="3" s="1"/>
  <c r="F50" i="3" s="1" a="1"/>
  <c r="F50" i="3" s="1"/>
  <c r="F51" i="3" s="1" a="1"/>
  <c r="F51" i="3" s="1"/>
  <c r="F52" i="3" s="1" a="1"/>
  <c r="F52" i="3" s="1"/>
  <c r="F53" i="3" s="1" a="1"/>
  <c r="F53" i="3" s="1"/>
  <c r="F54" i="3" s="1" a="1"/>
  <c r="F54" i="3" s="1"/>
  <c r="F55" i="3" s="1" a="1"/>
  <c r="F55" i="3" s="1"/>
  <c r="F56" i="3" s="1" a="1"/>
  <c r="F56" i="3" s="1"/>
  <c r="F57" i="3" s="1" a="1"/>
  <c r="F57" i="3" s="1"/>
  <c r="F58" i="3" s="1" a="1"/>
  <c r="F58" i="3" s="1"/>
  <c r="F59" i="3" s="1" a="1"/>
  <c r="F59" i="3" s="1"/>
  <c r="F60" i="3" s="1" a="1"/>
  <c r="F60" i="3" s="1"/>
  <c r="F61" i="3" s="1" a="1"/>
  <c r="F61" i="3" s="1"/>
  <c r="F62" i="3" s="1" a="1"/>
  <c r="F62" i="3" s="1"/>
  <c r="F63" i="3" s="1" a="1"/>
  <c r="F63" i="3" s="1"/>
  <c r="F64" i="3" s="1" a="1"/>
  <c r="F64" i="3" s="1"/>
  <c r="F65" i="3" s="1" a="1"/>
  <c r="F65" i="3" s="1"/>
  <c r="F66" i="3" s="1" a="1"/>
  <c r="F66" i="3" s="1"/>
  <c r="F67" i="3" s="1" a="1"/>
  <c r="F67" i="3" s="1"/>
  <c r="F68" i="3" s="1" a="1"/>
  <c r="F68" i="3" s="1"/>
  <c r="F69" i="3" s="1" a="1"/>
  <c r="F69" i="3" s="1"/>
  <c r="F70" i="3" s="1" a="1"/>
  <c r="F70" i="3" s="1"/>
  <c r="F71" i="3" s="1" a="1"/>
  <c r="F71" i="3" s="1"/>
  <c r="F72" i="3" s="1" a="1"/>
  <c r="F72" i="3" s="1"/>
  <c r="F73" i="3" s="1" a="1"/>
  <c r="F73" i="3" s="1"/>
  <c r="F74" i="3" s="1" a="1"/>
  <c r="F74" i="3" s="1"/>
  <c r="F75" i="3" s="1" a="1"/>
  <c r="F75" i="3" s="1"/>
  <c r="F76" i="3" s="1" a="1"/>
  <c r="F76" i="3" s="1"/>
  <c r="F77" i="3" s="1" a="1"/>
  <c r="F77" i="3" s="1"/>
  <c r="F78" i="3" s="1" a="1"/>
  <c r="F78" i="3" s="1"/>
  <c r="F79" i="3" s="1" a="1"/>
  <c r="F79" i="3" s="1"/>
  <c r="F80" i="3" s="1" a="1"/>
  <c r="F80" i="3" s="1"/>
  <c r="F81" i="3" s="1" a="1"/>
  <c r="F81" i="3" s="1"/>
  <c r="F82" i="3" s="1" a="1"/>
  <c r="F82" i="3" s="1"/>
  <c r="F83" i="3" s="1" a="1"/>
  <c r="F83" i="3" s="1"/>
  <c r="F84" i="3" s="1" a="1"/>
  <c r="F84" i="3" s="1"/>
  <c r="F85" i="3" s="1" a="1"/>
  <c r="F85" i="3" s="1"/>
  <c r="F86" i="3" s="1" a="1"/>
  <c r="F86" i="3" s="1"/>
  <c r="F87" i="3" s="1" a="1"/>
  <c r="F87" i="3" s="1"/>
  <c r="F88" i="3" s="1" a="1"/>
  <c r="F88" i="3" s="1"/>
  <c r="F89" i="3" s="1" a="1"/>
  <c r="F89" i="3" s="1"/>
  <c r="F90" i="3" s="1" a="1"/>
  <c r="F90" i="3" s="1"/>
  <c r="F91" i="3" s="1" a="1"/>
  <c r="F91" i="3" s="1"/>
  <c r="F92" i="3" s="1" a="1"/>
  <c r="F92" i="3" s="1"/>
  <c r="F93" i="3" s="1" a="1"/>
  <c r="F93" i="3" s="1"/>
  <c r="F94" i="3" s="1" a="1"/>
  <c r="F94" i="3" s="1"/>
  <c r="F95" i="3" s="1" a="1"/>
  <c r="F95" i="3" s="1"/>
  <c r="F96" i="3" s="1" a="1"/>
  <c r="F96" i="3" s="1"/>
  <c r="F97" i="3" s="1" a="1"/>
  <c r="F97" i="3" s="1"/>
  <c r="F98" i="3" s="1" a="1"/>
  <c r="F98" i="3" s="1"/>
  <c r="F99" i="3" s="1" a="1"/>
  <c r="F99" i="3" s="1"/>
  <c r="F100" i="3" s="1" a="1"/>
  <c r="F100" i="3" s="1"/>
  <c r="F101" i="3" s="1" a="1"/>
  <c r="F101" i="3" s="1"/>
  <c r="F102" i="3" s="1" a="1"/>
  <c r="F102" i="3" s="1"/>
  <c r="F103" i="3" s="1" a="1"/>
  <c r="F103" i="3" s="1"/>
  <c r="F104" i="3" s="1" a="1"/>
  <c r="F104" i="3" s="1"/>
  <c r="F105" i="3" s="1" a="1"/>
  <c r="F105" i="3" s="1"/>
  <c r="F106" i="3" s="1" a="1"/>
  <c r="F106" i="3" s="1"/>
  <c r="F107" i="3" s="1" a="1"/>
  <c r="F107" i="3" s="1"/>
  <c r="F108" i="3" s="1" a="1"/>
  <c r="F108" i="3" s="1"/>
  <c r="F109" i="3" s="1" a="1"/>
  <c r="F109" i="3" s="1"/>
  <c r="F110" i="3" s="1" a="1"/>
  <c r="F110" i="3" s="1"/>
  <c r="F111" i="3" s="1" a="1"/>
  <c r="F111" i="3" s="1"/>
  <c r="F112" i="3" s="1" a="1"/>
  <c r="F112" i="3" s="1"/>
  <c r="F113" i="3" s="1" a="1"/>
  <c r="F113" i="3" s="1"/>
  <c r="F114" i="3" s="1" a="1"/>
  <c r="F114" i="3" s="1"/>
  <c r="F115" i="3" s="1" a="1"/>
  <c r="F115" i="3" s="1"/>
  <c r="F116" i="3" s="1" a="1"/>
  <c r="F116" i="3" s="1"/>
  <c r="F117" i="3" s="1" a="1"/>
  <c r="F117" i="3" s="1"/>
  <c r="F118" i="3" s="1" a="1"/>
  <c r="F118" i="3" s="1"/>
  <c r="F119" i="3" s="1" a="1"/>
  <c r="F119" i="3" s="1"/>
  <c r="F120" i="3" s="1" a="1"/>
  <c r="F120" i="3" s="1"/>
  <c r="F121" i="3" s="1" a="1"/>
  <c r="F121" i="3" s="1"/>
  <c r="F122" i="3" s="1" a="1"/>
  <c r="F122" i="3" s="1"/>
  <c r="F123" i="3" s="1" a="1"/>
  <c r="F123" i="3" s="1"/>
  <c r="F124" i="3" s="1" a="1"/>
  <c r="F124" i="3" s="1"/>
  <c r="F125" i="3" s="1" a="1"/>
  <c r="F125" i="3" s="1"/>
  <c r="F126" i="3" s="1" a="1"/>
  <c r="F126" i="3" s="1"/>
  <c r="F127" i="3" s="1" a="1"/>
  <c r="F127" i="3" s="1"/>
  <c r="F128" i="3" s="1" a="1"/>
  <c r="F128" i="3" s="1"/>
  <c r="F129" i="3" s="1" a="1"/>
  <c r="F129" i="3" s="1"/>
  <c r="F130" i="3" s="1" a="1"/>
  <c r="F130" i="3" s="1"/>
  <c r="F131" i="3" s="1" a="1"/>
  <c r="F131" i="3" s="1"/>
  <c r="F132" i="3" s="1" a="1"/>
  <c r="F132" i="3" s="1"/>
  <c r="F133" i="3" s="1" a="1"/>
  <c r="F133" i="3" s="1"/>
  <c r="F134" i="3" s="1" a="1"/>
  <c r="F134" i="3" s="1"/>
  <c r="F135" i="3" s="1" a="1"/>
  <c r="F135" i="3" s="1"/>
  <c r="F136" i="3" s="1" a="1"/>
  <c r="F136" i="3" s="1"/>
  <c r="F137" i="3" s="1" a="1"/>
  <c r="F137" i="3" s="1"/>
  <c r="F138" i="3" s="1" a="1"/>
  <c r="F138" i="3" s="1"/>
  <c r="F139" i="3" s="1" a="1"/>
  <c r="F139" i="3" s="1"/>
  <c r="F140" i="3" s="1" a="1"/>
  <c r="F140" i="3" s="1"/>
  <c r="F141" i="3" s="1" a="1"/>
  <c r="F141" i="3" s="1"/>
  <c r="F142" i="3" s="1" a="1"/>
  <c r="F142" i="3" s="1"/>
  <c r="F143" i="3" s="1" a="1"/>
  <c r="F143" i="3" s="1"/>
  <c r="F144" i="3" s="1" a="1"/>
  <c r="F144" i="3" s="1"/>
  <c r="F145" i="3" s="1" a="1"/>
  <c r="F145" i="3" s="1"/>
  <c r="F146" i="3" s="1" a="1"/>
  <c r="F146" i="3" s="1"/>
  <c r="F147" i="3" s="1" a="1"/>
  <c r="F147" i="3" s="1"/>
  <c r="F148" i="3" s="1" a="1"/>
  <c r="F148" i="3" s="1"/>
  <c r="F149" i="3" s="1" a="1"/>
  <c r="F149" i="3" s="1"/>
  <c r="F150" i="3" s="1" a="1"/>
  <c r="F150" i="3" s="1"/>
  <c r="F151" i="3" s="1" a="1"/>
  <c r="F151" i="3" s="1"/>
  <c r="F152" i="3" s="1" a="1"/>
  <c r="F152" i="3" s="1"/>
  <c r="F153" i="3" s="1" a="1"/>
  <c r="F153" i="3" s="1"/>
  <c r="F154" i="3" s="1" a="1"/>
  <c r="F154" i="3" s="1"/>
  <c r="F155" i="3" s="1" a="1"/>
  <c r="F155" i="3" s="1"/>
  <c r="F156" i="3" s="1" a="1"/>
  <c r="F156" i="3" s="1"/>
  <c r="F157" i="3" s="1" a="1"/>
  <c r="F157" i="3" s="1"/>
  <c r="F158" i="3" s="1" a="1"/>
  <c r="F158" i="3" s="1"/>
  <c r="F159" i="3" s="1" a="1"/>
  <c r="F159" i="3" s="1"/>
  <c r="F160" i="3" s="1" a="1"/>
  <c r="F160" i="3" s="1"/>
  <c r="F161" i="3" s="1" a="1"/>
  <c r="F161" i="3" s="1"/>
  <c r="F162" i="3" s="1" a="1"/>
  <c r="F162" i="3" s="1"/>
  <c r="F163" i="3" s="1" a="1"/>
  <c r="F163" i="3" s="1"/>
  <c r="F164" i="3" s="1" a="1"/>
  <c r="F164" i="3" s="1"/>
  <c r="F165" i="3" s="1" a="1"/>
  <c r="F165" i="3" s="1"/>
  <c r="F166" i="3" s="1" a="1"/>
  <c r="F166" i="3" s="1"/>
  <c r="F167" i="3" s="1" a="1"/>
  <c r="F167" i="3" s="1"/>
  <c r="F168" i="3" s="1" a="1"/>
  <c r="F168" i="3" s="1"/>
  <c r="F169" i="3" s="1" a="1"/>
  <c r="F169" i="3" s="1"/>
  <c r="F170" i="3" s="1" a="1"/>
  <c r="F170" i="3" s="1"/>
  <c r="F171" i="3" s="1" a="1"/>
  <c r="F171" i="3" s="1"/>
  <c r="F172" i="3" s="1" a="1"/>
  <c r="F172" i="3" s="1"/>
  <c r="F173" i="3" s="1" a="1"/>
  <c r="F173" i="3" s="1"/>
  <c r="F174" i="3" s="1" a="1"/>
  <c r="F174" i="3" s="1"/>
  <c r="F175" i="3" s="1" a="1"/>
  <c r="F175" i="3" s="1"/>
  <c r="F176" i="3" s="1" a="1"/>
  <c r="F176" i="3" s="1"/>
  <c r="F177" i="3" s="1" a="1"/>
  <c r="F177" i="3" s="1"/>
  <c r="F178" i="3" s="1" a="1"/>
  <c r="F178" i="3" s="1"/>
  <c r="F179" i="3" s="1" a="1"/>
  <c r="F179" i="3" s="1"/>
  <c r="F180" i="3" s="1" a="1"/>
  <c r="F180" i="3" s="1"/>
  <c r="F181" i="3" s="1" a="1"/>
  <c r="F181" i="3" s="1"/>
  <c r="F182" i="3" s="1" a="1"/>
  <c r="F182" i="3" s="1"/>
  <c r="F183" i="3" s="1" a="1"/>
  <c r="F183" i="3" s="1"/>
  <c r="F184" i="3" s="1" a="1"/>
  <c r="F184" i="3" s="1"/>
  <c r="F185" i="3" s="1" a="1"/>
  <c r="F185" i="3" s="1"/>
  <c r="F186" i="3" s="1" a="1"/>
  <c r="F186" i="3" s="1"/>
  <c r="F187" i="3" s="1" a="1"/>
  <c r="F187" i="3" s="1"/>
  <c r="F188" i="3" s="1" a="1"/>
  <c r="F188" i="3" s="1"/>
  <c r="F189" i="3" s="1" a="1"/>
  <c r="F189" i="3" s="1"/>
  <c r="F190" i="3" s="1" a="1"/>
  <c r="F190" i="3" s="1"/>
  <c r="F191" i="3" s="1" a="1"/>
  <c r="F191" i="3" s="1"/>
  <c r="F192" i="3" s="1" a="1"/>
  <c r="F192" i="3" s="1"/>
  <c r="F193" i="3" s="1" a="1"/>
  <c r="F193" i="3" s="1"/>
  <c r="F194" i="3" s="1" a="1"/>
  <c r="F194" i="3" s="1"/>
  <c r="F195" i="3" s="1" a="1"/>
  <c r="F195" i="3" s="1"/>
  <c r="F196" i="3" s="1" a="1"/>
  <c r="F196" i="3" s="1"/>
  <c r="F197" i="3" s="1" a="1"/>
  <c r="F197" i="3" s="1"/>
  <c r="F198" i="3" s="1" a="1"/>
  <c r="F198" i="3" s="1"/>
  <c r="F199" i="3" s="1" a="1"/>
  <c r="F199" i="3" s="1"/>
  <c r="F200" i="3" s="1" a="1"/>
  <c r="F200" i="3" s="1"/>
  <c r="F201" i="3" s="1" a="1"/>
  <c r="F201" i="3" s="1"/>
  <c r="F202" i="3" s="1" a="1"/>
  <c r="F202" i="3" s="1"/>
  <c r="F203" i="3" s="1" a="1"/>
  <c r="F203" i="3" s="1"/>
  <c r="F204" i="3" s="1" a="1"/>
  <c r="F204" i="3" s="1"/>
  <c r="F205" i="3" s="1" a="1"/>
  <c r="F205" i="3" s="1"/>
  <c r="F206" i="3" s="1" a="1"/>
  <c r="F206" i="3" s="1"/>
  <c r="F207" i="3" s="1" a="1"/>
  <c r="F207" i="3" s="1"/>
  <c r="F208" i="3" s="1" a="1"/>
  <c r="F208" i="3" s="1"/>
  <c r="F209" i="3" s="1" a="1"/>
  <c r="F209" i="3" s="1"/>
  <c r="F210" i="3" s="1" a="1"/>
  <c r="F210" i="3" s="1"/>
  <c r="F211" i="3" s="1" a="1"/>
  <c r="F211" i="3" s="1"/>
  <c r="F212" i="3" s="1" a="1"/>
  <c r="F212" i="3" s="1"/>
  <c r="F213" i="3" s="1" a="1"/>
  <c r="F213" i="3" s="1"/>
  <c r="F214" i="3" s="1" a="1"/>
  <c r="F214" i="3" s="1"/>
  <c r="F215" i="3" s="1" a="1"/>
  <c r="F215" i="3" s="1"/>
  <c r="F216" i="3" s="1" a="1"/>
  <c r="F216" i="3" s="1"/>
  <c r="F217" i="3" s="1" a="1"/>
  <c r="F217" i="3" s="1"/>
  <c r="F218" i="3" s="1" a="1"/>
  <c r="F218" i="3" s="1"/>
  <c r="F219" i="3" s="1" a="1"/>
  <c r="F219" i="3" s="1"/>
  <c r="F220" i="3" s="1" a="1"/>
  <c r="F220" i="3" s="1"/>
  <c r="F221" i="3" s="1" a="1"/>
  <c r="F221" i="3" s="1"/>
  <c r="F222" i="3" s="1" a="1"/>
  <c r="F222" i="3" s="1"/>
  <c r="F223" i="3" s="1" a="1"/>
  <c r="F223" i="3" s="1"/>
  <c r="F224" i="3" s="1" a="1"/>
  <c r="F224" i="3" s="1"/>
  <c r="F225" i="3" s="1" a="1"/>
  <c r="F225" i="3" s="1"/>
  <c r="F226" i="3" s="1" a="1"/>
  <c r="F226" i="3" s="1"/>
  <c r="F227" i="3" s="1" a="1"/>
  <c r="F227" i="3" s="1"/>
  <c r="F228" i="3" s="1" a="1"/>
  <c r="F228" i="3" s="1"/>
  <c r="F229" i="3" s="1" a="1"/>
  <c r="F229" i="3" s="1"/>
  <c r="F230" i="3" s="1" a="1"/>
  <c r="F230" i="3" s="1"/>
  <c r="F231" i="3" s="1" a="1"/>
  <c r="F231" i="3" s="1"/>
  <c r="F232" i="3" s="1" a="1"/>
  <c r="F232" i="3" s="1"/>
  <c r="F233" i="3" s="1" a="1"/>
  <c r="F233" i="3" s="1"/>
  <c r="F234" i="3" s="1" a="1"/>
  <c r="F234" i="3" s="1"/>
  <c r="F235" i="3" s="1" a="1"/>
  <c r="F235" i="3" s="1"/>
  <c r="F236" i="3" s="1" a="1"/>
  <c r="F236" i="3" s="1"/>
  <c r="F237" i="3" s="1" a="1"/>
  <c r="F237" i="3" s="1"/>
  <c r="F238" i="3" s="1" a="1"/>
  <c r="F238" i="3" s="1"/>
  <c r="F239" i="3" s="1" a="1"/>
  <c r="F239" i="3" s="1"/>
  <c r="F240" i="3" s="1" a="1"/>
  <c r="F240" i="3" s="1"/>
  <c r="F241" i="3" s="1" a="1"/>
  <c r="F241" i="3" s="1"/>
  <c r="F242" i="3" s="1" a="1"/>
  <c r="F242" i="3" s="1"/>
  <c r="F243" i="3" s="1" a="1"/>
  <c r="F243" i="3" s="1"/>
  <c r="F244" i="3" s="1" a="1"/>
  <c r="F244" i="3" s="1"/>
  <c r="F245" i="3" s="1" a="1"/>
  <c r="F245" i="3" s="1"/>
  <c r="F246" i="3" s="1" a="1"/>
  <c r="F246" i="3" s="1"/>
  <c r="F247" i="3" s="1" a="1"/>
  <c r="F247" i="3" s="1"/>
  <c r="F248" i="3" s="1" a="1"/>
  <c r="F248" i="3" s="1"/>
  <c r="F249" i="3" s="1" a="1"/>
  <c r="F249" i="3" s="1"/>
  <c r="F250" i="3" s="1" a="1"/>
  <c r="F250" i="3" s="1"/>
  <c r="F251" i="3" s="1" a="1"/>
  <c r="F251" i="3" s="1"/>
  <c r="F252" i="3" s="1" a="1"/>
  <c r="F252" i="3" s="1"/>
  <c r="F253" i="3" s="1" a="1"/>
  <c r="F253" i="3" s="1"/>
  <c r="F254" i="3" s="1" a="1"/>
  <c r="F254" i="3" s="1"/>
  <c r="F255" i="3" s="1" a="1"/>
  <c r="F255" i="3" s="1"/>
  <c r="F256" i="3" s="1" a="1"/>
  <c r="F256" i="3" s="1"/>
  <c r="F257" i="3" s="1" a="1"/>
  <c r="F257" i="3" s="1"/>
  <c r="F258" i="3" s="1" a="1"/>
  <c r="F258" i="3" s="1"/>
  <c r="F259" i="3" s="1" a="1"/>
  <c r="F259" i="3" s="1"/>
  <c r="F260" i="3" s="1" a="1"/>
  <c r="F260" i="3" s="1"/>
  <c r="F261" i="3" s="1" a="1"/>
  <c r="F261" i="3" s="1"/>
  <c r="F262" i="3" s="1" a="1"/>
  <c r="F262" i="3" s="1"/>
  <c r="F263" i="3" s="1" a="1"/>
  <c r="F263" i="3" s="1"/>
  <c r="F264" i="3" s="1" a="1"/>
  <c r="F264" i="3" s="1"/>
  <c r="F265" i="3" s="1" a="1"/>
  <c r="F265" i="3" s="1"/>
  <c r="Q242" i="3" l="1" a="1"/>
  <c r="Q242" i="3" s="1"/>
  <c r="Q250" i="3" a="1"/>
  <c r="Q250" i="3" s="1"/>
  <c r="Q261" i="3" a="1"/>
  <c r="Q261" i="3" s="1"/>
  <c r="Q3" i="3" a="1"/>
  <c r="Q3" i="3" s="1"/>
  <c r="P213" i="3"/>
  <c r="P214" i="3"/>
  <c r="P236" i="3"/>
  <c r="P248" i="3"/>
  <c r="P87" i="3"/>
  <c r="P37" i="3"/>
  <c r="P188" i="3"/>
  <c r="P6" i="3"/>
  <c r="P20" i="3"/>
  <c r="P5" i="3"/>
  <c r="Q4" i="3" s="1" a="1"/>
  <c r="Q4" i="3" s="1"/>
  <c r="P54" i="3"/>
  <c r="P252" i="3"/>
  <c r="P101" i="3"/>
  <c r="P166" i="3"/>
  <c r="P53" i="3"/>
  <c r="P246" i="3"/>
  <c r="P150" i="3"/>
  <c r="P134" i="3"/>
  <c r="P111" i="3"/>
  <c r="P14" i="3"/>
  <c r="P21" i="3"/>
  <c r="P207" i="3"/>
  <c r="P120" i="3"/>
  <c r="P83" i="3"/>
  <c r="P13" i="3"/>
  <c r="P201" i="3"/>
  <c r="P219" i="3"/>
  <c r="P189" i="3"/>
  <c r="P253" i="3"/>
  <c r="P215" i="3"/>
  <c r="P55" i="3"/>
  <c r="P114" i="3"/>
  <c r="P50" i="3"/>
  <c r="P12" i="3"/>
  <c r="P145" i="3"/>
  <c r="P243" i="3"/>
  <c r="P212" i="3"/>
  <c r="P197" i="3"/>
  <c r="P159" i="3"/>
  <c r="P24" i="3"/>
  <c r="P25" i="3"/>
  <c r="P171" i="3"/>
  <c r="P141" i="3"/>
  <c r="P167" i="3"/>
  <c r="P144" i="3"/>
  <c r="P208" i="3"/>
  <c r="P39" i="3"/>
  <c r="P110" i="3"/>
  <c r="P46" i="3"/>
  <c r="P179" i="3"/>
  <c r="P255" i="3"/>
  <c r="P247" i="3"/>
  <c r="P72" i="3"/>
  <c r="P38" i="3"/>
  <c r="P73" i="3"/>
  <c r="P113" i="3"/>
  <c r="P123" i="3"/>
  <c r="P183" i="3"/>
  <c r="P160" i="3"/>
  <c r="P94" i="3"/>
  <c r="P82" i="3"/>
  <c r="P112" i="3"/>
  <c r="P177" i="3"/>
  <c r="P122" i="3"/>
  <c r="P180" i="3"/>
  <c r="P165" i="3"/>
  <c r="P191" i="3"/>
  <c r="P95" i="3"/>
  <c r="P168" i="3"/>
  <c r="P56" i="3"/>
  <c r="P35" i="3"/>
  <c r="P86" i="3"/>
  <c r="P36" i="3"/>
  <c r="P121" i="3"/>
  <c r="P249" i="3"/>
  <c r="P203" i="3"/>
  <c r="P97" i="3"/>
  <c r="Q2" i="3" l="1" a="1"/>
  <c r="Q2" i="3" s="1"/>
  <c r="Q226" i="3" a="1"/>
  <c r="Q226" i="3" s="1"/>
  <c r="Q162" i="3" a="1"/>
  <c r="Q162" i="3" s="1"/>
  <c r="Q209" i="3" a="1"/>
  <c r="Q209" i="3" s="1"/>
  <c r="Q256" i="3" a="1"/>
  <c r="Q256" i="3" s="1"/>
  <c r="Q192" i="3" a="1"/>
  <c r="Q192" i="3" s="1"/>
  <c r="Q255" i="3" a="1"/>
  <c r="Q255" i="3" s="1"/>
  <c r="Q191" i="3" a="1"/>
  <c r="Q191" i="3" s="1"/>
  <c r="Q254" i="3" a="1"/>
  <c r="Q254" i="3" s="1"/>
  <c r="Q190" i="3" a="1"/>
  <c r="Q190" i="3" s="1"/>
  <c r="Q237" i="3" a="1"/>
  <c r="Q237" i="3" s="1"/>
  <c r="Q173" i="3" a="1"/>
  <c r="Q173" i="3" s="1"/>
  <c r="Q220" i="3" a="1"/>
  <c r="Q220" i="3" s="1"/>
  <c r="Q156" i="3" a="1"/>
  <c r="Q156" i="3" s="1"/>
  <c r="Q211" i="3" a="1"/>
  <c r="Q211" i="3" s="1"/>
  <c r="Q141" i="3" a="1"/>
  <c r="Q141" i="3" s="1"/>
  <c r="Q96" i="3" a="1"/>
  <c r="Q96" i="3" s="1"/>
  <c r="Q32" i="3" a="1"/>
  <c r="Q32" i="3" s="1"/>
  <c r="Q111" i="3" a="1"/>
  <c r="Q111" i="3" s="1"/>
  <c r="Q47" i="3" a="1"/>
  <c r="Q47" i="3" s="1"/>
  <c r="Q123" i="3" a="1"/>
  <c r="Q123" i="3" s="1"/>
  <c r="Q59" i="3" a="1"/>
  <c r="Q59" i="3" s="1"/>
  <c r="Q134" i="3" a="1"/>
  <c r="Q134" i="3" s="1"/>
  <c r="Q70" i="3" a="1"/>
  <c r="Q70" i="3" s="1"/>
  <c r="Q6" i="3" a="1"/>
  <c r="Q6" i="3" s="1"/>
  <c r="Q90" i="3" a="1"/>
  <c r="Q90" i="3" s="1"/>
  <c r="Q26" i="3" a="1"/>
  <c r="Q26" i="3" s="1"/>
  <c r="Q97" i="3" a="1"/>
  <c r="Q97" i="3" s="1"/>
  <c r="Q33" i="3" a="1"/>
  <c r="Q33" i="3" s="1"/>
  <c r="Q101" i="3" a="1"/>
  <c r="Q101" i="3" s="1"/>
  <c r="Q37" i="3" a="1"/>
  <c r="Q37" i="3" s="1"/>
  <c r="Q124" i="3" a="1"/>
  <c r="Q124" i="3" s="1"/>
  <c r="Q60" i="3" a="1"/>
  <c r="Q60" i="3" s="1"/>
  <c r="Q218" i="3" a="1"/>
  <c r="Q218" i="3" s="1"/>
  <c r="Q154" i="3" a="1"/>
  <c r="Q154" i="3" s="1"/>
  <c r="Q201" i="3" a="1"/>
  <c r="Q201" i="3" s="1"/>
  <c r="Q248" i="3" a="1"/>
  <c r="Q248" i="3" s="1"/>
  <c r="Q184" i="3" a="1"/>
  <c r="Q184" i="3" s="1"/>
  <c r="Q247" i="3" a="1"/>
  <c r="Q247" i="3" s="1"/>
  <c r="Q183" i="3" a="1"/>
  <c r="Q183" i="3" s="1"/>
  <c r="Q246" i="3" a="1"/>
  <c r="Q246" i="3" s="1"/>
  <c r="Q182" i="3" a="1"/>
  <c r="Q182" i="3" s="1"/>
  <c r="Q229" i="3" a="1"/>
  <c r="Q229" i="3" s="1"/>
  <c r="Q165" i="3" a="1"/>
  <c r="Q165" i="3" s="1"/>
  <c r="Q212" i="3" a="1"/>
  <c r="Q212" i="3" s="1"/>
  <c r="Q145" i="3" a="1"/>
  <c r="Q145" i="3" s="1"/>
  <c r="Q203" i="3" a="1"/>
  <c r="Q203" i="3" s="1"/>
  <c r="Q152" i="3" a="1"/>
  <c r="Q152" i="3" s="1"/>
  <c r="Q88" i="3" a="1"/>
  <c r="Q88" i="3" s="1"/>
  <c r="Q24" i="3" a="1"/>
  <c r="Q24" i="3" s="1"/>
  <c r="Q103" i="3" a="1"/>
  <c r="Q103" i="3" s="1"/>
  <c r="Q39" i="3" a="1"/>
  <c r="Q39" i="3" s="1"/>
  <c r="Q115" i="3" a="1"/>
  <c r="Q115" i="3" s="1"/>
  <c r="Q51" i="3" a="1"/>
  <c r="Q51" i="3" s="1"/>
  <c r="Q126" i="3" a="1"/>
  <c r="Q126" i="3" s="1"/>
  <c r="Q62" i="3" a="1"/>
  <c r="Q62" i="3" s="1"/>
  <c r="Q142" i="3" a="1"/>
  <c r="Q142" i="3" s="1"/>
  <c r="Q82" i="3" a="1"/>
  <c r="Q82" i="3" s="1"/>
  <c r="Q18" i="3" a="1"/>
  <c r="Q18" i="3" s="1"/>
  <c r="Q89" i="3" a="1"/>
  <c r="Q89" i="3" s="1"/>
  <c r="Q25" i="3" a="1"/>
  <c r="Q25" i="3" s="1"/>
  <c r="Q93" i="3" a="1"/>
  <c r="Q93" i="3" s="1"/>
  <c r="Q29" i="3" a="1"/>
  <c r="Q29" i="3" s="1"/>
  <c r="Q116" i="3" a="1"/>
  <c r="Q116" i="3" s="1"/>
  <c r="Q52" i="3" a="1"/>
  <c r="Q52" i="3" s="1"/>
  <c r="Q210" i="3" a="1"/>
  <c r="Q210" i="3" s="1"/>
  <c r="Q257" i="3" a="1"/>
  <c r="Q257" i="3" s="1"/>
  <c r="Q193" i="3" a="1"/>
  <c r="Q193" i="3" s="1"/>
  <c r="Q240" i="3" a="1"/>
  <c r="Q240" i="3" s="1"/>
  <c r="Q176" i="3" a="1"/>
  <c r="Q176" i="3" s="1"/>
  <c r="Q239" i="3" a="1"/>
  <c r="Q239" i="3" s="1"/>
  <c r="Q175" i="3" a="1"/>
  <c r="Q175" i="3" s="1"/>
  <c r="Q238" i="3" a="1"/>
  <c r="Q238" i="3" s="1"/>
  <c r="Q174" i="3" a="1"/>
  <c r="Q174" i="3" s="1"/>
  <c r="Q221" i="3" a="1"/>
  <c r="Q221" i="3" s="1"/>
  <c r="Q157" i="3" a="1"/>
  <c r="Q157" i="3" s="1"/>
  <c r="Q204" i="3" a="1"/>
  <c r="Q204" i="3" s="1"/>
  <c r="Q252" i="3" a="1"/>
  <c r="Q252" i="3" s="1"/>
  <c r="Q195" i="3" a="1"/>
  <c r="Q195" i="3" s="1"/>
  <c r="Q144" i="3" a="1"/>
  <c r="Q144" i="3" s="1"/>
  <c r="Q80" i="3" a="1"/>
  <c r="Q80" i="3" s="1"/>
  <c r="Q16" i="3" a="1"/>
  <c r="Q16" i="3" s="1"/>
  <c r="Q95" i="3" a="1"/>
  <c r="Q95" i="3" s="1"/>
  <c r="Q31" i="3" a="1"/>
  <c r="Q31" i="3" s="1"/>
  <c r="Q107" i="3" a="1"/>
  <c r="Q107" i="3" s="1"/>
  <c r="Q43" i="3" a="1"/>
  <c r="Q43" i="3" s="1"/>
  <c r="Q118" i="3" a="1"/>
  <c r="Q118" i="3" s="1"/>
  <c r="Q54" i="3" a="1"/>
  <c r="Q54" i="3" s="1"/>
  <c r="Q138" i="3" a="1"/>
  <c r="Q138" i="3" s="1"/>
  <c r="Q74" i="3" a="1"/>
  <c r="Q74" i="3" s="1"/>
  <c r="Q10" i="3" a="1"/>
  <c r="Q10" i="3" s="1"/>
  <c r="Q81" i="3" a="1"/>
  <c r="Q81" i="3" s="1"/>
  <c r="Q17" i="3" a="1"/>
  <c r="Q17" i="3" s="1"/>
  <c r="Q85" i="3" a="1"/>
  <c r="Q85" i="3" s="1"/>
  <c r="Q21" i="3" a="1"/>
  <c r="Q21" i="3" s="1"/>
  <c r="Q108" i="3" a="1"/>
  <c r="Q108" i="3" s="1"/>
  <c r="Q44" i="3" a="1"/>
  <c r="Q44" i="3" s="1"/>
  <c r="Q259" i="3" a="1"/>
  <c r="Q259" i="3" s="1"/>
  <c r="Q202" i="3" a="1"/>
  <c r="Q202" i="3" s="1"/>
  <c r="Q249" i="3" a="1"/>
  <c r="Q249" i="3" s="1"/>
  <c r="Q185" i="3" a="1"/>
  <c r="Q185" i="3" s="1"/>
  <c r="Q232" i="3" a="1"/>
  <c r="Q232" i="3" s="1"/>
  <c r="Q168" i="3" a="1"/>
  <c r="Q168" i="3" s="1"/>
  <c r="Q231" i="3" a="1"/>
  <c r="Q231" i="3" s="1"/>
  <c r="Q167" i="3" a="1"/>
  <c r="Q167" i="3" s="1"/>
  <c r="Q230" i="3" a="1"/>
  <c r="Q230" i="3" s="1"/>
  <c r="Q166" i="3" a="1"/>
  <c r="Q166" i="3" s="1"/>
  <c r="Q213" i="3" a="1"/>
  <c r="Q213" i="3" s="1"/>
  <c r="Q147" i="3" a="1"/>
  <c r="Q147" i="3" s="1"/>
  <c r="Q196" i="3" a="1"/>
  <c r="Q196" i="3" s="1"/>
  <c r="Q251" i="3" a="1"/>
  <c r="Q251" i="3" s="1"/>
  <c r="Q187" i="3" a="1"/>
  <c r="Q187" i="3" s="1"/>
  <c r="Q136" i="3" a="1"/>
  <c r="Q136" i="3" s="1"/>
  <c r="Q72" i="3" a="1"/>
  <c r="Q72" i="3" s="1"/>
  <c r="Q8" i="3" a="1"/>
  <c r="Q8" i="3" s="1"/>
  <c r="Q87" i="3" a="1"/>
  <c r="Q87" i="3" s="1"/>
  <c r="Q23" i="3" a="1"/>
  <c r="Q23" i="3" s="1"/>
  <c r="Q99" i="3" a="1"/>
  <c r="Q99" i="3" s="1"/>
  <c r="Q35" i="3" a="1"/>
  <c r="Q35" i="3" s="1"/>
  <c r="Q110" i="3" a="1"/>
  <c r="Q110" i="3" s="1"/>
  <c r="Q46" i="3" a="1"/>
  <c r="Q46" i="3" s="1"/>
  <c r="Q130" i="3" a="1"/>
  <c r="Q130" i="3" s="1"/>
  <c r="Q66" i="3" a="1"/>
  <c r="Q66" i="3" s="1"/>
  <c r="Q137" i="3" a="1"/>
  <c r="Q137" i="3" s="1"/>
  <c r="Q73" i="3" a="1"/>
  <c r="Q73" i="3" s="1"/>
  <c r="Q5" i="3" a="1"/>
  <c r="Q5" i="3" s="1"/>
  <c r="Q77" i="3" a="1"/>
  <c r="Q77" i="3" s="1"/>
  <c r="Q13" i="3" a="1"/>
  <c r="Q13" i="3" s="1"/>
  <c r="Q100" i="3" a="1"/>
  <c r="Q100" i="3" s="1"/>
  <c r="Q36" i="3" a="1"/>
  <c r="Q36" i="3" s="1"/>
  <c r="Q258" i="3" a="1"/>
  <c r="Q258" i="3" s="1"/>
  <c r="Q194" i="3" a="1"/>
  <c r="Q194" i="3" s="1"/>
  <c r="Q241" i="3" a="1"/>
  <c r="Q241" i="3" s="1"/>
  <c r="Q177" i="3" a="1"/>
  <c r="Q177" i="3" s="1"/>
  <c r="Q224" i="3" a="1"/>
  <c r="Q224" i="3" s="1"/>
  <c r="Q160" i="3" a="1"/>
  <c r="Q160" i="3" s="1"/>
  <c r="Q223" i="3" a="1"/>
  <c r="Q223" i="3" s="1"/>
  <c r="Q159" i="3" a="1"/>
  <c r="Q159" i="3" s="1"/>
  <c r="Q222" i="3" a="1"/>
  <c r="Q222" i="3" s="1"/>
  <c r="Q158" i="3" a="1"/>
  <c r="Q158" i="3" s="1"/>
  <c r="Q205" i="3" a="1"/>
  <c r="Q205" i="3" s="1"/>
  <c r="Q260" i="3" a="1"/>
  <c r="Q260" i="3" s="1"/>
  <c r="Q188" i="3" a="1"/>
  <c r="Q188" i="3" s="1"/>
  <c r="Q243" i="3" a="1"/>
  <c r="Q243" i="3" s="1"/>
  <c r="Q179" i="3" a="1"/>
  <c r="Q179" i="3" s="1"/>
  <c r="Q128" i="3" a="1"/>
  <c r="Q128" i="3" s="1"/>
  <c r="Q64" i="3" a="1"/>
  <c r="Q64" i="3" s="1"/>
  <c r="Q143" i="3" a="1"/>
  <c r="Q143" i="3" s="1"/>
  <c r="Q79" i="3" a="1"/>
  <c r="Q79" i="3" s="1"/>
  <c r="Q15" i="3" a="1"/>
  <c r="Q15" i="3" s="1"/>
  <c r="Q91" i="3" a="1"/>
  <c r="Q91" i="3" s="1"/>
  <c r="Q27" i="3" a="1"/>
  <c r="Q27" i="3" s="1"/>
  <c r="Q102" i="3" a="1"/>
  <c r="Q102" i="3" s="1"/>
  <c r="Q38" i="3" a="1"/>
  <c r="Q38" i="3" s="1"/>
  <c r="Q122" i="3" a="1"/>
  <c r="Q122" i="3" s="1"/>
  <c r="Q58" i="3" a="1"/>
  <c r="Q58" i="3" s="1"/>
  <c r="Q129" i="3" a="1"/>
  <c r="Q129" i="3" s="1"/>
  <c r="Q65" i="3" a="1"/>
  <c r="Q65" i="3" s="1"/>
  <c r="Q133" i="3" a="1"/>
  <c r="Q133" i="3" s="1"/>
  <c r="Q69" i="3" a="1"/>
  <c r="Q69" i="3" s="1"/>
  <c r="Q9" i="3" a="1"/>
  <c r="Q9" i="3" s="1"/>
  <c r="Q92" i="3" a="1"/>
  <c r="Q92" i="3" s="1"/>
  <c r="Q28" i="3" a="1"/>
  <c r="Q28" i="3" s="1"/>
  <c r="Q186" i="3" a="1"/>
  <c r="Q186" i="3" s="1"/>
  <c r="Q233" i="3" a="1"/>
  <c r="Q233" i="3" s="1"/>
  <c r="Q169" i="3" a="1"/>
  <c r="Q169" i="3" s="1"/>
  <c r="Q216" i="3" a="1"/>
  <c r="Q216" i="3" s="1"/>
  <c r="Q151" i="3" a="1"/>
  <c r="Q151" i="3" s="1"/>
  <c r="Q215" i="3" a="1"/>
  <c r="Q215" i="3" s="1"/>
  <c r="Q150" i="3" a="1"/>
  <c r="Q150" i="3" s="1"/>
  <c r="Q214" i="3" a="1"/>
  <c r="Q214" i="3" s="1"/>
  <c r="Q149" i="3" a="1"/>
  <c r="Q149" i="3" s="1"/>
  <c r="Q197" i="3" a="1"/>
  <c r="Q197" i="3" s="1"/>
  <c r="Q244" i="3" a="1"/>
  <c r="Q244" i="3" s="1"/>
  <c r="Q180" i="3" a="1"/>
  <c r="Q180" i="3" s="1"/>
  <c r="Q235" i="3" a="1"/>
  <c r="Q235" i="3" s="1"/>
  <c r="Q171" i="3" a="1"/>
  <c r="Q171" i="3" s="1"/>
  <c r="Q120" i="3" a="1"/>
  <c r="Q120" i="3" s="1"/>
  <c r="Q56" i="3" a="1"/>
  <c r="Q56" i="3" s="1"/>
  <c r="Q135" i="3" a="1"/>
  <c r="Q135" i="3" s="1"/>
  <c r="Q71" i="3" a="1"/>
  <c r="Q71" i="3" s="1"/>
  <c r="Q7" i="3" a="1"/>
  <c r="Q7" i="3" s="1"/>
  <c r="Q83" i="3" a="1"/>
  <c r="Q83" i="3" s="1"/>
  <c r="Q19" i="3" a="1"/>
  <c r="Q19" i="3" s="1"/>
  <c r="Q94" i="3" a="1"/>
  <c r="Q94" i="3" s="1"/>
  <c r="Q30" i="3" a="1"/>
  <c r="Q30" i="3" s="1"/>
  <c r="Q114" i="3" a="1"/>
  <c r="Q114" i="3" s="1"/>
  <c r="Q50" i="3" a="1"/>
  <c r="Q50" i="3" s="1"/>
  <c r="Q121" i="3" a="1"/>
  <c r="Q121" i="3" s="1"/>
  <c r="Q57" i="3" a="1"/>
  <c r="Q57" i="3" s="1"/>
  <c r="Q125" i="3" a="1"/>
  <c r="Q125" i="3" s="1"/>
  <c r="Q61" i="3" a="1"/>
  <c r="Q61" i="3" s="1"/>
  <c r="Q148" i="3" a="1"/>
  <c r="Q148" i="3" s="1"/>
  <c r="Q84" i="3" a="1"/>
  <c r="Q84" i="3" s="1"/>
  <c r="Q20" i="3" a="1"/>
  <c r="Q20" i="3" s="1"/>
  <c r="Q178" i="3" a="1"/>
  <c r="Q178" i="3" s="1"/>
  <c r="Q225" i="3" a="1"/>
  <c r="Q225" i="3" s="1"/>
  <c r="Q161" i="3" a="1"/>
  <c r="Q161" i="3" s="1"/>
  <c r="Q208" i="3" a="1"/>
  <c r="Q208" i="3" s="1"/>
  <c r="Q265" i="3" a="1"/>
  <c r="Q265" i="3" s="1"/>
  <c r="Q207" i="3" a="1"/>
  <c r="Q207" i="3" s="1"/>
  <c r="Q264" i="3" a="1"/>
  <c r="Q264" i="3" s="1"/>
  <c r="Q206" i="3" a="1"/>
  <c r="Q206" i="3" s="1"/>
  <c r="Q253" i="3" a="1"/>
  <c r="Q253" i="3" s="1"/>
  <c r="Q189" i="3" a="1"/>
  <c r="Q189" i="3" s="1"/>
  <c r="Q236" i="3" a="1"/>
  <c r="Q236" i="3" s="1"/>
  <c r="Q172" i="3" a="1"/>
  <c r="Q172" i="3" s="1"/>
  <c r="Q227" i="3" a="1"/>
  <c r="Q227" i="3" s="1"/>
  <c r="Q163" i="3" a="1"/>
  <c r="Q163" i="3" s="1"/>
  <c r="Q112" i="3" a="1"/>
  <c r="Q112" i="3" s="1"/>
  <c r="Q48" i="3" a="1"/>
  <c r="Q48" i="3" s="1"/>
  <c r="Q127" i="3" a="1"/>
  <c r="Q127" i="3" s="1"/>
  <c r="Q63" i="3" a="1"/>
  <c r="Q63" i="3" s="1"/>
  <c r="Q139" i="3" a="1"/>
  <c r="Q139" i="3" s="1"/>
  <c r="Q75" i="3" a="1"/>
  <c r="Q75" i="3" s="1"/>
  <c r="Q11" i="3" a="1"/>
  <c r="Q11" i="3" s="1"/>
  <c r="Q86" i="3" a="1"/>
  <c r="Q86" i="3" s="1"/>
  <c r="Q22" i="3" a="1"/>
  <c r="Q22" i="3" s="1"/>
  <c r="Q106" i="3" a="1"/>
  <c r="Q106" i="3" s="1"/>
  <c r="Q42" i="3" a="1"/>
  <c r="Q42" i="3" s="1"/>
  <c r="Q113" i="3" a="1"/>
  <c r="Q113" i="3" s="1"/>
  <c r="Q49" i="3" a="1"/>
  <c r="Q49" i="3" s="1"/>
  <c r="Q117" i="3" a="1"/>
  <c r="Q117" i="3" s="1"/>
  <c r="Q53" i="3" a="1"/>
  <c r="Q53" i="3" s="1"/>
  <c r="Q140" i="3" a="1"/>
  <c r="Q140" i="3" s="1"/>
  <c r="Q76" i="3" a="1"/>
  <c r="Q76" i="3" s="1"/>
  <c r="Q12" i="3" a="1"/>
  <c r="Q12" i="3" s="1"/>
  <c r="Q234" i="3" a="1"/>
  <c r="Q234" i="3" s="1"/>
  <c r="Q170" i="3" a="1"/>
  <c r="Q170" i="3" s="1"/>
  <c r="Q217" i="3" a="1"/>
  <c r="Q217" i="3" s="1"/>
  <c r="Q153" i="3" a="1"/>
  <c r="Q153" i="3" s="1"/>
  <c r="Q200" i="3" a="1"/>
  <c r="Q200" i="3" s="1"/>
  <c r="Q263" i="3" a="1"/>
  <c r="Q263" i="3" s="1"/>
  <c r="Q199" i="3" a="1"/>
  <c r="Q199" i="3" s="1"/>
  <c r="Q262" i="3" a="1"/>
  <c r="Q262" i="3" s="1"/>
  <c r="Q198" i="3" a="1"/>
  <c r="Q198" i="3" s="1"/>
  <c r="Q245" i="3" a="1"/>
  <c r="Q245" i="3" s="1"/>
  <c r="Q181" i="3" a="1"/>
  <c r="Q181" i="3" s="1"/>
  <c r="Q228" i="3" a="1"/>
  <c r="Q228" i="3" s="1"/>
  <c r="Q164" i="3" a="1"/>
  <c r="Q164" i="3" s="1"/>
  <c r="Q219" i="3" a="1"/>
  <c r="Q219" i="3" s="1"/>
  <c r="Q155" i="3" a="1"/>
  <c r="Q155" i="3" s="1"/>
  <c r="Q104" i="3" a="1"/>
  <c r="Q104" i="3" s="1"/>
  <c r="Q40" i="3" a="1"/>
  <c r="Q40" i="3" s="1"/>
  <c r="Q119" i="3" a="1"/>
  <c r="Q119" i="3" s="1"/>
  <c r="Q55" i="3" a="1"/>
  <c r="Q55" i="3" s="1"/>
  <c r="Q131" i="3" a="1"/>
  <c r="Q131" i="3" s="1"/>
  <c r="Q67" i="3" a="1"/>
  <c r="Q67" i="3" s="1"/>
  <c r="Q146" i="3" a="1"/>
  <c r="Q146" i="3" s="1"/>
  <c r="Q78" i="3" a="1"/>
  <c r="Q78" i="3" s="1"/>
  <c r="Q14" i="3" a="1"/>
  <c r="Q14" i="3" s="1"/>
  <c r="Q98" i="3" a="1"/>
  <c r="Q98" i="3" s="1"/>
  <c r="Q34" i="3" a="1"/>
  <c r="Q34" i="3" s="1"/>
  <c r="Q105" i="3" a="1"/>
  <c r="Q105" i="3" s="1"/>
  <c r="Q41" i="3" a="1"/>
  <c r="Q41" i="3" s="1"/>
  <c r="Q109" i="3" a="1"/>
  <c r="Q109" i="3" s="1"/>
  <c r="Q45" i="3" a="1"/>
  <c r="Q45" i="3" s="1"/>
  <c r="Q132" i="3" a="1"/>
  <c r="Q132" i="3" s="1"/>
  <c r="Q68" i="3" a="1"/>
  <c r="Q6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<sst xmlns="http://schemas.openxmlformats.org/spreadsheetml/2006/main" count="1806" uniqueCount="301">
  <si>
    <t>Sex</t>
  </si>
  <si>
    <t xml:space="preserve">Pt_id </t>
  </si>
  <si>
    <t>Age</t>
  </si>
  <si>
    <t>Race</t>
  </si>
  <si>
    <t>Diagnosis</t>
  </si>
  <si>
    <t>AMPac</t>
  </si>
  <si>
    <t>SesConc</t>
  </si>
  <si>
    <t>DcLoc</t>
  </si>
  <si>
    <t>F</t>
  </si>
  <si>
    <t>x</t>
  </si>
  <si>
    <t>African</t>
  </si>
  <si>
    <t>European</t>
  </si>
  <si>
    <t>Asian</t>
  </si>
  <si>
    <t>American</t>
  </si>
  <si>
    <t>Indian</t>
  </si>
  <si>
    <t>MiddleEastern</t>
  </si>
  <si>
    <t>M</t>
  </si>
  <si>
    <t>Vascular</t>
  </si>
  <si>
    <t>Cardiac</t>
  </si>
  <si>
    <t>Neuro</t>
  </si>
  <si>
    <t>Trauma</t>
  </si>
  <si>
    <t>Spine</t>
  </si>
  <si>
    <t>GenMed</t>
  </si>
  <si>
    <t>Onc</t>
  </si>
  <si>
    <t>Ortho</t>
  </si>
  <si>
    <t>BedM</t>
  </si>
  <si>
    <t>TA</t>
  </si>
  <si>
    <t>EOB</t>
  </si>
  <si>
    <t>Bal</t>
  </si>
  <si>
    <t>Gt</t>
  </si>
  <si>
    <t>StdEx</t>
  </si>
  <si>
    <t>BedEx</t>
  </si>
  <si>
    <t>SitEx</t>
  </si>
  <si>
    <t>StdBal</t>
  </si>
  <si>
    <t>SitBal</t>
  </si>
  <si>
    <t>Recs</t>
  </si>
  <si>
    <t>HH/OP</t>
  </si>
  <si>
    <t>2-3x/wk</t>
  </si>
  <si>
    <t>Up to 5x/wk</t>
  </si>
  <si>
    <t>5-7x/wk</t>
  </si>
  <si>
    <t>IPR</t>
  </si>
  <si>
    <t>SNF</t>
  </si>
  <si>
    <t>Date</t>
  </si>
  <si>
    <t>BedEx,StdEx,SitBal</t>
  </si>
  <si>
    <t>SitBal,BedEx,StdEx</t>
  </si>
  <si>
    <t>BedEx,EOB,TA</t>
  </si>
  <si>
    <t>SitEx,SitBal,SitBal</t>
  </si>
  <si>
    <t>StdBal,BedEx,BedM</t>
  </si>
  <si>
    <t>Bal,SitEx,EOB</t>
  </si>
  <si>
    <t>SitBal,StdEx,TA</t>
  </si>
  <si>
    <t>StdBal,StdEx,Gt</t>
  </si>
  <si>
    <t>SitBal,Gt,StdBal</t>
  </si>
  <si>
    <t>Bal,EOB,Bal</t>
  </si>
  <si>
    <t>StdBal,StdEx,StdEx</t>
  </si>
  <si>
    <t>SitBal,SitEx,StdEx</t>
  </si>
  <si>
    <t>SitEx,BedM,SitBal</t>
  </si>
  <si>
    <t>BedM,StdEx,StdEx</t>
  </si>
  <si>
    <t>Gt,BedM,StdEx</t>
  </si>
  <si>
    <t>StdEx,TA,StdEx</t>
  </si>
  <si>
    <t>BedEx,SitEx,BedM</t>
  </si>
  <si>
    <t>StdBal,BedM,Gt</t>
  </si>
  <si>
    <t>SitEx,StdBal,BedEx</t>
  </si>
  <si>
    <t>StdBal,StdBal,SitEx</t>
  </si>
  <si>
    <t>SitBal,Bal,Bal</t>
  </si>
  <si>
    <t>SitBal,SitBal,BedEx</t>
  </si>
  <si>
    <t>TA,BedM,SitEx</t>
  </si>
  <si>
    <t>BedM,Gt,StdBal</t>
  </si>
  <si>
    <t>Bal,StdEx,StdEx</t>
  </si>
  <si>
    <t>StdBal,SitEx,SitBal</t>
  </si>
  <si>
    <t>SitBal,SitBal,StdBal</t>
  </si>
  <si>
    <t>StdBal,TA,StdBal</t>
  </si>
  <si>
    <t>TA,StdEx,StdBal</t>
  </si>
  <si>
    <t>SitEx,Gt,Bal</t>
  </si>
  <si>
    <t>BedM,StdEx,StdBal</t>
  </si>
  <si>
    <t>EOB,SitEx,EOB</t>
  </si>
  <si>
    <t>Gt,BedEx,Bal</t>
  </si>
  <si>
    <t>BedEx,StdEx,TA</t>
  </si>
  <si>
    <t>EOB,StdEx,Gt</t>
  </si>
  <si>
    <t>EOB,BedM,StdBal</t>
  </si>
  <si>
    <t>Gt,BedEx,BedEx</t>
  </si>
  <si>
    <t>Gt,StdEx,Gt</t>
  </si>
  <si>
    <t>SitBal,StdEx,StdBal</t>
  </si>
  <si>
    <t>SitEx,EOB,Gt</t>
  </si>
  <si>
    <t>Bal,BedEx,StdEx</t>
  </si>
  <si>
    <t>StdBal,SitBal,BedEx</t>
  </si>
  <si>
    <t>SitBal,BedM,TA</t>
  </si>
  <si>
    <t>TA,Gt,StdEx</t>
  </si>
  <si>
    <t>SitEx,StdBal,StdBal</t>
  </si>
  <si>
    <t>SitBal,Gt,BedEx</t>
  </si>
  <si>
    <t>StdBal,SitBal,SitBal</t>
  </si>
  <si>
    <t>StdEx,EOB,BedEx</t>
  </si>
  <si>
    <t>StdEx,SitEx,StdBal</t>
  </si>
  <si>
    <t>SitEx,StdEx,Bal</t>
  </si>
  <si>
    <t>BedM,StdBal,StdEx</t>
  </si>
  <si>
    <t>BedM,StdBal,Gt</t>
  </si>
  <si>
    <t>BedM,BedEx,BedEx</t>
  </si>
  <si>
    <t>SitEx,TA,SitBal</t>
  </si>
  <si>
    <t>TA,TA,StdEx</t>
  </si>
  <si>
    <t>StdEx,EOB,StdBal</t>
  </si>
  <si>
    <t>SitBal,StdBal,EOB</t>
  </si>
  <si>
    <t>BedM,BedM,StdBal</t>
  </si>
  <si>
    <t>EOB,SitBal,SitBal</t>
  </si>
  <si>
    <t>Str</t>
  </si>
  <si>
    <t>1.25BedM</t>
  </si>
  <si>
    <t>2.5TA</t>
  </si>
  <si>
    <t>BedM,TA,EOB</t>
  </si>
  <si>
    <t>EOB,TA,SitEx</t>
  </si>
  <si>
    <t>Value</t>
  </si>
  <si>
    <t>StdEx,StdBal,BedM</t>
  </si>
  <si>
    <t>StdEx,EOB,SitEx</t>
  </si>
  <si>
    <t>SitBal,Bal,SitBal</t>
  </si>
  <si>
    <t>EOB,SitBal,SitEx</t>
  </si>
  <si>
    <t>StdBal,Bal,BedEx</t>
  </si>
  <si>
    <t>Gt,EOB,SitBal</t>
  </si>
  <si>
    <t>Interv</t>
  </si>
  <si>
    <t>ConcInter</t>
  </si>
  <si>
    <t>Dc_Date</t>
  </si>
  <si>
    <t>Dc_Loc</t>
  </si>
  <si>
    <t>Ses_Int</t>
  </si>
  <si>
    <t>Minutes_PT</t>
  </si>
  <si>
    <t>Minutes_OT</t>
  </si>
  <si>
    <t>1st_AMPac</t>
  </si>
  <si>
    <t>TA,Gt,StdBal</t>
  </si>
  <si>
    <t>TA,Gt,TA</t>
  </si>
  <si>
    <t>BedM,Gt,TA</t>
  </si>
  <si>
    <t>StdEx,TA,SitEx</t>
  </si>
  <si>
    <t>EOB,StdBal,StdBal</t>
  </si>
  <si>
    <t>StdBal,BedEx,StdBal</t>
  </si>
  <si>
    <t>Bal,BedEx,BedEx</t>
  </si>
  <si>
    <t>BedM,StdBal,EOB</t>
  </si>
  <si>
    <t>SitEx,BedM,StdEx</t>
  </si>
  <si>
    <t>EOB,StdBal,BedEx</t>
  </si>
  <si>
    <t>SitBal,Bal,TA</t>
  </si>
  <si>
    <t>SitBal,BedM,SitEx</t>
  </si>
  <si>
    <t>SitEx,StdBal,SitBal</t>
  </si>
  <si>
    <t>BedEx,BedEx,EOB</t>
  </si>
  <si>
    <t>Gt,SitBal,SitBal</t>
  </si>
  <si>
    <t>TA,BedEx,EOB</t>
  </si>
  <si>
    <t>EOB,Bal,SitEx</t>
  </si>
  <si>
    <t>BedM,Bal,TA</t>
  </si>
  <si>
    <t>SitBal,TA,StdEx</t>
  </si>
  <si>
    <t>StdEx,BedM,BedM</t>
  </si>
  <si>
    <t>Bal,SitBal,StdEx</t>
  </si>
  <si>
    <t>SitEx,StdBal,Gt</t>
  </si>
  <si>
    <t>EOB,EOB,TA</t>
  </si>
  <si>
    <t>SitBal,StdBal,SitEx</t>
  </si>
  <si>
    <t>EOB,StdEx,StdEx</t>
  </si>
  <si>
    <t>BedM,BedM,SitEx</t>
  </si>
  <si>
    <t>BedEx,TA,StdBal</t>
  </si>
  <si>
    <t>StdEx,StdEx,StdBal</t>
  </si>
  <si>
    <t>TA,Gt,EOB</t>
  </si>
  <si>
    <t>SitBal,BedM,BedEx</t>
  </si>
  <si>
    <t>SitEx,Gt,StdEx</t>
  </si>
  <si>
    <t>BedEx,BedEx,SitBal</t>
  </si>
  <si>
    <t>StdEx,Bal,TA</t>
  </si>
  <si>
    <t>Bal,StdEx,Gt</t>
  </si>
  <si>
    <t>BedEx,TA,StdEx</t>
  </si>
  <si>
    <t>StdEx,Gt,StdEx</t>
  </si>
  <si>
    <t>TA,StdEx,Bal</t>
  </si>
  <si>
    <t>Bal,TA,SitEx</t>
  </si>
  <si>
    <t>BedM,TA,SitBal</t>
  </si>
  <si>
    <t>EOB,StdBal,Gt</t>
  </si>
  <si>
    <t>BedM,SitEx,BedEx</t>
  </si>
  <si>
    <t>SitEx,BedM,BedM</t>
  </si>
  <si>
    <t>BedM,BedEx,StdEx</t>
  </si>
  <si>
    <t>Bal,Bal,SitBal</t>
  </si>
  <si>
    <t>SitBal,BedEx,StdBal</t>
  </si>
  <si>
    <t>EOB,Gt,SitEx</t>
  </si>
  <si>
    <t>StdBal,BedM,EOB</t>
  </si>
  <si>
    <t>EOB,TA,BedEx</t>
  </si>
  <si>
    <t>BedM,EOB,TA</t>
  </si>
  <si>
    <t>Bal,TA,SitBal</t>
  </si>
  <si>
    <t>BL_AMPac</t>
  </si>
  <si>
    <t>Dc_AMPac</t>
  </si>
  <si>
    <t>Gt,SitBal,Gt</t>
  </si>
  <si>
    <t>BedM,StdEx,BedEx</t>
  </si>
  <si>
    <t>BedEx,StdEx,SitEx</t>
  </si>
  <si>
    <t>BedEx,EOB,BedM</t>
  </si>
  <si>
    <t>EOB,SitEx,SitEx</t>
  </si>
  <si>
    <t>SitEx,SitBal,BedEx</t>
  </si>
  <si>
    <t>BedEx,BedM,Gt</t>
  </si>
  <si>
    <t>Gt,StdEx,SitEx</t>
  </si>
  <si>
    <t>Gt,Gt,StdBal</t>
  </si>
  <si>
    <t>BedEx,SitBal,SitEx</t>
  </si>
  <si>
    <t>SitEx,TA,SitEx</t>
  </si>
  <si>
    <t>BedM,SitEx,EOB</t>
  </si>
  <si>
    <t>StdBal,BedEx,TA</t>
  </si>
  <si>
    <t>Gt,StdEx,BedEx</t>
  </si>
  <si>
    <t>BedEx,EOB,SitBal</t>
  </si>
  <si>
    <t>StdBal,StdBal,SitBal</t>
  </si>
  <si>
    <t>SitEx,StdBal,Bal</t>
  </si>
  <si>
    <t>Bal,EOB,SitEx</t>
  </si>
  <si>
    <t>Gt,BedM,BedM</t>
  </si>
  <si>
    <t>BedM,Gt,Gt</t>
  </si>
  <si>
    <t>BedEx,StdBal,SitBal</t>
  </si>
  <si>
    <t>SitBal,StdBal,StdEx</t>
  </si>
  <si>
    <t>BedM,BedEx,Bal</t>
  </si>
  <si>
    <t>StdEx,SitBal,EOB</t>
  </si>
  <si>
    <t>Gt,Bal,StdEx</t>
  </si>
  <si>
    <t>Gt,StdBal,TA</t>
  </si>
  <si>
    <t>SitBal,Gt,Gt</t>
  </si>
  <si>
    <t>StdBal,EOB,Bal</t>
  </si>
  <si>
    <t>P_Hold</t>
  </si>
  <si>
    <t>BedM,EOB,SitBal</t>
  </si>
  <si>
    <t>BedEx,EOB,StdEx</t>
  </si>
  <si>
    <t>TA,Bal,SitEx</t>
  </si>
  <si>
    <t>Gt,StdEx,BedM</t>
  </si>
  <si>
    <t>BedEx,Bal,Gt</t>
  </si>
  <si>
    <t>SitEx,BedEx,EOB</t>
  </si>
  <si>
    <t>BedM,SitEx,StdEx</t>
  </si>
  <si>
    <t>TA,SitEx,EOB</t>
  </si>
  <si>
    <t>Gt,BedM,TA</t>
  </si>
  <si>
    <t>StdEx,SitBal,StdEx</t>
  </si>
  <si>
    <t>SitEx,SitEx,TA</t>
  </si>
  <si>
    <t>BedM,TA,BedEx</t>
  </si>
  <si>
    <t>SitBal,SitEx,Bal</t>
  </si>
  <si>
    <t>BedEx,SitEx,StdEx</t>
  </si>
  <si>
    <t>BedM,SitBal,TA</t>
  </si>
  <si>
    <t>BedEx,Gt,BedEx</t>
  </si>
  <si>
    <t>BedEx,EOB,EOB</t>
  </si>
  <si>
    <t>SitBal,SitEx,SitEx</t>
  </si>
  <si>
    <t>StdBal,BedM,SitEx</t>
  </si>
  <si>
    <t>StdBal,BedEx,EOB</t>
  </si>
  <si>
    <t>Gt,StdBal,SitBal</t>
  </si>
  <si>
    <t>Gt,BedM,EOB</t>
  </si>
  <si>
    <t>EOB,Bal,TA</t>
  </si>
  <si>
    <t>BedEx,SitBal,EOB</t>
  </si>
  <si>
    <t>StdEx,BedEx,SitEx</t>
  </si>
  <si>
    <t>EOB,TA,StdEx</t>
  </si>
  <si>
    <t>Bal,Bal,EOB</t>
  </si>
  <si>
    <t>BedEx,Gt,SitBal</t>
  </si>
  <si>
    <t>SitEx,StdBal,EOB</t>
  </si>
  <si>
    <t>Bal,SitEx,BedEx</t>
  </si>
  <si>
    <t>StdEx,TA,StdBal</t>
  </si>
  <si>
    <t>BedM,EOB,BedM</t>
  </si>
  <si>
    <t>BedEx,Bal,BedEx</t>
  </si>
  <si>
    <t>StdEx,TA,BedEx</t>
  </si>
  <si>
    <t>Gt,StdBal,Gt</t>
  </si>
  <si>
    <t>EOB,SitBal,StdBal</t>
  </si>
  <si>
    <t>Gt,EOB,StdEx</t>
  </si>
  <si>
    <t>EOB,Bal,StdBal</t>
  </si>
  <si>
    <t>SitEx,EOB,SitEx</t>
  </si>
  <si>
    <t>BedEx,Bal,StdBal</t>
  </si>
  <si>
    <t>StdBal,TA,StdEx</t>
  </si>
  <si>
    <t>EOB,Gt,StdEx</t>
  </si>
  <si>
    <t>Gt,SitEx,SitEx</t>
  </si>
  <si>
    <t>SitBal,BedEx,TA</t>
  </si>
  <si>
    <t>SitBal,Gt,SitBal</t>
  </si>
  <si>
    <t>Bal,SitEx,BedM</t>
  </si>
  <si>
    <t>Bal,TA,Gt</t>
  </si>
  <si>
    <t>EOB,TA,EOB</t>
  </si>
  <si>
    <t>SitEx,BedEx,TA</t>
  </si>
  <si>
    <t>BedM,BedM,Gt</t>
  </si>
  <si>
    <t>TA,EOB,Gt</t>
  </si>
  <si>
    <t>Gt,StdBal,SitEx</t>
  </si>
  <si>
    <t>SitEx,SitBal,EOB</t>
  </si>
  <si>
    <t>Bal,SitEx,StdBal</t>
  </si>
  <si>
    <t>BedM,SitEx,TA</t>
  </si>
  <si>
    <t>Bal,Gt,SitBal</t>
  </si>
  <si>
    <t>BedEx,SitBal,StdBal</t>
  </si>
  <si>
    <t>StdEx,SitEx,Gt</t>
  </si>
  <si>
    <t>EOB,StdBal,EOB</t>
  </si>
  <si>
    <t>BedM,Bal,SitBal</t>
  </si>
  <si>
    <t>BedM,Bal,EOB</t>
  </si>
  <si>
    <t>SitEx,TA,Gt</t>
  </si>
  <si>
    <t>Bal,SitBal,TA</t>
  </si>
  <si>
    <t>TA,BedM,StdEx</t>
  </si>
  <si>
    <t>BedM,SitBal,EOB</t>
  </si>
  <si>
    <t>StdEx,Gt,BedEx</t>
  </si>
  <si>
    <t>Bal,BedM,StdBal</t>
  </si>
  <si>
    <t>SitEx,Bal,Bal</t>
  </si>
  <si>
    <t>BedM,TA,Gt</t>
  </si>
  <si>
    <t>TA,BedEx,Gt</t>
  </si>
  <si>
    <t>BedEx,BedM,Bal</t>
  </si>
  <si>
    <t>TA,EOB,StdBal</t>
  </si>
  <si>
    <t>SitBal,EOB,BedEx</t>
  </si>
  <si>
    <t>EOB,BedM,Gt</t>
  </si>
  <si>
    <t>TA,BedEx,SitEx</t>
  </si>
  <si>
    <t>SitEx,SitEx,BedM</t>
  </si>
  <si>
    <t>StdBal,SitBal,SitEx</t>
  </si>
  <si>
    <t>BedEx,SitEx,EOB</t>
  </si>
  <si>
    <t>EOB,Gt,Gt</t>
  </si>
  <si>
    <t>StdEx,BedM,BedEx</t>
  </si>
  <si>
    <t>BedEx,StdBal,BedM</t>
  </si>
  <si>
    <t>BedEx,Gt,StdBal</t>
  </si>
  <si>
    <t>StdEx,Gt,EOB</t>
  </si>
  <si>
    <t>TA,SitBal,BedM</t>
  </si>
  <si>
    <t>StdBal,StdBal,StdEx</t>
  </si>
  <si>
    <t>SitBal,Gt,EOB</t>
  </si>
  <si>
    <t>Gt,BedM,SitEx</t>
  </si>
  <si>
    <t>BedM,EOB,EOB</t>
  </si>
  <si>
    <t>StdEx,TA,EOB</t>
  </si>
  <si>
    <t>BedM,TA,BedM</t>
  </si>
  <si>
    <t>StdEx,Bal,StdBal</t>
  </si>
  <si>
    <t>StdBal,BedM,BedEx</t>
  </si>
  <si>
    <t>Bal,BedM,TA</t>
  </si>
  <si>
    <t>Bal,BedEx,EOB</t>
  </si>
  <si>
    <t>StdEx,StdEx,TA</t>
  </si>
  <si>
    <t>BedEx,BedM,SitBal</t>
  </si>
  <si>
    <t>Unit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</si>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</sst>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11827"/>
      <name val="Ubuntu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442F-6670-4C40-B474-A1D60A141A70}">
  <dimension ref="A1:Q265"/>
  <sheetViews>
    <sheetView tabSelected="1" workbookViewId="0">
      <selection activeCell="F3" sqref="F3"/>
    </sheetView>
  </sheetViews>
  <sheetFormatPr defaultRowHeight="14.4" x14ac:dyDescent="0.3"/>
  <cols>
    <col min="2" max="2" width="8.88671875" style="4"/>
    <col min="3" max="4" width="8.88671875" style="1"/>
    <col min="5" max="5" width="12.6640625" bestFit="1" customWidth="1"/>
    <col min="9" max="11" width="8.88671875" style="1"/>
    <col min="12" max="12" width="17.33203125" bestFit="1" customWidth="1"/>
    <col min="13" max="14" width="11" bestFit="1" customWidth="1"/>
    <col min="15" max="15" width="9.5546875" style="4" bestFit="1" customWidth="1"/>
    <col min="17" max="17" width="10.109375" bestFit="1" customWidth="1"/>
  </cols>
  <sheetData>
    <row r="1" spans="1:17" x14ac:dyDescent="0.3">
      <c r="A1" s="6" t="s">
        <v>1</v>
      </c>
      <c r="B1" s="8" t="s">
        <v>42</v>
      </c>
      <c r="C1" s="7" t="s">
        <v>0</v>
      </c>
      <c r="D1" s="7" t="s">
        <v>2</v>
      </c>
      <c r="E1" s="6" t="s">
        <v>300</v>
      </c>
      <c r="F1" s="6" t="s">
        <v>299</v>
      </c>
      <c r="G1" s="6" t="s">
        <v>172</v>
      </c>
      <c r="H1" s="6" t="s">
        <v>121</v>
      </c>
      <c r="I1" s="7" t="s">
        <v>5</v>
      </c>
      <c r="J1" s="7" t="s">
        <v>119</v>
      </c>
      <c r="K1" s="7" t="s">
        <v>120</v>
      </c>
      <c r="L1" s="6" t="s">
        <v>118</v>
      </c>
      <c r="M1" s="7" t="s">
        <v>35</v>
      </c>
      <c r="N1" s="7" t="s">
        <v>117</v>
      </c>
      <c r="O1" s="9" t="s">
        <v>116</v>
      </c>
      <c r="P1" s="6" t="s">
        <v>202</v>
      </c>
      <c r="Q1" s="6" t="s">
        <v>173</v>
      </c>
    </row>
    <row r="2" spans="1:17" x14ac:dyDescent="0.3">
      <c r="A2">
        <v>123558</v>
      </c>
      <c r="B2" s="5">
        <f ca="1">IF(COUNTIF(A$2:A2,A2)=1,TODAY(),IF(COUNTIF(A$2:A2,A2)=2,TODAY()+1,IF(COUNTIF(A$2:A2,A2)=3,TODAY()+2,IF(COUNTIF(A$2:A2,A2)=4,TODAY()+3,IF(COUNTIF(A$2:A2,A2)=5,TODAY()+4,IF(COUNTIF(A$2:A2,A2)=5,TODAY()+6,IF(COUNTIF(A$2:A2,A2)=6,TODAY()+7)))))))</f>
        <v>44976</v>
      </c>
      <c r="C2" s="1" t="str">
        <f ca="1">IF(A2=A1,C1,(IF(RAND()&lt;0.5,"M","F")))</f>
        <v>M</v>
      </c>
      <c r="D2" s="1">
        <f ca="1">IF(A2=A1,D1,RANDBETWEEN(18,100))</f>
        <v>55</v>
      </c>
      <c r="E2" t="str" cm="1">
        <f t="array" aca="1" ref="E2" ca="1">IF(A2=A1,E1,INDEX(AcutePT_Index_Page!$A$2:$A$7,RANDBETWEEN(1,6)))</f>
        <v>European</v>
      </c>
      <c r="F2" t="str" cm="1">
        <f t="array" aca="1" ref="F2" ca="1">IF(C2=C1,F1,INDEX(AcutePT_Index_Page!$B$2:$B$7,RANDBETWEEN(1,6)))</f>
        <v>Ortho</v>
      </c>
      <c r="G2">
        <f ca="1">IF(A2=A1,G1,RANDBETWEEN(22,24))</f>
        <v>23</v>
      </c>
      <c r="H2">
        <f ca="1">IF(A2=A1,H1,RANDBETWEEN(6,19))</f>
        <v>6</v>
      </c>
      <c r="I2">
        <f ca="1">IF(B2=TODAY(),H2,RANDBETWEEN(6,19))</f>
        <v>6</v>
      </c>
      <c r="J2" s="1">
        <f ca="1">RANDBETWEEN(8,80)</f>
        <v>24</v>
      </c>
      <c r="K2" s="1">
        <f ca="1">RANDBETWEEN(8,80)</f>
        <v>9</v>
      </c>
      <c r="L2" t="str" cm="1">
        <f t="array" aca="1" ref="L2" ca="1">INDEX(AcutePT_Index_Page!$C$2:$C$11,RANDBETWEEN(1,10))&amp;","&amp;INDEX(AcutePT_Index_Page!$C$2:$C$11,RANDBETWEEN(1,10))&amp;","&amp;INDEX(AcutePT_Index_Page!$C$2:$C$11,RANDBETWEEN(1,10))</f>
        <v>BedEx,Gt,BedEx</v>
      </c>
      <c r="M2" t="str">
        <f ca="1">IF(I2&gt;=17,AcutePT_Index_Page!$L$2,IF(AND(13&lt;=I2,I2&lt;=16),AcutePT_Index_Page!$L$4,AcutePT_Index_Page!$L$3))</f>
        <v>Up to 5x/wk</v>
      </c>
      <c r="N2" t="str">
        <f ca="1">IF(M2=AcutePT_Index_Page!$L$2,AcutePT_Index_Page!$M$2,IF(M2=AcutePT_Index_Page!$L$3,AcutePT_Index_Page!$M$3,AcutePT_Index_Page!$M$4))</f>
        <v>SNF</v>
      </c>
      <c r="O2" s="4" cm="1">
        <f t="array" aca="1" ref="O2" ca="1">MAX(IF(A:A=A2,B:B))</f>
        <v>44978</v>
      </c>
      <c r="P2" s="3" t="str">
        <f ca="1">IF(O2=B2,I2,"x")</f>
        <v>x</v>
      </c>
      <c r="Q2" cm="1">
        <f t="array" aca="1" ref="Q2" ca="1">MAX(IF(A:A=A2,P:P))</f>
        <v>12</v>
      </c>
    </row>
    <row r="3" spans="1:17" x14ac:dyDescent="0.3">
      <c r="A3">
        <v>123558</v>
      </c>
      <c r="B3" s="5">
        <f ca="1">IF(COUNTIF(A$2:A3,A3)=1,TODAY(),IF(COUNTIF(A$2:A3,A3)=2,TODAY()+1,IF(COUNTIF(A$2:A3,A3)=3,TODAY()+2,IF(COUNTIF(A$2:A3,A3)=4,TODAY()+3,IF(COUNTIF(A$2:A3,A3)=5,TODAY()+4,IF(COUNTIF(A$2:A3,A3)=5,TODAY()+6,IF(COUNTIF(A$2:A3,A3)=6,TODAY()+7)))))))</f>
        <v>44977</v>
      </c>
      <c r="C3" s="1" t="str">
        <f ca="1">IF(A3=A2,C2,(IF(RAND()&lt;0.5,"M","F")))</f>
        <v>M</v>
      </c>
      <c r="D3" s="1">
        <f ca="1">IF(A3=A2,D2,RANDBETWEEN(18,100))</f>
        <v>55</v>
      </c>
      <c r="E3" t="str" cm="1">
        <f t="array" aca="1" ref="E3" ca="1">IF(A3=A2,E2,INDEX(AcutePT_Index_Page!$A$2:$A$7,RANDBETWEEN(1,6)))</f>
        <v>European</v>
      </c>
      <c r="F3" t="str" cm="1">
        <f t="array" aca="1" ref="F3" ca="1">IF(C3=C2,F2,INDEX(AcutePT_Index_Page!$B$2:$B$7,RANDBETWEEN(1,6)))</f>
        <v>Ortho</v>
      </c>
      <c r="G3">
        <f ca="1">IF(A3=A2,G2,RANDBETWEEN(22,24))</f>
        <v>23</v>
      </c>
      <c r="H3">
        <f ca="1">IF(A3=A2,H2,RANDBETWEEN(6,19))</f>
        <v>6</v>
      </c>
      <c r="I3">
        <f ca="1">IF(B3=TODAY(),H3,RANDBETWEEN(6,19))</f>
        <v>10</v>
      </c>
      <c r="J3" s="1">
        <f ca="1">RANDBETWEEN(8,80)</f>
        <v>24</v>
      </c>
      <c r="K3" s="1">
        <f ca="1">RANDBETWEEN(8,80)</f>
        <v>64</v>
      </c>
      <c r="L3" t="str" cm="1">
        <f t="array" aca="1" ref="L3" ca="1">INDEX(AcutePT_Index_Page!$C$2:$C$11,RANDBETWEEN(1,10))&amp;","&amp;INDEX(AcutePT_Index_Page!$C$2:$C$11,RANDBETWEEN(1,10))&amp;","&amp;INDEX(AcutePT_Index_Page!$C$2:$C$11,RANDBETWEEN(1,10))</f>
        <v>StdBal,BedM,Bal</v>
      </c>
      <c r="M3" t="str">
        <f ca="1">IF(I3&gt;=17,AcutePT_Index_Page!$L$2,IF(AND(13&lt;=I3,I3&lt;=16),AcutePT_Index_Page!$L$4,AcutePT_Index_Page!$L$3))</f>
        <v>Up to 5x/wk</v>
      </c>
      <c r="N3" t="str">
        <f ca="1">IF(M3=AcutePT_Index_Page!$L$2,AcutePT_Index_Page!$M$2,IF(M3=AcutePT_Index_Page!$L$3,AcutePT_Index_Page!$M$3,AcutePT_Index_Page!$M$4))</f>
        <v>SNF</v>
      </c>
      <c r="O3" s="4" cm="1">
        <f t="array" aca="1" ref="O3" ca="1">MAX(IF(A:A=A3,B:B))</f>
        <v>44978</v>
      </c>
      <c r="P3" s="3" t="str">
        <f ca="1">IF(O3=B3,I3,"x")</f>
        <v>x</v>
      </c>
      <c r="Q3" cm="1">
        <f t="array" aca="1" ref="Q3" ca="1">MAX(IF(A:A=A3,P:P))</f>
        <v>12</v>
      </c>
    </row>
    <row r="4" spans="1:17" x14ac:dyDescent="0.3">
      <c r="A4">
        <v>123558</v>
      </c>
      <c r="B4" s="5">
        <f ca="1">IF(COUNTIF(A$2:A4,A4)=1,TODAY(),IF(COUNTIF(A$2:A4,A4)=2,TODAY()+1,IF(COUNTIF(A$2:A4,A4)=3,TODAY()+2,IF(COUNTIF(A$2:A4,A4)=4,TODAY()+3,IF(COUNTIF(A$2:A4,A4)=5,TODAY()+4,IF(COUNTIF(A$2:A4,A4)=5,TODAY()+6,IF(COUNTIF(A$2:A4,A4)=6,TODAY()+7)))))))</f>
        <v>44978</v>
      </c>
      <c r="C4" s="1" t="str">
        <f t="shared" ref="C4:C67" ca="1" si="0">IF(A4=A3,C3,(IF(RAND()&lt;0.5,"M","F")))</f>
        <v>M</v>
      </c>
      <c r="D4" s="1">
        <f t="shared" ref="D4:D67" ca="1" si="1">IF(A4=A3,D3,RANDBETWEEN(18,100))</f>
        <v>55</v>
      </c>
      <c r="E4" t="str" cm="1">
        <f t="array" aca="1" ref="E4" ca="1">IF(A4=A3,E3,INDEX(AcutePT_Index_Page!$A$2:$A$7,RANDBETWEEN(1,6)))</f>
        <v>European</v>
      </c>
      <c r="F4" t="str" cm="1">
        <f t="array" aca="1" ref="F4" ca="1">IF(C4=C3,F3,INDEX(AcutePT_Index_Page!$B$2:$B$7,RANDBETWEEN(1,6)))</f>
        <v>Ortho</v>
      </c>
      <c r="G4">
        <f t="shared" ref="G4:G67" ca="1" si="2">IF(A4=A3,G3,RANDBETWEEN(22,24))</f>
        <v>23</v>
      </c>
      <c r="H4">
        <f t="shared" ref="H4:H67" ca="1" si="3">IF(A4=A3,H3,RANDBETWEEN(6,19))</f>
        <v>6</v>
      </c>
      <c r="I4">
        <f t="shared" ref="I4:I67" ca="1" si="4">IF(B4=TODAY(),H4,RANDBETWEEN(6,19))</f>
        <v>12</v>
      </c>
      <c r="J4" s="1">
        <f t="shared" ref="J4:K67" ca="1" si="5">RANDBETWEEN(8,80)</f>
        <v>78</v>
      </c>
      <c r="K4" s="1">
        <f t="shared" ca="1" si="5"/>
        <v>34</v>
      </c>
      <c r="L4" t="str" cm="1">
        <f t="array" aca="1" ref="L4" ca="1">INDEX(AcutePT_Index_Page!$C$2:$C$11,RANDBETWEEN(1,10))&amp;","&amp;INDEX(AcutePT_Index_Page!$C$2:$C$11,RANDBETWEEN(1,10))&amp;","&amp;INDEX(AcutePT_Index_Page!$C$2:$C$11,RANDBETWEEN(1,10))</f>
        <v>TA,Gt,StdBal</v>
      </c>
      <c r="M4" t="str">
        <f ca="1">IF(I4&gt;=17,AcutePT_Index_Page!$L$2,IF(AND(13&lt;=I4,I4&lt;=16),AcutePT_Index_Page!$L$4,AcutePT_Index_Page!$L$3))</f>
        <v>Up to 5x/wk</v>
      </c>
      <c r="N4" t="str">
        <f ca="1">IF(M4=AcutePT_Index_Page!$L$2,AcutePT_Index_Page!$M$2,IF(M4=AcutePT_Index_Page!$L$3,AcutePT_Index_Page!$M$3,AcutePT_Index_Page!$M$4))</f>
        <v>SNF</v>
      </c>
      <c r="O4" s="4" cm="1">
        <f t="array" aca="1" ref="O4" ca="1">MAX(IF(A:A=A4,B:B))</f>
        <v>44978</v>
      </c>
      <c r="P4" s="3">
        <f t="shared" ref="P4:P67" ca="1" si="6">IF(O4=B4,I4,"x")</f>
        <v>12</v>
      </c>
      <c r="Q4" cm="1">
        <f t="array" aca="1" ref="Q4" ca="1">MAX(IF(A:A=A4,P:P))</f>
        <v>12</v>
      </c>
    </row>
    <row r="5" spans="1:17" x14ac:dyDescent="0.3">
      <c r="A5">
        <v>135469</v>
      </c>
      <c r="B5" s="5">
        <f ca="1">IF(COUNTIF(A$2:A5,A5)=1,TODAY(),IF(COUNTIF(A$2:A5,A5)=2,TODAY()+1,IF(COUNTIF(A$2:A5,A5)=3,TODAY()+2,IF(COUNTIF(A$2:A5,A5)=4,TODAY()+3,IF(COUNTIF(A$2:A5,A5)=5,TODAY()+4,IF(COUNTIF(A$2:A5,A5)=5,TODAY()+6,IF(COUNTIF(A$2:A5,A5)=6,TODAY()+7)))))))</f>
        <v>44976</v>
      </c>
      <c r="C5" s="1" t="str">
        <f t="shared" ca="1" si="0"/>
        <v>M</v>
      </c>
      <c r="D5" s="1">
        <f t="shared" ca="1" si="1"/>
        <v>61</v>
      </c>
      <c r="E5" t="str" cm="1">
        <f t="array" aca="1" ref="E5" ca="1">IF(A5=A4,E4,INDEX(AcutePT_Index_Page!$A$2:$A$7,RANDBETWEEN(1,6)))</f>
        <v>American</v>
      </c>
      <c r="F5" t="str" cm="1">
        <f t="array" aca="1" ref="F5" ca="1">IF(C5=C4,F4,INDEX(AcutePT_Index_Page!$B$2:$B$7,RANDBETWEEN(1,6)))</f>
        <v>Ortho</v>
      </c>
      <c r="G5">
        <f t="shared" ca="1" si="2"/>
        <v>24</v>
      </c>
      <c r="H5">
        <f t="shared" ca="1" si="3"/>
        <v>15</v>
      </c>
      <c r="I5">
        <f t="shared" ca="1" si="4"/>
        <v>15</v>
      </c>
      <c r="J5" s="1">
        <f t="shared" ca="1" si="5"/>
        <v>20</v>
      </c>
      <c r="K5" s="1">
        <f t="shared" ca="1" si="5"/>
        <v>54</v>
      </c>
      <c r="L5" t="str" cm="1">
        <f t="array" aca="1" ref="L5" ca="1">INDEX(AcutePT_Index_Page!$C$2:$C$11,RANDBETWEEN(1,10))&amp;","&amp;INDEX(AcutePT_Index_Page!$C$2:$C$11,RANDBETWEEN(1,10))&amp;","&amp;INDEX(AcutePT_Index_Page!$C$2:$C$11,RANDBETWEEN(1,10))</f>
        <v>SitBal,SitEx,StdBal</v>
      </c>
      <c r="M5" t="str">
        <f ca="1">IF(I5&gt;=17,AcutePT_Index_Page!$L$2,IF(AND(13&lt;=I5,I5&lt;=16),AcutePT_Index_Page!$L$4,AcutePT_Index_Page!$L$3))</f>
        <v>5-7x/wk</v>
      </c>
      <c r="N5" t="str">
        <f ca="1">IF(M5=AcutePT_Index_Page!$L$2,AcutePT_Index_Page!$M$2,IF(M5=AcutePT_Index_Page!$L$3,AcutePT_Index_Page!$M$3,AcutePT_Index_Page!$M$4))</f>
        <v>IPR</v>
      </c>
      <c r="O5" s="4" cm="1">
        <f t="array" aca="1" ref="O5" ca="1">MAX(IF(A:A=A5,B:B))</f>
        <v>44976</v>
      </c>
      <c r="P5" s="3">
        <f t="shared" ca="1" si="6"/>
        <v>15</v>
      </c>
      <c r="Q5" cm="1">
        <f t="array" aca="1" ref="Q5" ca="1">MAX(IF(A:A=A5,P:P))</f>
        <v>15</v>
      </c>
    </row>
    <row r="6" spans="1:17" x14ac:dyDescent="0.3">
      <c r="A6">
        <v>138256</v>
      </c>
      <c r="B6" s="5">
        <f ca="1">IF(COUNTIF(A$2:A6,A6)=1,TODAY(),IF(COUNTIF(A$2:A6,A6)=2,TODAY()+1,IF(COUNTIF(A$2:A6,A6)=3,TODAY()+2,IF(COUNTIF(A$2:A6,A6)=4,TODAY()+3,IF(COUNTIF(A$2:A6,A6)=5,TODAY()+4,IF(COUNTIF(A$2:A6,A6)=5,TODAY()+6,IF(COUNTIF(A$2:A6,A6)=6,TODAY()+7)))))))</f>
        <v>44976</v>
      </c>
      <c r="C6" s="1" t="str">
        <f t="shared" ca="1" si="0"/>
        <v>M</v>
      </c>
      <c r="D6" s="1">
        <f t="shared" ca="1" si="1"/>
        <v>34</v>
      </c>
      <c r="E6" t="str" cm="1">
        <f t="array" aca="1" ref="E6" ca="1">IF(A6=A5,E5,INDEX(AcutePT_Index_Page!$A$2:$A$7,RANDBETWEEN(1,6)))</f>
        <v>American</v>
      </c>
      <c r="F6" t="str" cm="1">
        <f t="array" aca="1" ref="F6" ca="1">IF(C6=C5,F5,INDEX(AcutePT_Index_Page!$B$2:$B$7,RANDBETWEEN(1,6)))</f>
        <v>Ortho</v>
      </c>
      <c r="G6">
        <f t="shared" ca="1" si="2"/>
        <v>23</v>
      </c>
      <c r="H6">
        <f t="shared" ca="1" si="3"/>
        <v>18</v>
      </c>
      <c r="I6">
        <f t="shared" ca="1" si="4"/>
        <v>18</v>
      </c>
      <c r="J6" s="1">
        <f t="shared" ca="1" si="5"/>
        <v>32</v>
      </c>
      <c r="K6" s="1">
        <f t="shared" ca="1" si="5"/>
        <v>20</v>
      </c>
      <c r="L6" t="str" cm="1">
        <f t="array" aca="1" ref="L6" ca="1">INDEX(AcutePT_Index_Page!$C$2:$C$11,RANDBETWEEN(1,10))&amp;","&amp;INDEX(AcutePT_Index_Page!$C$2:$C$11,RANDBETWEEN(1,10))&amp;","&amp;INDEX(AcutePT_Index_Page!$C$2:$C$11,RANDBETWEEN(1,10))</f>
        <v>StdEx,Gt,StdEx</v>
      </c>
      <c r="M6" t="str">
        <f ca="1">IF(I6&gt;=17,AcutePT_Index_Page!$L$2,IF(AND(13&lt;=I6,I6&lt;=16),AcutePT_Index_Page!$L$4,AcutePT_Index_Page!$L$3))</f>
        <v>2-3x/wk</v>
      </c>
      <c r="N6" t="str">
        <f ca="1">IF(M6=AcutePT_Index_Page!$L$2,AcutePT_Index_Page!$M$2,IF(M6=AcutePT_Index_Page!$L$3,AcutePT_Index_Page!$M$3,AcutePT_Index_Page!$M$4))</f>
        <v>HH/OP</v>
      </c>
      <c r="O6" s="4" cm="1">
        <f t="array" aca="1" ref="O6" ca="1">MAX(IF(A:A=A6,B:B))</f>
        <v>44976</v>
      </c>
      <c r="P6" s="3">
        <f t="shared" ca="1" si="6"/>
        <v>18</v>
      </c>
      <c r="Q6" cm="1">
        <f t="array" aca="1" ref="Q6" ca="1">MAX(IF(A:A=A6,P:P))</f>
        <v>18</v>
      </c>
    </row>
    <row r="7" spans="1:17" x14ac:dyDescent="0.3">
      <c r="A7">
        <v>143785</v>
      </c>
      <c r="B7" s="5">
        <f ca="1">IF(COUNTIF(A$2:A7,A7)=1,TODAY(),IF(COUNTIF(A$2:A7,A7)=2,TODAY()+1,IF(COUNTIF(A$2:A7,A7)=3,TODAY()+2,IF(COUNTIF(A$2:A7,A7)=4,TODAY()+3,IF(COUNTIF(A$2:A7,A7)=5,TODAY()+4,IF(COUNTIF(A$2:A7,A7)=5,TODAY()+6,IF(COUNTIF(A$2:A7,A7)=6,TODAY()+7)))))))</f>
        <v>44976</v>
      </c>
      <c r="C7" s="1" t="str">
        <f t="shared" ca="1" si="0"/>
        <v>M</v>
      </c>
      <c r="D7" s="1">
        <f t="shared" ca="1" si="1"/>
        <v>86</v>
      </c>
      <c r="E7" t="str" cm="1">
        <f t="array" aca="1" ref="E7" ca="1">IF(A7=A6,E6,INDEX(AcutePT_Index_Page!$A$2:$A$7,RANDBETWEEN(1,6)))</f>
        <v>African</v>
      </c>
      <c r="F7" t="str" cm="1">
        <f t="array" aca="1" ref="F7" ca="1">IF(C7=C6,F6,INDEX(AcutePT_Index_Page!$B$2:$B$7,RANDBETWEEN(1,6)))</f>
        <v>Ortho</v>
      </c>
      <c r="G7">
        <f t="shared" ca="1" si="2"/>
        <v>22</v>
      </c>
      <c r="H7">
        <f t="shared" ca="1" si="3"/>
        <v>16</v>
      </c>
      <c r="I7">
        <f t="shared" ca="1" si="4"/>
        <v>16</v>
      </c>
      <c r="J7" s="1">
        <f t="shared" ca="1" si="5"/>
        <v>47</v>
      </c>
      <c r="K7" s="1">
        <f t="shared" ca="1" si="5"/>
        <v>42</v>
      </c>
      <c r="L7" t="str" cm="1">
        <f t="array" aca="1" ref="L7" ca="1">INDEX(AcutePT_Index_Page!$C$2:$C$11,RANDBETWEEN(1,10))&amp;","&amp;INDEX(AcutePT_Index_Page!$C$2:$C$11,RANDBETWEEN(1,10))&amp;","&amp;INDEX(AcutePT_Index_Page!$C$2:$C$11,RANDBETWEEN(1,10))</f>
        <v>Bal,SitEx,SitEx</v>
      </c>
      <c r="M7" t="str">
        <f ca="1">IF(I7&gt;=17,AcutePT_Index_Page!$L$2,IF(AND(13&lt;=I7,I7&lt;=16),AcutePT_Index_Page!$L$4,AcutePT_Index_Page!$L$3))</f>
        <v>5-7x/wk</v>
      </c>
      <c r="N7" t="str">
        <f ca="1">IF(M7=AcutePT_Index_Page!$L$2,AcutePT_Index_Page!$M$2,IF(M7=AcutePT_Index_Page!$L$3,AcutePT_Index_Page!$M$3,AcutePT_Index_Page!$M$4))</f>
        <v>IPR</v>
      </c>
      <c r="O7" s="4" cm="1">
        <f t="array" aca="1" ref="O7" ca="1">MAX(IF(A:A=A7,B:B))</f>
        <v>44976</v>
      </c>
      <c r="P7" s="3">
        <f t="shared" ca="1" si="6"/>
        <v>16</v>
      </c>
      <c r="Q7" cm="1">
        <f t="array" aca="1" ref="Q7" ca="1">MAX(IF(A:A=A7,P:P))</f>
        <v>16</v>
      </c>
    </row>
    <row r="8" spans="1:17" x14ac:dyDescent="0.3">
      <c r="A8">
        <v>144153</v>
      </c>
      <c r="B8" s="5">
        <f ca="1">IF(COUNTIF(A$2:A8,A8)=1,TODAY(),IF(COUNTIF(A$2:A8,A8)=2,TODAY()+1,IF(COUNTIF(A$2:A8,A8)=3,TODAY()+2,IF(COUNTIF(A$2:A8,A8)=4,TODAY()+3,IF(COUNTIF(A$2:A8,A8)=5,TODAY()+4,IF(COUNTIF(A$2:A8,A8)=5,TODAY()+6,IF(COUNTIF(A$2:A8,A8)=6,TODAY()+7)))))))</f>
        <v>44976</v>
      </c>
      <c r="C8" s="1" t="str">
        <f t="shared" ca="1" si="0"/>
        <v>M</v>
      </c>
      <c r="D8" s="1">
        <f t="shared" ca="1" si="1"/>
        <v>53</v>
      </c>
      <c r="E8" t="str" cm="1">
        <f t="array" aca="1" ref="E8" ca="1">IF(A8=A7,E7,INDEX(AcutePT_Index_Page!$A$2:$A$7,RANDBETWEEN(1,6)))</f>
        <v>African</v>
      </c>
      <c r="F8" t="str" cm="1">
        <f t="array" aca="1" ref="F8" ca="1">IF(C8=C7,F7,INDEX(AcutePT_Index_Page!$B$2:$B$7,RANDBETWEEN(1,6)))</f>
        <v>Ortho</v>
      </c>
      <c r="G8">
        <f t="shared" ca="1" si="2"/>
        <v>24</v>
      </c>
      <c r="H8">
        <f t="shared" ca="1" si="3"/>
        <v>18</v>
      </c>
      <c r="I8">
        <f t="shared" ca="1" si="4"/>
        <v>18</v>
      </c>
      <c r="J8" s="1">
        <f t="shared" ca="1" si="5"/>
        <v>59</v>
      </c>
      <c r="K8" s="1">
        <f t="shared" ca="1" si="5"/>
        <v>56</v>
      </c>
      <c r="L8" t="str" cm="1">
        <f t="array" aca="1" ref="L8" ca="1">INDEX(AcutePT_Index_Page!$C$2:$C$11,RANDBETWEEN(1,10))&amp;","&amp;INDEX(AcutePT_Index_Page!$C$2:$C$11,RANDBETWEEN(1,10))&amp;","&amp;INDEX(AcutePT_Index_Page!$C$2:$C$11,RANDBETWEEN(1,10))</f>
        <v>StdEx,BedEx,BedM</v>
      </c>
      <c r="M8" t="str">
        <f ca="1">IF(I8&gt;=17,AcutePT_Index_Page!$L$2,IF(AND(13&lt;=I8,I8&lt;=16),AcutePT_Index_Page!$L$4,AcutePT_Index_Page!$L$3))</f>
        <v>2-3x/wk</v>
      </c>
      <c r="N8" t="str">
        <f ca="1">IF(M8=AcutePT_Index_Page!$L$2,AcutePT_Index_Page!$M$2,IF(M8=AcutePT_Index_Page!$L$3,AcutePT_Index_Page!$M$3,AcutePT_Index_Page!$M$4))</f>
        <v>HH/OP</v>
      </c>
      <c r="O8" s="4" cm="1">
        <f t="array" aca="1" ref="O8" ca="1">MAX(IF(A:A=A8,B:B))</f>
        <v>44976</v>
      </c>
      <c r="P8" s="3">
        <f t="shared" ca="1" si="6"/>
        <v>18</v>
      </c>
      <c r="Q8" cm="1">
        <f t="array" aca="1" ref="Q8" ca="1">MAX(IF(A:A=A8,P:P))</f>
        <v>18</v>
      </c>
    </row>
    <row r="9" spans="1:17" x14ac:dyDescent="0.3">
      <c r="A9">
        <v>159059</v>
      </c>
      <c r="B9" s="5">
        <f ca="1">IF(COUNTIF(A$2:A9,A9)=1,TODAY(),IF(COUNTIF(A$2:A9,A9)=2,TODAY()+1,IF(COUNTIF(A$2:A9,A9)=3,TODAY()+2,IF(COUNTIF(A$2:A9,A9)=4,TODAY()+3,IF(COUNTIF(A$2:A9,A9)=5,TODAY()+4,IF(COUNTIF(A$2:A9,A9)=5,TODAY()+6,IF(COUNTIF(A$2:A9,A9)=6,TODAY()+7)))))))</f>
        <v>44976</v>
      </c>
      <c r="C9" s="1" t="str">
        <f t="shared" ca="1" si="0"/>
        <v>F</v>
      </c>
      <c r="D9" s="1">
        <f t="shared" ca="1" si="1"/>
        <v>88</v>
      </c>
      <c r="E9" t="str" cm="1">
        <f t="array" aca="1" ref="E9" ca="1">IF(A9=A8,E8,INDEX(AcutePT_Index_Page!$A$2:$A$7,RANDBETWEEN(1,6)))</f>
        <v>Indian</v>
      </c>
      <c r="F9" t="str" cm="1">
        <f t="array" aca="1" ref="F9" ca="1">IF(C9=C8,F8,INDEX(AcutePT_Index_Page!$B$2:$B$7,RANDBETWEEN(1,6)))</f>
        <v>Spine</v>
      </c>
      <c r="G9">
        <f t="shared" ca="1" si="2"/>
        <v>23</v>
      </c>
      <c r="H9">
        <f t="shared" ca="1" si="3"/>
        <v>17</v>
      </c>
      <c r="I9">
        <f t="shared" ca="1" si="4"/>
        <v>17</v>
      </c>
      <c r="J9" s="1">
        <f t="shared" ca="1" si="5"/>
        <v>76</v>
      </c>
      <c r="K9" s="1">
        <f t="shared" ca="1" si="5"/>
        <v>29</v>
      </c>
      <c r="L9" t="str" cm="1">
        <f t="array" aca="1" ref="L9" ca="1">INDEX(AcutePT_Index_Page!$C$2:$C$11,RANDBETWEEN(1,10))&amp;","&amp;INDEX(AcutePT_Index_Page!$C$2:$C$11,RANDBETWEEN(1,10))&amp;","&amp;INDEX(AcutePT_Index_Page!$C$2:$C$11,RANDBETWEEN(1,10))</f>
        <v>EOB,BedEx,BedM</v>
      </c>
      <c r="M9" t="str">
        <f ca="1">IF(I9&gt;=17,AcutePT_Index_Page!$L$2,IF(AND(13&lt;=I9,I9&lt;=16),AcutePT_Index_Page!$L$4,AcutePT_Index_Page!$L$3))</f>
        <v>2-3x/wk</v>
      </c>
      <c r="N9" t="str">
        <f ca="1">IF(M9=AcutePT_Index_Page!$L$2,AcutePT_Index_Page!$M$2,IF(M9=AcutePT_Index_Page!$L$3,AcutePT_Index_Page!$M$3,AcutePT_Index_Page!$M$4))</f>
        <v>HH/OP</v>
      </c>
      <c r="O9" s="4" cm="1">
        <f t="array" aca="1" ref="O9" ca="1">MAX(IF(A:A=A9,B:B))</f>
        <v>44976</v>
      </c>
      <c r="P9" s="3">
        <f t="shared" ca="1" si="6"/>
        <v>17</v>
      </c>
      <c r="Q9" cm="1">
        <f t="array" aca="1" ref="Q9" ca="1">MAX(IF(A:A=A9,P:P))</f>
        <v>17</v>
      </c>
    </row>
    <row r="10" spans="1:17" x14ac:dyDescent="0.3">
      <c r="A10">
        <v>167878</v>
      </c>
      <c r="B10" s="5">
        <f ca="1">IF(COUNTIF(A$2:A10,A10)=1,TODAY(),IF(COUNTIF(A$2:A10,A10)=2,TODAY()+1,IF(COUNTIF(A$2:A10,A10)=3,TODAY()+2,IF(COUNTIF(A$2:A10,A10)=4,TODAY()+3,IF(COUNTIF(A$2:A10,A10)=5,TODAY()+4,IF(COUNTIF(A$2:A10,A10)=5,TODAY()+6,IF(COUNTIF(A$2:A10,A10)=6,TODAY()+7)))))))</f>
        <v>44976</v>
      </c>
      <c r="C10" s="1" t="str">
        <f t="shared" ca="1" si="0"/>
        <v>F</v>
      </c>
      <c r="D10" s="1">
        <f t="shared" ca="1" si="1"/>
        <v>58</v>
      </c>
      <c r="E10" t="str" cm="1">
        <f t="array" aca="1" ref="E10" ca="1">IF(A10=A9,E9,INDEX(AcutePT_Index_Page!$A$2:$A$7,RANDBETWEEN(1,6)))</f>
        <v>African</v>
      </c>
      <c r="F10" t="str" cm="1">
        <f t="array" aca="1" ref="F10" ca="1">IF(C10=C9,F9,INDEX(AcutePT_Index_Page!$B$2:$B$7,RANDBETWEEN(1,6)))</f>
        <v>Spine</v>
      </c>
      <c r="G10">
        <f t="shared" ca="1" si="2"/>
        <v>22</v>
      </c>
      <c r="H10">
        <f t="shared" ca="1" si="3"/>
        <v>6</v>
      </c>
      <c r="I10">
        <f t="shared" ca="1" si="4"/>
        <v>6</v>
      </c>
      <c r="J10" s="1">
        <f t="shared" ca="1" si="5"/>
        <v>56</v>
      </c>
      <c r="K10" s="1">
        <f t="shared" ca="1" si="5"/>
        <v>67</v>
      </c>
      <c r="L10" t="str" cm="1">
        <f t="array" aca="1" ref="L10" ca="1">INDEX(AcutePT_Index_Page!$C$2:$C$11,RANDBETWEEN(1,10))&amp;","&amp;INDEX(AcutePT_Index_Page!$C$2:$C$11,RANDBETWEEN(1,10))&amp;","&amp;INDEX(AcutePT_Index_Page!$C$2:$C$11,RANDBETWEEN(1,10))</f>
        <v>SitEx,TA,Gt</v>
      </c>
      <c r="M10" t="str">
        <f ca="1">IF(I10&gt;=17,AcutePT_Index_Page!$L$2,IF(AND(13&lt;=I10,I10&lt;=16),AcutePT_Index_Page!$L$4,AcutePT_Index_Page!$L$3))</f>
        <v>Up to 5x/wk</v>
      </c>
      <c r="N10" t="str">
        <f ca="1">IF(M10=AcutePT_Index_Page!$L$2,AcutePT_Index_Page!$M$2,IF(M10=AcutePT_Index_Page!$L$3,AcutePT_Index_Page!$M$3,AcutePT_Index_Page!$M$4))</f>
        <v>SNF</v>
      </c>
      <c r="O10" s="4" cm="1">
        <f t="array" aca="1" ref="O10" ca="1">MAX(IF(A:A=A10,B:B))</f>
        <v>44977</v>
      </c>
      <c r="P10" s="3" t="str">
        <f t="shared" ca="1" si="6"/>
        <v>x</v>
      </c>
      <c r="Q10" cm="1">
        <f t="array" aca="1" ref="Q10" ca="1">MAX(IF(A:A=A10,P:P))</f>
        <v>14</v>
      </c>
    </row>
    <row r="11" spans="1:17" x14ac:dyDescent="0.3">
      <c r="A11">
        <v>167878</v>
      </c>
      <c r="B11" s="5">
        <f ca="1">IF(COUNTIF(A$2:A11,A11)=1,TODAY(),IF(COUNTIF(A$2:A11,A11)=2,TODAY()+1,IF(COUNTIF(A$2:A11,A11)=3,TODAY()+2,IF(COUNTIF(A$2:A11,A11)=4,TODAY()+3,IF(COUNTIF(A$2:A11,A11)=5,TODAY()+4,IF(COUNTIF(A$2:A11,A11)=5,TODAY()+6,IF(COUNTIF(A$2:A11,A11)=6,TODAY()+7)))))))</f>
        <v>44977</v>
      </c>
      <c r="C11" s="1" t="str">
        <f t="shared" ca="1" si="0"/>
        <v>F</v>
      </c>
      <c r="D11" s="1">
        <f t="shared" ca="1" si="1"/>
        <v>58</v>
      </c>
      <c r="E11" t="str" cm="1">
        <f t="array" aca="1" ref="E11" ca="1">IF(A11=A10,E10,INDEX(AcutePT_Index_Page!$A$2:$A$7,RANDBETWEEN(1,6)))</f>
        <v>African</v>
      </c>
      <c r="F11" t="str" cm="1">
        <f t="array" aca="1" ref="F11" ca="1">IF(C11=C10,F10,INDEX(AcutePT_Index_Page!$B$2:$B$7,RANDBETWEEN(1,6)))</f>
        <v>Spine</v>
      </c>
      <c r="G11">
        <f t="shared" ca="1" si="2"/>
        <v>22</v>
      </c>
      <c r="H11">
        <f t="shared" ca="1" si="3"/>
        <v>6</v>
      </c>
      <c r="I11">
        <f t="shared" ca="1" si="4"/>
        <v>14</v>
      </c>
      <c r="J11" s="1">
        <f t="shared" ca="1" si="5"/>
        <v>51</v>
      </c>
      <c r="K11" s="1">
        <f t="shared" ca="1" si="5"/>
        <v>50</v>
      </c>
      <c r="L11" t="str" cm="1">
        <f t="array" aca="1" ref="L11" ca="1">INDEX(AcutePT_Index_Page!$C$2:$C$11,RANDBETWEEN(1,10))&amp;","&amp;INDEX(AcutePT_Index_Page!$C$2:$C$11,RANDBETWEEN(1,10))&amp;","&amp;INDEX(AcutePT_Index_Page!$C$2:$C$11,RANDBETWEEN(1,10))</f>
        <v>BedEx,BedEx,EOB</v>
      </c>
      <c r="M11" t="str">
        <f ca="1">IF(I11&gt;=17,AcutePT_Index_Page!$L$2,IF(AND(13&lt;=I11,I11&lt;=16),AcutePT_Index_Page!$L$4,AcutePT_Index_Page!$L$3))</f>
        <v>5-7x/wk</v>
      </c>
      <c r="N11" t="str">
        <f ca="1">IF(M11=AcutePT_Index_Page!$L$2,AcutePT_Index_Page!$M$2,IF(M11=AcutePT_Index_Page!$L$3,AcutePT_Index_Page!$M$3,AcutePT_Index_Page!$M$4))</f>
        <v>IPR</v>
      </c>
      <c r="O11" s="4" cm="1">
        <f t="array" aca="1" ref="O11" ca="1">MAX(IF(A:A=A11,B:B))</f>
        <v>44977</v>
      </c>
      <c r="P11" s="3">
        <f t="shared" ca="1" si="6"/>
        <v>14</v>
      </c>
      <c r="Q11" cm="1">
        <f t="array" aca="1" ref="Q11" ca="1">MAX(IF(A:A=A11,P:P))</f>
        <v>14</v>
      </c>
    </row>
    <row r="12" spans="1:17" x14ac:dyDescent="0.3">
      <c r="A12">
        <v>170146</v>
      </c>
      <c r="B12" s="5">
        <f ca="1">IF(COUNTIF(A$2:A12,A12)=1,TODAY(),IF(COUNTIF(A$2:A12,A12)=2,TODAY()+1,IF(COUNTIF(A$2:A12,A12)=3,TODAY()+2,IF(COUNTIF(A$2:A12,A12)=4,TODAY()+3,IF(COUNTIF(A$2:A12,A12)=5,TODAY()+4,IF(COUNTIF(A$2:A12,A12)=5,TODAY()+6,IF(COUNTIF(A$2:A12,A12)=6,TODAY()+7)))))))</f>
        <v>44976</v>
      </c>
      <c r="C12" s="1" t="str">
        <f t="shared" ca="1" si="0"/>
        <v>F</v>
      </c>
      <c r="D12" s="1">
        <f t="shared" ca="1" si="1"/>
        <v>75</v>
      </c>
      <c r="E12" t="str" cm="1">
        <f t="array" aca="1" ref="E12" ca="1">IF(A12=A11,E11,INDEX(AcutePT_Index_Page!$A$2:$A$7,RANDBETWEEN(1,6)))</f>
        <v>Indian</v>
      </c>
      <c r="F12" t="str" cm="1">
        <f t="array" aca="1" ref="F12" ca="1">IF(C12=C11,F11,INDEX(AcutePT_Index_Page!$B$2:$B$7,RANDBETWEEN(1,6)))</f>
        <v>Spine</v>
      </c>
      <c r="G12">
        <f t="shared" ca="1" si="2"/>
        <v>23</v>
      </c>
      <c r="H12">
        <f t="shared" ca="1" si="3"/>
        <v>9</v>
      </c>
      <c r="I12">
        <f t="shared" ca="1" si="4"/>
        <v>9</v>
      </c>
      <c r="J12" s="1">
        <f t="shared" ca="1" si="5"/>
        <v>45</v>
      </c>
      <c r="K12" s="1">
        <f t="shared" ca="1" si="5"/>
        <v>37</v>
      </c>
      <c r="L12" t="str" cm="1">
        <f t="array" aca="1" ref="L12" ca="1">INDEX(AcutePT_Index_Page!$C$2:$C$11,RANDBETWEEN(1,10))&amp;","&amp;INDEX(AcutePT_Index_Page!$C$2:$C$11,RANDBETWEEN(1,10))&amp;","&amp;INDEX(AcutePT_Index_Page!$C$2:$C$11,RANDBETWEEN(1,10))</f>
        <v>StdEx,BedEx,SitBal</v>
      </c>
      <c r="M12" t="str">
        <f ca="1">IF(I12&gt;=17,AcutePT_Index_Page!$L$2,IF(AND(13&lt;=I12,I12&lt;=16),AcutePT_Index_Page!$L$4,AcutePT_Index_Page!$L$3))</f>
        <v>Up to 5x/wk</v>
      </c>
      <c r="N12" t="str">
        <f ca="1">IF(M12=AcutePT_Index_Page!$L$2,AcutePT_Index_Page!$M$2,IF(M12=AcutePT_Index_Page!$L$3,AcutePT_Index_Page!$M$3,AcutePT_Index_Page!$M$4))</f>
        <v>SNF</v>
      </c>
      <c r="O12" s="4" cm="1">
        <f t="array" aca="1" ref="O12" ca="1">MAX(IF(A:A=A12,B:B))</f>
        <v>44976</v>
      </c>
      <c r="P12" s="3">
        <f t="shared" ca="1" si="6"/>
        <v>9</v>
      </c>
      <c r="Q12" cm="1">
        <f t="array" aca="1" ref="Q12" ca="1">MAX(IF(A:A=A12,P:P))</f>
        <v>9</v>
      </c>
    </row>
    <row r="13" spans="1:17" x14ac:dyDescent="0.3">
      <c r="A13">
        <v>178602</v>
      </c>
      <c r="B13" s="5">
        <f ca="1">IF(COUNTIF(A$2:A13,A13)=1,TODAY(),IF(COUNTIF(A$2:A13,A13)=2,TODAY()+1,IF(COUNTIF(A$2:A13,A13)=3,TODAY()+2,IF(COUNTIF(A$2:A13,A13)=4,TODAY()+3,IF(COUNTIF(A$2:A13,A13)=5,TODAY()+4,IF(COUNTIF(A$2:A13,A13)=5,TODAY()+6,IF(COUNTIF(A$2:A13,A13)=6,TODAY()+7)))))))</f>
        <v>44976</v>
      </c>
      <c r="C13" s="1" t="str">
        <f t="shared" ca="1" si="0"/>
        <v>M</v>
      </c>
      <c r="D13" s="1">
        <f t="shared" ca="1" si="1"/>
        <v>65</v>
      </c>
      <c r="E13" t="str" cm="1">
        <f t="array" aca="1" ref="E13" ca="1">IF(A13=A12,E12,INDEX(AcutePT_Index_Page!$A$2:$A$7,RANDBETWEEN(1,6)))</f>
        <v>African</v>
      </c>
      <c r="F13" t="str" cm="1">
        <f t="array" aca="1" ref="F13" ca="1">IF(C13=C12,F12,INDEX(AcutePT_Index_Page!$B$2:$B$7,RANDBETWEEN(1,6)))</f>
        <v>Neuro</v>
      </c>
      <c r="G13">
        <f t="shared" ca="1" si="2"/>
        <v>22</v>
      </c>
      <c r="H13">
        <f t="shared" ca="1" si="3"/>
        <v>14</v>
      </c>
      <c r="I13">
        <f t="shared" ca="1" si="4"/>
        <v>14</v>
      </c>
      <c r="J13" s="1">
        <f t="shared" ca="1" si="5"/>
        <v>60</v>
      </c>
      <c r="K13" s="1">
        <f t="shared" ca="1" si="5"/>
        <v>20</v>
      </c>
      <c r="L13" t="str" cm="1">
        <f t="array" aca="1" ref="L13" ca="1">INDEX(AcutePT_Index_Page!$C$2:$C$11,RANDBETWEEN(1,10))&amp;","&amp;INDEX(AcutePT_Index_Page!$C$2:$C$11,RANDBETWEEN(1,10))&amp;","&amp;INDEX(AcutePT_Index_Page!$C$2:$C$11,RANDBETWEEN(1,10))</f>
        <v>Bal,Gt,SitEx</v>
      </c>
      <c r="M13" t="str">
        <f ca="1">IF(I13&gt;=17,AcutePT_Index_Page!$L$2,IF(AND(13&lt;=I13,I13&lt;=16),AcutePT_Index_Page!$L$4,AcutePT_Index_Page!$L$3))</f>
        <v>5-7x/wk</v>
      </c>
      <c r="N13" t="str">
        <f ca="1">IF(M13=AcutePT_Index_Page!$L$2,AcutePT_Index_Page!$M$2,IF(M13=AcutePT_Index_Page!$L$3,AcutePT_Index_Page!$M$3,AcutePT_Index_Page!$M$4))</f>
        <v>IPR</v>
      </c>
      <c r="O13" s="4" cm="1">
        <f t="array" aca="1" ref="O13" ca="1">MAX(IF(A:A=A13,B:B))</f>
        <v>44976</v>
      </c>
      <c r="P13" s="3">
        <f t="shared" ca="1" si="6"/>
        <v>14</v>
      </c>
      <c r="Q13" cm="1">
        <f t="array" aca="1" ref="Q13" ca="1">MAX(IF(A:A=A13,P:P))</f>
        <v>14</v>
      </c>
    </row>
    <row r="14" spans="1:17" x14ac:dyDescent="0.3">
      <c r="A14">
        <v>180198</v>
      </c>
      <c r="B14" s="5">
        <f ca="1">IF(COUNTIF(A$2:A14,A14)=1,TODAY(),IF(COUNTIF(A$2:A14,A14)=2,TODAY()+1,IF(COUNTIF(A$2:A14,A14)=3,TODAY()+2,IF(COUNTIF(A$2:A14,A14)=4,TODAY()+3,IF(COUNTIF(A$2:A14,A14)=5,TODAY()+4,IF(COUNTIF(A$2:A14,A14)=5,TODAY()+6,IF(COUNTIF(A$2:A14,A14)=6,TODAY()+7)))))))</f>
        <v>44976</v>
      </c>
      <c r="C14" s="1" t="str">
        <f t="shared" ca="1" si="0"/>
        <v>M</v>
      </c>
      <c r="D14" s="1">
        <f t="shared" ca="1" si="1"/>
        <v>46</v>
      </c>
      <c r="E14" t="str" cm="1">
        <f t="array" aca="1" ref="E14" ca="1">IF(A14=A13,E13,INDEX(AcutePT_Index_Page!$A$2:$A$7,RANDBETWEEN(1,6)))</f>
        <v>American</v>
      </c>
      <c r="F14" t="str" cm="1">
        <f t="array" aca="1" ref="F14" ca="1">IF(C14=C13,F13,INDEX(AcutePT_Index_Page!$B$2:$B$7,RANDBETWEEN(1,6)))</f>
        <v>Neuro</v>
      </c>
      <c r="G14">
        <f t="shared" ca="1" si="2"/>
        <v>23</v>
      </c>
      <c r="H14">
        <f t="shared" ca="1" si="3"/>
        <v>10</v>
      </c>
      <c r="I14">
        <f t="shared" ca="1" si="4"/>
        <v>10</v>
      </c>
      <c r="J14" s="1">
        <f t="shared" ca="1" si="5"/>
        <v>12</v>
      </c>
      <c r="K14" s="1">
        <f t="shared" ca="1" si="5"/>
        <v>46</v>
      </c>
      <c r="L14" t="str" cm="1">
        <f t="array" aca="1" ref="L14" ca="1">INDEX(AcutePT_Index_Page!$C$2:$C$11,RANDBETWEEN(1,10))&amp;","&amp;INDEX(AcutePT_Index_Page!$C$2:$C$11,RANDBETWEEN(1,10))&amp;","&amp;INDEX(AcutePT_Index_Page!$C$2:$C$11,RANDBETWEEN(1,10))</f>
        <v>BedM,SitBal,EOB</v>
      </c>
      <c r="M14" t="str">
        <f ca="1">IF(I14&gt;=17,AcutePT_Index_Page!$L$2,IF(AND(13&lt;=I14,I14&lt;=16),AcutePT_Index_Page!$L$4,AcutePT_Index_Page!$L$3))</f>
        <v>Up to 5x/wk</v>
      </c>
      <c r="N14" t="str">
        <f ca="1">IF(M14=AcutePT_Index_Page!$L$2,AcutePT_Index_Page!$M$2,IF(M14=AcutePT_Index_Page!$L$3,AcutePT_Index_Page!$M$3,AcutePT_Index_Page!$M$4))</f>
        <v>SNF</v>
      </c>
      <c r="O14" s="4" cm="1">
        <f t="array" aca="1" ref="O14" ca="1">MAX(IF(A:A=A14,B:B))</f>
        <v>44976</v>
      </c>
      <c r="P14" s="3">
        <f t="shared" ca="1" si="6"/>
        <v>10</v>
      </c>
      <c r="Q14" cm="1">
        <f t="array" aca="1" ref="Q14" ca="1">MAX(IF(A:A=A14,P:P))</f>
        <v>10</v>
      </c>
    </row>
    <row r="15" spans="1:17" x14ac:dyDescent="0.3">
      <c r="A15">
        <v>181557</v>
      </c>
      <c r="B15" s="5">
        <f ca="1">IF(COUNTIF(A$2:A15,A15)=1,TODAY(),IF(COUNTIF(A$2:A15,A15)=2,TODAY()+1,IF(COUNTIF(A$2:A15,A15)=3,TODAY()+2,IF(COUNTIF(A$2:A15,A15)=4,TODAY()+3,IF(COUNTIF(A$2:A15,A15)=5,TODAY()+4,IF(COUNTIF(A$2:A15,A15)=5,TODAY()+6,IF(COUNTIF(A$2:A15,A15)=6,TODAY()+7)))))))</f>
        <v>44976</v>
      </c>
      <c r="C15" s="1" t="str">
        <f t="shared" ca="1" si="0"/>
        <v>F</v>
      </c>
      <c r="D15" s="1">
        <f t="shared" ca="1" si="1"/>
        <v>81</v>
      </c>
      <c r="E15" t="str" cm="1">
        <f t="array" aca="1" ref="E15" ca="1">IF(A15=A14,E14,INDEX(AcutePT_Index_Page!$A$2:$A$7,RANDBETWEEN(1,6)))</f>
        <v>American</v>
      </c>
      <c r="F15" t="str" cm="1">
        <f t="array" aca="1" ref="F15" ca="1">IF(C15=C14,F14,INDEX(AcutePT_Index_Page!$B$2:$B$7,RANDBETWEEN(1,6)))</f>
        <v>Ortho</v>
      </c>
      <c r="G15">
        <f t="shared" ca="1" si="2"/>
        <v>23</v>
      </c>
      <c r="H15">
        <f t="shared" ca="1" si="3"/>
        <v>6</v>
      </c>
      <c r="I15">
        <f t="shared" ca="1" si="4"/>
        <v>6</v>
      </c>
      <c r="J15" s="1">
        <f t="shared" ca="1" si="5"/>
        <v>25</v>
      </c>
      <c r="K15" s="1">
        <f t="shared" ca="1" si="5"/>
        <v>66</v>
      </c>
      <c r="L15" t="str" cm="1">
        <f t="array" aca="1" ref="L15" ca="1">INDEX(AcutePT_Index_Page!$C$2:$C$11,RANDBETWEEN(1,10))&amp;","&amp;INDEX(AcutePT_Index_Page!$C$2:$C$11,RANDBETWEEN(1,10))&amp;","&amp;INDEX(AcutePT_Index_Page!$C$2:$C$11,RANDBETWEEN(1,10))</f>
        <v>SitEx,StdBal,SitEx</v>
      </c>
      <c r="M15" t="str">
        <f ca="1">IF(I15&gt;=17,AcutePT_Index_Page!$L$2,IF(AND(13&lt;=I15,I15&lt;=16),AcutePT_Index_Page!$L$4,AcutePT_Index_Page!$L$3))</f>
        <v>Up to 5x/wk</v>
      </c>
      <c r="N15" t="str">
        <f ca="1">IF(M15=AcutePT_Index_Page!$L$2,AcutePT_Index_Page!$M$2,IF(M15=AcutePT_Index_Page!$L$3,AcutePT_Index_Page!$M$3,AcutePT_Index_Page!$M$4))</f>
        <v>SNF</v>
      </c>
      <c r="O15" s="4" cm="1">
        <f t="array" aca="1" ref="O15" ca="1">MAX(IF(A:A=A15,B:B))</f>
        <v>44980</v>
      </c>
      <c r="P15" s="3" t="str">
        <f t="shared" ca="1" si="6"/>
        <v>x</v>
      </c>
      <c r="Q15" cm="1">
        <f t="array" aca="1" ref="Q15" ca="1">MAX(IF(A:A=A15,P:P))</f>
        <v>11</v>
      </c>
    </row>
    <row r="16" spans="1:17" x14ac:dyDescent="0.3">
      <c r="A16">
        <v>181557</v>
      </c>
      <c r="B16" s="5">
        <f ca="1">IF(COUNTIF(A$2:A16,A16)=1,TODAY(),IF(COUNTIF(A$2:A16,A16)=2,TODAY()+1,IF(COUNTIF(A$2:A16,A16)=3,TODAY()+2,IF(COUNTIF(A$2:A16,A16)=4,TODAY()+3,IF(COUNTIF(A$2:A16,A16)=5,TODAY()+4,IF(COUNTIF(A$2:A16,A16)=5,TODAY()+6,IF(COUNTIF(A$2:A16,A16)=6,TODAY()+7)))))))</f>
        <v>44977</v>
      </c>
      <c r="C16" s="1" t="str">
        <f t="shared" ca="1" si="0"/>
        <v>F</v>
      </c>
      <c r="D16" s="1">
        <f t="shared" ca="1" si="1"/>
        <v>81</v>
      </c>
      <c r="E16" t="str" cm="1">
        <f t="array" aca="1" ref="E16" ca="1">IF(A16=A15,E15,INDEX(AcutePT_Index_Page!$A$2:$A$7,RANDBETWEEN(1,6)))</f>
        <v>American</v>
      </c>
      <c r="F16" t="str" cm="1">
        <f t="array" aca="1" ref="F16" ca="1">IF(C16=C15,F15,INDEX(AcutePT_Index_Page!$B$2:$B$7,RANDBETWEEN(1,6)))</f>
        <v>Ortho</v>
      </c>
      <c r="G16">
        <f t="shared" ca="1" si="2"/>
        <v>23</v>
      </c>
      <c r="H16">
        <f t="shared" ca="1" si="3"/>
        <v>6</v>
      </c>
      <c r="I16">
        <f t="shared" ca="1" si="4"/>
        <v>15</v>
      </c>
      <c r="J16" s="1">
        <f t="shared" ca="1" si="5"/>
        <v>28</v>
      </c>
      <c r="K16" s="1">
        <f t="shared" ca="1" si="5"/>
        <v>47</v>
      </c>
      <c r="L16" t="str" cm="1">
        <f t="array" aca="1" ref="L16" ca="1">INDEX(AcutePT_Index_Page!$C$2:$C$11,RANDBETWEEN(1,10))&amp;","&amp;INDEX(AcutePT_Index_Page!$C$2:$C$11,RANDBETWEEN(1,10))&amp;","&amp;INDEX(AcutePT_Index_Page!$C$2:$C$11,RANDBETWEEN(1,10))</f>
        <v>TA,BedM,SitEx</v>
      </c>
      <c r="M16" t="str">
        <f ca="1">IF(I16&gt;=17,AcutePT_Index_Page!$L$2,IF(AND(13&lt;=I16,I16&lt;=16),AcutePT_Index_Page!$L$4,AcutePT_Index_Page!$L$3))</f>
        <v>5-7x/wk</v>
      </c>
      <c r="N16" t="str">
        <f ca="1">IF(M16=AcutePT_Index_Page!$L$2,AcutePT_Index_Page!$M$2,IF(M16=AcutePT_Index_Page!$L$3,AcutePT_Index_Page!$M$3,AcutePT_Index_Page!$M$4))</f>
        <v>IPR</v>
      </c>
      <c r="O16" s="4" cm="1">
        <f t="array" aca="1" ref="O16" ca="1">MAX(IF(A:A=A16,B:B))</f>
        <v>44980</v>
      </c>
      <c r="P16" s="3" t="str">
        <f t="shared" ca="1" si="6"/>
        <v>x</v>
      </c>
      <c r="Q16" cm="1">
        <f t="array" aca="1" ref="Q16" ca="1">MAX(IF(A:A=A16,P:P))</f>
        <v>11</v>
      </c>
    </row>
    <row r="17" spans="1:17" x14ac:dyDescent="0.3">
      <c r="A17">
        <v>181557</v>
      </c>
      <c r="B17" s="5">
        <f ca="1">IF(COUNTIF(A$2:A17,A17)=1,TODAY(),IF(COUNTIF(A$2:A17,A17)=2,TODAY()+1,IF(COUNTIF(A$2:A17,A17)=3,TODAY()+2,IF(COUNTIF(A$2:A17,A17)=4,TODAY()+3,IF(COUNTIF(A$2:A17,A17)=5,TODAY()+4,IF(COUNTIF(A$2:A17,A17)=5,TODAY()+6,IF(COUNTIF(A$2:A17,A17)=6,TODAY()+7)))))))</f>
        <v>44978</v>
      </c>
      <c r="C17" s="1" t="str">
        <f t="shared" ca="1" si="0"/>
        <v>F</v>
      </c>
      <c r="D17" s="1">
        <f t="shared" ca="1" si="1"/>
        <v>81</v>
      </c>
      <c r="E17" t="str" cm="1">
        <f t="array" aca="1" ref="E17" ca="1">IF(A17=A16,E16,INDEX(AcutePT_Index_Page!$A$2:$A$7,RANDBETWEEN(1,6)))</f>
        <v>American</v>
      </c>
      <c r="F17" t="str" cm="1">
        <f t="array" aca="1" ref="F17" ca="1">IF(C17=C16,F16,INDEX(AcutePT_Index_Page!$B$2:$B$7,RANDBETWEEN(1,6)))</f>
        <v>Ortho</v>
      </c>
      <c r="G17">
        <f t="shared" ca="1" si="2"/>
        <v>23</v>
      </c>
      <c r="H17">
        <f t="shared" ca="1" si="3"/>
        <v>6</v>
      </c>
      <c r="I17">
        <f t="shared" ca="1" si="4"/>
        <v>8</v>
      </c>
      <c r="J17" s="1">
        <f t="shared" ca="1" si="5"/>
        <v>53</v>
      </c>
      <c r="K17" s="1">
        <f t="shared" ca="1" si="5"/>
        <v>55</v>
      </c>
      <c r="L17" t="str" cm="1">
        <f t="array" aca="1" ref="L17" ca="1">INDEX(AcutePT_Index_Page!$C$2:$C$11,RANDBETWEEN(1,10))&amp;","&amp;INDEX(AcutePT_Index_Page!$C$2:$C$11,RANDBETWEEN(1,10))&amp;","&amp;INDEX(AcutePT_Index_Page!$C$2:$C$11,RANDBETWEEN(1,10))</f>
        <v>StdEx,BedEx,EOB</v>
      </c>
      <c r="M17" t="str">
        <f ca="1">IF(I17&gt;=17,AcutePT_Index_Page!$L$2,IF(AND(13&lt;=I17,I17&lt;=16),AcutePT_Index_Page!$L$4,AcutePT_Index_Page!$L$3))</f>
        <v>Up to 5x/wk</v>
      </c>
      <c r="N17" t="str">
        <f ca="1">IF(M17=AcutePT_Index_Page!$L$2,AcutePT_Index_Page!$M$2,IF(M17=AcutePT_Index_Page!$L$3,AcutePT_Index_Page!$M$3,AcutePT_Index_Page!$M$4))</f>
        <v>SNF</v>
      </c>
      <c r="O17" s="4" cm="1">
        <f t="array" aca="1" ref="O17" ca="1">MAX(IF(A:A=A17,B:B))</f>
        <v>44980</v>
      </c>
      <c r="P17" s="3" t="str">
        <f t="shared" ca="1" si="6"/>
        <v>x</v>
      </c>
      <c r="Q17" cm="1">
        <f t="array" aca="1" ref="Q17" ca="1">MAX(IF(A:A=A17,P:P))</f>
        <v>11</v>
      </c>
    </row>
    <row r="18" spans="1:17" x14ac:dyDescent="0.3">
      <c r="A18">
        <v>181557</v>
      </c>
      <c r="B18" s="5">
        <f ca="1">IF(COUNTIF(A$2:A18,A18)=1,TODAY(),IF(COUNTIF(A$2:A18,A18)=2,TODAY()+1,IF(COUNTIF(A$2:A18,A18)=3,TODAY()+2,IF(COUNTIF(A$2:A18,A18)=4,TODAY()+3,IF(COUNTIF(A$2:A18,A18)=5,TODAY()+4,IF(COUNTIF(A$2:A18,A18)=5,TODAY()+6,IF(COUNTIF(A$2:A18,A18)=6,TODAY()+7)))))))</f>
        <v>44979</v>
      </c>
      <c r="C18" s="1" t="str">
        <f t="shared" ca="1" si="0"/>
        <v>F</v>
      </c>
      <c r="D18" s="1">
        <f t="shared" ca="1" si="1"/>
        <v>81</v>
      </c>
      <c r="E18" t="str" cm="1">
        <f t="array" aca="1" ref="E18" ca="1">IF(A18=A17,E17,INDEX(AcutePT_Index_Page!$A$2:$A$7,RANDBETWEEN(1,6)))</f>
        <v>American</v>
      </c>
      <c r="F18" t="str" cm="1">
        <f t="array" aca="1" ref="F18" ca="1">IF(C18=C17,F17,INDEX(AcutePT_Index_Page!$B$2:$B$7,RANDBETWEEN(1,6)))</f>
        <v>Ortho</v>
      </c>
      <c r="G18">
        <f t="shared" ca="1" si="2"/>
        <v>23</v>
      </c>
      <c r="H18">
        <f t="shared" ca="1" si="3"/>
        <v>6</v>
      </c>
      <c r="I18">
        <f t="shared" ca="1" si="4"/>
        <v>17</v>
      </c>
      <c r="J18" s="1">
        <f t="shared" ca="1" si="5"/>
        <v>65</v>
      </c>
      <c r="K18" s="1">
        <f t="shared" ca="1" si="5"/>
        <v>28</v>
      </c>
      <c r="L18" t="str" cm="1">
        <f t="array" aca="1" ref="L18" ca="1">INDEX(AcutePT_Index_Page!$C$2:$C$11,RANDBETWEEN(1,10))&amp;","&amp;INDEX(AcutePT_Index_Page!$C$2:$C$11,RANDBETWEEN(1,10))&amp;","&amp;INDEX(AcutePT_Index_Page!$C$2:$C$11,RANDBETWEEN(1,10))</f>
        <v>TA,SitEx,SitBal</v>
      </c>
      <c r="M18" t="str">
        <f ca="1">IF(I18&gt;=17,AcutePT_Index_Page!$L$2,IF(AND(13&lt;=I18,I18&lt;=16),AcutePT_Index_Page!$L$4,AcutePT_Index_Page!$L$3))</f>
        <v>2-3x/wk</v>
      </c>
      <c r="N18" t="str">
        <f ca="1">IF(M18=AcutePT_Index_Page!$L$2,AcutePT_Index_Page!$M$2,IF(M18=AcutePT_Index_Page!$L$3,AcutePT_Index_Page!$M$3,AcutePT_Index_Page!$M$4))</f>
        <v>HH/OP</v>
      </c>
      <c r="O18" s="4" cm="1">
        <f t="array" aca="1" ref="O18" ca="1">MAX(IF(A:A=A18,B:B))</f>
        <v>44980</v>
      </c>
      <c r="P18" s="3" t="str">
        <f t="shared" ca="1" si="6"/>
        <v>x</v>
      </c>
      <c r="Q18" cm="1">
        <f t="array" aca="1" ref="Q18" ca="1">MAX(IF(A:A=A18,P:P))</f>
        <v>11</v>
      </c>
    </row>
    <row r="19" spans="1:17" x14ac:dyDescent="0.3">
      <c r="A19">
        <v>181557</v>
      </c>
      <c r="B19" s="5">
        <f ca="1">IF(COUNTIF(A$2:A19,A19)=1,TODAY(),IF(COUNTIF(A$2:A19,A19)=2,TODAY()+1,IF(COUNTIF(A$2:A19,A19)=3,TODAY()+2,IF(COUNTIF(A$2:A19,A19)=4,TODAY()+3,IF(COUNTIF(A$2:A19,A19)=5,TODAY()+4,IF(COUNTIF(A$2:A19,A19)=5,TODAY()+6,IF(COUNTIF(A$2:A19,A19)=6,TODAY()+7)))))))</f>
        <v>44980</v>
      </c>
      <c r="C19" s="1" t="str">
        <f t="shared" ca="1" si="0"/>
        <v>F</v>
      </c>
      <c r="D19" s="1">
        <f t="shared" ca="1" si="1"/>
        <v>81</v>
      </c>
      <c r="E19" t="str" cm="1">
        <f t="array" aca="1" ref="E19" ca="1">IF(A19=A18,E18,INDEX(AcutePT_Index_Page!$A$2:$A$7,RANDBETWEEN(1,6)))</f>
        <v>American</v>
      </c>
      <c r="F19" t="str" cm="1">
        <f t="array" aca="1" ref="F19" ca="1">IF(C19=C18,F18,INDEX(AcutePT_Index_Page!$B$2:$B$7,RANDBETWEEN(1,6)))</f>
        <v>Ortho</v>
      </c>
      <c r="G19">
        <f t="shared" ca="1" si="2"/>
        <v>23</v>
      </c>
      <c r="H19">
        <f t="shared" ca="1" si="3"/>
        <v>6</v>
      </c>
      <c r="I19">
        <f t="shared" ca="1" si="4"/>
        <v>11</v>
      </c>
      <c r="J19" s="1">
        <f t="shared" ca="1" si="5"/>
        <v>37</v>
      </c>
      <c r="K19" s="1">
        <f t="shared" ca="1" si="5"/>
        <v>17</v>
      </c>
      <c r="L19" t="str" cm="1">
        <f t="array" aca="1" ref="L19" ca="1">INDEX(AcutePT_Index_Page!$C$2:$C$11,RANDBETWEEN(1,10))&amp;","&amp;INDEX(AcutePT_Index_Page!$C$2:$C$11,RANDBETWEEN(1,10))&amp;","&amp;INDEX(AcutePT_Index_Page!$C$2:$C$11,RANDBETWEEN(1,10))</f>
        <v>SitBal,EOB,TA</v>
      </c>
      <c r="M19" t="str">
        <f ca="1">IF(I19&gt;=17,AcutePT_Index_Page!$L$2,IF(AND(13&lt;=I19,I19&lt;=16),AcutePT_Index_Page!$L$4,AcutePT_Index_Page!$L$3))</f>
        <v>Up to 5x/wk</v>
      </c>
      <c r="N19" t="str">
        <f ca="1">IF(M19=AcutePT_Index_Page!$L$2,AcutePT_Index_Page!$M$2,IF(M19=AcutePT_Index_Page!$L$3,AcutePT_Index_Page!$M$3,AcutePT_Index_Page!$M$4))</f>
        <v>SNF</v>
      </c>
      <c r="O19" s="4" cm="1">
        <f t="array" aca="1" ref="O19" ca="1">MAX(IF(A:A=A19,B:B))</f>
        <v>44980</v>
      </c>
      <c r="P19" s="3">
        <f t="shared" ca="1" si="6"/>
        <v>11</v>
      </c>
      <c r="Q19" cm="1">
        <f t="array" aca="1" ref="Q19" ca="1">MAX(IF(A:A=A19,P:P))</f>
        <v>11</v>
      </c>
    </row>
    <row r="20" spans="1:17" x14ac:dyDescent="0.3">
      <c r="A20">
        <v>184741</v>
      </c>
      <c r="B20" s="5">
        <f ca="1">IF(COUNTIF(A$2:A20,A20)=1,TODAY(),IF(COUNTIF(A$2:A20,A20)=2,TODAY()+1,IF(COUNTIF(A$2:A20,A20)=3,TODAY()+2,IF(COUNTIF(A$2:A20,A20)=4,TODAY()+3,IF(COUNTIF(A$2:A20,A20)=5,TODAY()+4,IF(COUNTIF(A$2:A20,A20)=5,TODAY()+6,IF(COUNTIF(A$2:A20,A20)=6,TODAY()+7)))))))</f>
        <v>44976</v>
      </c>
      <c r="C20" s="1" t="str">
        <f t="shared" ca="1" si="0"/>
        <v>M</v>
      </c>
      <c r="D20" s="1">
        <f t="shared" ca="1" si="1"/>
        <v>42</v>
      </c>
      <c r="E20" t="str" cm="1">
        <f t="array" aca="1" ref="E20" ca="1">IF(A20=A19,E19,INDEX(AcutePT_Index_Page!$A$2:$A$7,RANDBETWEEN(1,6)))</f>
        <v>Indian</v>
      </c>
      <c r="F20" t="str" cm="1">
        <f t="array" aca="1" ref="F20" ca="1">IF(C20=C19,F19,INDEX(AcutePT_Index_Page!$B$2:$B$7,RANDBETWEEN(1,6)))</f>
        <v>Cardiac</v>
      </c>
      <c r="G20">
        <f t="shared" ca="1" si="2"/>
        <v>24</v>
      </c>
      <c r="H20">
        <f t="shared" ca="1" si="3"/>
        <v>7</v>
      </c>
      <c r="I20">
        <f t="shared" ca="1" si="4"/>
        <v>7</v>
      </c>
      <c r="J20" s="1">
        <f t="shared" ca="1" si="5"/>
        <v>40</v>
      </c>
      <c r="K20" s="1">
        <f t="shared" ca="1" si="5"/>
        <v>24</v>
      </c>
      <c r="L20" t="str" cm="1">
        <f t="array" aca="1" ref="L20" ca="1">INDEX(AcutePT_Index_Page!$C$2:$C$11,RANDBETWEEN(1,10))&amp;","&amp;INDEX(AcutePT_Index_Page!$C$2:$C$11,RANDBETWEEN(1,10))&amp;","&amp;INDEX(AcutePT_Index_Page!$C$2:$C$11,RANDBETWEEN(1,10))</f>
        <v>Gt,StdBal,SitEx</v>
      </c>
      <c r="M20" t="str">
        <f ca="1">IF(I20&gt;=17,AcutePT_Index_Page!$L$2,IF(AND(13&lt;=I20,I20&lt;=16),AcutePT_Index_Page!$L$4,AcutePT_Index_Page!$L$3))</f>
        <v>Up to 5x/wk</v>
      </c>
      <c r="N20" t="str">
        <f ca="1">IF(M20=AcutePT_Index_Page!$L$2,AcutePT_Index_Page!$M$2,IF(M20=AcutePT_Index_Page!$L$3,AcutePT_Index_Page!$M$3,AcutePT_Index_Page!$M$4))</f>
        <v>SNF</v>
      </c>
      <c r="O20" s="4" cm="1">
        <f t="array" aca="1" ref="O20" ca="1">MAX(IF(A:A=A20,B:B))</f>
        <v>44976</v>
      </c>
      <c r="P20" s="3">
        <f t="shared" ca="1" si="6"/>
        <v>7</v>
      </c>
      <c r="Q20" cm="1">
        <f t="array" aca="1" ref="Q20" ca="1">MAX(IF(A:A=A20,P:P))</f>
        <v>7</v>
      </c>
    </row>
    <row r="21" spans="1:17" x14ac:dyDescent="0.3">
      <c r="A21">
        <v>187746</v>
      </c>
      <c r="B21" s="5">
        <f ca="1">IF(COUNTIF(A$2:A21,A21)=1,TODAY(),IF(COUNTIF(A$2:A21,A21)=2,TODAY()+1,IF(COUNTIF(A$2:A21,A21)=3,TODAY()+2,IF(COUNTIF(A$2:A21,A21)=4,TODAY()+3,IF(COUNTIF(A$2:A21,A21)=5,TODAY()+4,IF(COUNTIF(A$2:A21,A21)=5,TODAY()+6,IF(COUNTIF(A$2:A21,A21)=6,TODAY()+7)))))))</f>
        <v>44976</v>
      </c>
      <c r="C21" s="1" t="str">
        <f t="shared" ca="1" si="0"/>
        <v>F</v>
      </c>
      <c r="D21" s="1">
        <f t="shared" ca="1" si="1"/>
        <v>48</v>
      </c>
      <c r="E21" t="str" cm="1">
        <f t="array" aca="1" ref="E21" ca="1">IF(A21=A20,E20,INDEX(AcutePT_Index_Page!$A$2:$A$7,RANDBETWEEN(1,6)))</f>
        <v>European</v>
      </c>
      <c r="F21" t="str" cm="1">
        <f t="array" aca="1" ref="F21" ca="1">IF(C21=C20,F20,INDEX(AcutePT_Index_Page!$B$2:$B$7,RANDBETWEEN(1,6)))</f>
        <v>Ortho</v>
      </c>
      <c r="G21">
        <f t="shared" ca="1" si="2"/>
        <v>24</v>
      </c>
      <c r="H21">
        <f t="shared" ca="1" si="3"/>
        <v>11</v>
      </c>
      <c r="I21">
        <f t="shared" ca="1" si="4"/>
        <v>11</v>
      </c>
      <c r="J21" s="1">
        <f t="shared" ca="1" si="5"/>
        <v>30</v>
      </c>
      <c r="K21" s="1">
        <f t="shared" ca="1" si="5"/>
        <v>74</v>
      </c>
      <c r="L21" t="str" cm="1">
        <f t="array" aca="1" ref="L21" ca="1">INDEX(AcutePT_Index_Page!$C$2:$C$11,RANDBETWEEN(1,10))&amp;","&amp;INDEX(AcutePT_Index_Page!$C$2:$C$11,RANDBETWEEN(1,10))&amp;","&amp;INDEX(AcutePT_Index_Page!$C$2:$C$11,RANDBETWEEN(1,10))</f>
        <v>BedM,Gt,BedM</v>
      </c>
      <c r="M21" t="str">
        <f ca="1">IF(I21&gt;=17,AcutePT_Index_Page!$L$2,IF(AND(13&lt;=I21,I21&lt;=16),AcutePT_Index_Page!$L$4,AcutePT_Index_Page!$L$3))</f>
        <v>Up to 5x/wk</v>
      </c>
      <c r="N21" t="str">
        <f ca="1">IF(M21=AcutePT_Index_Page!$L$2,AcutePT_Index_Page!$M$2,IF(M21=AcutePT_Index_Page!$L$3,AcutePT_Index_Page!$M$3,AcutePT_Index_Page!$M$4))</f>
        <v>SNF</v>
      </c>
      <c r="O21" s="4" cm="1">
        <f t="array" aca="1" ref="O21" ca="1">MAX(IF(A:A=A21,B:B))</f>
        <v>44976</v>
      </c>
      <c r="P21" s="3">
        <f t="shared" ca="1" si="6"/>
        <v>11</v>
      </c>
      <c r="Q21" cm="1">
        <f t="array" aca="1" ref="Q21" ca="1">MAX(IF(A:A=A21,P:P))</f>
        <v>11</v>
      </c>
    </row>
    <row r="22" spans="1:17" x14ac:dyDescent="0.3">
      <c r="A22">
        <v>194399</v>
      </c>
      <c r="B22" s="5">
        <f ca="1">IF(COUNTIF(A$2:A22,A22)=1,TODAY(),IF(COUNTIF(A$2:A22,A22)=2,TODAY()+1,IF(COUNTIF(A$2:A22,A22)=3,TODAY()+2,IF(COUNTIF(A$2:A22,A22)=4,TODAY()+3,IF(COUNTIF(A$2:A22,A22)=5,TODAY()+4,IF(COUNTIF(A$2:A22,A22)=5,TODAY()+6,IF(COUNTIF(A$2:A22,A22)=6,TODAY()+7)))))))</f>
        <v>44976</v>
      </c>
      <c r="C22" s="1" t="str">
        <f t="shared" ca="1" si="0"/>
        <v>F</v>
      </c>
      <c r="D22" s="1">
        <f t="shared" ca="1" si="1"/>
        <v>28</v>
      </c>
      <c r="E22" t="str" cm="1">
        <f t="array" aca="1" ref="E22" ca="1">IF(A22=A21,E21,INDEX(AcutePT_Index_Page!$A$2:$A$7,RANDBETWEEN(1,6)))</f>
        <v>American</v>
      </c>
      <c r="F22" t="str" cm="1">
        <f t="array" aca="1" ref="F22" ca="1">IF(C22=C21,F21,INDEX(AcutePT_Index_Page!$B$2:$B$7,RANDBETWEEN(1,6)))</f>
        <v>Ortho</v>
      </c>
      <c r="G22">
        <f t="shared" ca="1" si="2"/>
        <v>23</v>
      </c>
      <c r="H22">
        <f t="shared" ca="1" si="3"/>
        <v>19</v>
      </c>
      <c r="I22">
        <f t="shared" ca="1" si="4"/>
        <v>19</v>
      </c>
      <c r="J22" s="1">
        <f t="shared" ca="1" si="5"/>
        <v>73</v>
      </c>
      <c r="K22" s="1">
        <f t="shared" ca="1" si="5"/>
        <v>64</v>
      </c>
      <c r="L22" t="str" cm="1">
        <f t="array" aca="1" ref="L22" ca="1">INDEX(AcutePT_Index_Page!$C$2:$C$11,RANDBETWEEN(1,10))&amp;","&amp;INDEX(AcutePT_Index_Page!$C$2:$C$11,RANDBETWEEN(1,10))&amp;","&amp;INDEX(AcutePT_Index_Page!$C$2:$C$11,RANDBETWEEN(1,10))</f>
        <v>SitEx,BedM,SitEx</v>
      </c>
      <c r="M22" t="str">
        <f ca="1">IF(I22&gt;=17,AcutePT_Index_Page!$L$2,IF(AND(13&lt;=I22,I22&lt;=16),AcutePT_Index_Page!$L$4,AcutePT_Index_Page!$L$3))</f>
        <v>2-3x/wk</v>
      </c>
      <c r="N22" t="str">
        <f ca="1">IF(M22=AcutePT_Index_Page!$L$2,AcutePT_Index_Page!$M$2,IF(M22=AcutePT_Index_Page!$L$3,AcutePT_Index_Page!$M$3,AcutePT_Index_Page!$M$4))</f>
        <v>HH/OP</v>
      </c>
      <c r="O22" s="4" cm="1">
        <f t="array" aca="1" ref="O22" ca="1">MAX(IF(A:A=A22,B:B))</f>
        <v>44977</v>
      </c>
      <c r="P22" s="3" t="str">
        <f t="shared" ca="1" si="6"/>
        <v>x</v>
      </c>
      <c r="Q22" cm="1">
        <f t="array" aca="1" ref="Q22" ca="1">MAX(IF(A:A=A22,P:P))</f>
        <v>14</v>
      </c>
    </row>
    <row r="23" spans="1:17" x14ac:dyDescent="0.3">
      <c r="A23">
        <v>194399</v>
      </c>
      <c r="B23" s="5">
        <f ca="1">IF(COUNTIF(A$2:A23,A23)=1,TODAY(),IF(COUNTIF(A$2:A23,A23)=2,TODAY()+1,IF(COUNTIF(A$2:A23,A23)=3,TODAY()+2,IF(COUNTIF(A$2:A23,A23)=4,TODAY()+3,IF(COUNTIF(A$2:A23,A23)=5,TODAY()+4,IF(COUNTIF(A$2:A23,A23)=5,TODAY()+6,IF(COUNTIF(A$2:A23,A23)=6,TODAY()+7)))))))</f>
        <v>44977</v>
      </c>
      <c r="C23" s="1" t="str">
        <f t="shared" ca="1" si="0"/>
        <v>F</v>
      </c>
      <c r="D23" s="1">
        <f t="shared" ca="1" si="1"/>
        <v>28</v>
      </c>
      <c r="E23" t="str" cm="1">
        <f t="array" aca="1" ref="E23" ca="1">IF(A23=A22,E22,INDEX(AcutePT_Index_Page!$A$2:$A$7,RANDBETWEEN(1,6)))</f>
        <v>American</v>
      </c>
      <c r="F23" t="str" cm="1">
        <f t="array" aca="1" ref="F23" ca="1">IF(C23=C22,F22,INDEX(AcutePT_Index_Page!$B$2:$B$7,RANDBETWEEN(1,6)))</f>
        <v>Ortho</v>
      </c>
      <c r="G23">
        <f t="shared" ca="1" si="2"/>
        <v>23</v>
      </c>
      <c r="H23">
        <f t="shared" ca="1" si="3"/>
        <v>19</v>
      </c>
      <c r="I23">
        <f t="shared" ca="1" si="4"/>
        <v>14</v>
      </c>
      <c r="J23" s="1">
        <f t="shared" ca="1" si="5"/>
        <v>12</v>
      </c>
      <c r="K23" s="1">
        <f t="shared" ca="1" si="5"/>
        <v>59</v>
      </c>
      <c r="L23" t="str" cm="1">
        <f t="array" aca="1" ref="L23" ca="1">INDEX(AcutePT_Index_Page!$C$2:$C$11,RANDBETWEEN(1,10))&amp;","&amp;INDEX(AcutePT_Index_Page!$C$2:$C$11,RANDBETWEEN(1,10))&amp;","&amp;INDEX(AcutePT_Index_Page!$C$2:$C$11,RANDBETWEEN(1,10))</f>
        <v>BedM,TA,TA</v>
      </c>
      <c r="M23" t="str">
        <f ca="1">IF(I23&gt;=17,AcutePT_Index_Page!$L$2,IF(AND(13&lt;=I23,I23&lt;=16),AcutePT_Index_Page!$L$4,AcutePT_Index_Page!$L$3))</f>
        <v>5-7x/wk</v>
      </c>
      <c r="N23" t="str">
        <f ca="1">IF(M23=AcutePT_Index_Page!$L$2,AcutePT_Index_Page!$M$2,IF(M23=AcutePT_Index_Page!$L$3,AcutePT_Index_Page!$M$3,AcutePT_Index_Page!$M$4))</f>
        <v>IPR</v>
      </c>
      <c r="O23" s="4" cm="1">
        <f t="array" aca="1" ref="O23" ca="1">MAX(IF(A:A=A23,B:B))</f>
        <v>44977</v>
      </c>
      <c r="P23" s="3">
        <f t="shared" ca="1" si="6"/>
        <v>14</v>
      </c>
      <c r="Q23" cm="1">
        <f t="array" aca="1" ref="Q23" ca="1">MAX(IF(A:A=A23,P:P))</f>
        <v>14</v>
      </c>
    </row>
    <row r="24" spans="1:17" x14ac:dyDescent="0.3">
      <c r="A24">
        <v>218675</v>
      </c>
      <c r="B24" s="5">
        <f ca="1">IF(COUNTIF(A$2:A24,A24)=1,TODAY(),IF(COUNTIF(A$2:A24,A24)=2,TODAY()+1,IF(COUNTIF(A$2:A24,A24)=3,TODAY()+2,IF(COUNTIF(A$2:A24,A24)=4,TODAY()+3,IF(COUNTIF(A$2:A24,A24)=5,TODAY()+4,IF(COUNTIF(A$2:A24,A24)=5,TODAY()+6,IF(COUNTIF(A$2:A24,A24)=6,TODAY()+7)))))))</f>
        <v>44976</v>
      </c>
      <c r="C24" s="1" t="str">
        <f t="shared" ca="1" si="0"/>
        <v>M</v>
      </c>
      <c r="D24" s="1">
        <f t="shared" ca="1" si="1"/>
        <v>88</v>
      </c>
      <c r="E24" t="str" cm="1">
        <f t="array" aca="1" ref="E24" ca="1">IF(A24=A23,E23,INDEX(AcutePT_Index_Page!$A$2:$A$7,RANDBETWEEN(1,6)))</f>
        <v>European</v>
      </c>
      <c r="F24" t="str" cm="1">
        <f t="array" aca="1" ref="F24" ca="1">IF(C24=C23,F23,INDEX(AcutePT_Index_Page!$B$2:$B$7,RANDBETWEEN(1,6)))</f>
        <v>Ortho</v>
      </c>
      <c r="G24">
        <f t="shared" ca="1" si="2"/>
        <v>23</v>
      </c>
      <c r="H24">
        <f t="shared" ca="1" si="3"/>
        <v>17</v>
      </c>
      <c r="I24">
        <f t="shared" ca="1" si="4"/>
        <v>17</v>
      </c>
      <c r="J24" s="1">
        <f t="shared" ca="1" si="5"/>
        <v>67</v>
      </c>
      <c r="K24" s="1">
        <f t="shared" ca="1" si="5"/>
        <v>20</v>
      </c>
      <c r="L24" t="str" cm="1">
        <f t="array" aca="1" ref="L24" ca="1">INDEX(AcutePT_Index_Page!$C$2:$C$11,RANDBETWEEN(1,10))&amp;","&amp;INDEX(AcutePT_Index_Page!$C$2:$C$11,RANDBETWEEN(1,10))&amp;","&amp;INDEX(AcutePT_Index_Page!$C$2:$C$11,RANDBETWEEN(1,10))</f>
        <v>SitBal,Bal,StdEx</v>
      </c>
      <c r="M24" t="str">
        <f ca="1">IF(I24&gt;=17,AcutePT_Index_Page!$L$2,IF(AND(13&lt;=I24,I24&lt;=16),AcutePT_Index_Page!$L$4,AcutePT_Index_Page!$L$3))</f>
        <v>2-3x/wk</v>
      </c>
      <c r="N24" t="str">
        <f ca="1">IF(M24=AcutePT_Index_Page!$L$2,AcutePT_Index_Page!$M$2,IF(M24=AcutePT_Index_Page!$L$3,AcutePT_Index_Page!$M$3,AcutePT_Index_Page!$M$4))</f>
        <v>HH/OP</v>
      </c>
      <c r="O24" s="4" cm="1">
        <f t="array" aca="1" ref="O24" ca="1">MAX(IF(A:A=A24,B:B))</f>
        <v>44976</v>
      </c>
      <c r="P24" s="3">
        <f t="shared" ca="1" si="6"/>
        <v>17</v>
      </c>
      <c r="Q24" cm="1">
        <f t="array" aca="1" ref="Q24" ca="1">MAX(IF(A:A=A24,P:P))</f>
        <v>17</v>
      </c>
    </row>
    <row r="25" spans="1:17" x14ac:dyDescent="0.3">
      <c r="A25">
        <v>225673</v>
      </c>
      <c r="B25" s="5">
        <f ca="1">IF(COUNTIF(A$2:A25,A25)=1,TODAY(),IF(COUNTIF(A$2:A25,A25)=2,TODAY()+1,IF(COUNTIF(A$2:A25,A25)=3,TODAY()+2,IF(COUNTIF(A$2:A25,A25)=4,TODAY()+3,IF(COUNTIF(A$2:A25,A25)=5,TODAY()+4,IF(COUNTIF(A$2:A25,A25)=5,TODAY()+6,IF(COUNTIF(A$2:A25,A25)=6,TODAY()+7)))))))</f>
        <v>44976</v>
      </c>
      <c r="C25" s="1" t="str">
        <f t="shared" ca="1" si="0"/>
        <v>M</v>
      </c>
      <c r="D25" s="1">
        <f t="shared" ca="1" si="1"/>
        <v>25</v>
      </c>
      <c r="E25" t="str" cm="1">
        <f t="array" aca="1" ref="E25" ca="1">IF(A25=A24,E24,INDEX(AcutePT_Index_Page!$A$2:$A$7,RANDBETWEEN(1,6)))</f>
        <v>European</v>
      </c>
      <c r="F25" t="str" cm="1">
        <f t="array" aca="1" ref="F25" ca="1">IF(C25=C24,F24,INDEX(AcutePT_Index_Page!$B$2:$B$7,RANDBETWEEN(1,6)))</f>
        <v>Ortho</v>
      </c>
      <c r="G25">
        <f t="shared" ca="1" si="2"/>
        <v>22</v>
      </c>
      <c r="H25">
        <f t="shared" ca="1" si="3"/>
        <v>11</v>
      </c>
      <c r="I25">
        <f t="shared" ca="1" si="4"/>
        <v>11</v>
      </c>
      <c r="J25" s="1">
        <f t="shared" ca="1" si="5"/>
        <v>71</v>
      </c>
      <c r="K25" s="1">
        <f t="shared" ca="1" si="5"/>
        <v>11</v>
      </c>
      <c r="L25" t="str" cm="1">
        <f t="array" aca="1" ref="L25" ca="1">INDEX(AcutePT_Index_Page!$C$2:$C$11,RANDBETWEEN(1,10))&amp;","&amp;INDEX(AcutePT_Index_Page!$C$2:$C$11,RANDBETWEEN(1,10))&amp;","&amp;INDEX(AcutePT_Index_Page!$C$2:$C$11,RANDBETWEEN(1,10))</f>
        <v>StdBal,TA,SitEx</v>
      </c>
      <c r="M25" t="str">
        <f ca="1">IF(I25&gt;=17,AcutePT_Index_Page!$L$2,IF(AND(13&lt;=I25,I25&lt;=16),AcutePT_Index_Page!$L$4,AcutePT_Index_Page!$L$3))</f>
        <v>Up to 5x/wk</v>
      </c>
      <c r="N25" t="str">
        <f ca="1">IF(M25=AcutePT_Index_Page!$L$2,AcutePT_Index_Page!$M$2,IF(M25=AcutePT_Index_Page!$L$3,AcutePT_Index_Page!$M$3,AcutePT_Index_Page!$M$4))</f>
        <v>SNF</v>
      </c>
      <c r="O25" s="4" cm="1">
        <f t="array" aca="1" ref="O25" ca="1">MAX(IF(A:A=A25,B:B))</f>
        <v>44976</v>
      </c>
      <c r="P25" s="3">
        <f t="shared" ca="1" si="6"/>
        <v>11</v>
      </c>
      <c r="Q25" cm="1">
        <f t="array" aca="1" ref="Q25" ca="1">MAX(IF(A:A=A25,P:P))</f>
        <v>11</v>
      </c>
    </row>
    <row r="26" spans="1:17" x14ac:dyDescent="0.3">
      <c r="A26">
        <v>232554</v>
      </c>
      <c r="B26" s="5">
        <f ca="1">IF(COUNTIF(A$2:A26,A26)=1,TODAY(),IF(COUNTIF(A$2:A26,A26)=2,TODAY()+1,IF(COUNTIF(A$2:A26,A26)=3,TODAY()+2,IF(COUNTIF(A$2:A26,A26)=4,TODAY()+3,IF(COUNTIF(A$2:A26,A26)=5,TODAY()+4,IF(COUNTIF(A$2:A26,A26)=5,TODAY()+6,IF(COUNTIF(A$2:A26,A26)=6,TODAY()+7)))))))</f>
        <v>44976</v>
      </c>
      <c r="C26" s="1" t="str">
        <f t="shared" ca="1" si="0"/>
        <v>F</v>
      </c>
      <c r="D26" s="1">
        <f t="shared" ca="1" si="1"/>
        <v>46</v>
      </c>
      <c r="E26" t="str" cm="1">
        <f t="array" aca="1" ref="E26" ca="1">IF(A26=A25,E25,INDEX(AcutePT_Index_Page!$A$2:$A$7,RANDBETWEEN(1,6)))</f>
        <v>MiddleEastern</v>
      </c>
      <c r="F26" t="str" cm="1">
        <f t="array" aca="1" ref="F26" ca="1">IF(C26=C25,F25,INDEX(AcutePT_Index_Page!$B$2:$B$7,RANDBETWEEN(1,6)))</f>
        <v>Cardiac</v>
      </c>
      <c r="G26">
        <f t="shared" ca="1" si="2"/>
        <v>23</v>
      </c>
      <c r="H26">
        <f t="shared" ca="1" si="3"/>
        <v>10</v>
      </c>
      <c r="I26">
        <f t="shared" ca="1" si="4"/>
        <v>10</v>
      </c>
      <c r="J26" s="1">
        <f t="shared" ca="1" si="5"/>
        <v>50</v>
      </c>
      <c r="K26" s="1">
        <f t="shared" ca="1" si="5"/>
        <v>40</v>
      </c>
      <c r="L26" t="str" cm="1">
        <f t="array" aca="1" ref="L26" ca="1">INDEX(AcutePT_Index_Page!$C$2:$C$11,RANDBETWEEN(1,10))&amp;","&amp;INDEX(AcutePT_Index_Page!$C$2:$C$11,RANDBETWEEN(1,10))&amp;","&amp;INDEX(AcutePT_Index_Page!$C$2:$C$11,RANDBETWEEN(1,10))</f>
        <v>StdEx,Gt,SitEx</v>
      </c>
      <c r="M26" t="str">
        <f ca="1">IF(I26&gt;=17,AcutePT_Index_Page!$L$2,IF(AND(13&lt;=I26,I26&lt;=16),AcutePT_Index_Page!$L$4,AcutePT_Index_Page!$L$3))</f>
        <v>Up to 5x/wk</v>
      </c>
      <c r="N26" t="str">
        <f ca="1">IF(M26=AcutePT_Index_Page!$L$2,AcutePT_Index_Page!$M$2,IF(M26=AcutePT_Index_Page!$L$3,AcutePT_Index_Page!$M$3,AcutePT_Index_Page!$M$4))</f>
        <v>SNF</v>
      </c>
      <c r="O26" s="4" cm="1">
        <f t="array" aca="1" ref="O26" ca="1">MAX(IF(A:A=A26,B:B))</f>
        <v>44978</v>
      </c>
      <c r="P26" s="3" t="str">
        <f t="shared" ca="1" si="6"/>
        <v>x</v>
      </c>
      <c r="Q26" cm="1">
        <f t="array" aca="1" ref="Q26" ca="1">MAX(IF(A:A=A26,P:P))</f>
        <v>17</v>
      </c>
    </row>
    <row r="27" spans="1:17" x14ac:dyDescent="0.3">
      <c r="A27">
        <v>232554</v>
      </c>
      <c r="B27" s="5">
        <f ca="1">IF(COUNTIF(A$2:A27,A27)=1,TODAY(),IF(COUNTIF(A$2:A27,A27)=2,TODAY()+1,IF(COUNTIF(A$2:A27,A27)=3,TODAY()+2,IF(COUNTIF(A$2:A27,A27)=4,TODAY()+3,IF(COUNTIF(A$2:A27,A27)=5,TODAY()+4,IF(COUNTIF(A$2:A27,A27)=5,TODAY()+6,IF(COUNTIF(A$2:A27,A27)=6,TODAY()+7)))))))</f>
        <v>44977</v>
      </c>
      <c r="C27" s="1" t="str">
        <f t="shared" ca="1" si="0"/>
        <v>F</v>
      </c>
      <c r="D27" s="1">
        <f t="shared" ca="1" si="1"/>
        <v>46</v>
      </c>
      <c r="E27" t="str" cm="1">
        <f t="array" aca="1" ref="E27" ca="1">IF(A27=A26,E26,INDEX(AcutePT_Index_Page!$A$2:$A$7,RANDBETWEEN(1,6)))</f>
        <v>MiddleEastern</v>
      </c>
      <c r="F27" t="str" cm="1">
        <f t="array" aca="1" ref="F27" ca="1">IF(C27=C26,F26,INDEX(AcutePT_Index_Page!$B$2:$B$7,RANDBETWEEN(1,6)))</f>
        <v>Cardiac</v>
      </c>
      <c r="G27">
        <f t="shared" ca="1" si="2"/>
        <v>23</v>
      </c>
      <c r="H27">
        <f t="shared" ca="1" si="3"/>
        <v>10</v>
      </c>
      <c r="I27">
        <f t="shared" ca="1" si="4"/>
        <v>17</v>
      </c>
      <c r="J27" s="1">
        <f t="shared" ca="1" si="5"/>
        <v>30</v>
      </c>
      <c r="K27" s="1">
        <f t="shared" ca="1" si="5"/>
        <v>38</v>
      </c>
      <c r="L27" t="str" cm="1">
        <f t="array" aca="1" ref="L27" ca="1">INDEX(AcutePT_Index_Page!$C$2:$C$11,RANDBETWEEN(1,10))&amp;","&amp;INDEX(AcutePT_Index_Page!$C$2:$C$11,RANDBETWEEN(1,10))&amp;","&amp;INDEX(AcutePT_Index_Page!$C$2:$C$11,RANDBETWEEN(1,10))</f>
        <v>SitBal,BedM,Bal</v>
      </c>
      <c r="M27" t="str">
        <f ca="1">IF(I27&gt;=17,AcutePT_Index_Page!$L$2,IF(AND(13&lt;=I27,I27&lt;=16),AcutePT_Index_Page!$L$4,AcutePT_Index_Page!$L$3))</f>
        <v>2-3x/wk</v>
      </c>
      <c r="N27" t="str">
        <f ca="1">IF(M27=AcutePT_Index_Page!$L$2,AcutePT_Index_Page!$M$2,IF(M27=AcutePT_Index_Page!$L$3,AcutePT_Index_Page!$M$3,AcutePT_Index_Page!$M$4))</f>
        <v>HH/OP</v>
      </c>
      <c r="O27" s="4" cm="1">
        <f t="array" aca="1" ref="O27" ca="1">MAX(IF(A:A=A27,B:B))</f>
        <v>44978</v>
      </c>
      <c r="P27" s="3" t="str">
        <f t="shared" ca="1" si="6"/>
        <v>x</v>
      </c>
      <c r="Q27" cm="1">
        <f t="array" aca="1" ref="Q27" ca="1">MAX(IF(A:A=A27,P:P))</f>
        <v>17</v>
      </c>
    </row>
    <row r="28" spans="1:17" x14ac:dyDescent="0.3">
      <c r="A28">
        <v>232554</v>
      </c>
      <c r="B28" s="5">
        <f ca="1">IF(COUNTIF(A$2:A28,A28)=1,TODAY(),IF(COUNTIF(A$2:A28,A28)=2,TODAY()+1,IF(COUNTIF(A$2:A28,A28)=3,TODAY()+2,IF(COUNTIF(A$2:A28,A28)=4,TODAY()+3,IF(COUNTIF(A$2:A28,A28)=5,TODAY()+4,IF(COUNTIF(A$2:A28,A28)=5,TODAY()+6,IF(COUNTIF(A$2:A28,A28)=6,TODAY()+7)))))))</f>
        <v>44978</v>
      </c>
      <c r="C28" s="1" t="str">
        <f t="shared" ca="1" si="0"/>
        <v>F</v>
      </c>
      <c r="D28" s="1">
        <f t="shared" ca="1" si="1"/>
        <v>46</v>
      </c>
      <c r="E28" t="str" cm="1">
        <f t="array" aca="1" ref="E28" ca="1">IF(A28=A27,E27,INDEX(AcutePT_Index_Page!$A$2:$A$7,RANDBETWEEN(1,6)))</f>
        <v>MiddleEastern</v>
      </c>
      <c r="F28" t="str" cm="1">
        <f t="array" aca="1" ref="F28" ca="1">IF(C28=C27,F27,INDEX(AcutePT_Index_Page!$B$2:$B$7,RANDBETWEEN(1,6)))</f>
        <v>Cardiac</v>
      </c>
      <c r="G28">
        <f t="shared" ca="1" si="2"/>
        <v>23</v>
      </c>
      <c r="H28">
        <f t="shared" ca="1" si="3"/>
        <v>10</v>
      </c>
      <c r="I28">
        <f t="shared" ca="1" si="4"/>
        <v>17</v>
      </c>
      <c r="J28" s="1">
        <f t="shared" ca="1" si="5"/>
        <v>74</v>
      </c>
      <c r="K28" s="1">
        <f t="shared" ca="1" si="5"/>
        <v>32</v>
      </c>
      <c r="L28" t="str" cm="1">
        <f t="array" aca="1" ref="L28" ca="1">INDEX(AcutePT_Index_Page!$C$2:$C$11,RANDBETWEEN(1,10))&amp;","&amp;INDEX(AcutePT_Index_Page!$C$2:$C$11,RANDBETWEEN(1,10))&amp;","&amp;INDEX(AcutePT_Index_Page!$C$2:$C$11,RANDBETWEEN(1,10))</f>
        <v>Gt,SitEx,EOB</v>
      </c>
      <c r="M28" t="str">
        <f ca="1">IF(I28&gt;=17,AcutePT_Index_Page!$L$2,IF(AND(13&lt;=I28,I28&lt;=16),AcutePT_Index_Page!$L$4,AcutePT_Index_Page!$L$3))</f>
        <v>2-3x/wk</v>
      </c>
      <c r="N28" t="str">
        <f ca="1">IF(M28=AcutePT_Index_Page!$L$2,AcutePT_Index_Page!$M$2,IF(M28=AcutePT_Index_Page!$L$3,AcutePT_Index_Page!$M$3,AcutePT_Index_Page!$M$4))</f>
        <v>HH/OP</v>
      </c>
      <c r="O28" s="4" cm="1">
        <f t="array" aca="1" ref="O28" ca="1">MAX(IF(A:A=A28,B:B))</f>
        <v>44978</v>
      </c>
      <c r="P28" s="3">
        <f t="shared" ca="1" si="6"/>
        <v>17</v>
      </c>
      <c r="Q28" cm="1">
        <f t="array" aca="1" ref="Q28" ca="1">MAX(IF(A:A=A28,P:P))</f>
        <v>17</v>
      </c>
    </row>
    <row r="29" spans="1:17" x14ac:dyDescent="0.3">
      <c r="A29">
        <v>237120</v>
      </c>
      <c r="B29" s="5">
        <f ca="1">IF(COUNTIF(A$2:A29,A29)=1,TODAY(),IF(COUNTIF(A$2:A29,A29)=2,TODAY()+1,IF(COUNTIF(A$2:A29,A29)=3,TODAY()+2,IF(COUNTIF(A$2:A29,A29)=4,TODAY()+3,IF(COUNTIF(A$2:A29,A29)=5,TODAY()+4,IF(COUNTIF(A$2:A29,A29)=5,TODAY()+6,IF(COUNTIF(A$2:A29,A29)=6,TODAY()+7)))))))</f>
        <v>44976</v>
      </c>
      <c r="C29" s="1" t="str">
        <f t="shared" ca="1" si="0"/>
        <v>M</v>
      </c>
      <c r="D29" s="1">
        <f t="shared" ca="1" si="1"/>
        <v>63</v>
      </c>
      <c r="E29" t="str" cm="1">
        <f t="array" aca="1" ref="E29" ca="1">IF(A29=A28,E28,INDEX(AcutePT_Index_Page!$A$2:$A$7,RANDBETWEEN(1,6)))</f>
        <v>European</v>
      </c>
      <c r="F29" t="str" cm="1">
        <f t="array" aca="1" ref="F29" ca="1">IF(C29=C28,F28,INDEX(AcutePT_Index_Page!$B$2:$B$7,RANDBETWEEN(1,6)))</f>
        <v>Neuro</v>
      </c>
      <c r="G29">
        <f t="shared" ca="1" si="2"/>
        <v>24</v>
      </c>
      <c r="H29">
        <f t="shared" ca="1" si="3"/>
        <v>16</v>
      </c>
      <c r="I29">
        <f t="shared" ca="1" si="4"/>
        <v>16</v>
      </c>
      <c r="J29" s="1">
        <f t="shared" ca="1" si="5"/>
        <v>67</v>
      </c>
      <c r="K29" s="1">
        <f t="shared" ca="1" si="5"/>
        <v>54</v>
      </c>
      <c r="L29" t="str" cm="1">
        <f t="array" aca="1" ref="L29" ca="1">INDEX(AcutePT_Index_Page!$C$2:$C$11,RANDBETWEEN(1,10))&amp;","&amp;INDEX(AcutePT_Index_Page!$C$2:$C$11,RANDBETWEEN(1,10))&amp;","&amp;INDEX(AcutePT_Index_Page!$C$2:$C$11,RANDBETWEEN(1,10))</f>
        <v>Gt,SitEx,BedM</v>
      </c>
      <c r="M29" t="str">
        <f ca="1">IF(I29&gt;=17,AcutePT_Index_Page!$L$2,IF(AND(13&lt;=I29,I29&lt;=16),AcutePT_Index_Page!$L$4,AcutePT_Index_Page!$L$3))</f>
        <v>5-7x/wk</v>
      </c>
      <c r="N29" t="str">
        <f ca="1">IF(M29=AcutePT_Index_Page!$L$2,AcutePT_Index_Page!$M$2,IF(M29=AcutePT_Index_Page!$L$3,AcutePT_Index_Page!$M$3,AcutePT_Index_Page!$M$4))</f>
        <v>IPR</v>
      </c>
      <c r="O29" s="4" cm="1">
        <f t="array" aca="1" ref="O29" ca="1">MAX(IF(A:A=A29,B:B))</f>
        <v>44983</v>
      </c>
      <c r="P29" s="3" t="str">
        <f t="shared" ca="1" si="6"/>
        <v>x</v>
      </c>
      <c r="Q29" cm="1">
        <f t="array" aca="1" ref="Q29" ca="1">MAX(IF(A:A=A29,P:P))</f>
        <v>16</v>
      </c>
    </row>
    <row r="30" spans="1:17" x14ac:dyDescent="0.3">
      <c r="A30">
        <v>237120</v>
      </c>
      <c r="B30" s="5">
        <f ca="1">IF(COUNTIF(A$2:A30,A30)=1,TODAY(),IF(COUNTIF(A$2:A30,A30)=2,TODAY()+1,IF(COUNTIF(A$2:A30,A30)=3,TODAY()+2,IF(COUNTIF(A$2:A30,A30)=4,TODAY()+3,IF(COUNTIF(A$2:A30,A30)=5,TODAY()+4,IF(COUNTIF(A$2:A30,A30)=5,TODAY()+6,IF(COUNTIF(A$2:A30,A30)=6,TODAY()+7)))))))</f>
        <v>44977</v>
      </c>
      <c r="C30" s="1" t="str">
        <f t="shared" ca="1" si="0"/>
        <v>M</v>
      </c>
      <c r="D30" s="1">
        <f t="shared" ca="1" si="1"/>
        <v>63</v>
      </c>
      <c r="E30" t="str" cm="1">
        <f t="array" aca="1" ref="E30" ca="1">IF(A30=A29,E29,INDEX(AcutePT_Index_Page!$A$2:$A$7,RANDBETWEEN(1,6)))</f>
        <v>European</v>
      </c>
      <c r="F30" t="str" cm="1">
        <f t="array" aca="1" ref="F30" ca="1">IF(C30=C29,F29,INDEX(AcutePT_Index_Page!$B$2:$B$7,RANDBETWEEN(1,6)))</f>
        <v>Neuro</v>
      </c>
      <c r="G30">
        <f t="shared" ca="1" si="2"/>
        <v>24</v>
      </c>
      <c r="H30">
        <f t="shared" ca="1" si="3"/>
        <v>16</v>
      </c>
      <c r="I30">
        <f t="shared" ca="1" si="4"/>
        <v>19</v>
      </c>
      <c r="J30" s="1">
        <f t="shared" ca="1" si="5"/>
        <v>62</v>
      </c>
      <c r="K30" s="1">
        <f t="shared" ca="1" si="5"/>
        <v>31</v>
      </c>
      <c r="L30" t="str" cm="1">
        <f t="array" aca="1" ref="L30" ca="1">INDEX(AcutePT_Index_Page!$C$2:$C$11,RANDBETWEEN(1,10))&amp;","&amp;INDEX(AcutePT_Index_Page!$C$2:$C$11,RANDBETWEEN(1,10))&amp;","&amp;INDEX(AcutePT_Index_Page!$C$2:$C$11,RANDBETWEEN(1,10))</f>
        <v>StdEx,Bal,BedM</v>
      </c>
      <c r="M30" t="str">
        <f ca="1">IF(I30&gt;=17,AcutePT_Index_Page!$L$2,IF(AND(13&lt;=I30,I30&lt;=16),AcutePT_Index_Page!$L$4,AcutePT_Index_Page!$L$3))</f>
        <v>2-3x/wk</v>
      </c>
      <c r="N30" t="str">
        <f ca="1">IF(M30=AcutePT_Index_Page!$L$2,AcutePT_Index_Page!$M$2,IF(M30=AcutePT_Index_Page!$L$3,AcutePT_Index_Page!$M$3,AcutePT_Index_Page!$M$4))</f>
        <v>HH/OP</v>
      </c>
      <c r="O30" s="4" cm="1">
        <f t="array" aca="1" ref="O30" ca="1">MAX(IF(A:A=A30,B:B))</f>
        <v>44983</v>
      </c>
      <c r="P30" s="3" t="str">
        <f t="shared" ca="1" si="6"/>
        <v>x</v>
      </c>
      <c r="Q30" cm="1">
        <f t="array" aca="1" ref="Q30" ca="1">MAX(IF(A:A=A30,P:P))</f>
        <v>16</v>
      </c>
    </row>
    <row r="31" spans="1:17" x14ac:dyDescent="0.3">
      <c r="A31">
        <v>237120</v>
      </c>
      <c r="B31" s="5">
        <f ca="1">IF(COUNTIF(A$2:A31,A31)=1,TODAY(),IF(COUNTIF(A$2:A31,A31)=2,TODAY()+1,IF(COUNTIF(A$2:A31,A31)=3,TODAY()+2,IF(COUNTIF(A$2:A31,A31)=4,TODAY()+3,IF(COUNTIF(A$2:A31,A31)=5,TODAY()+4,IF(COUNTIF(A$2:A31,A31)=5,TODAY()+6,IF(COUNTIF(A$2:A31,A31)=6,TODAY()+7)))))))</f>
        <v>44978</v>
      </c>
      <c r="C31" s="1" t="str">
        <f t="shared" ca="1" si="0"/>
        <v>M</v>
      </c>
      <c r="D31" s="1">
        <f t="shared" ca="1" si="1"/>
        <v>63</v>
      </c>
      <c r="E31" t="str" cm="1">
        <f t="array" aca="1" ref="E31" ca="1">IF(A31=A30,E30,INDEX(AcutePT_Index_Page!$A$2:$A$7,RANDBETWEEN(1,6)))</f>
        <v>European</v>
      </c>
      <c r="F31" t="str" cm="1">
        <f t="array" aca="1" ref="F31" ca="1">IF(C31=C30,F30,INDEX(AcutePT_Index_Page!$B$2:$B$7,RANDBETWEEN(1,6)))</f>
        <v>Neuro</v>
      </c>
      <c r="G31">
        <f t="shared" ca="1" si="2"/>
        <v>24</v>
      </c>
      <c r="H31">
        <f t="shared" ca="1" si="3"/>
        <v>16</v>
      </c>
      <c r="I31">
        <f t="shared" ca="1" si="4"/>
        <v>13</v>
      </c>
      <c r="J31" s="1">
        <f t="shared" ca="1" si="5"/>
        <v>38</v>
      </c>
      <c r="K31" s="1">
        <f t="shared" ca="1" si="5"/>
        <v>56</v>
      </c>
      <c r="L31" t="str" cm="1">
        <f t="array" aca="1" ref="L31" ca="1">INDEX(AcutePT_Index_Page!$C$2:$C$11,RANDBETWEEN(1,10))&amp;","&amp;INDEX(AcutePT_Index_Page!$C$2:$C$11,RANDBETWEEN(1,10))&amp;","&amp;INDEX(AcutePT_Index_Page!$C$2:$C$11,RANDBETWEEN(1,10))</f>
        <v>BedEx,SitEx,Bal</v>
      </c>
      <c r="M31" t="str">
        <f ca="1">IF(I31&gt;=17,AcutePT_Index_Page!$L$2,IF(AND(13&lt;=I31,I31&lt;=16),AcutePT_Index_Page!$L$4,AcutePT_Index_Page!$L$3))</f>
        <v>5-7x/wk</v>
      </c>
      <c r="N31" t="str">
        <f ca="1">IF(M31=AcutePT_Index_Page!$L$2,AcutePT_Index_Page!$M$2,IF(M31=AcutePT_Index_Page!$L$3,AcutePT_Index_Page!$M$3,AcutePT_Index_Page!$M$4))</f>
        <v>IPR</v>
      </c>
      <c r="O31" s="4" cm="1">
        <f t="array" aca="1" ref="O31" ca="1">MAX(IF(A:A=A31,B:B))</f>
        <v>44983</v>
      </c>
      <c r="P31" s="3" t="str">
        <f t="shared" ca="1" si="6"/>
        <v>x</v>
      </c>
      <c r="Q31" cm="1">
        <f t="array" aca="1" ref="Q31" ca="1">MAX(IF(A:A=A31,P:P))</f>
        <v>16</v>
      </c>
    </row>
    <row r="32" spans="1:17" x14ac:dyDescent="0.3">
      <c r="A32">
        <v>237120</v>
      </c>
      <c r="B32" s="5">
        <f ca="1">IF(COUNTIF(A$2:A32,A32)=1,TODAY(),IF(COUNTIF(A$2:A32,A32)=2,TODAY()+1,IF(COUNTIF(A$2:A32,A32)=3,TODAY()+2,IF(COUNTIF(A$2:A32,A32)=4,TODAY()+3,IF(COUNTIF(A$2:A32,A32)=5,TODAY()+4,IF(COUNTIF(A$2:A32,A32)=5,TODAY()+6,IF(COUNTIF(A$2:A32,A32)=6,TODAY()+7)))))))</f>
        <v>44979</v>
      </c>
      <c r="C32" s="1" t="str">
        <f t="shared" ca="1" si="0"/>
        <v>M</v>
      </c>
      <c r="D32" s="1">
        <f t="shared" ca="1" si="1"/>
        <v>63</v>
      </c>
      <c r="E32" t="str" cm="1">
        <f t="array" aca="1" ref="E32" ca="1">IF(A32=A31,E31,INDEX(AcutePT_Index_Page!$A$2:$A$7,RANDBETWEEN(1,6)))</f>
        <v>European</v>
      </c>
      <c r="F32" t="str" cm="1">
        <f t="array" aca="1" ref="F32" ca="1">IF(C32=C31,F31,INDEX(AcutePT_Index_Page!$B$2:$B$7,RANDBETWEEN(1,6)))</f>
        <v>Neuro</v>
      </c>
      <c r="G32">
        <f t="shared" ca="1" si="2"/>
        <v>24</v>
      </c>
      <c r="H32">
        <f t="shared" ca="1" si="3"/>
        <v>16</v>
      </c>
      <c r="I32">
        <f t="shared" ca="1" si="4"/>
        <v>14</v>
      </c>
      <c r="J32" s="1">
        <f t="shared" ca="1" si="5"/>
        <v>16</v>
      </c>
      <c r="K32" s="1">
        <f t="shared" ca="1" si="5"/>
        <v>33</v>
      </c>
      <c r="L32" t="str" cm="1">
        <f t="array" aca="1" ref="L32" ca="1">INDEX(AcutePT_Index_Page!$C$2:$C$11,RANDBETWEEN(1,10))&amp;","&amp;INDEX(AcutePT_Index_Page!$C$2:$C$11,RANDBETWEEN(1,10))&amp;","&amp;INDEX(AcutePT_Index_Page!$C$2:$C$11,RANDBETWEEN(1,10))</f>
        <v>BedM,BedM,Bal</v>
      </c>
      <c r="M32" t="str">
        <f ca="1">IF(I32&gt;=17,AcutePT_Index_Page!$L$2,IF(AND(13&lt;=I32,I32&lt;=16),AcutePT_Index_Page!$L$4,AcutePT_Index_Page!$L$3))</f>
        <v>5-7x/wk</v>
      </c>
      <c r="N32" t="str">
        <f ca="1">IF(M32=AcutePT_Index_Page!$L$2,AcutePT_Index_Page!$M$2,IF(M32=AcutePT_Index_Page!$L$3,AcutePT_Index_Page!$M$3,AcutePT_Index_Page!$M$4))</f>
        <v>IPR</v>
      </c>
      <c r="O32" s="4" cm="1">
        <f t="array" aca="1" ref="O32" ca="1">MAX(IF(A:A=A32,B:B))</f>
        <v>44983</v>
      </c>
      <c r="P32" s="3" t="str">
        <f t="shared" ca="1" si="6"/>
        <v>x</v>
      </c>
      <c r="Q32" cm="1">
        <f t="array" aca="1" ref="Q32" ca="1">MAX(IF(A:A=A32,P:P))</f>
        <v>16</v>
      </c>
    </row>
    <row r="33" spans="1:17" x14ac:dyDescent="0.3">
      <c r="A33">
        <v>237120</v>
      </c>
      <c r="B33" s="5">
        <f ca="1">IF(COUNTIF(A$2:A33,A33)=1,TODAY(),IF(COUNTIF(A$2:A33,A33)=2,TODAY()+1,IF(COUNTIF(A$2:A33,A33)=3,TODAY()+2,IF(COUNTIF(A$2:A33,A33)=4,TODAY()+3,IF(COUNTIF(A$2:A33,A33)=5,TODAY()+4,IF(COUNTIF(A$2:A33,A33)=5,TODAY()+6,IF(COUNTIF(A$2:A33,A33)=6,TODAY()+7)))))))</f>
        <v>44980</v>
      </c>
      <c r="C33" s="1" t="str">
        <f t="shared" ca="1" si="0"/>
        <v>M</v>
      </c>
      <c r="D33" s="1">
        <f t="shared" ca="1" si="1"/>
        <v>63</v>
      </c>
      <c r="E33" t="str" cm="1">
        <f t="array" aca="1" ref="E33" ca="1">IF(A33=A32,E32,INDEX(AcutePT_Index_Page!$A$2:$A$7,RANDBETWEEN(1,6)))</f>
        <v>European</v>
      </c>
      <c r="F33" t="str" cm="1">
        <f t="array" aca="1" ref="F33" ca="1">IF(C33=C32,F32,INDEX(AcutePT_Index_Page!$B$2:$B$7,RANDBETWEEN(1,6)))</f>
        <v>Neuro</v>
      </c>
      <c r="G33">
        <f t="shared" ca="1" si="2"/>
        <v>24</v>
      </c>
      <c r="H33">
        <f t="shared" ca="1" si="3"/>
        <v>16</v>
      </c>
      <c r="I33">
        <f t="shared" ca="1" si="4"/>
        <v>6</v>
      </c>
      <c r="J33" s="1">
        <f t="shared" ca="1" si="5"/>
        <v>63</v>
      </c>
      <c r="K33" s="1">
        <f t="shared" ca="1" si="5"/>
        <v>14</v>
      </c>
      <c r="L33" t="str" cm="1">
        <f t="array" aca="1" ref="L33" ca="1">INDEX(AcutePT_Index_Page!$C$2:$C$11,RANDBETWEEN(1,10))&amp;","&amp;INDEX(AcutePT_Index_Page!$C$2:$C$11,RANDBETWEEN(1,10))&amp;","&amp;INDEX(AcutePT_Index_Page!$C$2:$C$11,RANDBETWEEN(1,10))</f>
        <v>EOB,EOB,StdEx</v>
      </c>
      <c r="M33" t="str">
        <f ca="1">IF(I33&gt;=17,AcutePT_Index_Page!$L$2,IF(AND(13&lt;=I33,I33&lt;=16),AcutePT_Index_Page!$L$4,AcutePT_Index_Page!$L$3))</f>
        <v>Up to 5x/wk</v>
      </c>
      <c r="N33" t="str">
        <f ca="1">IF(M33=AcutePT_Index_Page!$L$2,AcutePT_Index_Page!$M$2,IF(M33=AcutePT_Index_Page!$L$3,AcutePT_Index_Page!$M$3,AcutePT_Index_Page!$M$4))</f>
        <v>SNF</v>
      </c>
      <c r="O33" s="4" cm="1">
        <f t="array" aca="1" ref="O33" ca="1">MAX(IF(A:A=A33,B:B))</f>
        <v>44983</v>
      </c>
      <c r="P33" s="3" t="str">
        <f t="shared" ca="1" si="6"/>
        <v>x</v>
      </c>
      <c r="Q33" cm="1">
        <f t="array" aca="1" ref="Q33" ca="1">MAX(IF(A:A=A33,P:P))</f>
        <v>16</v>
      </c>
    </row>
    <row r="34" spans="1:17" x14ac:dyDescent="0.3">
      <c r="A34">
        <v>237120</v>
      </c>
      <c r="B34" s="5">
        <f ca="1">IF(COUNTIF(A$2:A34,A34)=1,TODAY(),IF(COUNTIF(A$2:A34,A34)=2,TODAY()+1,IF(COUNTIF(A$2:A34,A34)=3,TODAY()+2,IF(COUNTIF(A$2:A34,A34)=4,TODAY()+3,IF(COUNTIF(A$2:A34,A34)=5,TODAY()+4,IF(COUNTIF(A$2:A34,A34)=5,TODAY()+6,IF(COUNTIF(A$2:A34,A34)=6,TODAY()+7)))))))</f>
        <v>44983</v>
      </c>
      <c r="C34" s="1" t="str">
        <f t="shared" ca="1" si="0"/>
        <v>M</v>
      </c>
      <c r="D34" s="1">
        <f t="shared" ca="1" si="1"/>
        <v>63</v>
      </c>
      <c r="E34" t="str" cm="1">
        <f t="array" aca="1" ref="E34" ca="1">IF(A34=A33,E33,INDEX(AcutePT_Index_Page!$A$2:$A$7,RANDBETWEEN(1,6)))</f>
        <v>European</v>
      </c>
      <c r="F34" t="str" cm="1">
        <f t="array" aca="1" ref="F34" ca="1">IF(C34=C33,F33,INDEX(AcutePT_Index_Page!$B$2:$B$7,RANDBETWEEN(1,6)))</f>
        <v>Neuro</v>
      </c>
      <c r="G34">
        <f t="shared" ca="1" si="2"/>
        <v>24</v>
      </c>
      <c r="H34">
        <f t="shared" ca="1" si="3"/>
        <v>16</v>
      </c>
      <c r="I34">
        <f t="shared" ca="1" si="4"/>
        <v>16</v>
      </c>
      <c r="J34" s="1">
        <f t="shared" ca="1" si="5"/>
        <v>69</v>
      </c>
      <c r="K34" s="1">
        <f t="shared" ca="1" si="5"/>
        <v>58</v>
      </c>
      <c r="L34" t="str" cm="1">
        <f t="array" aca="1" ref="L34" ca="1">INDEX(AcutePT_Index_Page!$C$2:$C$11,RANDBETWEEN(1,10))&amp;","&amp;INDEX(AcutePT_Index_Page!$C$2:$C$11,RANDBETWEEN(1,10))&amp;","&amp;INDEX(AcutePT_Index_Page!$C$2:$C$11,RANDBETWEEN(1,10))</f>
        <v>BedEx,SitBal,SitEx</v>
      </c>
      <c r="M34" t="str">
        <f ca="1">IF(I34&gt;=17,AcutePT_Index_Page!$L$2,IF(AND(13&lt;=I34,I34&lt;=16),AcutePT_Index_Page!$L$4,AcutePT_Index_Page!$L$3))</f>
        <v>5-7x/wk</v>
      </c>
      <c r="N34" t="str">
        <f ca="1">IF(M34=AcutePT_Index_Page!$L$2,AcutePT_Index_Page!$M$2,IF(M34=AcutePT_Index_Page!$L$3,AcutePT_Index_Page!$M$3,AcutePT_Index_Page!$M$4))</f>
        <v>IPR</v>
      </c>
      <c r="O34" s="4" cm="1">
        <f t="array" aca="1" ref="O34" ca="1">MAX(IF(A:A=A34,B:B))</f>
        <v>44983</v>
      </c>
      <c r="P34" s="3">
        <f t="shared" ca="1" si="6"/>
        <v>16</v>
      </c>
      <c r="Q34" cm="1">
        <f t="array" aca="1" ref="Q34" ca="1">MAX(IF(A:A=A34,P:P))</f>
        <v>16</v>
      </c>
    </row>
    <row r="35" spans="1:17" x14ac:dyDescent="0.3">
      <c r="A35">
        <v>238175</v>
      </c>
      <c r="B35" s="5">
        <f ca="1">IF(COUNTIF(A$2:A35,A35)=1,TODAY(),IF(COUNTIF(A$2:A35,A35)=2,TODAY()+1,IF(COUNTIF(A$2:A35,A35)=3,TODAY()+2,IF(COUNTIF(A$2:A35,A35)=4,TODAY()+3,IF(COUNTIF(A$2:A35,A35)=5,TODAY()+4,IF(COUNTIF(A$2:A35,A35)=5,TODAY()+6,IF(COUNTIF(A$2:A35,A35)=6,TODAY()+7)))))))</f>
        <v>44976</v>
      </c>
      <c r="C35" s="1" t="str">
        <f t="shared" ca="1" si="0"/>
        <v>M</v>
      </c>
      <c r="D35" s="1">
        <f t="shared" ca="1" si="1"/>
        <v>88</v>
      </c>
      <c r="E35" t="str" cm="1">
        <f t="array" aca="1" ref="E35" ca="1">IF(A35=A34,E34,INDEX(AcutePT_Index_Page!$A$2:$A$7,RANDBETWEEN(1,6)))</f>
        <v>European</v>
      </c>
      <c r="F35" t="str" cm="1">
        <f t="array" aca="1" ref="F35" ca="1">IF(C35=C34,F34,INDEX(AcutePT_Index_Page!$B$2:$B$7,RANDBETWEEN(1,6)))</f>
        <v>Neuro</v>
      </c>
      <c r="G35">
        <f t="shared" ca="1" si="2"/>
        <v>23</v>
      </c>
      <c r="H35">
        <f t="shared" ca="1" si="3"/>
        <v>19</v>
      </c>
      <c r="I35">
        <f t="shared" ca="1" si="4"/>
        <v>19</v>
      </c>
      <c r="J35" s="1">
        <f t="shared" ca="1" si="5"/>
        <v>14</v>
      </c>
      <c r="K35" s="1">
        <f t="shared" ca="1" si="5"/>
        <v>56</v>
      </c>
      <c r="L35" t="str" cm="1">
        <f t="array" aca="1" ref="L35" ca="1">INDEX(AcutePT_Index_Page!$C$2:$C$11,RANDBETWEEN(1,10))&amp;","&amp;INDEX(AcutePT_Index_Page!$C$2:$C$11,RANDBETWEEN(1,10))&amp;","&amp;INDEX(AcutePT_Index_Page!$C$2:$C$11,RANDBETWEEN(1,10))</f>
        <v>Bal,Bal,BedM</v>
      </c>
      <c r="M35" t="str">
        <f ca="1">IF(I35&gt;=17,AcutePT_Index_Page!$L$2,IF(AND(13&lt;=I35,I35&lt;=16),AcutePT_Index_Page!$L$4,AcutePT_Index_Page!$L$3))</f>
        <v>2-3x/wk</v>
      </c>
      <c r="N35" t="str">
        <f ca="1">IF(M35=AcutePT_Index_Page!$L$2,AcutePT_Index_Page!$M$2,IF(M35=AcutePT_Index_Page!$L$3,AcutePT_Index_Page!$M$3,AcutePT_Index_Page!$M$4))</f>
        <v>HH/OP</v>
      </c>
      <c r="O35" s="4" cm="1">
        <f t="array" aca="1" ref="O35" ca="1">MAX(IF(A:A=A35,B:B))</f>
        <v>44976</v>
      </c>
      <c r="P35" s="3">
        <f t="shared" ca="1" si="6"/>
        <v>19</v>
      </c>
      <c r="Q35" cm="1">
        <f t="array" aca="1" ref="Q35" ca="1">MAX(IF(A:A=A35,P:P))</f>
        <v>19</v>
      </c>
    </row>
    <row r="36" spans="1:17" x14ac:dyDescent="0.3">
      <c r="A36">
        <v>243361</v>
      </c>
      <c r="B36" s="5">
        <f ca="1">IF(COUNTIF(A$2:A36,A36)=1,TODAY(),IF(COUNTIF(A$2:A36,A36)=2,TODAY()+1,IF(COUNTIF(A$2:A36,A36)=3,TODAY()+2,IF(COUNTIF(A$2:A36,A36)=4,TODAY()+3,IF(COUNTIF(A$2:A36,A36)=5,TODAY()+4,IF(COUNTIF(A$2:A36,A36)=5,TODAY()+6,IF(COUNTIF(A$2:A36,A36)=6,TODAY()+7)))))))</f>
        <v>44976</v>
      </c>
      <c r="C36" s="1" t="str">
        <f t="shared" ca="1" si="0"/>
        <v>F</v>
      </c>
      <c r="D36" s="1">
        <f t="shared" ca="1" si="1"/>
        <v>91</v>
      </c>
      <c r="E36" t="str" cm="1">
        <f t="array" aca="1" ref="E36" ca="1">IF(A36=A35,E35,INDEX(AcutePT_Index_Page!$A$2:$A$7,RANDBETWEEN(1,6)))</f>
        <v>African</v>
      </c>
      <c r="F36" t="str" cm="1">
        <f t="array" aca="1" ref="F36" ca="1">IF(C36=C35,F35,INDEX(AcutePT_Index_Page!$B$2:$B$7,RANDBETWEEN(1,6)))</f>
        <v>Trauma</v>
      </c>
      <c r="G36">
        <f t="shared" ca="1" si="2"/>
        <v>23</v>
      </c>
      <c r="H36">
        <f t="shared" ca="1" si="3"/>
        <v>12</v>
      </c>
      <c r="I36">
        <f t="shared" ca="1" si="4"/>
        <v>12</v>
      </c>
      <c r="J36" s="1">
        <f t="shared" ca="1" si="5"/>
        <v>48</v>
      </c>
      <c r="K36" s="1">
        <f t="shared" ca="1" si="5"/>
        <v>13</v>
      </c>
      <c r="L36" t="str" cm="1">
        <f t="array" aca="1" ref="L36" ca="1">INDEX(AcutePT_Index_Page!$C$2:$C$11,RANDBETWEEN(1,10))&amp;","&amp;INDEX(AcutePT_Index_Page!$C$2:$C$11,RANDBETWEEN(1,10))&amp;","&amp;INDEX(AcutePT_Index_Page!$C$2:$C$11,RANDBETWEEN(1,10))</f>
        <v>StdBal,StdEx,SitEx</v>
      </c>
      <c r="M36" t="str">
        <f ca="1">IF(I36&gt;=17,AcutePT_Index_Page!$L$2,IF(AND(13&lt;=I36,I36&lt;=16),AcutePT_Index_Page!$L$4,AcutePT_Index_Page!$L$3))</f>
        <v>Up to 5x/wk</v>
      </c>
      <c r="N36" t="str">
        <f ca="1">IF(M36=AcutePT_Index_Page!$L$2,AcutePT_Index_Page!$M$2,IF(M36=AcutePT_Index_Page!$L$3,AcutePT_Index_Page!$M$3,AcutePT_Index_Page!$M$4))</f>
        <v>SNF</v>
      </c>
      <c r="O36" s="4" cm="1">
        <f t="array" aca="1" ref="O36" ca="1">MAX(IF(A:A=A36,B:B))</f>
        <v>44976</v>
      </c>
      <c r="P36" s="3">
        <f t="shared" ca="1" si="6"/>
        <v>12</v>
      </c>
      <c r="Q36" cm="1">
        <f t="array" aca="1" ref="Q36" ca="1">MAX(IF(A:A=A36,P:P))</f>
        <v>12</v>
      </c>
    </row>
    <row r="37" spans="1:17" x14ac:dyDescent="0.3">
      <c r="A37">
        <v>257804</v>
      </c>
      <c r="B37" s="5">
        <f ca="1">IF(COUNTIF(A$2:A37,A37)=1,TODAY(),IF(COUNTIF(A$2:A37,A37)=2,TODAY()+1,IF(COUNTIF(A$2:A37,A37)=3,TODAY()+2,IF(COUNTIF(A$2:A37,A37)=4,TODAY()+3,IF(COUNTIF(A$2:A37,A37)=5,TODAY()+4,IF(COUNTIF(A$2:A37,A37)=5,TODAY()+6,IF(COUNTIF(A$2:A37,A37)=6,TODAY()+7)))))))</f>
        <v>44976</v>
      </c>
      <c r="C37" s="1" t="str">
        <f t="shared" ca="1" si="0"/>
        <v>F</v>
      </c>
      <c r="D37" s="1">
        <f t="shared" ca="1" si="1"/>
        <v>97</v>
      </c>
      <c r="E37" t="str" cm="1">
        <f t="array" aca="1" ref="E37" ca="1">IF(A37=A36,E36,INDEX(AcutePT_Index_Page!$A$2:$A$7,RANDBETWEEN(1,6)))</f>
        <v>MiddleEastern</v>
      </c>
      <c r="F37" t="str" cm="1">
        <f t="array" aca="1" ref="F37" ca="1">IF(C37=C36,F36,INDEX(AcutePT_Index_Page!$B$2:$B$7,RANDBETWEEN(1,6)))</f>
        <v>Trauma</v>
      </c>
      <c r="G37">
        <f t="shared" ca="1" si="2"/>
        <v>24</v>
      </c>
      <c r="H37">
        <f t="shared" ca="1" si="3"/>
        <v>6</v>
      </c>
      <c r="I37">
        <f t="shared" ca="1" si="4"/>
        <v>6</v>
      </c>
      <c r="J37" s="1">
        <f t="shared" ca="1" si="5"/>
        <v>64</v>
      </c>
      <c r="K37" s="1">
        <f t="shared" ca="1" si="5"/>
        <v>10</v>
      </c>
      <c r="L37" t="str" cm="1">
        <f t="array" aca="1" ref="L37" ca="1">INDEX(AcutePT_Index_Page!$C$2:$C$11,RANDBETWEEN(1,10))&amp;","&amp;INDEX(AcutePT_Index_Page!$C$2:$C$11,RANDBETWEEN(1,10))&amp;","&amp;INDEX(AcutePT_Index_Page!$C$2:$C$11,RANDBETWEEN(1,10))</f>
        <v>TA,SitEx,EOB</v>
      </c>
      <c r="M37" t="str">
        <f ca="1">IF(I37&gt;=17,AcutePT_Index_Page!$L$2,IF(AND(13&lt;=I37,I37&lt;=16),AcutePT_Index_Page!$L$4,AcutePT_Index_Page!$L$3))</f>
        <v>Up to 5x/wk</v>
      </c>
      <c r="N37" t="str">
        <f ca="1">IF(M37=AcutePT_Index_Page!$L$2,AcutePT_Index_Page!$M$2,IF(M37=AcutePT_Index_Page!$L$3,AcutePT_Index_Page!$M$3,AcutePT_Index_Page!$M$4))</f>
        <v>SNF</v>
      </c>
      <c r="O37" s="4" cm="1">
        <f t="array" aca="1" ref="O37" ca="1">MAX(IF(A:A=A37,B:B))</f>
        <v>44976</v>
      </c>
      <c r="P37" s="3">
        <f t="shared" ca="1" si="6"/>
        <v>6</v>
      </c>
      <c r="Q37" cm="1">
        <f t="array" aca="1" ref="Q37" ca="1">MAX(IF(A:A=A37,P:P))</f>
        <v>6</v>
      </c>
    </row>
    <row r="38" spans="1:17" x14ac:dyDescent="0.3">
      <c r="A38">
        <v>264595</v>
      </c>
      <c r="B38" s="5">
        <f ca="1">IF(COUNTIF(A$2:A38,A38)=1,TODAY(),IF(COUNTIF(A$2:A38,A38)=2,TODAY()+1,IF(COUNTIF(A$2:A38,A38)=3,TODAY()+2,IF(COUNTIF(A$2:A38,A38)=4,TODAY()+3,IF(COUNTIF(A$2:A38,A38)=5,TODAY()+4,IF(COUNTIF(A$2:A38,A38)=5,TODAY()+6,IF(COUNTIF(A$2:A38,A38)=6,TODAY()+7)))))))</f>
        <v>44976</v>
      </c>
      <c r="C38" s="1" t="str">
        <f t="shared" ca="1" si="0"/>
        <v>F</v>
      </c>
      <c r="D38" s="1">
        <f t="shared" ca="1" si="1"/>
        <v>71</v>
      </c>
      <c r="E38" t="str" cm="1">
        <f t="array" aca="1" ref="E38" ca="1">IF(A38=A37,E37,INDEX(AcutePT_Index_Page!$A$2:$A$7,RANDBETWEEN(1,6)))</f>
        <v>MiddleEastern</v>
      </c>
      <c r="F38" t="str" cm="1">
        <f t="array" aca="1" ref="F38" ca="1">IF(C38=C37,F37,INDEX(AcutePT_Index_Page!$B$2:$B$7,RANDBETWEEN(1,6)))</f>
        <v>Trauma</v>
      </c>
      <c r="G38">
        <f t="shared" ca="1" si="2"/>
        <v>24</v>
      </c>
      <c r="H38">
        <f t="shared" ca="1" si="3"/>
        <v>13</v>
      </c>
      <c r="I38">
        <f t="shared" ca="1" si="4"/>
        <v>13</v>
      </c>
      <c r="J38" s="1">
        <f t="shared" ca="1" si="5"/>
        <v>60</v>
      </c>
      <c r="K38" s="1">
        <f t="shared" ca="1" si="5"/>
        <v>38</v>
      </c>
      <c r="L38" t="str" cm="1">
        <f t="array" aca="1" ref="L38" ca="1">INDEX(AcutePT_Index_Page!$C$2:$C$11,RANDBETWEEN(1,10))&amp;","&amp;INDEX(AcutePT_Index_Page!$C$2:$C$11,RANDBETWEEN(1,10))&amp;","&amp;INDEX(AcutePT_Index_Page!$C$2:$C$11,RANDBETWEEN(1,10))</f>
        <v>SitBal,TA,StdEx</v>
      </c>
      <c r="M38" t="str">
        <f ca="1">IF(I38&gt;=17,AcutePT_Index_Page!$L$2,IF(AND(13&lt;=I38,I38&lt;=16),AcutePT_Index_Page!$L$4,AcutePT_Index_Page!$L$3))</f>
        <v>5-7x/wk</v>
      </c>
      <c r="N38" t="str">
        <f ca="1">IF(M38=AcutePT_Index_Page!$L$2,AcutePT_Index_Page!$M$2,IF(M38=AcutePT_Index_Page!$L$3,AcutePT_Index_Page!$M$3,AcutePT_Index_Page!$M$4))</f>
        <v>IPR</v>
      </c>
      <c r="O38" s="4" cm="1">
        <f t="array" aca="1" ref="O38" ca="1">MAX(IF(A:A=A38,B:B))</f>
        <v>44976</v>
      </c>
      <c r="P38" s="3">
        <f t="shared" ca="1" si="6"/>
        <v>13</v>
      </c>
      <c r="Q38" cm="1">
        <f t="array" aca="1" ref="Q38" ca="1">MAX(IF(A:A=A38,P:P))</f>
        <v>13</v>
      </c>
    </row>
    <row r="39" spans="1:17" x14ac:dyDescent="0.3">
      <c r="A39">
        <v>267306</v>
      </c>
      <c r="B39" s="5">
        <f ca="1">IF(COUNTIF(A$2:A39,A39)=1,TODAY(),IF(COUNTIF(A$2:A39,A39)=2,TODAY()+1,IF(COUNTIF(A$2:A39,A39)=3,TODAY()+2,IF(COUNTIF(A$2:A39,A39)=4,TODAY()+3,IF(COUNTIF(A$2:A39,A39)=5,TODAY()+4,IF(COUNTIF(A$2:A39,A39)=5,TODAY()+6,IF(COUNTIF(A$2:A39,A39)=6,TODAY()+7)))))))</f>
        <v>44976</v>
      </c>
      <c r="C39" s="1" t="str">
        <f t="shared" ca="1" si="0"/>
        <v>F</v>
      </c>
      <c r="D39" s="1">
        <f t="shared" ca="1" si="1"/>
        <v>80</v>
      </c>
      <c r="E39" t="str" cm="1">
        <f t="array" aca="1" ref="E39" ca="1">IF(A39=A38,E38,INDEX(AcutePT_Index_Page!$A$2:$A$7,RANDBETWEEN(1,6)))</f>
        <v>Asian</v>
      </c>
      <c r="F39" t="str" cm="1">
        <f t="array" aca="1" ref="F39" ca="1">IF(C39=C38,F38,INDEX(AcutePT_Index_Page!$B$2:$B$7,RANDBETWEEN(1,6)))</f>
        <v>Trauma</v>
      </c>
      <c r="G39">
        <f t="shared" ca="1" si="2"/>
        <v>24</v>
      </c>
      <c r="H39">
        <f t="shared" ca="1" si="3"/>
        <v>7</v>
      </c>
      <c r="I39">
        <f t="shared" ca="1" si="4"/>
        <v>7</v>
      </c>
      <c r="J39" s="1">
        <f t="shared" ca="1" si="5"/>
        <v>16</v>
      </c>
      <c r="K39" s="1">
        <f t="shared" ca="1" si="5"/>
        <v>79</v>
      </c>
      <c r="L39" t="str" cm="1">
        <f t="array" aca="1" ref="L39" ca="1">INDEX(AcutePT_Index_Page!$C$2:$C$11,RANDBETWEEN(1,10))&amp;","&amp;INDEX(AcutePT_Index_Page!$C$2:$C$11,RANDBETWEEN(1,10))&amp;","&amp;INDEX(AcutePT_Index_Page!$C$2:$C$11,RANDBETWEEN(1,10))</f>
        <v>EOB,Bal,BedEx</v>
      </c>
      <c r="M39" t="str">
        <f ca="1">IF(I39&gt;=17,AcutePT_Index_Page!$L$2,IF(AND(13&lt;=I39,I39&lt;=16),AcutePT_Index_Page!$L$4,AcutePT_Index_Page!$L$3))</f>
        <v>Up to 5x/wk</v>
      </c>
      <c r="N39" t="str">
        <f ca="1">IF(M39=AcutePT_Index_Page!$L$2,AcutePT_Index_Page!$M$2,IF(M39=AcutePT_Index_Page!$L$3,AcutePT_Index_Page!$M$3,AcutePT_Index_Page!$M$4))</f>
        <v>SNF</v>
      </c>
      <c r="O39" s="4" cm="1">
        <f t="array" aca="1" ref="O39" ca="1">MAX(IF(A:A=A39,B:B))</f>
        <v>44976</v>
      </c>
      <c r="P39" s="3">
        <f t="shared" ca="1" si="6"/>
        <v>7</v>
      </c>
      <c r="Q39" cm="1">
        <f t="array" aca="1" ref="Q39" ca="1">MAX(IF(A:A=A39,P:P))</f>
        <v>7</v>
      </c>
    </row>
    <row r="40" spans="1:17" x14ac:dyDescent="0.3">
      <c r="A40">
        <v>271664</v>
      </c>
      <c r="B40" s="5">
        <f ca="1">IF(COUNTIF(A$2:A40,A40)=1,TODAY(),IF(COUNTIF(A$2:A40,A40)=2,TODAY()+1,IF(COUNTIF(A$2:A40,A40)=3,TODAY()+2,IF(COUNTIF(A$2:A40,A40)=4,TODAY()+3,IF(COUNTIF(A$2:A40,A40)=5,TODAY()+4,IF(COUNTIF(A$2:A40,A40)=5,TODAY()+6,IF(COUNTIF(A$2:A40,A40)=6,TODAY()+7)))))))</f>
        <v>44976</v>
      </c>
      <c r="C40" s="1" t="str">
        <f t="shared" ca="1" si="0"/>
        <v>M</v>
      </c>
      <c r="D40" s="1">
        <f t="shared" ca="1" si="1"/>
        <v>33</v>
      </c>
      <c r="E40" t="str" cm="1">
        <f t="array" aca="1" ref="E40" ca="1">IF(A40=A39,E39,INDEX(AcutePT_Index_Page!$A$2:$A$7,RANDBETWEEN(1,6)))</f>
        <v>African</v>
      </c>
      <c r="F40" t="str" cm="1">
        <f t="array" aca="1" ref="F40" ca="1">IF(C40=C39,F39,INDEX(AcutePT_Index_Page!$B$2:$B$7,RANDBETWEEN(1,6)))</f>
        <v>Trauma</v>
      </c>
      <c r="G40">
        <f t="shared" ca="1" si="2"/>
        <v>24</v>
      </c>
      <c r="H40">
        <f t="shared" ca="1" si="3"/>
        <v>9</v>
      </c>
      <c r="I40">
        <f t="shared" ca="1" si="4"/>
        <v>9</v>
      </c>
      <c r="J40" s="1">
        <f t="shared" ca="1" si="5"/>
        <v>15</v>
      </c>
      <c r="K40" s="1">
        <f t="shared" ca="1" si="5"/>
        <v>71</v>
      </c>
      <c r="L40" t="str" cm="1">
        <f t="array" aca="1" ref="L40" ca="1">INDEX(AcutePT_Index_Page!$C$2:$C$11,RANDBETWEEN(1,10))&amp;","&amp;INDEX(AcutePT_Index_Page!$C$2:$C$11,RANDBETWEEN(1,10))&amp;","&amp;INDEX(AcutePT_Index_Page!$C$2:$C$11,RANDBETWEEN(1,10))</f>
        <v>SitBal,Gt,SitEx</v>
      </c>
      <c r="M40" t="str">
        <f ca="1">IF(I40&gt;=17,AcutePT_Index_Page!$L$2,IF(AND(13&lt;=I40,I40&lt;=16),AcutePT_Index_Page!$L$4,AcutePT_Index_Page!$L$3))</f>
        <v>Up to 5x/wk</v>
      </c>
      <c r="N40" t="str">
        <f ca="1">IF(M40=AcutePT_Index_Page!$L$2,AcutePT_Index_Page!$M$2,IF(M40=AcutePT_Index_Page!$L$3,AcutePT_Index_Page!$M$3,AcutePT_Index_Page!$M$4))</f>
        <v>SNF</v>
      </c>
      <c r="O40" s="4" cm="1">
        <f t="array" aca="1" ref="O40" ca="1">MAX(IF(A:A=A40,B:B))</f>
        <v>44977</v>
      </c>
      <c r="P40" s="3" t="str">
        <f t="shared" ca="1" si="6"/>
        <v>x</v>
      </c>
      <c r="Q40" cm="1">
        <f t="array" aca="1" ref="Q40" ca="1">MAX(IF(A:A=A40,P:P))</f>
        <v>9</v>
      </c>
    </row>
    <row r="41" spans="1:17" x14ac:dyDescent="0.3">
      <c r="A41">
        <v>271664</v>
      </c>
      <c r="B41" s="5">
        <f ca="1">IF(COUNTIF(A$2:A41,A41)=1,TODAY(),IF(COUNTIF(A$2:A41,A41)=2,TODAY()+1,IF(COUNTIF(A$2:A41,A41)=3,TODAY()+2,IF(COUNTIF(A$2:A41,A41)=4,TODAY()+3,IF(COUNTIF(A$2:A41,A41)=5,TODAY()+4,IF(COUNTIF(A$2:A41,A41)=5,TODAY()+6,IF(COUNTIF(A$2:A41,A41)=6,TODAY()+7)))))))</f>
        <v>44977</v>
      </c>
      <c r="C41" s="1" t="str">
        <f t="shared" ca="1" si="0"/>
        <v>M</v>
      </c>
      <c r="D41" s="1">
        <f t="shared" ca="1" si="1"/>
        <v>33</v>
      </c>
      <c r="E41" t="str" cm="1">
        <f t="array" aca="1" ref="E41" ca="1">IF(A41=A40,E40,INDEX(AcutePT_Index_Page!$A$2:$A$7,RANDBETWEEN(1,6)))</f>
        <v>African</v>
      </c>
      <c r="F41" t="str" cm="1">
        <f t="array" aca="1" ref="F41" ca="1">IF(C41=C40,F40,INDEX(AcutePT_Index_Page!$B$2:$B$7,RANDBETWEEN(1,6)))</f>
        <v>Trauma</v>
      </c>
      <c r="G41">
        <f t="shared" ca="1" si="2"/>
        <v>24</v>
      </c>
      <c r="H41">
        <f t="shared" ca="1" si="3"/>
        <v>9</v>
      </c>
      <c r="I41">
        <f t="shared" ca="1" si="4"/>
        <v>9</v>
      </c>
      <c r="J41" s="1">
        <f t="shared" ca="1" si="5"/>
        <v>76</v>
      </c>
      <c r="K41" s="1">
        <f t="shared" ca="1" si="5"/>
        <v>36</v>
      </c>
      <c r="L41" t="str" cm="1">
        <f t="array" aca="1" ref="L41" ca="1">INDEX(AcutePT_Index_Page!$C$2:$C$11,RANDBETWEEN(1,10))&amp;","&amp;INDEX(AcutePT_Index_Page!$C$2:$C$11,RANDBETWEEN(1,10))&amp;","&amp;INDEX(AcutePT_Index_Page!$C$2:$C$11,RANDBETWEEN(1,10))</f>
        <v>BedEx,Bal,Gt</v>
      </c>
      <c r="M41" t="str">
        <f ca="1">IF(I41&gt;=17,AcutePT_Index_Page!$L$2,IF(AND(13&lt;=I41,I41&lt;=16),AcutePT_Index_Page!$L$4,AcutePT_Index_Page!$L$3))</f>
        <v>Up to 5x/wk</v>
      </c>
      <c r="N41" t="str">
        <f ca="1">IF(M41=AcutePT_Index_Page!$L$2,AcutePT_Index_Page!$M$2,IF(M41=AcutePT_Index_Page!$L$3,AcutePT_Index_Page!$M$3,AcutePT_Index_Page!$M$4))</f>
        <v>SNF</v>
      </c>
      <c r="O41" s="4" cm="1">
        <f t="array" aca="1" ref="O41" ca="1">MAX(IF(A:A=A41,B:B))</f>
        <v>44977</v>
      </c>
      <c r="P41" s="3">
        <f t="shared" ca="1" si="6"/>
        <v>9</v>
      </c>
      <c r="Q41" cm="1">
        <f t="array" aca="1" ref="Q41" ca="1">MAX(IF(A:A=A41,P:P))</f>
        <v>9</v>
      </c>
    </row>
    <row r="42" spans="1:17" x14ac:dyDescent="0.3">
      <c r="A42">
        <v>274693</v>
      </c>
      <c r="B42" s="5">
        <f ca="1">IF(COUNTIF(A$2:A42,A42)=1,TODAY(),IF(COUNTIF(A$2:A42,A42)=2,TODAY()+1,IF(COUNTIF(A$2:A42,A42)=3,TODAY()+2,IF(COUNTIF(A$2:A42,A42)=4,TODAY()+3,IF(COUNTIF(A$2:A42,A42)=5,TODAY()+4,IF(COUNTIF(A$2:A42,A42)=5,TODAY()+6,IF(COUNTIF(A$2:A42,A42)=6,TODAY()+7)))))))</f>
        <v>44976</v>
      </c>
      <c r="C42" s="1" t="str">
        <f t="shared" ca="1" si="0"/>
        <v>M</v>
      </c>
      <c r="D42" s="1">
        <f t="shared" ca="1" si="1"/>
        <v>71</v>
      </c>
      <c r="E42" t="str" cm="1">
        <f t="array" aca="1" ref="E42" ca="1">IF(A42=A41,E41,INDEX(AcutePT_Index_Page!$A$2:$A$7,RANDBETWEEN(1,6)))</f>
        <v>Indian</v>
      </c>
      <c r="F42" t="str" cm="1">
        <f t="array" aca="1" ref="F42" ca="1">IF(C42=C41,F41,INDEX(AcutePT_Index_Page!$B$2:$B$7,RANDBETWEEN(1,6)))</f>
        <v>Trauma</v>
      </c>
      <c r="G42">
        <f t="shared" ca="1" si="2"/>
        <v>22</v>
      </c>
      <c r="H42">
        <f t="shared" ca="1" si="3"/>
        <v>6</v>
      </c>
      <c r="I42">
        <f t="shared" ca="1" si="4"/>
        <v>6</v>
      </c>
      <c r="J42" s="1">
        <f t="shared" ca="1" si="5"/>
        <v>17</v>
      </c>
      <c r="K42" s="1">
        <f t="shared" ca="1" si="5"/>
        <v>18</v>
      </c>
      <c r="L42" t="str" cm="1">
        <f t="array" aca="1" ref="L42" ca="1">INDEX(AcutePT_Index_Page!$C$2:$C$11,RANDBETWEEN(1,10))&amp;","&amp;INDEX(AcutePT_Index_Page!$C$2:$C$11,RANDBETWEEN(1,10))&amp;","&amp;INDEX(AcutePT_Index_Page!$C$2:$C$11,RANDBETWEEN(1,10))</f>
        <v>StdEx,EOB,StdBal</v>
      </c>
      <c r="M42" t="str">
        <f ca="1">IF(I42&gt;=17,AcutePT_Index_Page!$L$2,IF(AND(13&lt;=I42,I42&lt;=16),AcutePT_Index_Page!$L$4,AcutePT_Index_Page!$L$3))</f>
        <v>Up to 5x/wk</v>
      </c>
      <c r="N42" t="str">
        <f ca="1">IF(M42=AcutePT_Index_Page!$L$2,AcutePT_Index_Page!$M$2,IF(M42=AcutePT_Index_Page!$L$3,AcutePT_Index_Page!$M$3,AcutePT_Index_Page!$M$4))</f>
        <v>SNF</v>
      </c>
      <c r="O42" s="4" cm="1">
        <f t="array" aca="1" ref="O42" ca="1">MAX(IF(A:A=A42,B:B))</f>
        <v>44976</v>
      </c>
      <c r="P42" s="3">
        <f t="shared" ca="1" si="6"/>
        <v>6</v>
      </c>
      <c r="Q42" cm="1">
        <f t="array" aca="1" ref="Q42" ca="1">MAX(IF(A:A=A42,P:P))</f>
        <v>6</v>
      </c>
    </row>
    <row r="43" spans="1:17" x14ac:dyDescent="0.3">
      <c r="A43">
        <v>278278</v>
      </c>
      <c r="B43" s="5">
        <f ca="1">IF(COUNTIF(A$2:A43,A43)=1,TODAY(),IF(COUNTIF(A$2:A43,A43)=2,TODAY()+1,IF(COUNTIF(A$2:A43,A43)=3,TODAY()+2,IF(COUNTIF(A$2:A43,A43)=4,TODAY()+3,IF(COUNTIF(A$2:A43,A43)=5,TODAY()+4,IF(COUNTIF(A$2:A43,A43)=5,TODAY()+6,IF(COUNTIF(A$2:A43,A43)=6,TODAY()+7)))))))</f>
        <v>44976</v>
      </c>
      <c r="C43" s="1" t="str">
        <f t="shared" ca="1" si="0"/>
        <v>F</v>
      </c>
      <c r="D43" s="1">
        <f t="shared" ca="1" si="1"/>
        <v>48</v>
      </c>
      <c r="E43" t="str" cm="1">
        <f t="array" aca="1" ref="E43" ca="1">IF(A43=A42,E42,INDEX(AcutePT_Index_Page!$A$2:$A$7,RANDBETWEEN(1,6)))</f>
        <v>African</v>
      </c>
      <c r="F43" t="str" cm="1">
        <f t="array" aca="1" ref="F43" ca="1">IF(C43=C42,F42,INDEX(AcutePT_Index_Page!$B$2:$B$7,RANDBETWEEN(1,6)))</f>
        <v>Ortho</v>
      </c>
      <c r="G43">
        <f t="shared" ca="1" si="2"/>
        <v>24</v>
      </c>
      <c r="H43">
        <f t="shared" ca="1" si="3"/>
        <v>9</v>
      </c>
      <c r="I43">
        <f t="shared" ca="1" si="4"/>
        <v>9</v>
      </c>
      <c r="J43" s="1">
        <f t="shared" ca="1" si="5"/>
        <v>74</v>
      </c>
      <c r="K43" s="1">
        <f t="shared" ca="1" si="5"/>
        <v>69</v>
      </c>
      <c r="L43" t="str" cm="1">
        <f t="array" aca="1" ref="L43" ca="1">INDEX(AcutePT_Index_Page!$C$2:$C$11,RANDBETWEEN(1,10))&amp;","&amp;INDEX(AcutePT_Index_Page!$C$2:$C$11,RANDBETWEEN(1,10))&amp;","&amp;INDEX(AcutePT_Index_Page!$C$2:$C$11,RANDBETWEEN(1,10))</f>
        <v>Bal,SitBal,Bal</v>
      </c>
      <c r="M43" t="str">
        <f ca="1">IF(I43&gt;=17,AcutePT_Index_Page!$L$2,IF(AND(13&lt;=I43,I43&lt;=16),AcutePT_Index_Page!$L$4,AcutePT_Index_Page!$L$3))</f>
        <v>Up to 5x/wk</v>
      </c>
      <c r="N43" t="str">
        <f ca="1">IF(M43=AcutePT_Index_Page!$L$2,AcutePT_Index_Page!$M$2,IF(M43=AcutePT_Index_Page!$L$3,AcutePT_Index_Page!$M$3,AcutePT_Index_Page!$M$4))</f>
        <v>SNF</v>
      </c>
      <c r="O43" s="4" cm="1">
        <f t="array" aca="1" ref="O43" ca="1">MAX(IF(A:A=A43,B:B))</f>
        <v>44978</v>
      </c>
      <c r="P43" s="3" t="str">
        <f t="shared" ca="1" si="6"/>
        <v>x</v>
      </c>
      <c r="Q43" cm="1">
        <f t="array" aca="1" ref="Q43" ca="1">MAX(IF(A:A=A43,P:P))</f>
        <v>6</v>
      </c>
    </row>
    <row r="44" spans="1:17" x14ac:dyDescent="0.3">
      <c r="A44">
        <v>278278</v>
      </c>
      <c r="B44" s="5">
        <f ca="1">IF(COUNTIF(A$2:A44,A44)=1,TODAY(),IF(COUNTIF(A$2:A44,A44)=2,TODAY()+1,IF(COUNTIF(A$2:A44,A44)=3,TODAY()+2,IF(COUNTIF(A$2:A44,A44)=4,TODAY()+3,IF(COUNTIF(A$2:A44,A44)=5,TODAY()+4,IF(COUNTIF(A$2:A44,A44)=5,TODAY()+6,IF(COUNTIF(A$2:A44,A44)=6,TODAY()+7)))))))</f>
        <v>44977</v>
      </c>
      <c r="C44" s="1" t="str">
        <f t="shared" ca="1" si="0"/>
        <v>F</v>
      </c>
      <c r="D44" s="1">
        <f t="shared" ca="1" si="1"/>
        <v>48</v>
      </c>
      <c r="E44" t="str" cm="1">
        <f t="array" aca="1" ref="E44" ca="1">IF(A44=A43,E43,INDEX(AcutePT_Index_Page!$A$2:$A$7,RANDBETWEEN(1,6)))</f>
        <v>African</v>
      </c>
      <c r="F44" t="str" cm="1">
        <f t="array" aca="1" ref="F44" ca="1">IF(C44=C43,F43,INDEX(AcutePT_Index_Page!$B$2:$B$7,RANDBETWEEN(1,6)))</f>
        <v>Ortho</v>
      </c>
      <c r="G44">
        <f t="shared" ca="1" si="2"/>
        <v>24</v>
      </c>
      <c r="H44">
        <f t="shared" ca="1" si="3"/>
        <v>9</v>
      </c>
      <c r="I44">
        <f t="shared" ca="1" si="4"/>
        <v>16</v>
      </c>
      <c r="J44" s="1">
        <f t="shared" ca="1" si="5"/>
        <v>77</v>
      </c>
      <c r="K44" s="1">
        <f t="shared" ca="1" si="5"/>
        <v>36</v>
      </c>
      <c r="L44" t="str" cm="1">
        <f t="array" aca="1" ref="L44" ca="1">INDEX(AcutePT_Index_Page!$C$2:$C$11,RANDBETWEEN(1,10))&amp;","&amp;INDEX(AcutePT_Index_Page!$C$2:$C$11,RANDBETWEEN(1,10))&amp;","&amp;INDEX(AcutePT_Index_Page!$C$2:$C$11,RANDBETWEEN(1,10))</f>
        <v>StdBal,StdEx,StdEx</v>
      </c>
      <c r="M44" t="str">
        <f ca="1">IF(I44&gt;=17,AcutePT_Index_Page!$L$2,IF(AND(13&lt;=I44,I44&lt;=16),AcutePT_Index_Page!$L$4,AcutePT_Index_Page!$L$3))</f>
        <v>5-7x/wk</v>
      </c>
      <c r="N44" t="str">
        <f ca="1">IF(M44=AcutePT_Index_Page!$L$2,AcutePT_Index_Page!$M$2,IF(M44=AcutePT_Index_Page!$L$3,AcutePT_Index_Page!$M$3,AcutePT_Index_Page!$M$4))</f>
        <v>IPR</v>
      </c>
      <c r="O44" s="4" cm="1">
        <f t="array" aca="1" ref="O44" ca="1">MAX(IF(A:A=A44,B:B))</f>
        <v>44978</v>
      </c>
      <c r="P44" s="3" t="str">
        <f t="shared" ca="1" si="6"/>
        <v>x</v>
      </c>
      <c r="Q44" cm="1">
        <f t="array" aca="1" ref="Q44" ca="1">MAX(IF(A:A=A44,P:P))</f>
        <v>6</v>
      </c>
    </row>
    <row r="45" spans="1:17" x14ac:dyDescent="0.3">
      <c r="A45">
        <v>278278</v>
      </c>
      <c r="B45" s="5">
        <f ca="1">IF(COUNTIF(A$2:A45,A45)=1,TODAY(),IF(COUNTIF(A$2:A45,A45)=2,TODAY()+1,IF(COUNTIF(A$2:A45,A45)=3,TODAY()+2,IF(COUNTIF(A$2:A45,A45)=4,TODAY()+3,IF(COUNTIF(A$2:A45,A45)=5,TODAY()+4,IF(COUNTIF(A$2:A45,A45)=5,TODAY()+6,IF(COUNTIF(A$2:A45,A45)=6,TODAY()+7)))))))</f>
        <v>44978</v>
      </c>
      <c r="C45" s="1" t="str">
        <f t="shared" ca="1" si="0"/>
        <v>F</v>
      </c>
      <c r="D45" s="1">
        <f t="shared" ca="1" si="1"/>
        <v>48</v>
      </c>
      <c r="E45" t="str" cm="1">
        <f t="array" aca="1" ref="E45" ca="1">IF(A45=A44,E44,INDEX(AcutePT_Index_Page!$A$2:$A$7,RANDBETWEEN(1,6)))</f>
        <v>African</v>
      </c>
      <c r="F45" t="str" cm="1">
        <f t="array" aca="1" ref="F45" ca="1">IF(C45=C44,F44,INDEX(AcutePT_Index_Page!$B$2:$B$7,RANDBETWEEN(1,6)))</f>
        <v>Ortho</v>
      </c>
      <c r="G45">
        <f t="shared" ca="1" si="2"/>
        <v>24</v>
      </c>
      <c r="H45">
        <f t="shared" ca="1" si="3"/>
        <v>9</v>
      </c>
      <c r="I45">
        <f t="shared" ca="1" si="4"/>
        <v>6</v>
      </c>
      <c r="J45" s="1">
        <f t="shared" ca="1" si="5"/>
        <v>9</v>
      </c>
      <c r="K45" s="1">
        <f t="shared" ca="1" si="5"/>
        <v>55</v>
      </c>
      <c r="L45" t="str" cm="1">
        <f t="array" aca="1" ref="L45" ca="1">INDEX(AcutePT_Index_Page!$C$2:$C$11,RANDBETWEEN(1,10))&amp;","&amp;INDEX(AcutePT_Index_Page!$C$2:$C$11,RANDBETWEEN(1,10))&amp;","&amp;INDEX(AcutePT_Index_Page!$C$2:$C$11,RANDBETWEEN(1,10))</f>
        <v>EOB,BedEx,EOB</v>
      </c>
      <c r="M45" t="str">
        <f ca="1">IF(I45&gt;=17,AcutePT_Index_Page!$L$2,IF(AND(13&lt;=I45,I45&lt;=16),AcutePT_Index_Page!$L$4,AcutePT_Index_Page!$L$3))</f>
        <v>Up to 5x/wk</v>
      </c>
      <c r="N45" t="str">
        <f ca="1">IF(M45=AcutePT_Index_Page!$L$2,AcutePT_Index_Page!$M$2,IF(M45=AcutePT_Index_Page!$L$3,AcutePT_Index_Page!$M$3,AcutePT_Index_Page!$M$4))</f>
        <v>SNF</v>
      </c>
      <c r="O45" s="4" cm="1">
        <f t="array" aca="1" ref="O45" ca="1">MAX(IF(A:A=A45,B:B))</f>
        <v>44978</v>
      </c>
      <c r="P45" s="3">
        <f t="shared" ca="1" si="6"/>
        <v>6</v>
      </c>
      <c r="Q45" cm="1">
        <f t="array" aca="1" ref="Q45" ca="1">MAX(IF(A:A=A45,P:P))</f>
        <v>6</v>
      </c>
    </row>
    <row r="46" spans="1:17" x14ac:dyDescent="0.3">
      <c r="A46">
        <v>286017</v>
      </c>
      <c r="B46" s="5">
        <f ca="1">IF(COUNTIF(A$2:A46,A46)=1,TODAY(),IF(COUNTIF(A$2:A46,A46)=2,TODAY()+1,IF(COUNTIF(A$2:A46,A46)=3,TODAY()+2,IF(COUNTIF(A$2:A46,A46)=4,TODAY()+3,IF(COUNTIF(A$2:A46,A46)=5,TODAY()+4,IF(COUNTIF(A$2:A46,A46)=5,TODAY()+6,IF(COUNTIF(A$2:A46,A46)=6,TODAY()+7)))))))</f>
        <v>44976</v>
      </c>
      <c r="C46" s="1" t="str">
        <f t="shared" ca="1" si="0"/>
        <v>F</v>
      </c>
      <c r="D46" s="1">
        <f t="shared" ca="1" si="1"/>
        <v>27</v>
      </c>
      <c r="E46" t="str" cm="1">
        <f t="array" aca="1" ref="E46" ca="1">IF(A46=A45,E45,INDEX(AcutePT_Index_Page!$A$2:$A$7,RANDBETWEEN(1,6)))</f>
        <v>MiddleEastern</v>
      </c>
      <c r="F46" t="str" cm="1">
        <f t="array" aca="1" ref="F46" ca="1">IF(C46=C45,F45,INDEX(AcutePT_Index_Page!$B$2:$B$7,RANDBETWEEN(1,6)))</f>
        <v>Ortho</v>
      </c>
      <c r="G46">
        <f t="shared" ca="1" si="2"/>
        <v>23</v>
      </c>
      <c r="H46">
        <f t="shared" ca="1" si="3"/>
        <v>6</v>
      </c>
      <c r="I46">
        <f t="shared" ca="1" si="4"/>
        <v>6</v>
      </c>
      <c r="J46" s="1">
        <f t="shared" ca="1" si="5"/>
        <v>72</v>
      </c>
      <c r="K46" s="1">
        <f t="shared" ca="1" si="5"/>
        <v>27</v>
      </c>
      <c r="L46" t="str" cm="1">
        <f t="array" aca="1" ref="L46" ca="1">INDEX(AcutePT_Index_Page!$C$2:$C$11,RANDBETWEEN(1,10))&amp;","&amp;INDEX(AcutePT_Index_Page!$C$2:$C$11,RANDBETWEEN(1,10))&amp;","&amp;INDEX(AcutePT_Index_Page!$C$2:$C$11,RANDBETWEEN(1,10))</f>
        <v>BedM,BedEx,BedEx</v>
      </c>
      <c r="M46" t="str">
        <f ca="1">IF(I46&gt;=17,AcutePT_Index_Page!$L$2,IF(AND(13&lt;=I46,I46&lt;=16),AcutePT_Index_Page!$L$4,AcutePT_Index_Page!$L$3))</f>
        <v>Up to 5x/wk</v>
      </c>
      <c r="N46" t="str">
        <f ca="1">IF(M46=AcutePT_Index_Page!$L$2,AcutePT_Index_Page!$M$2,IF(M46=AcutePT_Index_Page!$L$3,AcutePT_Index_Page!$M$3,AcutePT_Index_Page!$M$4))</f>
        <v>SNF</v>
      </c>
      <c r="O46" s="4" cm="1">
        <f t="array" aca="1" ref="O46" ca="1">MAX(IF(A:A=A46,B:B))</f>
        <v>44976</v>
      </c>
      <c r="P46" s="3">
        <f t="shared" ca="1" si="6"/>
        <v>6</v>
      </c>
      <c r="Q46" cm="1">
        <f t="array" aca="1" ref="Q46" ca="1">MAX(IF(A:A=A46,P:P))</f>
        <v>6</v>
      </c>
    </row>
    <row r="47" spans="1:17" x14ac:dyDescent="0.3">
      <c r="A47">
        <v>300216</v>
      </c>
      <c r="B47" s="5">
        <f ca="1">IF(COUNTIF(A$2:A47,A47)=1,TODAY(),IF(COUNTIF(A$2:A47,A47)=2,TODAY()+1,IF(COUNTIF(A$2:A47,A47)=3,TODAY()+2,IF(COUNTIF(A$2:A47,A47)=4,TODAY()+3,IF(COUNTIF(A$2:A47,A47)=5,TODAY()+4,IF(COUNTIF(A$2:A47,A47)=5,TODAY()+6,IF(COUNTIF(A$2:A47,A47)=6,TODAY()+7)))))))</f>
        <v>44976</v>
      </c>
      <c r="C47" s="1" t="str">
        <f t="shared" ca="1" si="0"/>
        <v>F</v>
      </c>
      <c r="D47" s="1">
        <f t="shared" ca="1" si="1"/>
        <v>87</v>
      </c>
      <c r="E47" t="str" cm="1">
        <f t="array" aca="1" ref="E47" ca="1">IF(A47=A46,E46,INDEX(AcutePT_Index_Page!$A$2:$A$7,RANDBETWEEN(1,6)))</f>
        <v>African</v>
      </c>
      <c r="F47" t="str" cm="1">
        <f t="array" aca="1" ref="F47" ca="1">IF(C47=C46,F46,INDEX(AcutePT_Index_Page!$B$2:$B$7,RANDBETWEEN(1,6)))</f>
        <v>Ortho</v>
      </c>
      <c r="G47">
        <f t="shared" ca="1" si="2"/>
        <v>22</v>
      </c>
      <c r="H47">
        <f t="shared" ca="1" si="3"/>
        <v>16</v>
      </c>
      <c r="I47">
        <f t="shared" ca="1" si="4"/>
        <v>16</v>
      </c>
      <c r="J47" s="1">
        <f t="shared" ca="1" si="5"/>
        <v>34</v>
      </c>
      <c r="K47" s="1">
        <f t="shared" ca="1" si="5"/>
        <v>33</v>
      </c>
      <c r="L47" t="str" cm="1">
        <f t="array" aca="1" ref="L47" ca="1">INDEX(AcutePT_Index_Page!$C$2:$C$11,RANDBETWEEN(1,10))&amp;","&amp;INDEX(AcutePT_Index_Page!$C$2:$C$11,RANDBETWEEN(1,10))&amp;","&amp;INDEX(AcutePT_Index_Page!$C$2:$C$11,RANDBETWEEN(1,10))</f>
        <v>Bal,SitBal,SitEx</v>
      </c>
      <c r="M47" t="str">
        <f ca="1">IF(I47&gt;=17,AcutePT_Index_Page!$L$2,IF(AND(13&lt;=I47,I47&lt;=16),AcutePT_Index_Page!$L$4,AcutePT_Index_Page!$L$3))</f>
        <v>5-7x/wk</v>
      </c>
      <c r="N47" t="str">
        <f ca="1">IF(M47=AcutePT_Index_Page!$L$2,AcutePT_Index_Page!$M$2,IF(M47=AcutePT_Index_Page!$L$3,AcutePT_Index_Page!$M$3,AcutePT_Index_Page!$M$4))</f>
        <v>IPR</v>
      </c>
      <c r="O47" s="4" cm="1">
        <f t="array" aca="1" ref="O47" ca="1">MAX(IF(A:A=A47,B:B))</f>
        <v>44977</v>
      </c>
      <c r="P47" s="3" t="str">
        <f t="shared" ca="1" si="6"/>
        <v>x</v>
      </c>
      <c r="Q47" cm="1">
        <f t="array" aca="1" ref="Q47" ca="1">MAX(IF(A:A=A47,P:P))</f>
        <v>16</v>
      </c>
    </row>
    <row r="48" spans="1:17" x14ac:dyDescent="0.3">
      <c r="A48">
        <v>300216</v>
      </c>
      <c r="B48" s="5">
        <f ca="1">IF(COUNTIF(A$2:A48,A48)=1,TODAY(),IF(COUNTIF(A$2:A48,A48)=2,TODAY()+1,IF(COUNTIF(A$2:A48,A48)=3,TODAY()+2,IF(COUNTIF(A$2:A48,A48)=4,TODAY()+3,IF(COUNTIF(A$2:A48,A48)=5,TODAY()+4,IF(COUNTIF(A$2:A48,A48)=5,TODAY()+6,IF(COUNTIF(A$2:A48,A48)=6,TODAY()+7)))))))</f>
        <v>44977</v>
      </c>
      <c r="C48" s="1" t="str">
        <f t="shared" ca="1" si="0"/>
        <v>F</v>
      </c>
      <c r="D48" s="1">
        <f t="shared" ca="1" si="1"/>
        <v>87</v>
      </c>
      <c r="E48" t="str" cm="1">
        <f t="array" aca="1" ref="E48" ca="1">IF(A48=A47,E47,INDEX(AcutePT_Index_Page!$A$2:$A$7,RANDBETWEEN(1,6)))</f>
        <v>African</v>
      </c>
      <c r="F48" t="str" cm="1">
        <f t="array" aca="1" ref="F48" ca="1">IF(C48=C47,F47,INDEX(AcutePT_Index_Page!$B$2:$B$7,RANDBETWEEN(1,6)))</f>
        <v>Ortho</v>
      </c>
      <c r="G48">
        <f t="shared" ca="1" si="2"/>
        <v>22</v>
      </c>
      <c r="H48">
        <f t="shared" ca="1" si="3"/>
        <v>16</v>
      </c>
      <c r="I48">
        <f t="shared" ca="1" si="4"/>
        <v>16</v>
      </c>
      <c r="J48" s="1">
        <f t="shared" ca="1" si="5"/>
        <v>50</v>
      </c>
      <c r="K48" s="1">
        <f t="shared" ca="1" si="5"/>
        <v>50</v>
      </c>
      <c r="L48" t="str" cm="1">
        <f t="array" aca="1" ref="L48" ca="1">INDEX(AcutePT_Index_Page!$C$2:$C$11,RANDBETWEEN(1,10))&amp;","&amp;INDEX(AcutePT_Index_Page!$C$2:$C$11,RANDBETWEEN(1,10))&amp;","&amp;INDEX(AcutePT_Index_Page!$C$2:$C$11,RANDBETWEEN(1,10))</f>
        <v>Gt,SitEx,BedEx</v>
      </c>
      <c r="M48" t="str">
        <f ca="1">IF(I48&gt;=17,AcutePT_Index_Page!$L$2,IF(AND(13&lt;=I48,I48&lt;=16),AcutePT_Index_Page!$L$4,AcutePT_Index_Page!$L$3))</f>
        <v>5-7x/wk</v>
      </c>
      <c r="N48" t="str">
        <f ca="1">IF(M48=AcutePT_Index_Page!$L$2,AcutePT_Index_Page!$M$2,IF(M48=AcutePT_Index_Page!$L$3,AcutePT_Index_Page!$M$3,AcutePT_Index_Page!$M$4))</f>
        <v>IPR</v>
      </c>
      <c r="O48" s="4" cm="1">
        <f t="array" aca="1" ref="O48" ca="1">MAX(IF(A:A=A48,B:B))</f>
        <v>44977</v>
      </c>
      <c r="P48" s="3">
        <f t="shared" ca="1" si="6"/>
        <v>16</v>
      </c>
      <c r="Q48" cm="1">
        <f t="array" aca="1" ref="Q48" ca="1">MAX(IF(A:A=A48,P:P))</f>
        <v>16</v>
      </c>
    </row>
    <row r="49" spans="1:17" x14ac:dyDescent="0.3">
      <c r="A49">
        <v>304865</v>
      </c>
      <c r="B49" s="5">
        <f ca="1">IF(COUNTIF(A$2:A49,A49)=1,TODAY(),IF(COUNTIF(A$2:A49,A49)=2,TODAY()+1,IF(COUNTIF(A$2:A49,A49)=3,TODAY()+2,IF(COUNTIF(A$2:A49,A49)=4,TODAY()+3,IF(COUNTIF(A$2:A49,A49)=5,TODAY()+4,IF(COUNTIF(A$2:A49,A49)=5,TODAY()+6,IF(COUNTIF(A$2:A49,A49)=6,TODAY()+7)))))))</f>
        <v>44976</v>
      </c>
      <c r="C49" s="1" t="str">
        <f t="shared" ca="1" si="0"/>
        <v>F</v>
      </c>
      <c r="D49" s="1">
        <f t="shared" ca="1" si="1"/>
        <v>89</v>
      </c>
      <c r="E49" t="str" cm="1">
        <f t="array" aca="1" ref="E49" ca="1">IF(A49=A48,E48,INDEX(AcutePT_Index_Page!$A$2:$A$7,RANDBETWEEN(1,6)))</f>
        <v>Asian</v>
      </c>
      <c r="F49" t="str" cm="1">
        <f t="array" aca="1" ref="F49" ca="1">IF(C49=C48,F48,INDEX(AcutePT_Index_Page!$B$2:$B$7,RANDBETWEEN(1,6)))</f>
        <v>Ortho</v>
      </c>
      <c r="G49">
        <f t="shared" ca="1" si="2"/>
        <v>23</v>
      </c>
      <c r="H49">
        <f t="shared" ca="1" si="3"/>
        <v>12</v>
      </c>
      <c r="I49">
        <f t="shared" ca="1" si="4"/>
        <v>12</v>
      </c>
      <c r="J49" s="1">
        <f t="shared" ca="1" si="5"/>
        <v>56</v>
      </c>
      <c r="K49" s="1">
        <f t="shared" ca="1" si="5"/>
        <v>30</v>
      </c>
      <c r="L49" t="str" cm="1">
        <f t="array" aca="1" ref="L49" ca="1">INDEX(AcutePT_Index_Page!$C$2:$C$11,RANDBETWEEN(1,10))&amp;","&amp;INDEX(AcutePT_Index_Page!$C$2:$C$11,RANDBETWEEN(1,10))&amp;","&amp;INDEX(AcutePT_Index_Page!$C$2:$C$11,RANDBETWEEN(1,10))</f>
        <v>EOB,SitEx,StdEx</v>
      </c>
      <c r="M49" t="str">
        <f ca="1">IF(I49&gt;=17,AcutePT_Index_Page!$L$2,IF(AND(13&lt;=I49,I49&lt;=16),AcutePT_Index_Page!$L$4,AcutePT_Index_Page!$L$3))</f>
        <v>Up to 5x/wk</v>
      </c>
      <c r="N49" t="str">
        <f ca="1">IF(M49=AcutePT_Index_Page!$L$2,AcutePT_Index_Page!$M$2,IF(M49=AcutePT_Index_Page!$L$3,AcutePT_Index_Page!$M$3,AcutePT_Index_Page!$M$4))</f>
        <v>SNF</v>
      </c>
      <c r="O49" s="4" cm="1">
        <f t="array" aca="1" ref="O49" ca="1">MAX(IF(A:A=A49,B:B))</f>
        <v>44976</v>
      </c>
      <c r="P49" s="3">
        <f t="shared" ca="1" si="6"/>
        <v>12</v>
      </c>
      <c r="Q49" cm="1">
        <f t="array" aca="1" ref="Q49" ca="1">MAX(IF(A:A=A49,P:P))</f>
        <v>12</v>
      </c>
    </row>
    <row r="50" spans="1:17" x14ac:dyDescent="0.3">
      <c r="A50">
        <v>309647</v>
      </c>
      <c r="B50" s="5">
        <f ca="1">IF(COUNTIF(A$2:A50,A50)=1,TODAY(),IF(COUNTIF(A$2:A50,A50)=2,TODAY()+1,IF(COUNTIF(A$2:A50,A50)=3,TODAY()+2,IF(COUNTIF(A$2:A50,A50)=4,TODAY()+3,IF(COUNTIF(A$2:A50,A50)=5,TODAY()+4,IF(COUNTIF(A$2:A50,A50)=5,TODAY()+6,IF(COUNTIF(A$2:A50,A50)=6,TODAY()+7)))))))</f>
        <v>44976</v>
      </c>
      <c r="C50" s="1" t="str">
        <f t="shared" ca="1" si="0"/>
        <v>M</v>
      </c>
      <c r="D50" s="1">
        <f t="shared" ca="1" si="1"/>
        <v>84</v>
      </c>
      <c r="E50" t="str" cm="1">
        <f t="array" aca="1" ref="E50" ca="1">IF(A50=A49,E49,INDEX(AcutePT_Index_Page!$A$2:$A$7,RANDBETWEEN(1,6)))</f>
        <v>American</v>
      </c>
      <c r="F50" t="str" cm="1">
        <f t="array" aca="1" ref="F50" ca="1">IF(C50=C49,F49,INDEX(AcutePT_Index_Page!$B$2:$B$7,RANDBETWEEN(1,6)))</f>
        <v>Spine</v>
      </c>
      <c r="G50">
        <f t="shared" ca="1" si="2"/>
        <v>23</v>
      </c>
      <c r="H50">
        <f t="shared" ca="1" si="3"/>
        <v>12</v>
      </c>
      <c r="I50">
        <f t="shared" ca="1" si="4"/>
        <v>12</v>
      </c>
      <c r="J50" s="1">
        <f t="shared" ca="1" si="5"/>
        <v>31</v>
      </c>
      <c r="K50" s="1">
        <f t="shared" ca="1" si="5"/>
        <v>68</v>
      </c>
      <c r="L50" t="str" cm="1">
        <f t="array" aca="1" ref="L50" ca="1">INDEX(AcutePT_Index_Page!$C$2:$C$11,RANDBETWEEN(1,10))&amp;","&amp;INDEX(AcutePT_Index_Page!$C$2:$C$11,RANDBETWEEN(1,10))&amp;","&amp;INDEX(AcutePT_Index_Page!$C$2:$C$11,RANDBETWEEN(1,10))</f>
        <v>StdEx,SitBal,TA</v>
      </c>
      <c r="M50" t="str">
        <f ca="1">IF(I50&gt;=17,AcutePT_Index_Page!$L$2,IF(AND(13&lt;=I50,I50&lt;=16),AcutePT_Index_Page!$L$4,AcutePT_Index_Page!$L$3))</f>
        <v>Up to 5x/wk</v>
      </c>
      <c r="N50" t="str">
        <f ca="1">IF(M50=AcutePT_Index_Page!$L$2,AcutePT_Index_Page!$M$2,IF(M50=AcutePT_Index_Page!$L$3,AcutePT_Index_Page!$M$3,AcutePT_Index_Page!$M$4))</f>
        <v>SNF</v>
      </c>
      <c r="O50" s="4" cm="1">
        <f t="array" aca="1" ref="O50" ca="1">MAX(IF(A:A=A50,B:B))</f>
        <v>44976</v>
      </c>
      <c r="P50" s="3">
        <f t="shared" ca="1" si="6"/>
        <v>12</v>
      </c>
      <c r="Q50" cm="1">
        <f t="array" aca="1" ref="Q50" ca="1">MAX(IF(A:A=A50,P:P))</f>
        <v>12</v>
      </c>
    </row>
    <row r="51" spans="1:17" x14ac:dyDescent="0.3">
      <c r="A51">
        <v>316535</v>
      </c>
      <c r="B51" s="5">
        <f ca="1">IF(COUNTIF(A$2:A51,A51)=1,TODAY(),IF(COUNTIF(A$2:A51,A51)=2,TODAY()+1,IF(COUNTIF(A$2:A51,A51)=3,TODAY()+2,IF(COUNTIF(A$2:A51,A51)=4,TODAY()+3,IF(COUNTIF(A$2:A51,A51)=5,TODAY()+4,IF(COUNTIF(A$2:A51,A51)=5,TODAY()+6,IF(COUNTIF(A$2:A51,A51)=6,TODAY()+7)))))))</f>
        <v>44976</v>
      </c>
      <c r="C51" s="1" t="str">
        <f t="shared" ca="1" si="0"/>
        <v>F</v>
      </c>
      <c r="D51" s="1">
        <f t="shared" ca="1" si="1"/>
        <v>86</v>
      </c>
      <c r="E51" t="str" cm="1">
        <f t="array" aca="1" ref="E51" ca="1">IF(A51=A50,E50,INDEX(AcutePT_Index_Page!$A$2:$A$7,RANDBETWEEN(1,6)))</f>
        <v>African</v>
      </c>
      <c r="F51" t="str" cm="1">
        <f t="array" aca="1" ref="F51" ca="1">IF(C51=C50,F50,INDEX(AcutePT_Index_Page!$B$2:$B$7,RANDBETWEEN(1,6)))</f>
        <v>Neuro</v>
      </c>
      <c r="G51">
        <f t="shared" ca="1" si="2"/>
        <v>23</v>
      </c>
      <c r="H51">
        <f t="shared" ca="1" si="3"/>
        <v>17</v>
      </c>
      <c r="I51">
        <f t="shared" ca="1" si="4"/>
        <v>17</v>
      </c>
      <c r="J51" s="1">
        <f t="shared" ca="1" si="5"/>
        <v>18</v>
      </c>
      <c r="K51" s="1">
        <f t="shared" ca="1" si="5"/>
        <v>73</v>
      </c>
      <c r="L51" t="str" cm="1">
        <f t="array" aca="1" ref="L51" ca="1">INDEX(AcutePT_Index_Page!$C$2:$C$11,RANDBETWEEN(1,10))&amp;","&amp;INDEX(AcutePT_Index_Page!$C$2:$C$11,RANDBETWEEN(1,10))&amp;","&amp;INDEX(AcutePT_Index_Page!$C$2:$C$11,RANDBETWEEN(1,10))</f>
        <v>SitEx,SitBal,TA</v>
      </c>
      <c r="M51" t="str">
        <f ca="1">IF(I51&gt;=17,AcutePT_Index_Page!$L$2,IF(AND(13&lt;=I51,I51&lt;=16),AcutePT_Index_Page!$L$4,AcutePT_Index_Page!$L$3))</f>
        <v>2-3x/wk</v>
      </c>
      <c r="N51" t="str">
        <f ca="1">IF(M51=AcutePT_Index_Page!$L$2,AcutePT_Index_Page!$M$2,IF(M51=AcutePT_Index_Page!$L$3,AcutePT_Index_Page!$M$3,AcutePT_Index_Page!$M$4))</f>
        <v>HH/OP</v>
      </c>
      <c r="O51" s="4" cm="1">
        <f t="array" aca="1" ref="O51" ca="1">MAX(IF(A:A=A51,B:B))</f>
        <v>44977</v>
      </c>
      <c r="P51" s="3" t="str">
        <f t="shared" ca="1" si="6"/>
        <v>x</v>
      </c>
      <c r="Q51" cm="1">
        <f t="array" aca="1" ref="Q51" ca="1">MAX(IF(A:A=A51,P:P))</f>
        <v>19</v>
      </c>
    </row>
    <row r="52" spans="1:17" x14ac:dyDescent="0.3">
      <c r="A52">
        <v>316535</v>
      </c>
      <c r="B52" s="5">
        <f ca="1">IF(COUNTIF(A$2:A52,A52)=1,TODAY(),IF(COUNTIF(A$2:A52,A52)=2,TODAY()+1,IF(COUNTIF(A$2:A52,A52)=3,TODAY()+2,IF(COUNTIF(A$2:A52,A52)=4,TODAY()+3,IF(COUNTIF(A$2:A52,A52)=5,TODAY()+4,IF(COUNTIF(A$2:A52,A52)=5,TODAY()+6,IF(COUNTIF(A$2:A52,A52)=6,TODAY()+7)))))))</f>
        <v>44977</v>
      </c>
      <c r="C52" s="1" t="str">
        <f t="shared" ca="1" si="0"/>
        <v>F</v>
      </c>
      <c r="D52" s="1">
        <f t="shared" ca="1" si="1"/>
        <v>86</v>
      </c>
      <c r="E52" t="str" cm="1">
        <f t="array" aca="1" ref="E52" ca="1">IF(A52=A51,E51,INDEX(AcutePT_Index_Page!$A$2:$A$7,RANDBETWEEN(1,6)))</f>
        <v>African</v>
      </c>
      <c r="F52" t="str" cm="1">
        <f t="array" aca="1" ref="F52" ca="1">IF(C52=C51,F51,INDEX(AcutePT_Index_Page!$B$2:$B$7,RANDBETWEEN(1,6)))</f>
        <v>Neuro</v>
      </c>
      <c r="G52">
        <f t="shared" ca="1" si="2"/>
        <v>23</v>
      </c>
      <c r="H52">
        <f t="shared" ca="1" si="3"/>
        <v>17</v>
      </c>
      <c r="I52">
        <f t="shared" ca="1" si="4"/>
        <v>19</v>
      </c>
      <c r="J52" s="1">
        <f t="shared" ca="1" si="5"/>
        <v>26</v>
      </c>
      <c r="K52" s="1">
        <f t="shared" ca="1" si="5"/>
        <v>18</v>
      </c>
      <c r="L52" t="str" cm="1">
        <f t="array" aca="1" ref="L52" ca="1">INDEX(AcutePT_Index_Page!$C$2:$C$11,RANDBETWEEN(1,10))&amp;","&amp;INDEX(AcutePT_Index_Page!$C$2:$C$11,RANDBETWEEN(1,10))&amp;","&amp;INDEX(AcutePT_Index_Page!$C$2:$C$11,RANDBETWEEN(1,10))</f>
        <v>Bal,Gt,EOB</v>
      </c>
      <c r="M52" t="str">
        <f ca="1">IF(I52&gt;=17,AcutePT_Index_Page!$L$2,IF(AND(13&lt;=I52,I52&lt;=16),AcutePT_Index_Page!$L$4,AcutePT_Index_Page!$L$3))</f>
        <v>2-3x/wk</v>
      </c>
      <c r="N52" t="str">
        <f ca="1">IF(M52=AcutePT_Index_Page!$L$2,AcutePT_Index_Page!$M$2,IF(M52=AcutePT_Index_Page!$L$3,AcutePT_Index_Page!$M$3,AcutePT_Index_Page!$M$4))</f>
        <v>HH/OP</v>
      </c>
      <c r="O52" s="4" cm="1">
        <f t="array" aca="1" ref="O52" ca="1">MAX(IF(A:A=A52,B:B))</f>
        <v>44977</v>
      </c>
      <c r="P52" s="3">
        <f t="shared" ca="1" si="6"/>
        <v>19</v>
      </c>
      <c r="Q52" cm="1">
        <f t="array" aca="1" ref="Q52" ca="1">MAX(IF(A:A=A52,P:P))</f>
        <v>19</v>
      </c>
    </row>
    <row r="53" spans="1:17" x14ac:dyDescent="0.3">
      <c r="A53">
        <v>345408</v>
      </c>
      <c r="B53" s="5">
        <f ca="1">IF(COUNTIF(A$2:A53,A53)=1,TODAY(),IF(COUNTIF(A$2:A53,A53)=2,TODAY()+1,IF(COUNTIF(A$2:A53,A53)=3,TODAY()+2,IF(COUNTIF(A$2:A53,A53)=4,TODAY()+3,IF(COUNTIF(A$2:A53,A53)=5,TODAY()+4,IF(COUNTIF(A$2:A53,A53)=5,TODAY()+6,IF(COUNTIF(A$2:A53,A53)=6,TODAY()+7)))))))</f>
        <v>44976</v>
      </c>
      <c r="C53" s="1" t="str">
        <f t="shared" ca="1" si="0"/>
        <v>F</v>
      </c>
      <c r="D53" s="1">
        <f t="shared" ca="1" si="1"/>
        <v>87</v>
      </c>
      <c r="E53" t="str" cm="1">
        <f t="array" aca="1" ref="E53" ca="1">IF(A53=A52,E52,INDEX(AcutePT_Index_Page!$A$2:$A$7,RANDBETWEEN(1,6)))</f>
        <v>American</v>
      </c>
      <c r="F53" t="str" cm="1">
        <f t="array" aca="1" ref="F53" ca="1">IF(C53=C52,F52,INDEX(AcutePT_Index_Page!$B$2:$B$7,RANDBETWEEN(1,6)))</f>
        <v>Neuro</v>
      </c>
      <c r="G53">
        <f t="shared" ca="1" si="2"/>
        <v>22</v>
      </c>
      <c r="H53">
        <f t="shared" ca="1" si="3"/>
        <v>18</v>
      </c>
      <c r="I53">
        <f t="shared" ca="1" si="4"/>
        <v>18</v>
      </c>
      <c r="J53" s="1">
        <f t="shared" ca="1" si="5"/>
        <v>10</v>
      </c>
      <c r="K53" s="1">
        <f t="shared" ca="1" si="5"/>
        <v>49</v>
      </c>
      <c r="L53" t="str" cm="1">
        <f t="array" aca="1" ref="L53" ca="1">INDEX(AcutePT_Index_Page!$C$2:$C$11,RANDBETWEEN(1,10))&amp;","&amp;INDEX(AcutePT_Index_Page!$C$2:$C$11,RANDBETWEEN(1,10))&amp;","&amp;INDEX(AcutePT_Index_Page!$C$2:$C$11,RANDBETWEEN(1,10))</f>
        <v>Bal,Gt,Bal</v>
      </c>
      <c r="M53" t="str">
        <f ca="1">IF(I53&gt;=17,AcutePT_Index_Page!$L$2,IF(AND(13&lt;=I53,I53&lt;=16),AcutePT_Index_Page!$L$4,AcutePT_Index_Page!$L$3))</f>
        <v>2-3x/wk</v>
      </c>
      <c r="N53" t="str">
        <f ca="1">IF(M53=AcutePT_Index_Page!$L$2,AcutePT_Index_Page!$M$2,IF(M53=AcutePT_Index_Page!$L$3,AcutePT_Index_Page!$M$3,AcutePT_Index_Page!$M$4))</f>
        <v>HH/OP</v>
      </c>
      <c r="O53" s="4" cm="1">
        <f t="array" aca="1" ref="O53" ca="1">MAX(IF(A:A=A53,B:B))</f>
        <v>44976</v>
      </c>
      <c r="P53" s="3">
        <f t="shared" ca="1" si="6"/>
        <v>18</v>
      </c>
      <c r="Q53" cm="1">
        <f t="array" aca="1" ref="Q53" ca="1">MAX(IF(A:A=A53,P:P))</f>
        <v>18</v>
      </c>
    </row>
    <row r="54" spans="1:17" x14ac:dyDescent="0.3">
      <c r="A54">
        <v>348385</v>
      </c>
      <c r="B54" s="5">
        <f ca="1">IF(COUNTIF(A$2:A54,A54)=1,TODAY(),IF(COUNTIF(A$2:A54,A54)=2,TODAY()+1,IF(COUNTIF(A$2:A54,A54)=3,TODAY()+2,IF(COUNTIF(A$2:A54,A54)=4,TODAY()+3,IF(COUNTIF(A$2:A54,A54)=5,TODAY()+4,IF(COUNTIF(A$2:A54,A54)=5,TODAY()+6,IF(COUNTIF(A$2:A54,A54)=6,TODAY()+7)))))))</f>
        <v>44976</v>
      </c>
      <c r="C54" s="1" t="str">
        <f t="shared" ca="1" si="0"/>
        <v>M</v>
      </c>
      <c r="D54" s="1">
        <f t="shared" ca="1" si="1"/>
        <v>93</v>
      </c>
      <c r="E54" t="str" cm="1">
        <f t="array" aca="1" ref="E54" ca="1">IF(A54=A53,E53,INDEX(AcutePT_Index_Page!$A$2:$A$7,RANDBETWEEN(1,6)))</f>
        <v>MiddleEastern</v>
      </c>
      <c r="F54" t="str" cm="1">
        <f t="array" aca="1" ref="F54" ca="1">IF(C54=C53,F53,INDEX(AcutePT_Index_Page!$B$2:$B$7,RANDBETWEEN(1,6)))</f>
        <v>Spine</v>
      </c>
      <c r="G54">
        <f t="shared" ca="1" si="2"/>
        <v>24</v>
      </c>
      <c r="H54">
        <f t="shared" ca="1" si="3"/>
        <v>17</v>
      </c>
      <c r="I54">
        <f t="shared" ca="1" si="4"/>
        <v>17</v>
      </c>
      <c r="J54" s="1">
        <f t="shared" ca="1" si="5"/>
        <v>17</v>
      </c>
      <c r="K54" s="1">
        <f t="shared" ca="1" si="5"/>
        <v>80</v>
      </c>
      <c r="L54" t="str" cm="1">
        <f t="array" aca="1" ref="L54" ca="1">INDEX(AcutePT_Index_Page!$C$2:$C$11,RANDBETWEEN(1,10))&amp;","&amp;INDEX(AcutePT_Index_Page!$C$2:$C$11,RANDBETWEEN(1,10))&amp;","&amp;INDEX(AcutePT_Index_Page!$C$2:$C$11,RANDBETWEEN(1,10))</f>
        <v>TA,Bal,Bal</v>
      </c>
      <c r="M54" t="str">
        <f ca="1">IF(I54&gt;=17,AcutePT_Index_Page!$L$2,IF(AND(13&lt;=I54,I54&lt;=16),AcutePT_Index_Page!$L$4,AcutePT_Index_Page!$L$3))</f>
        <v>2-3x/wk</v>
      </c>
      <c r="N54" t="str">
        <f ca="1">IF(M54=AcutePT_Index_Page!$L$2,AcutePT_Index_Page!$M$2,IF(M54=AcutePT_Index_Page!$L$3,AcutePT_Index_Page!$M$3,AcutePT_Index_Page!$M$4))</f>
        <v>HH/OP</v>
      </c>
      <c r="O54" s="4" cm="1">
        <f t="array" aca="1" ref="O54" ca="1">MAX(IF(A:A=A54,B:B))</f>
        <v>44976</v>
      </c>
      <c r="P54" s="3">
        <f t="shared" ca="1" si="6"/>
        <v>17</v>
      </c>
      <c r="Q54" cm="1">
        <f t="array" aca="1" ref="Q54" ca="1">MAX(IF(A:A=A54,P:P))</f>
        <v>17</v>
      </c>
    </row>
    <row r="55" spans="1:17" x14ac:dyDescent="0.3">
      <c r="A55">
        <v>349519</v>
      </c>
      <c r="B55" s="5">
        <f ca="1">IF(COUNTIF(A$2:A55,A55)=1,TODAY(),IF(COUNTIF(A$2:A55,A55)=2,TODAY()+1,IF(COUNTIF(A$2:A55,A55)=3,TODAY()+2,IF(COUNTIF(A$2:A55,A55)=4,TODAY()+3,IF(COUNTIF(A$2:A55,A55)=5,TODAY()+4,IF(COUNTIF(A$2:A55,A55)=5,TODAY()+6,IF(COUNTIF(A$2:A55,A55)=6,TODAY()+7)))))))</f>
        <v>44976</v>
      </c>
      <c r="C55" s="1" t="str">
        <f t="shared" ca="1" si="0"/>
        <v>M</v>
      </c>
      <c r="D55" s="1">
        <f t="shared" ca="1" si="1"/>
        <v>44</v>
      </c>
      <c r="E55" t="str" cm="1">
        <f t="array" aca="1" ref="E55" ca="1">IF(A55=A54,E54,INDEX(AcutePT_Index_Page!$A$2:$A$7,RANDBETWEEN(1,6)))</f>
        <v>American</v>
      </c>
      <c r="F55" t="str" cm="1">
        <f t="array" aca="1" ref="F55" ca="1">IF(C55=C54,F54,INDEX(AcutePT_Index_Page!$B$2:$B$7,RANDBETWEEN(1,6)))</f>
        <v>Spine</v>
      </c>
      <c r="G55">
        <f t="shared" ca="1" si="2"/>
        <v>23</v>
      </c>
      <c r="H55">
        <f t="shared" ca="1" si="3"/>
        <v>19</v>
      </c>
      <c r="I55">
        <f t="shared" ca="1" si="4"/>
        <v>19</v>
      </c>
      <c r="J55" s="1">
        <f t="shared" ca="1" si="5"/>
        <v>75</v>
      </c>
      <c r="K55" s="1">
        <f t="shared" ca="1" si="5"/>
        <v>53</v>
      </c>
      <c r="L55" t="str" cm="1">
        <f t="array" aca="1" ref="L55" ca="1">INDEX(AcutePT_Index_Page!$C$2:$C$11,RANDBETWEEN(1,10))&amp;","&amp;INDEX(AcutePT_Index_Page!$C$2:$C$11,RANDBETWEEN(1,10))&amp;","&amp;INDEX(AcutePT_Index_Page!$C$2:$C$11,RANDBETWEEN(1,10))</f>
        <v>Bal,SitBal,BedM</v>
      </c>
      <c r="M55" t="str">
        <f ca="1">IF(I55&gt;=17,AcutePT_Index_Page!$L$2,IF(AND(13&lt;=I55,I55&lt;=16),AcutePT_Index_Page!$L$4,AcutePT_Index_Page!$L$3))</f>
        <v>2-3x/wk</v>
      </c>
      <c r="N55" t="str">
        <f ca="1">IF(M55=AcutePT_Index_Page!$L$2,AcutePT_Index_Page!$M$2,IF(M55=AcutePT_Index_Page!$L$3,AcutePT_Index_Page!$M$3,AcutePT_Index_Page!$M$4))</f>
        <v>HH/OP</v>
      </c>
      <c r="O55" s="4" cm="1">
        <f t="array" aca="1" ref="O55" ca="1">MAX(IF(A:A=A55,B:B))</f>
        <v>44976</v>
      </c>
      <c r="P55" s="3">
        <f t="shared" ca="1" si="6"/>
        <v>19</v>
      </c>
      <c r="Q55" cm="1">
        <f t="array" aca="1" ref="Q55" ca="1">MAX(IF(A:A=A55,P:P))</f>
        <v>19</v>
      </c>
    </row>
    <row r="56" spans="1:17" x14ac:dyDescent="0.3">
      <c r="A56">
        <v>356152</v>
      </c>
      <c r="B56" s="5">
        <f ca="1">IF(COUNTIF(A$2:A56,A56)=1,TODAY(),IF(COUNTIF(A$2:A56,A56)=2,TODAY()+1,IF(COUNTIF(A$2:A56,A56)=3,TODAY()+2,IF(COUNTIF(A$2:A56,A56)=4,TODAY()+3,IF(COUNTIF(A$2:A56,A56)=5,TODAY()+4,IF(COUNTIF(A$2:A56,A56)=5,TODAY()+6,IF(COUNTIF(A$2:A56,A56)=6,TODAY()+7)))))))</f>
        <v>44976</v>
      </c>
      <c r="C56" s="1" t="str">
        <f t="shared" ca="1" si="0"/>
        <v>M</v>
      </c>
      <c r="D56" s="1">
        <f t="shared" ca="1" si="1"/>
        <v>43</v>
      </c>
      <c r="E56" t="str" cm="1">
        <f t="array" aca="1" ref="E56" ca="1">IF(A56=A55,E55,INDEX(AcutePT_Index_Page!$A$2:$A$7,RANDBETWEEN(1,6)))</f>
        <v>African</v>
      </c>
      <c r="F56" t="str" cm="1">
        <f t="array" aca="1" ref="F56" ca="1">IF(C56=C55,F55,INDEX(AcutePT_Index_Page!$B$2:$B$7,RANDBETWEEN(1,6)))</f>
        <v>Spine</v>
      </c>
      <c r="G56">
        <f t="shared" ca="1" si="2"/>
        <v>22</v>
      </c>
      <c r="H56">
        <f t="shared" ca="1" si="3"/>
        <v>11</v>
      </c>
      <c r="I56">
        <f t="shared" ca="1" si="4"/>
        <v>11</v>
      </c>
      <c r="J56" s="1">
        <f t="shared" ca="1" si="5"/>
        <v>27</v>
      </c>
      <c r="K56" s="1">
        <f t="shared" ca="1" si="5"/>
        <v>74</v>
      </c>
      <c r="L56" t="str" cm="1">
        <f t="array" aca="1" ref="L56" ca="1">INDEX(AcutePT_Index_Page!$C$2:$C$11,RANDBETWEEN(1,10))&amp;","&amp;INDEX(AcutePT_Index_Page!$C$2:$C$11,RANDBETWEEN(1,10))&amp;","&amp;INDEX(AcutePT_Index_Page!$C$2:$C$11,RANDBETWEEN(1,10))</f>
        <v>BedM,Gt,SitBal</v>
      </c>
      <c r="M56" t="str">
        <f ca="1">IF(I56&gt;=17,AcutePT_Index_Page!$L$2,IF(AND(13&lt;=I56,I56&lt;=16),AcutePT_Index_Page!$L$4,AcutePT_Index_Page!$L$3))</f>
        <v>Up to 5x/wk</v>
      </c>
      <c r="N56" t="str">
        <f ca="1">IF(M56=AcutePT_Index_Page!$L$2,AcutePT_Index_Page!$M$2,IF(M56=AcutePT_Index_Page!$L$3,AcutePT_Index_Page!$M$3,AcutePT_Index_Page!$M$4))</f>
        <v>SNF</v>
      </c>
      <c r="O56" s="4" cm="1">
        <f t="array" aca="1" ref="O56" ca="1">MAX(IF(A:A=A56,B:B))</f>
        <v>44976</v>
      </c>
      <c r="P56" s="3">
        <f t="shared" ca="1" si="6"/>
        <v>11</v>
      </c>
      <c r="Q56" cm="1">
        <f t="array" aca="1" ref="Q56" ca="1">MAX(IF(A:A=A56,P:P))</f>
        <v>11</v>
      </c>
    </row>
    <row r="57" spans="1:17" x14ac:dyDescent="0.3">
      <c r="A57">
        <v>356552</v>
      </c>
      <c r="B57" s="5">
        <f ca="1">IF(COUNTIF(A$2:A57,A57)=1,TODAY(),IF(COUNTIF(A$2:A57,A57)=2,TODAY()+1,IF(COUNTIF(A$2:A57,A57)=3,TODAY()+2,IF(COUNTIF(A$2:A57,A57)=4,TODAY()+3,IF(COUNTIF(A$2:A57,A57)=5,TODAY()+4,IF(COUNTIF(A$2:A57,A57)=5,TODAY()+6,IF(COUNTIF(A$2:A57,A57)=6,TODAY()+7)))))))</f>
        <v>44976</v>
      </c>
      <c r="C57" s="1" t="str">
        <f t="shared" ca="1" si="0"/>
        <v>M</v>
      </c>
      <c r="D57" s="1">
        <f t="shared" ca="1" si="1"/>
        <v>46</v>
      </c>
      <c r="E57" t="str" cm="1">
        <f t="array" aca="1" ref="E57" ca="1">IF(A57=A56,E56,INDEX(AcutePT_Index_Page!$A$2:$A$7,RANDBETWEEN(1,6)))</f>
        <v>MiddleEastern</v>
      </c>
      <c r="F57" t="str" cm="1">
        <f t="array" aca="1" ref="F57" ca="1">IF(C57=C56,F56,INDEX(AcutePT_Index_Page!$B$2:$B$7,RANDBETWEEN(1,6)))</f>
        <v>Spine</v>
      </c>
      <c r="G57">
        <f t="shared" ca="1" si="2"/>
        <v>22</v>
      </c>
      <c r="H57">
        <f t="shared" ca="1" si="3"/>
        <v>14</v>
      </c>
      <c r="I57">
        <f t="shared" ca="1" si="4"/>
        <v>14</v>
      </c>
      <c r="J57" s="1">
        <f t="shared" ca="1" si="5"/>
        <v>62</v>
      </c>
      <c r="K57" s="1">
        <f t="shared" ca="1" si="5"/>
        <v>55</v>
      </c>
      <c r="L57" t="str" cm="1">
        <f t="array" aca="1" ref="L57" ca="1">INDEX(AcutePT_Index_Page!$C$2:$C$11,RANDBETWEEN(1,10))&amp;","&amp;INDEX(AcutePT_Index_Page!$C$2:$C$11,RANDBETWEEN(1,10))&amp;","&amp;INDEX(AcutePT_Index_Page!$C$2:$C$11,RANDBETWEEN(1,10))</f>
        <v>EOB,BedM,BedM</v>
      </c>
      <c r="M57" t="str">
        <f ca="1">IF(I57&gt;=17,AcutePT_Index_Page!$L$2,IF(AND(13&lt;=I57,I57&lt;=16),AcutePT_Index_Page!$L$4,AcutePT_Index_Page!$L$3))</f>
        <v>5-7x/wk</v>
      </c>
      <c r="N57" t="str">
        <f ca="1">IF(M57=AcutePT_Index_Page!$L$2,AcutePT_Index_Page!$M$2,IF(M57=AcutePT_Index_Page!$L$3,AcutePT_Index_Page!$M$3,AcutePT_Index_Page!$M$4))</f>
        <v>IPR</v>
      </c>
      <c r="O57" s="4" cm="1">
        <f t="array" aca="1" ref="O57" ca="1">MAX(IF(A:A=A57,B:B))</f>
        <v>44979</v>
      </c>
      <c r="P57" s="3" t="str">
        <f t="shared" ca="1" si="6"/>
        <v>x</v>
      </c>
      <c r="Q57" cm="1">
        <f t="array" aca="1" ref="Q57" ca="1">MAX(IF(A:A=A57,P:P))</f>
        <v>6</v>
      </c>
    </row>
    <row r="58" spans="1:17" x14ac:dyDescent="0.3">
      <c r="A58">
        <v>356552</v>
      </c>
      <c r="B58" s="5">
        <f ca="1">IF(COUNTIF(A$2:A58,A58)=1,TODAY(),IF(COUNTIF(A$2:A58,A58)=2,TODAY()+1,IF(COUNTIF(A$2:A58,A58)=3,TODAY()+2,IF(COUNTIF(A$2:A58,A58)=4,TODAY()+3,IF(COUNTIF(A$2:A58,A58)=5,TODAY()+4,IF(COUNTIF(A$2:A58,A58)=5,TODAY()+6,IF(COUNTIF(A$2:A58,A58)=6,TODAY()+7)))))))</f>
        <v>44977</v>
      </c>
      <c r="C58" s="1" t="str">
        <f t="shared" ca="1" si="0"/>
        <v>M</v>
      </c>
      <c r="D58" s="1">
        <f t="shared" ca="1" si="1"/>
        <v>46</v>
      </c>
      <c r="E58" t="str" cm="1">
        <f t="array" aca="1" ref="E58" ca="1">IF(A58=A57,E57,INDEX(AcutePT_Index_Page!$A$2:$A$7,RANDBETWEEN(1,6)))</f>
        <v>MiddleEastern</v>
      </c>
      <c r="F58" t="str" cm="1">
        <f t="array" aca="1" ref="F58" ca="1">IF(C58=C57,F57,INDEX(AcutePT_Index_Page!$B$2:$B$7,RANDBETWEEN(1,6)))</f>
        <v>Spine</v>
      </c>
      <c r="G58">
        <f t="shared" ca="1" si="2"/>
        <v>22</v>
      </c>
      <c r="H58">
        <f t="shared" ca="1" si="3"/>
        <v>14</v>
      </c>
      <c r="I58">
        <f t="shared" ca="1" si="4"/>
        <v>7</v>
      </c>
      <c r="J58" s="1">
        <f t="shared" ca="1" si="5"/>
        <v>36</v>
      </c>
      <c r="K58" s="1">
        <f t="shared" ca="1" si="5"/>
        <v>19</v>
      </c>
      <c r="L58" t="str" cm="1">
        <f t="array" aca="1" ref="L58" ca="1">INDEX(AcutePT_Index_Page!$C$2:$C$11,RANDBETWEEN(1,10))&amp;","&amp;INDEX(AcutePT_Index_Page!$C$2:$C$11,RANDBETWEEN(1,10))&amp;","&amp;INDEX(AcutePT_Index_Page!$C$2:$C$11,RANDBETWEEN(1,10))</f>
        <v>Gt,BedM,Bal</v>
      </c>
      <c r="M58" t="str">
        <f ca="1">IF(I58&gt;=17,AcutePT_Index_Page!$L$2,IF(AND(13&lt;=I58,I58&lt;=16),AcutePT_Index_Page!$L$4,AcutePT_Index_Page!$L$3))</f>
        <v>Up to 5x/wk</v>
      </c>
      <c r="N58" t="str">
        <f ca="1">IF(M58=AcutePT_Index_Page!$L$2,AcutePT_Index_Page!$M$2,IF(M58=AcutePT_Index_Page!$L$3,AcutePT_Index_Page!$M$3,AcutePT_Index_Page!$M$4))</f>
        <v>SNF</v>
      </c>
      <c r="O58" s="4" cm="1">
        <f t="array" aca="1" ref="O58" ca="1">MAX(IF(A:A=A58,B:B))</f>
        <v>44979</v>
      </c>
      <c r="P58" s="3" t="str">
        <f t="shared" ca="1" si="6"/>
        <v>x</v>
      </c>
      <c r="Q58" cm="1">
        <f t="array" aca="1" ref="Q58" ca="1">MAX(IF(A:A=A58,P:P))</f>
        <v>6</v>
      </c>
    </row>
    <row r="59" spans="1:17" x14ac:dyDescent="0.3">
      <c r="A59">
        <v>356552</v>
      </c>
      <c r="B59" s="5">
        <f ca="1">IF(COUNTIF(A$2:A59,A59)=1,TODAY(),IF(COUNTIF(A$2:A59,A59)=2,TODAY()+1,IF(COUNTIF(A$2:A59,A59)=3,TODAY()+2,IF(COUNTIF(A$2:A59,A59)=4,TODAY()+3,IF(COUNTIF(A$2:A59,A59)=5,TODAY()+4,IF(COUNTIF(A$2:A59,A59)=5,TODAY()+6,IF(COUNTIF(A$2:A59,A59)=6,TODAY()+7)))))))</f>
        <v>44978</v>
      </c>
      <c r="C59" s="1" t="str">
        <f t="shared" ca="1" si="0"/>
        <v>M</v>
      </c>
      <c r="D59" s="1">
        <f t="shared" ca="1" si="1"/>
        <v>46</v>
      </c>
      <c r="E59" t="str" cm="1">
        <f t="array" aca="1" ref="E59" ca="1">IF(A59=A58,E58,INDEX(AcutePT_Index_Page!$A$2:$A$7,RANDBETWEEN(1,6)))</f>
        <v>MiddleEastern</v>
      </c>
      <c r="F59" t="str" cm="1">
        <f t="array" aca="1" ref="F59" ca="1">IF(C59=C58,F58,INDEX(AcutePT_Index_Page!$B$2:$B$7,RANDBETWEEN(1,6)))</f>
        <v>Spine</v>
      </c>
      <c r="G59">
        <f t="shared" ca="1" si="2"/>
        <v>22</v>
      </c>
      <c r="H59">
        <f t="shared" ca="1" si="3"/>
        <v>14</v>
      </c>
      <c r="I59">
        <f t="shared" ca="1" si="4"/>
        <v>12</v>
      </c>
      <c r="J59" s="1">
        <f t="shared" ca="1" si="5"/>
        <v>12</v>
      </c>
      <c r="K59" s="1">
        <f t="shared" ca="1" si="5"/>
        <v>34</v>
      </c>
      <c r="L59" t="str" cm="1">
        <f t="array" aca="1" ref="L59" ca="1">INDEX(AcutePT_Index_Page!$C$2:$C$11,RANDBETWEEN(1,10))&amp;","&amp;INDEX(AcutePT_Index_Page!$C$2:$C$11,RANDBETWEEN(1,10))&amp;","&amp;INDEX(AcutePT_Index_Page!$C$2:$C$11,RANDBETWEEN(1,10))</f>
        <v>SitEx,StdEx,BedEx</v>
      </c>
      <c r="M59" t="str">
        <f ca="1">IF(I59&gt;=17,AcutePT_Index_Page!$L$2,IF(AND(13&lt;=I59,I59&lt;=16),AcutePT_Index_Page!$L$4,AcutePT_Index_Page!$L$3))</f>
        <v>Up to 5x/wk</v>
      </c>
      <c r="N59" t="str">
        <f ca="1">IF(M59=AcutePT_Index_Page!$L$2,AcutePT_Index_Page!$M$2,IF(M59=AcutePT_Index_Page!$L$3,AcutePT_Index_Page!$M$3,AcutePT_Index_Page!$M$4))</f>
        <v>SNF</v>
      </c>
      <c r="O59" s="4" cm="1">
        <f t="array" aca="1" ref="O59" ca="1">MAX(IF(A:A=A59,B:B))</f>
        <v>44979</v>
      </c>
      <c r="P59" s="3" t="str">
        <f t="shared" ca="1" si="6"/>
        <v>x</v>
      </c>
      <c r="Q59" cm="1">
        <f t="array" aca="1" ref="Q59" ca="1">MAX(IF(A:A=A59,P:P))</f>
        <v>6</v>
      </c>
    </row>
    <row r="60" spans="1:17" x14ac:dyDescent="0.3">
      <c r="A60">
        <v>356552</v>
      </c>
      <c r="B60" s="5">
        <f ca="1">IF(COUNTIF(A$2:A60,A60)=1,TODAY(),IF(COUNTIF(A$2:A60,A60)=2,TODAY()+1,IF(COUNTIF(A$2:A60,A60)=3,TODAY()+2,IF(COUNTIF(A$2:A60,A60)=4,TODAY()+3,IF(COUNTIF(A$2:A60,A60)=5,TODAY()+4,IF(COUNTIF(A$2:A60,A60)=5,TODAY()+6,IF(COUNTIF(A$2:A60,A60)=6,TODAY()+7)))))))</f>
        <v>44979</v>
      </c>
      <c r="C60" s="1" t="str">
        <f t="shared" ca="1" si="0"/>
        <v>M</v>
      </c>
      <c r="D60" s="1">
        <f t="shared" ca="1" si="1"/>
        <v>46</v>
      </c>
      <c r="E60" t="str" cm="1">
        <f t="array" aca="1" ref="E60" ca="1">IF(A60=A59,E59,INDEX(AcutePT_Index_Page!$A$2:$A$7,RANDBETWEEN(1,6)))</f>
        <v>MiddleEastern</v>
      </c>
      <c r="F60" t="str" cm="1">
        <f t="array" aca="1" ref="F60" ca="1">IF(C60=C59,F59,INDEX(AcutePT_Index_Page!$B$2:$B$7,RANDBETWEEN(1,6)))</f>
        <v>Spine</v>
      </c>
      <c r="G60">
        <f t="shared" ca="1" si="2"/>
        <v>22</v>
      </c>
      <c r="H60">
        <f t="shared" ca="1" si="3"/>
        <v>14</v>
      </c>
      <c r="I60">
        <f t="shared" ca="1" si="4"/>
        <v>6</v>
      </c>
      <c r="J60" s="1">
        <f t="shared" ca="1" si="5"/>
        <v>18</v>
      </c>
      <c r="K60" s="1">
        <f t="shared" ca="1" si="5"/>
        <v>26</v>
      </c>
      <c r="L60" t="str" cm="1">
        <f t="array" aca="1" ref="L60" ca="1">INDEX(AcutePT_Index_Page!$C$2:$C$11,RANDBETWEEN(1,10))&amp;","&amp;INDEX(AcutePT_Index_Page!$C$2:$C$11,RANDBETWEEN(1,10))&amp;","&amp;INDEX(AcutePT_Index_Page!$C$2:$C$11,RANDBETWEEN(1,10))</f>
        <v>Bal,StdEx,StdEx</v>
      </c>
      <c r="M60" t="str">
        <f ca="1">IF(I60&gt;=17,AcutePT_Index_Page!$L$2,IF(AND(13&lt;=I60,I60&lt;=16),AcutePT_Index_Page!$L$4,AcutePT_Index_Page!$L$3))</f>
        <v>Up to 5x/wk</v>
      </c>
      <c r="N60" t="str">
        <f ca="1">IF(M60=AcutePT_Index_Page!$L$2,AcutePT_Index_Page!$M$2,IF(M60=AcutePT_Index_Page!$L$3,AcutePT_Index_Page!$M$3,AcutePT_Index_Page!$M$4))</f>
        <v>SNF</v>
      </c>
      <c r="O60" s="4" cm="1">
        <f t="array" aca="1" ref="O60" ca="1">MAX(IF(A:A=A60,B:B))</f>
        <v>44979</v>
      </c>
      <c r="P60" s="3">
        <f t="shared" ca="1" si="6"/>
        <v>6</v>
      </c>
      <c r="Q60" cm="1">
        <f t="array" aca="1" ref="Q60" ca="1">MAX(IF(A:A=A60,P:P))</f>
        <v>6</v>
      </c>
    </row>
    <row r="61" spans="1:17" x14ac:dyDescent="0.3">
      <c r="A61">
        <v>359056</v>
      </c>
      <c r="B61" s="5">
        <f ca="1">IF(COUNTIF(A$2:A61,A61)=1,TODAY(),IF(COUNTIF(A$2:A61,A61)=2,TODAY()+1,IF(COUNTIF(A$2:A61,A61)=3,TODAY()+2,IF(COUNTIF(A$2:A61,A61)=4,TODAY()+3,IF(COUNTIF(A$2:A61,A61)=5,TODAY()+4,IF(COUNTIF(A$2:A61,A61)=5,TODAY()+6,IF(COUNTIF(A$2:A61,A61)=6,TODAY()+7)))))))</f>
        <v>44976</v>
      </c>
      <c r="C61" s="1" t="str">
        <f t="shared" ca="1" si="0"/>
        <v>M</v>
      </c>
      <c r="D61" s="1">
        <f t="shared" ca="1" si="1"/>
        <v>50</v>
      </c>
      <c r="E61" t="str" cm="1">
        <f t="array" aca="1" ref="E61" ca="1">IF(A61=A60,E60,INDEX(AcutePT_Index_Page!$A$2:$A$7,RANDBETWEEN(1,6)))</f>
        <v>European</v>
      </c>
      <c r="F61" t="str" cm="1">
        <f t="array" aca="1" ref="F61" ca="1">IF(C61=C60,F60,INDEX(AcutePT_Index_Page!$B$2:$B$7,RANDBETWEEN(1,6)))</f>
        <v>Spine</v>
      </c>
      <c r="G61">
        <f t="shared" ca="1" si="2"/>
        <v>22</v>
      </c>
      <c r="H61">
        <f t="shared" ca="1" si="3"/>
        <v>7</v>
      </c>
      <c r="I61">
        <f t="shared" ca="1" si="4"/>
        <v>7</v>
      </c>
      <c r="J61" s="1">
        <f t="shared" ca="1" si="5"/>
        <v>61</v>
      </c>
      <c r="K61" s="1">
        <f t="shared" ca="1" si="5"/>
        <v>56</v>
      </c>
      <c r="L61" t="str" cm="1">
        <f t="array" aca="1" ref="L61" ca="1">INDEX(AcutePT_Index_Page!$C$2:$C$11,RANDBETWEEN(1,10))&amp;","&amp;INDEX(AcutePT_Index_Page!$C$2:$C$11,RANDBETWEEN(1,10))&amp;","&amp;INDEX(AcutePT_Index_Page!$C$2:$C$11,RANDBETWEEN(1,10))</f>
        <v>StdEx,BedM,SitEx</v>
      </c>
      <c r="M61" t="str">
        <f ca="1">IF(I61&gt;=17,AcutePT_Index_Page!$L$2,IF(AND(13&lt;=I61,I61&lt;=16),AcutePT_Index_Page!$L$4,AcutePT_Index_Page!$L$3))</f>
        <v>Up to 5x/wk</v>
      </c>
      <c r="N61" t="str">
        <f ca="1">IF(M61=AcutePT_Index_Page!$L$2,AcutePT_Index_Page!$M$2,IF(M61=AcutePT_Index_Page!$L$3,AcutePT_Index_Page!$M$3,AcutePT_Index_Page!$M$4))</f>
        <v>SNF</v>
      </c>
      <c r="O61" s="4" cm="1">
        <f t="array" aca="1" ref="O61" ca="1">MAX(IF(A:A=A61,B:B))</f>
        <v>44978</v>
      </c>
      <c r="P61" s="3" t="str">
        <f t="shared" ca="1" si="6"/>
        <v>x</v>
      </c>
      <c r="Q61" cm="1">
        <f t="array" aca="1" ref="Q61" ca="1">MAX(IF(A:A=A61,P:P))</f>
        <v>12</v>
      </c>
    </row>
    <row r="62" spans="1:17" x14ac:dyDescent="0.3">
      <c r="A62">
        <v>359056</v>
      </c>
      <c r="B62" s="5">
        <f ca="1">IF(COUNTIF(A$2:A62,A62)=1,TODAY(),IF(COUNTIF(A$2:A62,A62)=2,TODAY()+1,IF(COUNTIF(A$2:A62,A62)=3,TODAY()+2,IF(COUNTIF(A$2:A62,A62)=4,TODAY()+3,IF(COUNTIF(A$2:A62,A62)=5,TODAY()+4,IF(COUNTIF(A$2:A62,A62)=5,TODAY()+6,IF(COUNTIF(A$2:A62,A62)=6,TODAY()+7)))))))</f>
        <v>44977</v>
      </c>
      <c r="C62" s="1" t="str">
        <f t="shared" ca="1" si="0"/>
        <v>M</v>
      </c>
      <c r="D62" s="1">
        <f t="shared" ca="1" si="1"/>
        <v>50</v>
      </c>
      <c r="E62" t="str" cm="1">
        <f t="array" aca="1" ref="E62" ca="1">IF(A62=A61,E61,INDEX(AcutePT_Index_Page!$A$2:$A$7,RANDBETWEEN(1,6)))</f>
        <v>European</v>
      </c>
      <c r="F62" t="str" cm="1">
        <f t="array" aca="1" ref="F62" ca="1">IF(C62=C61,F61,INDEX(AcutePT_Index_Page!$B$2:$B$7,RANDBETWEEN(1,6)))</f>
        <v>Spine</v>
      </c>
      <c r="G62">
        <f t="shared" ca="1" si="2"/>
        <v>22</v>
      </c>
      <c r="H62">
        <f t="shared" ca="1" si="3"/>
        <v>7</v>
      </c>
      <c r="I62">
        <f t="shared" ca="1" si="4"/>
        <v>12</v>
      </c>
      <c r="J62" s="1">
        <f t="shared" ca="1" si="5"/>
        <v>30</v>
      </c>
      <c r="K62" s="1">
        <f t="shared" ca="1" si="5"/>
        <v>59</v>
      </c>
      <c r="L62" t="str" cm="1">
        <f t="array" aca="1" ref="L62" ca="1">INDEX(AcutePT_Index_Page!$C$2:$C$11,RANDBETWEEN(1,10))&amp;","&amp;INDEX(AcutePT_Index_Page!$C$2:$C$11,RANDBETWEEN(1,10))&amp;","&amp;INDEX(AcutePT_Index_Page!$C$2:$C$11,RANDBETWEEN(1,10))</f>
        <v>BedEx,StdEx,StdEx</v>
      </c>
      <c r="M62" t="str">
        <f ca="1">IF(I62&gt;=17,AcutePT_Index_Page!$L$2,IF(AND(13&lt;=I62,I62&lt;=16),AcutePT_Index_Page!$L$4,AcutePT_Index_Page!$L$3))</f>
        <v>Up to 5x/wk</v>
      </c>
      <c r="N62" t="str">
        <f ca="1">IF(M62=AcutePT_Index_Page!$L$2,AcutePT_Index_Page!$M$2,IF(M62=AcutePT_Index_Page!$L$3,AcutePT_Index_Page!$M$3,AcutePT_Index_Page!$M$4))</f>
        <v>SNF</v>
      </c>
      <c r="O62" s="4" cm="1">
        <f t="array" aca="1" ref="O62" ca="1">MAX(IF(A:A=A62,B:B))</f>
        <v>44978</v>
      </c>
      <c r="P62" s="3" t="str">
        <f t="shared" ca="1" si="6"/>
        <v>x</v>
      </c>
      <c r="Q62" cm="1">
        <f t="array" aca="1" ref="Q62" ca="1">MAX(IF(A:A=A62,P:P))</f>
        <v>12</v>
      </c>
    </row>
    <row r="63" spans="1:17" x14ac:dyDescent="0.3">
      <c r="A63">
        <v>359056</v>
      </c>
      <c r="B63" s="5">
        <f ca="1">IF(COUNTIF(A$2:A63,A63)=1,TODAY(),IF(COUNTIF(A$2:A63,A63)=2,TODAY()+1,IF(COUNTIF(A$2:A63,A63)=3,TODAY()+2,IF(COUNTIF(A$2:A63,A63)=4,TODAY()+3,IF(COUNTIF(A$2:A63,A63)=5,TODAY()+4,IF(COUNTIF(A$2:A63,A63)=5,TODAY()+6,IF(COUNTIF(A$2:A63,A63)=6,TODAY()+7)))))))</f>
        <v>44978</v>
      </c>
      <c r="C63" s="1" t="str">
        <f t="shared" ca="1" si="0"/>
        <v>M</v>
      </c>
      <c r="D63" s="1">
        <f t="shared" ca="1" si="1"/>
        <v>50</v>
      </c>
      <c r="E63" t="str" cm="1">
        <f t="array" aca="1" ref="E63" ca="1">IF(A63=A62,E62,INDEX(AcutePT_Index_Page!$A$2:$A$7,RANDBETWEEN(1,6)))</f>
        <v>European</v>
      </c>
      <c r="F63" t="str" cm="1">
        <f t="array" aca="1" ref="F63" ca="1">IF(C63=C62,F62,INDEX(AcutePT_Index_Page!$B$2:$B$7,RANDBETWEEN(1,6)))</f>
        <v>Spine</v>
      </c>
      <c r="G63">
        <f t="shared" ca="1" si="2"/>
        <v>22</v>
      </c>
      <c r="H63">
        <f t="shared" ca="1" si="3"/>
        <v>7</v>
      </c>
      <c r="I63">
        <f t="shared" ca="1" si="4"/>
        <v>12</v>
      </c>
      <c r="J63" s="1">
        <f t="shared" ca="1" si="5"/>
        <v>39</v>
      </c>
      <c r="K63" s="1">
        <f t="shared" ca="1" si="5"/>
        <v>55</v>
      </c>
      <c r="L63" t="str" cm="1">
        <f t="array" aca="1" ref="L63" ca="1">INDEX(AcutePT_Index_Page!$C$2:$C$11,RANDBETWEEN(1,10))&amp;","&amp;INDEX(AcutePT_Index_Page!$C$2:$C$11,RANDBETWEEN(1,10))&amp;","&amp;INDEX(AcutePT_Index_Page!$C$2:$C$11,RANDBETWEEN(1,10))</f>
        <v>EOB,Bal,Gt</v>
      </c>
      <c r="M63" t="str">
        <f ca="1">IF(I63&gt;=17,AcutePT_Index_Page!$L$2,IF(AND(13&lt;=I63,I63&lt;=16),AcutePT_Index_Page!$L$4,AcutePT_Index_Page!$L$3))</f>
        <v>Up to 5x/wk</v>
      </c>
      <c r="N63" t="str">
        <f ca="1">IF(M63=AcutePT_Index_Page!$L$2,AcutePT_Index_Page!$M$2,IF(M63=AcutePT_Index_Page!$L$3,AcutePT_Index_Page!$M$3,AcutePT_Index_Page!$M$4))</f>
        <v>SNF</v>
      </c>
      <c r="O63" s="4" cm="1">
        <f t="array" aca="1" ref="O63" ca="1">MAX(IF(A:A=A63,B:B))</f>
        <v>44978</v>
      </c>
      <c r="P63" s="3">
        <f t="shared" ca="1" si="6"/>
        <v>12</v>
      </c>
      <c r="Q63" cm="1">
        <f t="array" aca="1" ref="Q63" ca="1">MAX(IF(A:A=A63,P:P))</f>
        <v>12</v>
      </c>
    </row>
    <row r="64" spans="1:17" x14ac:dyDescent="0.3">
      <c r="A64">
        <v>366224</v>
      </c>
      <c r="B64" s="5">
        <f ca="1">IF(COUNTIF(A$2:A64,A64)=1,TODAY(),IF(COUNTIF(A$2:A64,A64)=2,TODAY()+1,IF(COUNTIF(A$2:A64,A64)=3,TODAY()+2,IF(COUNTIF(A$2:A64,A64)=4,TODAY()+3,IF(COUNTIF(A$2:A64,A64)=5,TODAY()+4,IF(COUNTIF(A$2:A64,A64)=5,TODAY()+6,IF(COUNTIF(A$2:A64,A64)=6,TODAY()+7)))))))</f>
        <v>44976</v>
      </c>
      <c r="C64" s="1" t="str">
        <f t="shared" ca="1" si="0"/>
        <v>M</v>
      </c>
      <c r="D64" s="1">
        <f t="shared" ca="1" si="1"/>
        <v>26</v>
      </c>
      <c r="E64" t="str" cm="1">
        <f t="array" aca="1" ref="E64" ca="1">IF(A64=A63,E63,INDEX(AcutePT_Index_Page!$A$2:$A$7,RANDBETWEEN(1,6)))</f>
        <v>MiddleEastern</v>
      </c>
      <c r="F64" t="str" cm="1">
        <f t="array" aca="1" ref="F64" ca="1">IF(C64=C63,F63,INDEX(AcutePT_Index_Page!$B$2:$B$7,RANDBETWEEN(1,6)))</f>
        <v>Spine</v>
      </c>
      <c r="G64">
        <f t="shared" ca="1" si="2"/>
        <v>24</v>
      </c>
      <c r="H64">
        <f t="shared" ca="1" si="3"/>
        <v>8</v>
      </c>
      <c r="I64">
        <f t="shared" ca="1" si="4"/>
        <v>8</v>
      </c>
      <c r="J64" s="1">
        <f t="shared" ca="1" si="5"/>
        <v>43</v>
      </c>
      <c r="K64" s="1">
        <f t="shared" ca="1" si="5"/>
        <v>59</v>
      </c>
      <c r="L64" t="str" cm="1">
        <f t="array" aca="1" ref="L64" ca="1">INDEX(AcutePT_Index_Page!$C$2:$C$11,RANDBETWEEN(1,10))&amp;","&amp;INDEX(AcutePT_Index_Page!$C$2:$C$11,RANDBETWEEN(1,10))&amp;","&amp;INDEX(AcutePT_Index_Page!$C$2:$C$11,RANDBETWEEN(1,10))</f>
        <v>StdBal,Gt,Gt</v>
      </c>
      <c r="M64" t="str">
        <f ca="1">IF(I64&gt;=17,AcutePT_Index_Page!$L$2,IF(AND(13&lt;=I64,I64&lt;=16),AcutePT_Index_Page!$L$4,AcutePT_Index_Page!$L$3))</f>
        <v>Up to 5x/wk</v>
      </c>
      <c r="N64" t="str">
        <f ca="1">IF(M64=AcutePT_Index_Page!$L$2,AcutePT_Index_Page!$M$2,IF(M64=AcutePT_Index_Page!$L$3,AcutePT_Index_Page!$M$3,AcutePT_Index_Page!$M$4))</f>
        <v>SNF</v>
      </c>
      <c r="O64" s="4" cm="1">
        <f t="array" aca="1" ref="O64" ca="1">MAX(IF(A:A=A64,B:B))</f>
        <v>44978</v>
      </c>
      <c r="P64" s="3" t="str">
        <f t="shared" ca="1" si="6"/>
        <v>x</v>
      </c>
      <c r="Q64" cm="1">
        <f t="array" aca="1" ref="Q64" ca="1">MAX(IF(A:A=A64,P:P))</f>
        <v>14</v>
      </c>
    </row>
    <row r="65" spans="1:17" x14ac:dyDescent="0.3">
      <c r="A65">
        <v>366224</v>
      </c>
      <c r="B65" s="5">
        <f ca="1">IF(COUNTIF(A$2:A65,A65)=1,TODAY(),IF(COUNTIF(A$2:A65,A65)=2,TODAY()+1,IF(COUNTIF(A$2:A65,A65)=3,TODAY()+2,IF(COUNTIF(A$2:A65,A65)=4,TODAY()+3,IF(COUNTIF(A$2:A65,A65)=5,TODAY()+4,IF(COUNTIF(A$2:A65,A65)=5,TODAY()+6,IF(COUNTIF(A$2:A65,A65)=6,TODAY()+7)))))))</f>
        <v>44977</v>
      </c>
      <c r="C65" s="1" t="str">
        <f t="shared" ca="1" si="0"/>
        <v>M</v>
      </c>
      <c r="D65" s="1">
        <f t="shared" ca="1" si="1"/>
        <v>26</v>
      </c>
      <c r="E65" t="str" cm="1">
        <f t="array" aca="1" ref="E65" ca="1">IF(A65=A64,E64,INDEX(AcutePT_Index_Page!$A$2:$A$7,RANDBETWEEN(1,6)))</f>
        <v>MiddleEastern</v>
      </c>
      <c r="F65" t="str" cm="1">
        <f t="array" aca="1" ref="F65" ca="1">IF(C65=C64,F64,INDEX(AcutePT_Index_Page!$B$2:$B$7,RANDBETWEEN(1,6)))</f>
        <v>Spine</v>
      </c>
      <c r="G65">
        <f t="shared" ca="1" si="2"/>
        <v>24</v>
      </c>
      <c r="H65">
        <f t="shared" ca="1" si="3"/>
        <v>8</v>
      </c>
      <c r="I65">
        <f t="shared" ca="1" si="4"/>
        <v>17</v>
      </c>
      <c r="J65" s="1">
        <f t="shared" ca="1" si="5"/>
        <v>43</v>
      </c>
      <c r="K65" s="1">
        <f t="shared" ca="1" si="5"/>
        <v>60</v>
      </c>
      <c r="L65" t="str" cm="1">
        <f t="array" aca="1" ref="L65" ca="1">INDEX(AcutePT_Index_Page!$C$2:$C$11,RANDBETWEEN(1,10))&amp;","&amp;INDEX(AcutePT_Index_Page!$C$2:$C$11,RANDBETWEEN(1,10))&amp;","&amp;INDEX(AcutePT_Index_Page!$C$2:$C$11,RANDBETWEEN(1,10))</f>
        <v>SitEx,StdBal,BedEx</v>
      </c>
      <c r="M65" t="str">
        <f ca="1">IF(I65&gt;=17,AcutePT_Index_Page!$L$2,IF(AND(13&lt;=I65,I65&lt;=16),AcutePT_Index_Page!$L$4,AcutePT_Index_Page!$L$3))</f>
        <v>2-3x/wk</v>
      </c>
      <c r="N65" t="str">
        <f ca="1">IF(M65=AcutePT_Index_Page!$L$2,AcutePT_Index_Page!$M$2,IF(M65=AcutePT_Index_Page!$L$3,AcutePT_Index_Page!$M$3,AcutePT_Index_Page!$M$4))</f>
        <v>HH/OP</v>
      </c>
      <c r="O65" s="4" cm="1">
        <f t="array" aca="1" ref="O65" ca="1">MAX(IF(A:A=A65,B:B))</f>
        <v>44978</v>
      </c>
      <c r="P65" s="3" t="str">
        <f t="shared" ca="1" si="6"/>
        <v>x</v>
      </c>
      <c r="Q65" cm="1">
        <f t="array" aca="1" ref="Q65" ca="1">MAX(IF(A:A=A65,P:P))</f>
        <v>14</v>
      </c>
    </row>
    <row r="66" spans="1:17" x14ac:dyDescent="0.3">
      <c r="A66">
        <v>366224</v>
      </c>
      <c r="B66" s="5">
        <f ca="1">IF(COUNTIF(A$2:A66,A66)=1,TODAY(),IF(COUNTIF(A$2:A66,A66)=2,TODAY()+1,IF(COUNTIF(A$2:A66,A66)=3,TODAY()+2,IF(COUNTIF(A$2:A66,A66)=4,TODAY()+3,IF(COUNTIF(A$2:A66,A66)=5,TODAY()+4,IF(COUNTIF(A$2:A66,A66)=5,TODAY()+6,IF(COUNTIF(A$2:A66,A66)=6,TODAY()+7)))))))</f>
        <v>44978</v>
      </c>
      <c r="C66" s="1" t="str">
        <f t="shared" ca="1" si="0"/>
        <v>M</v>
      </c>
      <c r="D66" s="1">
        <f t="shared" ca="1" si="1"/>
        <v>26</v>
      </c>
      <c r="E66" t="str" cm="1">
        <f t="array" aca="1" ref="E66" ca="1">IF(A66=A65,E65,INDEX(AcutePT_Index_Page!$A$2:$A$7,RANDBETWEEN(1,6)))</f>
        <v>MiddleEastern</v>
      </c>
      <c r="F66" t="str" cm="1">
        <f t="array" aca="1" ref="F66" ca="1">IF(C66=C65,F65,INDEX(AcutePT_Index_Page!$B$2:$B$7,RANDBETWEEN(1,6)))</f>
        <v>Spine</v>
      </c>
      <c r="G66">
        <f t="shared" ca="1" si="2"/>
        <v>24</v>
      </c>
      <c r="H66">
        <f t="shared" ca="1" si="3"/>
        <v>8</v>
      </c>
      <c r="I66">
        <f t="shared" ca="1" si="4"/>
        <v>14</v>
      </c>
      <c r="J66" s="1">
        <f t="shared" ca="1" si="5"/>
        <v>52</v>
      </c>
      <c r="K66" s="1">
        <f t="shared" ca="1" si="5"/>
        <v>77</v>
      </c>
      <c r="L66" t="str" cm="1">
        <f t="array" aca="1" ref="L66" ca="1">INDEX(AcutePT_Index_Page!$C$2:$C$11,RANDBETWEEN(1,10))&amp;","&amp;INDEX(AcutePT_Index_Page!$C$2:$C$11,RANDBETWEEN(1,10))&amp;","&amp;INDEX(AcutePT_Index_Page!$C$2:$C$11,RANDBETWEEN(1,10))</f>
        <v>StdBal,BedM,StdBal</v>
      </c>
      <c r="M66" t="str">
        <f ca="1">IF(I66&gt;=17,AcutePT_Index_Page!$L$2,IF(AND(13&lt;=I66,I66&lt;=16),AcutePT_Index_Page!$L$4,AcutePT_Index_Page!$L$3))</f>
        <v>5-7x/wk</v>
      </c>
      <c r="N66" t="str">
        <f ca="1">IF(M66=AcutePT_Index_Page!$L$2,AcutePT_Index_Page!$M$2,IF(M66=AcutePT_Index_Page!$L$3,AcutePT_Index_Page!$M$3,AcutePT_Index_Page!$M$4))</f>
        <v>IPR</v>
      </c>
      <c r="O66" s="4" cm="1">
        <f t="array" aca="1" ref="O66" ca="1">MAX(IF(A:A=A66,B:B))</f>
        <v>44978</v>
      </c>
      <c r="P66" s="3">
        <f t="shared" ca="1" si="6"/>
        <v>14</v>
      </c>
      <c r="Q66" cm="1">
        <f t="array" aca="1" ref="Q66" ca="1">MAX(IF(A:A=A66,P:P))</f>
        <v>14</v>
      </c>
    </row>
    <row r="67" spans="1:17" x14ac:dyDescent="0.3">
      <c r="A67">
        <v>366871</v>
      </c>
      <c r="B67" s="5">
        <f ca="1">IF(COUNTIF(A$2:A67,A67)=1,TODAY(),IF(COUNTIF(A$2:A67,A67)=2,TODAY()+1,IF(COUNTIF(A$2:A67,A67)=3,TODAY()+2,IF(COUNTIF(A$2:A67,A67)=4,TODAY()+3,IF(COUNTIF(A$2:A67,A67)=5,TODAY()+4,IF(COUNTIF(A$2:A67,A67)=5,TODAY()+6,IF(COUNTIF(A$2:A67,A67)=6,TODAY()+7)))))))</f>
        <v>44976</v>
      </c>
      <c r="C67" s="1" t="str">
        <f t="shared" ca="1" si="0"/>
        <v>M</v>
      </c>
      <c r="D67" s="1">
        <f t="shared" ca="1" si="1"/>
        <v>65</v>
      </c>
      <c r="E67" t="str" cm="1">
        <f t="array" aca="1" ref="E67" ca="1">IF(A67=A66,E66,INDEX(AcutePT_Index_Page!$A$2:$A$7,RANDBETWEEN(1,6)))</f>
        <v>Indian</v>
      </c>
      <c r="F67" t="str" cm="1">
        <f t="array" aca="1" ref="F67" ca="1">IF(C67=C66,F66,INDEX(AcutePT_Index_Page!$B$2:$B$7,RANDBETWEEN(1,6)))</f>
        <v>Spine</v>
      </c>
      <c r="G67">
        <f t="shared" ca="1" si="2"/>
        <v>24</v>
      </c>
      <c r="H67">
        <f t="shared" ca="1" si="3"/>
        <v>18</v>
      </c>
      <c r="I67">
        <f t="shared" ca="1" si="4"/>
        <v>18</v>
      </c>
      <c r="J67" s="1">
        <f t="shared" ca="1" si="5"/>
        <v>25</v>
      </c>
      <c r="K67" s="1">
        <f t="shared" ca="1" si="5"/>
        <v>39</v>
      </c>
      <c r="L67" t="str" cm="1">
        <f t="array" aca="1" ref="L67" ca="1">INDEX(AcutePT_Index_Page!$C$2:$C$11,RANDBETWEEN(1,10))&amp;","&amp;INDEX(AcutePT_Index_Page!$C$2:$C$11,RANDBETWEEN(1,10))&amp;","&amp;INDEX(AcutePT_Index_Page!$C$2:$C$11,RANDBETWEEN(1,10))</f>
        <v>BedEx,StdEx,TA</v>
      </c>
      <c r="M67" t="str">
        <f ca="1">IF(I67&gt;=17,AcutePT_Index_Page!$L$2,IF(AND(13&lt;=I67,I67&lt;=16),AcutePT_Index_Page!$L$4,AcutePT_Index_Page!$L$3))</f>
        <v>2-3x/wk</v>
      </c>
      <c r="N67" t="str">
        <f ca="1">IF(M67=AcutePT_Index_Page!$L$2,AcutePT_Index_Page!$M$2,IF(M67=AcutePT_Index_Page!$L$3,AcutePT_Index_Page!$M$3,AcutePT_Index_Page!$M$4))</f>
        <v>HH/OP</v>
      </c>
      <c r="O67" s="4" cm="1">
        <f t="array" aca="1" ref="O67" ca="1">MAX(IF(A:A=A67,B:B))</f>
        <v>44977</v>
      </c>
      <c r="P67" s="3" t="str">
        <f t="shared" ca="1" si="6"/>
        <v>x</v>
      </c>
      <c r="Q67" cm="1">
        <f t="array" aca="1" ref="Q67" ca="1">MAX(IF(A:A=A67,P:P))</f>
        <v>15</v>
      </c>
    </row>
    <row r="68" spans="1:17" x14ac:dyDescent="0.3">
      <c r="A68">
        <v>366871</v>
      </c>
      <c r="B68" s="5">
        <f ca="1">IF(COUNTIF(A$2:A68,A68)=1,TODAY(),IF(COUNTIF(A$2:A68,A68)=2,TODAY()+1,IF(COUNTIF(A$2:A68,A68)=3,TODAY()+2,IF(COUNTIF(A$2:A68,A68)=4,TODAY()+3,IF(COUNTIF(A$2:A68,A68)=5,TODAY()+4,IF(COUNTIF(A$2:A68,A68)=5,TODAY()+6,IF(COUNTIF(A$2:A68,A68)=6,TODAY()+7)))))))</f>
        <v>44977</v>
      </c>
      <c r="C68" s="1" t="str">
        <f t="shared" ref="C68:C131" ca="1" si="7">IF(A68=A67,C67,(IF(RAND()&lt;0.5,"M","F")))</f>
        <v>M</v>
      </c>
      <c r="D68" s="1">
        <f t="shared" ref="D68:D131" ca="1" si="8">IF(A68=A67,D67,RANDBETWEEN(18,100))</f>
        <v>65</v>
      </c>
      <c r="E68" t="str" cm="1">
        <f t="array" aca="1" ref="E68" ca="1">IF(A68=A67,E67,INDEX(AcutePT_Index_Page!$A$2:$A$7,RANDBETWEEN(1,6)))</f>
        <v>Indian</v>
      </c>
      <c r="F68" t="str" cm="1">
        <f t="array" aca="1" ref="F68" ca="1">IF(C68=C67,F67,INDEX(AcutePT_Index_Page!$B$2:$B$7,RANDBETWEEN(1,6)))</f>
        <v>Spine</v>
      </c>
      <c r="G68">
        <f t="shared" ref="G68:G131" ca="1" si="9">IF(A68=A67,G67,RANDBETWEEN(22,24))</f>
        <v>24</v>
      </c>
      <c r="H68">
        <f t="shared" ref="H68:H131" ca="1" si="10">IF(A68=A67,H67,RANDBETWEEN(6,19))</f>
        <v>18</v>
      </c>
      <c r="I68">
        <f t="shared" ref="I68:I131" ca="1" si="11">IF(B68=TODAY(),H68,RANDBETWEEN(6,19))</f>
        <v>15</v>
      </c>
      <c r="J68" s="1">
        <f t="shared" ref="J68:K131" ca="1" si="12">RANDBETWEEN(8,80)</f>
        <v>58</v>
      </c>
      <c r="K68" s="1">
        <f t="shared" ca="1" si="12"/>
        <v>60</v>
      </c>
      <c r="L68" t="str" cm="1">
        <f t="array" aca="1" ref="L68" ca="1">INDEX(AcutePT_Index_Page!$C$2:$C$11,RANDBETWEEN(1,10))&amp;","&amp;INDEX(AcutePT_Index_Page!$C$2:$C$11,RANDBETWEEN(1,10))&amp;","&amp;INDEX(AcutePT_Index_Page!$C$2:$C$11,RANDBETWEEN(1,10))</f>
        <v>EOB,BedEx,StdBal</v>
      </c>
      <c r="M68" t="str">
        <f ca="1">IF(I68&gt;=17,AcutePT_Index_Page!$L$2,IF(AND(13&lt;=I68,I68&lt;=16),AcutePT_Index_Page!$L$4,AcutePT_Index_Page!$L$3))</f>
        <v>5-7x/wk</v>
      </c>
      <c r="N68" t="str">
        <f ca="1">IF(M68=AcutePT_Index_Page!$L$2,AcutePT_Index_Page!$M$2,IF(M68=AcutePT_Index_Page!$L$3,AcutePT_Index_Page!$M$3,AcutePT_Index_Page!$M$4))</f>
        <v>IPR</v>
      </c>
      <c r="O68" s="4" cm="1">
        <f t="array" aca="1" ref="O68" ca="1">MAX(IF(A:A=A68,B:B))</f>
        <v>44977</v>
      </c>
      <c r="P68" s="3">
        <f t="shared" ref="P68:P131" ca="1" si="13">IF(O68=B68,I68,"x")</f>
        <v>15</v>
      </c>
      <c r="Q68" cm="1">
        <f t="array" aca="1" ref="Q68" ca="1">MAX(IF(A:A=A68,P:P))</f>
        <v>15</v>
      </c>
    </row>
    <row r="69" spans="1:17" x14ac:dyDescent="0.3">
      <c r="A69">
        <v>372212</v>
      </c>
      <c r="B69" s="5">
        <f ca="1">IF(COUNTIF(A$2:A69,A69)=1,TODAY(),IF(COUNTIF(A$2:A69,A69)=2,TODAY()+1,IF(COUNTIF(A$2:A69,A69)=3,TODAY()+2,IF(COUNTIF(A$2:A69,A69)=4,TODAY()+3,IF(COUNTIF(A$2:A69,A69)=5,TODAY()+4,IF(COUNTIF(A$2:A69,A69)=5,TODAY()+6,IF(COUNTIF(A$2:A69,A69)=6,TODAY()+7)))))))</f>
        <v>44976</v>
      </c>
      <c r="C69" s="1" t="str">
        <f t="shared" ca="1" si="7"/>
        <v>F</v>
      </c>
      <c r="D69" s="1">
        <f t="shared" ca="1" si="8"/>
        <v>50</v>
      </c>
      <c r="E69" t="str" cm="1">
        <f t="array" aca="1" ref="E69" ca="1">IF(A69=A68,E68,INDEX(AcutePT_Index_Page!$A$2:$A$7,RANDBETWEEN(1,6)))</f>
        <v>African</v>
      </c>
      <c r="F69" t="str" cm="1">
        <f t="array" aca="1" ref="F69" ca="1">IF(C69=C68,F68,INDEX(AcutePT_Index_Page!$B$2:$B$7,RANDBETWEEN(1,6)))</f>
        <v>Trauma</v>
      </c>
      <c r="G69">
        <f t="shared" ca="1" si="9"/>
        <v>24</v>
      </c>
      <c r="H69">
        <f t="shared" ca="1" si="10"/>
        <v>19</v>
      </c>
      <c r="I69">
        <f t="shared" ca="1" si="11"/>
        <v>19</v>
      </c>
      <c r="J69" s="1">
        <f t="shared" ca="1" si="12"/>
        <v>44</v>
      </c>
      <c r="K69" s="1">
        <f t="shared" ca="1" si="12"/>
        <v>39</v>
      </c>
      <c r="L69" t="str" cm="1">
        <f t="array" aca="1" ref="L69" ca="1">INDEX(AcutePT_Index_Page!$C$2:$C$11,RANDBETWEEN(1,10))&amp;","&amp;INDEX(AcutePT_Index_Page!$C$2:$C$11,RANDBETWEEN(1,10))&amp;","&amp;INDEX(AcutePT_Index_Page!$C$2:$C$11,RANDBETWEEN(1,10))</f>
        <v>Bal,Bal,StdEx</v>
      </c>
      <c r="M69" t="str">
        <f ca="1">IF(I69&gt;=17,AcutePT_Index_Page!$L$2,IF(AND(13&lt;=I69,I69&lt;=16),AcutePT_Index_Page!$L$4,AcutePT_Index_Page!$L$3))</f>
        <v>2-3x/wk</v>
      </c>
      <c r="N69" t="str">
        <f ca="1">IF(M69=AcutePT_Index_Page!$L$2,AcutePT_Index_Page!$M$2,IF(M69=AcutePT_Index_Page!$L$3,AcutePT_Index_Page!$M$3,AcutePT_Index_Page!$M$4))</f>
        <v>HH/OP</v>
      </c>
      <c r="O69" s="4" cm="1">
        <f t="array" aca="1" ref="O69" ca="1">MAX(IF(A:A=A69,B:B))</f>
        <v>44978</v>
      </c>
      <c r="P69" s="3" t="str">
        <f t="shared" ca="1" si="13"/>
        <v>x</v>
      </c>
      <c r="Q69" cm="1">
        <f t="array" aca="1" ref="Q69" ca="1">MAX(IF(A:A=A69,P:P))</f>
        <v>6</v>
      </c>
    </row>
    <row r="70" spans="1:17" x14ac:dyDescent="0.3">
      <c r="A70">
        <v>372212</v>
      </c>
      <c r="B70" s="5">
        <f ca="1">IF(COUNTIF(A$2:A70,A70)=1,TODAY(),IF(COUNTIF(A$2:A70,A70)=2,TODAY()+1,IF(COUNTIF(A$2:A70,A70)=3,TODAY()+2,IF(COUNTIF(A$2:A70,A70)=4,TODAY()+3,IF(COUNTIF(A$2:A70,A70)=5,TODAY()+4,IF(COUNTIF(A$2:A70,A70)=5,TODAY()+6,IF(COUNTIF(A$2:A70,A70)=6,TODAY()+7)))))))</f>
        <v>44977</v>
      </c>
      <c r="C70" s="1" t="str">
        <f t="shared" ca="1" si="7"/>
        <v>F</v>
      </c>
      <c r="D70" s="1">
        <f t="shared" ca="1" si="8"/>
        <v>50</v>
      </c>
      <c r="E70" t="str" cm="1">
        <f t="array" aca="1" ref="E70" ca="1">IF(A70=A69,E69,INDEX(AcutePT_Index_Page!$A$2:$A$7,RANDBETWEEN(1,6)))</f>
        <v>African</v>
      </c>
      <c r="F70" t="str" cm="1">
        <f t="array" aca="1" ref="F70" ca="1">IF(C70=C69,F69,INDEX(AcutePT_Index_Page!$B$2:$B$7,RANDBETWEEN(1,6)))</f>
        <v>Trauma</v>
      </c>
      <c r="G70">
        <f t="shared" ca="1" si="9"/>
        <v>24</v>
      </c>
      <c r="H70">
        <f t="shared" ca="1" si="10"/>
        <v>19</v>
      </c>
      <c r="I70">
        <f t="shared" ca="1" si="11"/>
        <v>12</v>
      </c>
      <c r="J70" s="1">
        <f t="shared" ca="1" si="12"/>
        <v>42</v>
      </c>
      <c r="K70" s="1">
        <f t="shared" ca="1" si="12"/>
        <v>80</v>
      </c>
      <c r="L70" t="str" cm="1">
        <f t="array" aca="1" ref="L70" ca="1">INDEX(AcutePT_Index_Page!$C$2:$C$11,RANDBETWEEN(1,10))&amp;","&amp;INDEX(AcutePT_Index_Page!$C$2:$C$11,RANDBETWEEN(1,10))&amp;","&amp;INDEX(AcutePT_Index_Page!$C$2:$C$11,RANDBETWEEN(1,10))</f>
        <v>SitBal,StdBal,TA</v>
      </c>
      <c r="M70" t="str">
        <f ca="1">IF(I70&gt;=17,AcutePT_Index_Page!$L$2,IF(AND(13&lt;=I70,I70&lt;=16),AcutePT_Index_Page!$L$4,AcutePT_Index_Page!$L$3))</f>
        <v>Up to 5x/wk</v>
      </c>
      <c r="N70" t="str">
        <f ca="1">IF(M70=AcutePT_Index_Page!$L$2,AcutePT_Index_Page!$M$2,IF(M70=AcutePT_Index_Page!$L$3,AcutePT_Index_Page!$M$3,AcutePT_Index_Page!$M$4))</f>
        <v>SNF</v>
      </c>
      <c r="O70" s="4" cm="1">
        <f t="array" aca="1" ref="O70" ca="1">MAX(IF(A:A=A70,B:B))</f>
        <v>44978</v>
      </c>
      <c r="P70" s="3" t="str">
        <f t="shared" ca="1" si="13"/>
        <v>x</v>
      </c>
      <c r="Q70" cm="1">
        <f t="array" aca="1" ref="Q70" ca="1">MAX(IF(A:A=A70,P:P))</f>
        <v>6</v>
      </c>
    </row>
    <row r="71" spans="1:17" x14ac:dyDescent="0.3">
      <c r="A71">
        <v>372212</v>
      </c>
      <c r="B71" s="5">
        <f ca="1">IF(COUNTIF(A$2:A71,A71)=1,TODAY(),IF(COUNTIF(A$2:A71,A71)=2,TODAY()+1,IF(COUNTIF(A$2:A71,A71)=3,TODAY()+2,IF(COUNTIF(A$2:A71,A71)=4,TODAY()+3,IF(COUNTIF(A$2:A71,A71)=5,TODAY()+4,IF(COUNTIF(A$2:A71,A71)=5,TODAY()+6,IF(COUNTIF(A$2:A71,A71)=6,TODAY()+7)))))))</f>
        <v>44978</v>
      </c>
      <c r="C71" s="1" t="str">
        <f t="shared" ca="1" si="7"/>
        <v>F</v>
      </c>
      <c r="D71" s="1">
        <f t="shared" ca="1" si="8"/>
        <v>50</v>
      </c>
      <c r="E71" t="str" cm="1">
        <f t="array" aca="1" ref="E71" ca="1">IF(A71=A70,E70,INDEX(AcutePT_Index_Page!$A$2:$A$7,RANDBETWEEN(1,6)))</f>
        <v>African</v>
      </c>
      <c r="F71" t="str" cm="1">
        <f t="array" aca="1" ref="F71" ca="1">IF(C71=C70,F70,INDEX(AcutePT_Index_Page!$B$2:$B$7,RANDBETWEEN(1,6)))</f>
        <v>Trauma</v>
      </c>
      <c r="G71">
        <f t="shared" ca="1" si="9"/>
        <v>24</v>
      </c>
      <c r="H71">
        <f t="shared" ca="1" si="10"/>
        <v>19</v>
      </c>
      <c r="I71">
        <f t="shared" ca="1" si="11"/>
        <v>6</v>
      </c>
      <c r="J71" s="1">
        <f t="shared" ca="1" si="12"/>
        <v>61</v>
      </c>
      <c r="K71" s="1">
        <f t="shared" ca="1" si="12"/>
        <v>54</v>
      </c>
      <c r="L71" t="str" cm="1">
        <f t="array" aca="1" ref="L71" ca="1">INDEX(AcutePT_Index_Page!$C$2:$C$11,RANDBETWEEN(1,10))&amp;","&amp;INDEX(AcutePT_Index_Page!$C$2:$C$11,RANDBETWEEN(1,10))&amp;","&amp;INDEX(AcutePT_Index_Page!$C$2:$C$11,RANDBETWEEN(1,10))</f>
        <v>Gt,StdBal,SitEx</v>
      </c>
      <c r="M71" t="str">
        <f ca="1">IF(I71&gt;=17,AcutePT_Index_Page!$L$2,IF(AND(13&lt;=I71,I71&lt;=16),AcutePT_Index_Page!$L$4,AcutePT_Index_Page!$L$3))</f>
        <v>Up to 5x/wk</v>
      </c>
      <c r="N71" t="str">
        <f ca="1">IF(M71=AcutePT_Index_Page!$L$2,AcutePT_Index_Page!$M$2,IF(M71=AcutePT_Index_Page!$L$3,AcutePT_Index_Page!$M$3,AcutePT_Index_Page!$M$4))</f>
        <v>SNF</v>
      </c>
      <c r="O71" s="4" cm="1">
        <f t="array" aca="1" ref="O71" ca="1">MAX(IF(A:A=A71,B:B))</f>
        <v>44978</v>
      </c>
      <c r="P71" s="3">
        <f t="shared" ca="1" si="13"/>
        <v>6</v>
      </c>
      <c r="Q71" cm="1">
        <f t="array" aca="1" ref="Q71" ca="1">MAX(IF(A:A=A71,P:P))</f>
        <v>6</v>
      </c>
    </row>
    <row r="72" spans="1:17" x14ac:dyDescent="0.3">
      <c r="A72">
        <v>381415</v>
      </c>
      <c r="B72" s="5">
        <f ca="1">IF(COUNTIF(A$2:A72,A72)=1,TODAY(),IF(COUNTIF(A$2:A72,A72)=2,TODAY()+1,IF(COUNTIF(A$2:A72,A72)=3,TODAY()+2,IF(COUNTIF(A$2:A72,A72)=4,TODAY()+3,IF(COUNTIF(A$2:A72,A72)=5,TODAY()+4,IF(COUNTIF(A$2:A72,A72)=5,TODAY()+6,IF(COUNTIF(A$2:A72,A72)=6,TODAY()+7)))))))</f>
        <v>44976</v>
      </c>
      <c r="C72" s="1" t="str">
        <f t="shared" ca="1" si="7"/>
        <v>F</v>
      </c>
      <c r="D72" s="1">
        <f t="shared" ca="1" si="8"/>
        <v>79</v>
      </c>
      <c r="E72" t="str" cm="1">
        <f t="array" aca="1" ref="E72" ca="1">IF(A72=A71,E71,INDEX(AcutePT_Index_Page!$A$2:$A$7,RANDBETWEEN(1,6)))</f>
        <v>MiddleEastern</v>
      </c>
      <c r="F72" t="str" cm="1">
        <f t="array" aca="1" ref="F72" ca="1">IF(C72=C71,F71,INDEX(AcutePT_Index_Page!$B$2:$B$7,RANDBETWEEN(1,6)))</f>
        <v>Trauma</v>
      </c>
      <c r="G72">
        <f t="shared" ca="1" si="9"/>
        <v>22</v>
      </c>
      <c r="H72">
        <f t="shared" ca="1" si="10"/>
        <v>7</v>
      </c>
      <c r="I72">
        <f t="shared" ca="1" si="11"/>
        <v>7</v>
      </c>
      <c r="J72" s="1">
        <f t="shared" ca="1" si="12"/>
        <v>10</v>
      </c>
      <c r="K72" s="1">
        <f t="shared" ca="1" si="12"/>
        <v>48</v>
      </c>
      <c r="L72" t="str" cm="1">
        <f t="array" aca="1" ref="L72" ca="1">INDEX(AcutePT_Index_Page!$C$2:$C$11,RANDBETWEEN(1,10))&amp;","&amp;INDEX(AcutePT_Index_Page!$C$2:$C$11,RANDBETWEEN(1,10))&amp;","&amp;INDEX(AcutePT_Index_Page!$C$2:$C$11,RANDBETWEEN(1,10))</f>
        <v>SitBal,SitEx,Bal</v>
      </c>
      <c r="M72" t="str">
        <f ca="1">IF(I72&gt;=17,AcutePT_Index_Page!$L$2,IF(AND(13&lt;=I72,I72&lt;=16),AcutePT_Index_Page!$L$4,AcutePT_Index_Page!$L$3))</f>
        <v>Up to 5x/wk</v>
      </c>
      <c r="N72" t="str">
        <f ca="1">IF(M72=AcutePT_Index_Page!$L$2,AcutePT_Index_Page!$M$2,IF(M72=AcutePT_Index_Page!$L$3,AcutePT_Index_Page!$M$3,AcutePT_Index_Page!$M$4))</f>
        <v>SNF</v>
      </c>
      <c r="O72" s="4" cm="1">
        <f t="array" aca="1" ref="O72" ca="1">MAX(IF(A:A=A72,B:B))</f>
        <v>44976</v>
      </c>
      <c r="P72" s="3">
        <f t="shared" ca="1" si="13"/>
        <v>7</v>
      </c>
      <c r="Q72" cm="1">
        <f t="array" aca="1" ref="Q72" ca="1">MAX(IF(A:A=A72,P:P))</f>
        <v>7</v>
      </c>
    </row>
    <row r="73" spans="1:17" x14ac:dyDescent="0.3">
      <c r="A73">
        <v>388366</v>
      </c>
      <c r="B73" s="5">
        <f ca="1">IF(COUNTIF(A$2:A73,A73)=1,TODAY(),IF(COUNTIF(A$2:A73,A73)=2,TODAY()+1,IF(COUNTIF(A$2:A73,A73)=3,TODAY()+2,IF(COUNTIF(A$2:A73,A73)=4,TODAY()+3,IF(COUNTIF(A$2:A73,A73)=5,TODAY()+4,IF(COUNTIF(A$2:A73,A73)=5,TODAY()+6,IF(COUNTIF(A$2:A73,A73)=6,TODAY()+7)))))))</f>
        <v>44976</v>
      </c>
      <c r="C73" s="1" t="str">
        <f t="shared" ca="1" si="7"/>
        <v>M</v>
      </c>
      <c r="D73" s="1">
        <f t="shared" ca="1" si="8"/>
        <v>63</v>
      </c>
      <c r="E73" t="str" cm="1">
        <f t="array" aca="1" ref="E73" ca="1">IF(A73=A72,E72,INDEX(AcutePT_Index_Page!$A$2:$A$7,RANDBETWEEN(1,6)))</f>
        <v>American</v>
      </c>
      <c r="F73" t="str" cm="1">
        <f t="array" aca="1" ref="F73" ca="1">IF(C73=C72,F72,INDEX(AcutePT_Index_Page!$B$2:$B$7,RANDBETWEEN(1,6)))</f>
        <v>Neuro</v>
      </c>
      <c r="G73">
        <f t="shared" ca="1" si="9"/>
        <v>24</v>
      </c>
      <c r="H73">
        <f t="shared" ca="1" si="10"/>
        <v>12</v>
      </c>
      <c r="I73">
        <f t="shared" ca="1" si="11"/>
        <v>12</v>
      </c>
      <c r="J73" s="1">
        <f t="shared" ca="1" si="12"/>
        <v>39</v>
      </c>
      <c r="K73" s="1">
        <f t="shared" ca="1" si="12"/>
        <v>61</v>
      </c>
      <c r="L73" t="str" cm="1">
        <f t="array" aca="1" ref="L73" ca="1">INDEX(AcutePT_Index_Page!$C$2:$C$11,RANDBETWEEN(1,10))&amp;","&amp;INDEX(AcutePT_Index_Page!$C$2:$C$11,RANDBETWEEN(1,10))&amp;","&amp;INDEX(AcutePT_Index_Page!$C$2:$C$11,RANDBETWEEN(1,10))</f>
        <v>BedEx,BedM,SitEx</v>
      </c>
      <c r="M73" t="str">
        <f ca="1">IF(I73&gt;=17,AcutePT_Index_Page!$L$2,IF(AND(13&lt;=I73,I73&lt;=16),AcutePT_Index_Page!$L$4,AcutePT_Index_Page!$L$3))</f>
        <v>Up to 5x/wk</v>
      </c>
      <c r="N73" t="str">
        <f ca="1">IF(M73=AcutePT_Index_Page!$L$2,AcutePT_Index_Page!$M$2,IF(M73=AcutePT_Index_Page!$L$3,AcutePT_Index_Page!$M$3,AcutePT_Index_Page!$M$4))</f>
        <v>SNF</v>
      </c>
      <c r="O73" s="4" cm="1">
        <f t="array" aca="1" ref="O73" ca="1">MAX(IF(A:A=A73,B:B))</f>
        <v>44976</v>
      </c>
      <c r="P73" s="3">
        <f t="shared" ca="1" si="13"/>
        <v>12</v>
      </c>
      <c r="Q73" cm="1">
        <f t="array" aca="1" ref="Q73" ca="1">MAX(IF(A:A=A73,P:P))</f>
        <v>12</v>
      </c>
    </row>
    <row r="74" spans="1:17" x14ac:dyDescent="0.3">
      <c r="A74">
        <v>395209</v>
      </c>
      <c r="B74" s="5">
        <f ca="1">IF(COUNTIF(A$2:A74,A74)=1,TODAY(),IF(COUNTIF(A$2:A74,A74)=2,TODAY()+1,IF(COUNTIF(A$2:A74,A74)=3,TODAY()+2,IF(COUNTIF(A$2:A74,A74)=4,TODAY()+3,IF(COUNTIF(A$2:A74,A74)=5,TODAY()+4,IF(COUNTIF(A$2:A74,A74)=5,TODAY()+6,IF(COUNTIF(A$2:A74,A74)=6,TODAY()+7)))))))</f>
        <v>44976</v>
      </c>
      <c r="C74" s="1" t="str">
        <f t="shared" ca="1" si="7"/>
        <v>M</v>
      </c>
      <c r="D74" s="1">
        <f t="shared" ca="1" si="8"/>
        <v>41</v>
      </c>
      <c r="E74" t="str" cm="1">
        <f t="array" aca="1" ref="E74" ca="1">IF(A74=A73,E73,INDEX(AcutePT_Index_Page!$A$2:$A$7,RANDBETWEEN(1,6)))</f>
        <v>Indian</v>
      </c>
      <c r="F74" t="str" cm="1">
        <f t="array" aca="1" ref="F74" ca="1">IF(C74=C73,F73,INDEX(AcutePT_Index_Page!$B$2:$B$7,RANDBETWEEN(1,6)))</f>
        <v>Neuro</v>
      </c>
      <c r="G74">
        <f t="shared" ca="1" si="9"/>
        <v>22</v>
      </c>
      <c r="H74">
        <f t="shared" ca="1" si="10"/>
        <v>15</v>
      </c>
      <c r="I74">
        <f t="shared" ca="1" si="11"/>
        <v>15</v>
      </c>
      <c r="J74" s="1">
        <f t="shared" ca="1" si="12"/>
        <v>55</v>
      </c>
      <c r="K74" s="1">
        <f t="shared" ca="1" si="12"/>
        <v>66</v>
      </c>
      <c r="L74" t="str" cm="1">
        <f t="array" aca="1" ref="L74" ca="1">INDEX(AcutePT_Index_Page!$C$2:$C$11,RANDBETWEEN(1,10))&amp;","&amp;INDEX(AcutePT_Index_Page!$C$2:$C$11,RANDBETWEEN(1,10))&amp;","&amp;INDEX(AcutePT_Index_Page!$C$2:$C$11,RANDBETWEEN(1,10))</f>
        <v>SitBal,StdEx,BedEx</v>
      </c>
      <c r="M74" t="str">
        <f ca="1">IF(I74&gt;=17,AcutePT_Index_Page!$L$2,IF(AND(13&lt;=I74,I74&lt;=16),AcutePT_Index_Page!$L$4,AcutePT_Index_Page!$L$3))</f>
        <v>5-7x/wk</v>
      </c>
      <c r="N74" t="str">
        <f ca="1">IF(M74=AcutePT_Index_Page!$L$2,AcutePT_Index_Page!$M$2,IF(M74=AcutePT_Index_Page!$L$3,AcutePT_Index_Page!$M$3,AcutePT_Index_Page!$M$4))</f>
        <v>IPR</v>
      </c>
      <c r="O74" s="4" cm="1">
        <f t="array" aca="1" ref="O74" ca="1">MAX(IF(A:A=A74,B:B))</f>
        <v>44976</v>
      </c>
      <c r="P74" s="3">
        <f t="shared" ca="1" si="13"/>
        <v>15</v>
      </c>
      <c r="Q74" cm="1">
        <f t="array" aca="1" ref="Q74" ca="1">MAX(IF(A:A=A74,P:P))</f>
        <v>15</v>
      </c>
    </row>
    <row r="75" spans="1:17" x14ac:dyDescent="0.3">
      <c r="A75">
        <v>400926</v>
      </c>
      <c r="B75" s="5">
        <f ca="1">IF(COUNTIF(A$2:A75,A75)=1,TODAY(),IF(COUNTIF(A$2:A75,A75)=2,TODAY()+1,IF(COUNTIF(A$2:A75,A75)=3,TODAY()+2,IF(COUNTIF(A$2:A75,A75)=4,TODAY()+3,IF(COUNTIF(A$2:A75,A75)=5,TODAY()+4,IF(COUNTIF(A$2:A75,A75)=5,TODAY()+6,IF(COUNTIF(A$2:A75,A75)=6,TODAY()+7)))))))</f>
        <v>44976</v>
      </c>
      <c r="C75" s="1" t="str">
        <f t="shared" ca="1" si="7"/>
        <v>M</v>
      </c>
      <c r="D75" s="1">
        <f t="shared" ca="1" si="8"/>
        <v>75</v>
      </c>
      <c r="E75" t="str" cm="1">
        <f t="array" aca="1" ref="E75" ca="1">IF(A75=A74,E74,INDEX(AcutePT_Index_Page!$A$2:$A$7,RANDBETWEEN(1,6)))</f>
        <v>Asian</v>
      </c>
      <c r="F75" t="str" cm="1">
        <f t="array" aca="1" ref="F75" ca="1">IF(C75=C74,F74,INDEX(AcutePT_Index_Page!$B$2:$B$7,RANDBETWEEN(1,6)))</f>
        <v>Neuro</v>
      </c>
      <c r="G75">
        <f t="shared" ca="1" si="9"/>
        <v>23</v>
      </c>
      <c r="H75">
        <f t="shared" ca="1" si="10"/>
        <v>8</v>
      </c>
      <c r="I75">
        <f t="shared" ca="1" si="11"/>
        <v>8</v>
      </c>
      <c r="J75" s="1">
        <f t="shared" ca="1" si="12"/>
        <v>36</v>
      </c>
      <c r="K75" s="1">
        <f t="shared" ca="1" si="12"/>
        <v>10</v>
      </c>
      <c r="L75" t="str" cm="1">
        <f t="array" aca="1" ref="L75" ca="1">INDEX(AcutePT_Index_Page!$C$2:$C$11,RANDBETWEEN(1,10))&amp;","&amp;INDEX(AcutePT_Index_Page!$C$2:$C$11,RANDBETWEEN(1,10))&amp;","&amp;INDEX(AcutePT_Index_Page!$C$2:$C$11,RANDBETWEEN(1,10))</f>
        <v>StdBal,TA,Bal</v>
      </c>
      <c r="M75" t="str">
        <f ca="1">IF(I75&gt;=17,AcutePT_Index_Page!$L$2,IF(AND(13&lt;=I75,I75&lt;=16),AcutePT_Index_Page!$L$4,AcutePT_Index_Page!$L$3))</f>
        <v>Up to 5x/wk</v>
      </c>
      <c r="N75" t="str">
        <f ca="1">IF(M75=AcutePT_Index_Page!$L$2,AcutePT_Index_Page!$M$2,IF(M75=AcutePT_Index_Page!$L$3,AcutePT_Index_Page!$M$3,AcutePT_Index_Page!$M$4))</f>
        <v>SNF</v>
      </c>
      <c r="O75" s="4" cm="1">
        <f t="array" aca="1" ref="O75" ca="1">MAX(IF(A:A=A75,B:B))</f>
        <v>44978</v>
      </c>
      <c r="P75" s="3" t="str">
        <f t="shared" ca="1" si="13"/>
        <v>x</v>
      </c>
      <c r="Q75" cm="1">
        <f t="array" aca="1" ref="Q75" ca="1">MAX(IF(A:A=A75,P:P))</f>
        <v>12</v>
      </c>
    </row>
    <row r="76" spans="1:17" x14ac:dyDescent="0.3">
      <c r="A76">
        <v>400926</v>
      </c>
      <c r="B76" s="5">
        <f ca="1">IF(COUNTIF(A$2:A76,A76)=1,TODAY(),IF(COUNTIF(A$2:A76,A76)=2,TODAY()+1,IF(COUNTIF(A$2:A76,A76)=3,TODAY()+2,IF(COUNTIF(A$2:A76,A76)=4,TODAY()+3,IF(COUNTIF(A$2:A76,A76)=5,TODAY()+4,IF(COUNTIF(A$2:A76,A76)=5,TODAY()+6,IF(COUNTIF(A$2:A76,A76)=6,TODAY()+7)))))))</f>
        <v>44977</v>
      </c>
      <c r="C76" s="1" t="str">
        <f t="shared" ca="1" si="7"/>
        <v>M</v>
      </c>
      <c r="D76" s="1">
        <f t="shared" ca="1" si="8"/>
        <v>75</v>
      </c>
      <c r="E76" t="str" cm="1">
        <f t="array" aca="1" ref="E76" ca="1">IF(A76=A75,E75,INDEX(AcutePT_Index_Page!$A$2:$A$7,RANDBETWEEN(1,6)))</f>
        <v>Asian</v>
      </c>
      <c r="F76" t="str" cm="1">
        <f t="array" aca="1" ref="F76" ca="1">IF(C76=C75,F75,INDEX(AcutePT_Index_Page!$B$2:$B$7,RANDBETWEEN(1,6)))</f>
        <v>Neuro</v>
      </c>
      <c r="G76">
        <f t="shared" ca="1" si="9"/>
        <v>23</v>
      </c>
      <c r="H76">
        <f t="shared" ca="1" si="10"/>
        <v>8</v>
      </c>
      <c r="I76">
        <f t="shared" ca="1" si="11"/>
        <v>7</v>
      </c>
      <c r="J76" s="1">
        <f t="shared" ca="1" si="12"/>
        <v>19</v>
      </c>
      <c r="K76" s="1">
        <f t="shared" ca="1" si="12"/>
        <v>38</v>
      </c>
      <c r="L76" t="str" cm="1">
        <f t="array" aca="1" ref="L76" ca="1">INDEX(AcutePT_Index_Page!$C$2:$C$11,RANDBETWEEN(1,10))&amp;","&amp;INDEX(AcutePT_Index_Page!$C$2:$C$11,RANDBETWEEN(1,10))&amp;","&amp;INDEX(AcutePT_Index_Page!$C$2:$C$11,RANDBETWEEN(1,10))</f>
        <v>BedEx,BedM,Gt</v>
      </c>
      <c r="M76" t="str">
        <f ca="1">IF(I76&gt;=17,AcutePT_Index_Page!$L$2,IF(AND(13&lt;=I76,I76&lt;=16),AcutePT_Index_Page!$L$4,AcutePT_Index_Page!$L$3))</f>
        <v>Up to 5x/wk</v>
      </c>
      <c r="N76" t="str">
        <f ca="1">IF(M76=AcutePT_Index_Page!$L$2,AcutePT_Index_Page!$M$2,IF(M76=AcutePT_Index_Page!$L$3,AcutePT_Index_Page!$M$3,AcutePT_Index_Page!$M$4))</f>
        <v>SNF</v>
      </c>
      <c r="O76" s="4" cm="1">
        <f t="array" aca="1" ref="O76" ca="1">MAX(IF(A:A=A76,B:B))</f>
        <v>44978</v>
      </c>
      <c r="P76" s="3" t="str">
        <f t="shared" ca="1" si="13"/>
        <v>x</v>
      </c>
      <c r="Q76" cm="1">
        <f t="array" aca="1" ref="Q76" ca="1">MAX(IF(A:A=A76,P:P))</f>
        <v>12</v>
      </c>
    </row>
    <row r="77" spans="1:17" x14ac:dyDescent="0.3">
      <c r="A77">
        <v>400926</v>
      </c>
      <c r="B77" s="5">
        <f ca="1">IF(COUNTIF(A$2:A77,A77)=1,TODAY(),IF(COUNTIF(A$2:A77,A77)=2,TODAY()+1,IF(COUNTIF(A$2:A77,A77)=3,TODAY()+2,IF(COUNTIF(A$2:A77,A77)=4,TODAY()+3,IF(COUNTIF(A$2:A77,A77)=5,TODAY()+4,IF(COUNTIF(A$2:A77,A77)=5,TODAY()+6,IF(COUNTIF(A$2:A77,A77)=6,TODAY()+7)))))))</f>
        <v>44978</v>
      </c>
      <c r="C77" s="1" t="str">
        <f t="shared" ca="1" si="7"/>
        <v>M</v>
      </c>
      <c r="D77" s="1">
        <f t="shared" ca="1" si="8"/>
        <v>75</v>
      </c>
      <c r="E77" t="str" cm="1">
        <f t="array" aca="1" ref="E77" ca="1">IF(A77=A76,E76,INDEX(AcutePT_Index_Page!$A$2:$A$7,RANDBETWEEN(1,6)))</f>
        <v>Asian</v>
      </c>
      <c r="F77" t="str" cm="1">
        <f t="array" aca="1" ref="F77" ca="1">IF(C77=C76,F76,INDEX(AcutePT_Index_Page!$B$2:$B$7,RANDBETWEEN(1,6)))</f>
        <v>Neuro</v>
      </c>
      <c r="G77">
        <f t="shared" ca="1" si="9"/>
        <v>23</v>
      </c>
      <c r="H77">
        <f t="shared" ca="1" si="10"/>
        <v>8</v>
      </c>
      <c r="I77">
        <f t="shared" ca="1" si="11"/>
        <v>12</v>
      </c>
      <c r="J77" s="1">
        <f t="shared" ca="1" si="12"/>
        <v>66</v>
      </c>
      <c r="K77" s="1">
        <f t="shared" ca="1" si="12"/>
        <v>29</v>
      </c>
      <c r="L77" t="str" cm="1">
        <f t="array" aca="1" ref="L77" ca="1">INDEX(AcutePT_Index_Page!$C$2:$C$11,RANDBETWEEN(1,10))&amp;","&amp;INDEX(AcutePT_Index_Page!$C$2:$C$11,RANDBETWEEN(1,10))&amp;","&amp;INDEX(AcutePT_Index_Page!$C$2:$C$11,RANDBETWEEN(1,10))</f>
        <v>TA,SitEx,BedEx</v>
      </c>
      <c r="M77" t="str">
        <f ca="1">IF(I77&gt;=17,AcutePT_Index_Page!$L$2,IF(AND(13&lt;=I77,I77&lt;=16),AcutePT_Index_Page!$L$4,AcutePT_Index_Page!$L$3))</f>
        <v>Up to 5x/wk</v>
      </c>
      <c r="N77" t="str">
        <f ca="1">IF(M77=AcutePT_Index_Page!$L$2,AcutePT_Index_Page!$M$2,IF(M77=AcutePT_Index_Page!$L$3,AcutePT_Index_Page!$M$3,AcutePT_Index_Page!$M$4))</f>
        <v>SNF</v>
      </c>
      <c r="O77" s="4" cm="1">
        <f t="array" aca="1" ref="O77" ca="1">MAX(IF(A:A=A77,B:B))</f>
        <v>44978</v>
      </c>
      <c r="P77" s="3">
        <f t="shared" ca="1" si="13"/>
        <v>12</v>
      </c>
      <c r="Q77" cm="1">
        <f t="array" aca="1" ref="Q77" ca="1">MAX(IF(A:A=A77,P:P))</f>
        <v>12</v>
      </c>
    </row>
    <row r="78" spans="1:17" x14ac:dyDescent="0.3">
      <c r="A78">
        <v>409364</v>
      </c>
      <c r="B78" s="5">
        <f ca="1">IF(COUNTIF(A$2:A78,A78)=1,TODAY(),IF(COUNTIF(A$2:A78,A78)=2,TODAY()+1,IF(COUNTIF(A$2:A78,A78)=3,TODAY()+2,IF(COUNTIF(A$2:A78,A78)=4,TODAY()+3,IF(COUNTIF(A$2:A78,A78)=5,TODAY()+4,IF(COUNTIF(A$2:A78,A78)=5,TODAY()+6,IF(COUNTIF(A$2:A78,A78)=6,TODAY()+7)))))))</f>
        <v>44976</v>
      </c>
      <c r="C78" s="1" t="str">
        <f t="shared" ca="1" si="7"/>
        <v>M</v>
      </c>
      <c r="D78" s="1">
        <f t="shared" ca="1" si="8"/>
        <v>55</v>
      </c>
      <c r="E78" t="str" cm="1">
        <f t="array" aca="1" ref="E78" ca="1">IF(A78=A77,E77,INDEX(AcutePT_Index_Page!$A$2:$A$7,RANDBETWEEN(1,6)))</f>
        <v>Indian</v>
      </c>
      <c r="F78" t="str" cm="1">
        <f t="array" aca="1" ref="F78" ca="1">IF(C78=C77,F77,INDEX(AcutePT_Index_Page!$B$2:$B$7,RANDBETWEEN(1,6)))</f>
        <v>Neuro</v>
      </c>
      <c r="G78">
        <f t="shared" ca="1" si="9"/>
        <v>22</v>
      </c>
      <c r="H78">
        <f t="shared" ca="1" si="10"/>
        <v>6</v>
      </c>
      <c r="I78">
        <f t="shared" ca="1" si="11"/>
        <v>6</v>
      </c>
      <c r="J78" s="1">
        <f t="shared" ca="1" si="12"/>
        <v>10</v>
      </c>
      <c r="K78" s="1">
        <f t="shared" ca="1" si="12"/>
        <v>16</v>
      </c>
      <c r="L78" t="str" cm="1">
        <f t="array" aca="1" ref="L78" ca="1">INDEX(AcutePT_Index_Page!$C$2:$C$11,RANDBETWEEN(1,10))&amp;","&amp;INDEX(AcutePT_Index_Page!$C$2:$C$11,RANDBETWEEN(1,10))&amp;","&amp;INDEX(AcutePT_Index_Page!$C$2:$C$11,RANDBETWEEN(1,10))</f>
        <v>StdBal,BedM,StdEx</v>
      </c>
      <c r="M78" t="str">
        <f ca="1">IF(I78&gt;=17,AcutePT_Index_Page!$L$2,IF(AND(13&lt;=I78,I78&lt;=16),AcutePT_Index_Page!$L$4,AcutePT_Index_Page!$L$3))</f>
        <v>Up to 5x/wk</v>
      </c>
      <c r="N78" t="str">
        <f ca="1">IF(M78=AcutePT_Index_Page!$L$2,AcutePT_Index_Page!$M$2,IF(M78=AcutePT_Index_Page!$L$3,AcutePT_Index_Page!$M$3,AcutePT_Index_Page!$M$4))</f>
        <v>SNF</v>
      </c>
      <c r="O78" s="4" cm="1">
        <f t="array" aca="1" ref="O78" ca="1">MAX(IF(A:A=A78,B:B))</f>
        <v>44977</v>
      </c>
      <c r="P78" s="3" t="str">
        <f t="shared" ca="1" si="13"/>
        <v>x</v>
      </c>
      <c r="Q78" cm="1">
        <f t="array" aca="1" ref="Q78" ca="1">MAX(IF(A:A=A78,P:P))</f>
        <v>18</v>
      </c>
    </row>
    <row r="79" spans="1:17" x14ac:dyDescent="0.3">
      <c r="A79">
        <v>409364</v>
      </c>
      <c r="B79" s="5">
        <f ca="1">IF(COUNTIF(A$2:A79,A79)=1,TODAY(),IF(COUNTIF(A$2:A79,A79)=2,TODAY()+1,IF(COUNTIF(A$2:A79,A79)=3,TODAY()+2,IF(COUNTIF(A$2:A79,A79)=4,TODAY()+3,IF(COUNTIF(A$2:A79,A79)=5,TODAY()+4,IF(COUNTIF(A$2:A79,A79)=5,TODAY()+6,IF(COUNTIF(A$2:A79,A79)=6,TODAY()+7)))))))</f>
        <v>44977</v>
      </c>
      <c r="C79" s="1" t="str">
        <f t="shared" ca="1" si="7"/>
        <v>M</v>
      </c>
      <c r="D79" s="1">
        <f t="shared" ca="1" si="8"/>
        <v>55</v>
      </c>
      <c r="E79" t="str" cm="1">
        <f t="array" aca="1" ref="E79" ca="1">IF(A79=A78,E78,INDEX(AcutePT_Index_Page!$A$2:$A$7,RANDBETWEEN(1,6)))</f>
        <v>Indian</v>
      </c>
      <c r="F79" t="str" cm="1">
        <f t="array" aca="1" ref="F79" ca="1">IF(C79=C78,F78,INDEX(AcutePT_Index_Page!$B$2:$B$7,RANDBETWEEN(1,6)))</f>
        <v>Neuro</v>
      </c>
      <c r="G79">
        <f t="shared" ca="1" si="9"/>
        <v>22</v>
      </c>
      <c r="H79">
        <f t="shared" ca="1" si="10"/>
        <v>6</v>
      </c>
      <c r="I79">
        <f t="shared" ca="1" si="11"/>
        <v>18</v>
      </c>
      <c r="J79" s="1">
        <f t="shared" ca="1" si="12"/>
        <v>57</v>
      </c>
      <c r="K79" s="1">
        <f t="shared" ca="1" si="12"/>
        <v>74</v>
      </c>
      <c r="L79" t="str" cm="1">
        <f t="array" aca="1" ref="L79" ca="1">INDEX(AcutePT_Index_Page!$C$2:$C$11,RANDBETWEEN(1,10))&amp;","&amp;INDEX(AcutePT_Index_Page!$C$2:$C$11,RANDBETWEEN(1,10))&amp;","&amp;INDEX(AcutePT_Index_Page!$C$2:$C$11,RANDBETWEEN(1,10))</f>
        <v>TA,StdEx,SitBal</v>
      </c>
      <c r="M79" t="str">
        <f ca="1">IF(I79&gt;=17,AcutePT_Index_Page!$L$2,IF(AND(13&lt;=I79,I79&lt;=16),AcutePT_Index_Page!$L$4,AcutePT_Index_Page!$L$3))</f>
        <v>2-3x/wk</v>
      </c>
      <c r="N79" t="str">
        <f ca="1">IF(M79=AcutePT_Index_Page!$L$2,AcutePT_Index_Page!$M$2,IF(M79=AcutePT_Index_Page!$L$3,AcutePT_Index_Page!$M$3,AcutePT_Index_Page!$M$4))</f>
        <v>HH/OP</v>
      </c>
      <c r="O79" s="4" cm="1">
        <f t="array" aca="1" ref="O79" ca="1">MAX(IF(A:A=A79,B:B))</f>
        <v>44977</v>
      </c>
      <c r="P79" s="3">
        <f t="shared" ca="1" si="13"/>
        <v>18</v>
      </c>
      <c r="Q79" cm="1">
        <f t="array" aca="1" ref="Q79" ca="1">MAX(IF(A:A=A79,P:P))</f>
        <v>18</v>
      </c>
    </row>
    <row r="80" spans="1:17" x14ac:dyDescent="0.3">
      <c r="A80">
        <v>419358</v>
      </c>
      <c r="B80" s="5">
        <f ca="1">IF(COUNTIF(A$2:A80,A80)=1,TODAY(),IF(COUNTIF(A$2:A80,A80)=2,TODAY()+1,IF(COUNTIF(A$2:A80,A80)=3,TODAY()+2,IF(COUNTIF(A$2:A80,A80)=4,TODAY()+3,IF(COUNTIF(A$2:A80,A80)=5,TODAY()+4,IF(COUNTIF(A$2:A80,A80)=5,TODAY()+6,IF(COUNTIF(A$2:A80,A80)=6,TODAY()+7)))))))</f>
        <v>44976</v>
      </c>
      <c r="C80" s="1" t="str">
        <f t="shared" ca="1" si="7"/>
        <v>M</v>
      </c>
      <c r="D80" s="1">
        <f t="shared" ca="1" si="8"/>
        <v>34</v>
      </c>
      <c r="E80" t="str" cm="1">
        <f t="array" aca="1" ref="E80" ca="1">IF(A80=A79,E79,INDEX(AcutePT_Index_Page!$A$2:$A$7,RANDBETWEEN(1,6)))</f>
        <v>American</v>
      </c>
      <c r="F80" t="str" cm="1">
        <f t="array" aca="1" ref="F80" ca="1">IF(C80=C79,F79,INDEX(AcutePT_Index_Page!$B$2:$B$7,RANDBETWEEN(1,6)))</f>
        <v>Neuro</v>
      </c>
      <c r="G80">
        <f t="shared" ca="1" si="9"/>
        <v>24</v>
      </c>
      <c r="H80">
        <f t="shared" ca="1" si="10"/>
        <v>16</v>
      </c>
      <c r="I80">
        <f t="shared" ca="1" si="11"/>
        <v>16</v>
      </c>
      <c r="J80" s="1">
        <f t="shared" ca="1" si="12"/>
        <v>19</v>
      </c>
      <c r="K80" s="1">
        <f t="shared" ca="1" si="12"/>
        <v>15</v>
      </c>
      <c r="L80" t="str" cm="1">
        <f t="array" aca="1" ref="L80" ca="1">INDEX(AcutePT_Index_Page!$C$2:$C$11,RANDBETWEEN(1,10))&amp;","&amp;INDEX(AcutePT_Index_Page!$C$2:$C$11,RANDBETWEEN(1,10))&amp;","&amp;INDEX(AcutePT_Index_Page!$C$2:$C$11,RANDBETWEEN(1,10))</f>
        <v>BedEx,EOB,EOB</v>
      </c>
      <c r="M80" t="str">
        <f ca="1">IF(I80&gt;=17,AcutePT_Index_Page!$L$2,IF(AND(13&lt;=I80,I80&lt;=16),AcutePT_Index_Page!$L$4,AcutePT_Index_Page!$L$3))</f>
        <v>5-7x/wk</v>
      </c>
      <c r="N80" t="str">
        <f ca="1">IF(M80=AcutePT_Index_Page!$L$2,AcutePT_Index_Page!$M$2,IF(M80=AcutePT_Index_Page!$L$3,AcutePT_Index_Page!$M$3,AcutePT_Index_Page!$M$4))</f>
        <v>IPR</v>
      </c>
      <c r="O80" s="4" cm="1">
        <f t="array" aca="1" ref="O80" ca="1">MAX(IF(A:A=A80,B:B))</f>
        <v>44977</v>
      </c>
      <c r="P80" s="3" t="str">
        <f t="shared" ca="1" si="13"/>
        <v>x</v>
      </c>
      <c r="Q80" cm="1">
        <f t="array" aca="1" ref="Q80" ca="1">MAX(IF(A:A=A80,P:P))</f>
        <v>7</v>
      </c>
    </row>
    <row r="81" spans="1:17" x14ac:dyDescent="0.3">
      <c r="A81">
        <v>419358</v>
      </c>
      <c r="B81" s="5">
        <f ca="1">IF(COUNTIF(A$2:A81,A81)=1,TODAY(),IF(COUNTIF(A$2:A81,A81)=2,TODAY()+1,IF(COUNTIF(A$2:A81,A81)=3,TODAY()+2,IF(COUNTIF(A$2:A81,A81)=4,TODAY()+3,IF(COUNTIF(A$2:A81,A81)=5,TODAY()+4,IF(COUNTIF(A$2:A81,A81)=5,TODAY()+6,IF(COUNTIF(A$2:A81,A81)=6,TODAY()+7)))))))</f>
        <v>44977</v>
      </c>
      <c r="C81" s="1" t="str">
        <f t="shared" ca="1" si="7"/>
        <v>M</v>
      </c>
      <c r="D81" s="1">
        <f t="shared" ca="1" si="8"/>
        <v>34</v>
      </c>
      <c r="E81" t="str" cm="1">
        <f t="array" aca="1" ref="E81" ca="1">IF(A81=A80,E80,INDEX(AcutePT_Index_Page!$A$2:$A$7,RANDBETWEEN(1,6)))</f>
        <v>American</v>
      </c>
      <c r="F81" t="str" cm="1">
        <f t="array" aca="1" ref="F81" ca="1">IF(C81=C80,F80,INDEX(AcutePT_Index_Page!$B$2:$B$7,RANDBETWEEN(1,6)))</f>
        <v>Neuro</v>
      </c>
      <c r="G81">
        <f t="shared" ca="1" si="9"/>
        <v>24</v>
      </c>
      <c r="H81">
        <f t="shared" ca="1" si="10"/>
        <v>16</v>
      </c>
      <c r="I81">
        <f t="shared" ca="1" si="11"/>
        <v>7</v>
      </c>
      <c r="J81" s="1">
        <f t="shared" ca="1" si="12"/>
        <v>55</v>
      </c>
      <c r="K81" s="1">
        <f t="shared" ca="1" si="12"/>
        <v>78</v>
      </c>
      <c r="L81" t="str" cm="1">
        <f t="array" aca="1" ref="L81" ca="1">INDEX(AcutePT_Index_Page!$C$2:$C$11,RANDBETWEEN(1,10))&amp;","&amp;INDEX(AcutePT_Index_Page!$C$2:$C$11,RANDBETWEEN(1,10))&amp;","&amp;INDEX(AcutePT_Index_Page!$C$2:$C$11,RANDBETWEEN(1,10))</f>
        <v>TA,StdEx,StdEx</v>
      </c>
      <c r="M81" t="str">
        <f ca="1">IF(I81&gt;=17,AcutePT_Index_Page!$L$2,IF(AND(13&lt;=I81,I81&lt;=16),AcutePT_Index_Page!$L$4,AcutePT_Index_Page!$L$3))</f>
        <v>Up to 5x/wk</v>
      </c>
      <c r="N81" t="str">
        <f ca="1">IF(M81=AcutePT_Index_Page!$L$2,AcutePT_Index_Page!$M$2,IF(M81=AcutePT_Index_Page!$L$3,AcutePT_Index_Page!$M$3,AcutePT_Index_Page!$M$4))</f>
        <v>SNF</v>
      </c>
      <c r="O81" s="4" cm="1">
        <f t="array" aca="1" ref="O81" ca="1">MAX(IF(A:A=A81,B:B))</f>
        <v>44977</v>
      </c>
      <c r="P81" s="3">
        <f t="shared" ca="1" si="13"/>
        <v>7</v>
      </c>
      <c r="Q81" cm="1">
        <f t="array" aca="1" ref="Q81" ca="1">MAX(IF(A:A=A81,P:P))</f>
        <v>7</v>
      </c>
    </row>
    <row r="82" spans="1:17" x14ac:dyDescent="0.3">
      <c r="A82">
        <v>421298</v>
      </c>
      <c r="B82" s="5">
        <f ca="1">IF(COUNTIF(A$2:A82,A82)=1,TODAY(),IF(COUNTIF(A$2:A82,A82)=2,TODAY()+1,IF(COUNTIF(A$2:A82,A82)=3,TODAY()+2,IF(COUNTIF(A$2:A82,A82)=4,TODAY()+3,IF(COUNTIF(A$2:A82,A82)=5,TODAY()+4,IF(COUNTIF(A$2:A82,A82)=5,TODAY()+6,IF(COUNTIF(A$2:A82,A82)=6,TODAY()+7)))))))</f>
        <v>44976</v>
      </c>
      <c r="C82" s="1" t="str">
        <f t="shared" ca="1" si="7"/>
        <v>F</v>
      </c>
      <c r="D82" s="1">
        <f t="shared" ca="1" si="8"/>
        <v>40</v>
      </c>
      <c r="E82" t="str" cm="1">
        <f t="array" aca="1" ref="E82" ca="1">IF(A82=A81,E81,INDEX(AcutePT_Index_Page!$A$2:$A$7,RANDBETWEEN(1,6)))</f>
        <v>African</v>
      </c>
      <c r="F82" t="str" cm="1">
        <f t="array" aca="1" ref="F82" ca="1">IF(C82=C81,F81,INDEX(AcutePT_Index_Page!$B$2:$B$7,RANDBETWEEN(1,6)))</f>
        <v>Ortho</v>
      </c>
      <c r="G82">
        <f t="shared" ca="1" si="9"/>
        <v>24</v>
      </c>
      <c r="H82">
        <f t="shared" ca="1" si="10"/>
        <v>17</v>
      </c>
      <c r="I82">
        <f t="shared" ca="1" si="11"/>
        <v>17</v>
      </c>
      <c r="J82" s="1">
        <f t="shared" ca="1" si="12"/>
        <v>79</v>
      </c>
      <c r="K82" s="1">
        <f t="shared" ca="1" si="12"/>
        <v>39</v>
      </c>
      <c r="L82" t="str" cm="1">
        <f t="array" aca="1" ref="L82" ca="1">INDEX(AcutePT_Index_Page!$C$2:$C$11,RANDBETWEEN(1,10))&amp;","&amp;INDEX(AcutePT_Index_Page!$C$2:$C$11,RANDBETWEEN(1,10))&amp;","&amp;INDEX(AcutePT_Index_Page!$C$2:$C$11,RANDBETWEEN(1,10))</f>
        <v>BedM,EOB,Gt</v>
      </c>
      <c r="M82" t="str">
        <f ca="1">IF(I82&gt;=17,AcutePT_Index_Page!$L$2,IF(AND(13&lt;=I82,I82&lt;=16),AcutePT_Index_Page!$L$4,AcutePT_Index_Page!$L$3))</f>
        <v>2-3x/wk</v>
      </c>
      <c r="N82" t="str">
        <f ca="1">IF(M82=AcutePT_Index_Page!$L$2,AcutePT_Index_Page!$M$2,IF(M82=AcutePT_Index_Page!$L$3,AcutePT_Index_Page!$M$3,AcutePT_Index_Page!$M$4))</f>
        <v>HH/OP</v>
      </c>
      <c r="O82" s="4" cm="1">
        <f t="array" aca="1" ref="O82" ca="1">MAX(IF(A:A=A82,B:B))</f>
        <v>44976</v>
      </c>
      <c r="P82" s="3">
        <f t="shared" ca="1" si="13"/>
        <v>17</v>
      </c>
      <c r="Q82" cm="1">
        <f t="array" aca="1" ref="Q82" ca="1">MAX(IF(A:A=A82,P:P))</f>
        <v>17</v>
      </c>
    </row>
    <row r="83" spans="1:17" x14ac:dyDescent="0.3">
      <c r="A83">
        <v>427365</v>
      </c>
      <c r="B83" s="5">
        <f ca="1">IF(COUNTIF(A$2:A83,A83)=1,TODAY(),IF(COUNTIF(A$2:A83,A83)=2,TODAY()+1,IF(COUNTIF(A$2:A83,A83)=3,TODAY()+2,IF(COUNTIF(A$2:A83,A83)=4,TODAY()+3,IF(COUNTIF(A$2:A83,A83)=5,TODAY()+4,IF(COUNTIF(A$2:A83,A83)=5,TODAY()+6,IF(COUNTIF(A$2:A83,A83)=6,TODAY()+7)))))))</f>
        <v>44976</v>
      </c>
      <c r="C83" s="1" t="str">
        <f t="shared" ca="1" si="7"/>
        <v>F</v>
      </c>
      <c r="D83" s="1">
        <f t="shared" ca="1" si="8"/>
        <v>87</v>
      </c>
      <c r="E83" t="str" cm="1">
        <f t="array" aca="1" ref="E83" ca="1">IF(A83=A82,E82,INDEX(AcutePT_Index_Page!$A$2:$A$7,RANDBETWEEN(1,6)))</f>
        <v>MiddleEastern</v>
      </c>
      <c r="F83" t="str" cm="1">
        <f t="array" aca="1" ref="F83" ca="1">IF(C83=C82,F82,INDEX(AcutePT_Index_Page!$B$2:$B$7,RANDBETWEEN(1,6)))</f>
        <v>Ortho</v>
      </c>
      <c r="G83">
        <f t="shared" ca="1" si="9"/>
        <v>22</v>
      </c>
      <c r="H83">
        <f t="shared" ca="1" si="10"/>
        <v>6</v>
      </c>
      <c r="I83">
        <f t="shared" ca="1" si="11"/>
        <v>6</v>
      </c>
      <c r="J83" s="1">
        <f t="shared" ca="1" si="12"/>
        <v>43</v>
      </c>
      <c r="K83" s="1">
        <f t="shared" ca="1" si="12"/>
        <v>40</v>
      </c>
      <c r="L83" t="str" cm="1">
        <f t="array" aca="1" ref="L83" ca="1">INDEX(AcutePT_Index_Page!$C$2:$C$11,RANDBETWEEN(1,10))&amp;","&amp;INDEX(AcutePT_Index_Page!$C$2:$C$11,RANDBETWEEN(1,10))&amp;","&amp;INDEX(AcutePT_Index_Page!$C$2:$C$11,RANDBETWEEN(1,10))</f>
        <v>EOB,SitEx,BedEx</v>
      </c>
      <c r="M83" t="str">
        <f ca="1">IF(I83&gt;=17,AcutePT_Index_Page!$L$2,IF(AND(13&lt;=I83,I83&lt;=16),AcutePT_Index_Page!$L$4,AcutePT_Index_Page!$L$3))</f>
        <v>Up to 5x/wk</v>
      </c>
      <c r="N83" t="str">
        <f ca="1">IF(M83=AcutePT_Index_Page!$L$2,AcutePT_Index_Page!$M$2,IF(M83=AcutePT_Index_Page!$L$3,AcutePT_Index_Page!$M$3,AcutePT_Index_Page!$M$4))</f>
        <v>SNF</v>
      </c>
      <c r="O83" s="4" cm="1">
        <f t="array" aca="1" ref="O83" ca="1">MAX(IF(A:A=A83,B:B))</f>
        <v>44976</v>
      </c>
      <c r="P83" s="3">
        <f t="shared" ca="1" si="13"/>
        <v>6</v>
      </c>
      <c r="Q83" cm="1">
        <f t="array" aca="1" ref="Q83" ca="1">MAX(IF(A:A=A83,P:P))</f>
        <v>6</v>
      </c>
    </row>
    <row r="84" spans="1:17" x14ac:dyDescent="0.3">
      <c r="A84">
        <v>443787</v>
      </c>
      <c r="B84" s="5">
        <f ca="1">IF(COUNTIF(A$2:A84,A84)=1,TODAY(),IF(COUNTIF(A$2:A84,A84)=2,TODAY()+1,IF(COUNTIF(A$2:A84,A84)=3,TODAY()+2,IF(COUNTIF(A$2:A84,A84)=4,TODAY()+3,IF(COUNTIF(A$2:A84,A84)=5,TODAY()+4,IF(COUNTIF(A$2:A84,A84)=5,TODAY()+6,IF(COUNTIF(A$2:A84,A84)=6,TODAY()+7)))))))</f>
        <v>44976</v>
      </c>
      <c r="C84" s="1" t="str">
        <f t="shared" ca="1" si="7"/>
        <v>F</v>
      </c>
      <c r="D84" s="1">
        <f t="shared" ca="1" si="8"/>
        <v>26</v>
      </c>
      <c r="E84" t="str" cm="1">
        <f t="array" aca="1" ref="E84" ca="1">IF(A84=A83,E83,INDEX(AcutePT_Index_Page!$A$2:$A$7,RANDBETWEEN(1,6)))</f>
        <v>American</v>
      </c>
      <c r="F84" t="str" cm="1">
        <f t="array" aca="1" ref="F84" ca="1">IF(C84=C83,F83,INDEX(AcutePT_Index_Page!$B$2:$B$7,RANDBETWEEN(1,6)))</f>
        <v>Ortho</v>
      </c>
      <c r="G84">
        <f t="shared" ca="1" si="9"/>
        <v>24</v>
      </c>
      <c r="H84">
        <f t="shared" ca="1" si="10"/>
        <v>17</v>
      </c>
      <c r="I84">
        <f t="shared" ca="1" si="11"/>
        <v>17</v>
      </c>
      <c r="J84" s="1">
        <f t="shared" ca="1" si="12"/>
        <v>27</v>
      </c>
      <c r="K84" s="1">
        <f t="shared" ca="1" si="12"/>
        <v>71</v>
      </c>
      <c r="L84" t="str" cm="1">
        <f t="array" aca="1" ref="L84" ca="1">INDEX(AcutePT_Index_Page!$C$2:$C$11,RANDBETWEEN(1,10))&amp;","&amp;INDEX(AcutePT_Index_Page!$C$2:$C$11,RANDBETWEEN(1,10))&amp;","&amp;INDEX(AcutePT_Index_Page!$C$2:$C$11,RANDBETWEEN(1,10))</f>
        <v>BedEx,BedEx,EOB</v>
      </c>
      <c r="M84" t="str">
        <f ca="1">IF(I84&gt;=17,AcutePT_Index_Page!$L$2,IF(AND(13&lt;=I84,I84&lt;=16),AcutePT_Index_Page!$L$4,AcutePT_Index_Page!$L$3))</f>
        <v>2-3x/wk</v>
      </c>
      <c r="N84" t="str">
        <f ca="1">IF(M84=AcutePT_Index_Page!$L$2,AcutePT_Index_Page!$M$2,IF(M84=AcutePT_Index_Page!$L$3,AcutePT_Index_Page!$M$3,AcutePT_Index_Page!$M$4))</f>
        <v>HH/OP</v>
      </c>
      <c r="O84" s="4" cm="1">
        <f t="array" aca="1" ref="O84" ca="1">MAX(IF(A:A=A84,B:B))</f>
        <v>44977</v>
      </c>
      <c r="P84" s="3" t="str">
        <f t="shared" ca="1" si="13"/>
        <v>x</v>
      </c>
      <c r="Q84" cm="1">
        <f t="array" aca="1" ref="Q84" ca="1">MAX(IF(A:A=A84,P:P))</f>
        <v>6</v>
      </c>
    </row>
    <row r="85" spans="1:17" x14ac:dyDescent="0.3">
      <c r="A85">
        <v>443787</v>
      </c>
      <c r="B85" s="5">
        <f ca="1">IF(COUNTIF(A$2:A85,A85)=1,TODAY(),IF(COUNTIF(A$2:A85,A85)=2,TODAY()+1,IF(COUNTIF(A$2:A85,A85)=3,TODAY()+2,IF(COUNTIF(A$2:A85,A85)=4,TODAY()+3,IF(COUNTIF(A$2:A85,A85)=5,TODAY()+4,IF(COUNTIF(A$2:A85,A85)=5,TODAY()+6,IF(COUNTIF(A$2:A85,A85)=6,TODAY()+7)))))))</f>
        <v>44977</v>
      </c>
      <c r="C85" s="1" t="str">
        <f t="shared" ca="1" si="7"/>
        <v>F</v>
      </c>
      <c r="D85" s="1">
        <f t="shared" ca="1" si="8"/>
        <v>26</v>
      </c>
      <c r="E85" t="str" cm="1">
        <f t="array" aca="1" ref="E85" ca="1">IF(A85=A84,E84,INDEX(AcutePT_Index_Page!$A$2:$A$7,RANDBETWEEN(1,6)))</f>
        <v>American</v>
      </c>
      <c r="F85" t="str" cm="1">
        <f t="array" aca="1" ref="F85" ca="1">IF(C85=C84,F84,INDEX(AcutePT_Index_Page!$B$2:$B$7,RANDBETWEEN(1,6)))</f>
        <v>Ortho</v>
      </c>
      <c r="G85">
        <f t="shared" ca="1" si="9"/>
        <v>24</v>
      </c>
      <c r="H85">
        <f t="shared" ca="1" si="10"/>
        <v>17</v>
      </c>
      <c r="I85">
        <f t="shared" ca="1" si="11"/>
        <v>6</v>
      </c>
      <c r="J85" s="1">
        <f t="shared" ca="1" si="12"/>
        <v>44</v>
      </c>
      <c r="K85" s="1">
        <f t="shared" ca="1" si="12"/>
        <v>78</v>
      </c>
      <c r="L85" t="str" cm="1">
        <f t="array" aca="1" ref="L85" ca="1">INDEX(AcutePT_Index_Page!$C$2:$C$11,RANDBETWEEN(1,10))&amp;","&amp;INDEX(AcutePT_Index_Page!$C$2:$C$11,RANDBETWEEN(1,10))&amp;","&amp;INDEX(AcutePT_Index_Page!$C$2:$C$11,RANDBETWEEN(1,10))</f>
        <v>StdBal,TA,EOB</v>
      </c>
      <c r="M85" t="str">
        <f ca="1">IF(I85&gt;=17,AcutePT_Index_Page!$L$2,IF(AND(13&lt;=I85,I85&lt;=16),AcutePT_Index_Page!$L$4,AcutePT_Index_Page!$L$3))</f>
        <v>Up to 5x/wk</v>
      </c>
      <c r="N85" t="str">
        <f ca="1">IF(M85=AcutePT_Index_Page!$L$2,AcutePT_Index_Page!$M$2,IF(M85=AcutePT_Index_Page!$L$3,AcutePT_Index_Page!$M$3,AcutePT_Index_Page!$M$4))</f>
        <v>SNF</v>
      </c>
      <c r="O85" s="4" cm="1">
        <f t="array" aca="1" ref="O85" ca="1">MAX(IF(A:A=A85,B:B))</f>
        <v>44977</v>
      </c>
      <c r="P85" s="3">
        <f t="shared" ca="1" si="13"/>
        <v>6</v>
      </c>
      <c r="Q85" cm="1">
        <f t="array" aca="1" ref="Q85" ca="1">MAX(IF(A:A=A85,P:P))</f>
        <v>6</v>
      </c>
    </row>
    <row r="86" spans="1:17" x14ac:dyDescent="0.3">
      <c r="A86">
        <v>445295</v>
      </c>
      <c r="B86" s="5">
        <f ca="1">IF(COUNTIF(A$2:A86,A86)=1,TODAY(),IF(COUNTIF(A$2:A86,A86)=2,TODAY()+1,IF(COUNTIF(A$2:A86,A86)=3,TODAY()+2,IF(COUNTIF(A$2:A86,A86)=4,TODAY()+3,IF(COUNTIF(A$2:A86,A86)=5,TODAY()+4,IF(COUNTIF(A$2:A86,A86)=5,TODAY()+6,IF(COUNTIF(A$2:A86,A86)=6,TODAY()+7)))))))</f>
        <v>44976</v>
      </c>
      <c r="C86" s="1" t="str">
        <f t="shared" ca="1" si="7"/>
        <v>M</v>
      </c>
      <c r="D86" s="1">
        <f t="shared" ca="1" si="8"/>
        <v>63</v>
      </c>
      <c r="E86" t="str" cm="1">
        <f t="array" aca="1" ref="E86" ca="1">IF(A86=A85,E85,INDEX(AcutePT_Index_Page!$A$2:$A$7,RANDBETWEEN(1,6)))</f>
        <v>Asian</v>
      </c>
      <c r="F86" t="str" cm="1">
        <f t="array" aca="1" ref="F86" ca="1">IF(C86=C85,F85,INDEX(AcutePT_Index_Page!$B$2:$B$7,RANDBETWEEN(1,6)))</f>
        <v>Neuro</v>
      </c>
      <c r="G86">
        <f t="shared" ca="1" si="9"/>
        <v>24</v>
      </c>
      <c r="H86">
        <f t="shared" ca="1" si="10"/>
        <v>14</v>
      </c>
      <c r="I86">
        <f t="shared" ca="1" si="11"/>
        <v>14</v>
      </c>
      <c r="J86" s="1">
        <f t="shared" ca="1" si="12"/>
        <v>72</v>
      </c>
      <c r="K86" s="1">
        <f t="shared" ca="1" si="12"/>
        <v>31</v>
      </c>
      <c r="L86" t="str" cm="1">
        <f t="array" aca="1" ref="L86" ca="1">INDEX(AcutePT_Index_Page!$C$2:$C$11,RANDBETWEEN(1,10))&amp;","&amp;INDEX(AcutePT_Index_Page!$C$2:$C$11,RANDBETWEEN(1,10))&amp;","&amp;INDEX(AcutePT_Index_Page!$C$2:$C$11,RANDBETWEEN(1,10))</f>
        <v>SitBal,StdEx,StdBal</v>
      </c>
      <c r="M86" t="str">
        <f ca="1">IF(I86&gt;=17,AcutePT_Index_Page!$L$2,IF(AND(13&lt;=I86,I86&lt;=16),AcutePT_Index_Page!$L$4,AcutePT_Index_Page!$L$3))</f>
        <v>5-7x/wk</v>
      </c>
      <c r="N86" t="str">
        <f ca="1">IF(M86=AcutePT_Index_Page!$L$2,AcutePT_Index_Page!$M$2,IF(M86=AcutePT_Index_Page!$L$3,AcutePT_Index_Page!$M$3,AcutePT_Index_Page!$M$4))</f>
        <v>IPR</v>
      </c>
      <c r="O86" s="4" cm="1">
        <f t="array" aca="1" ref="O86" ca="1">MAX(IF(A:A=A86,B:B))</f>
        <v>44976</v>
      </c>
      <c r="P86" s="3">
        <f t="shared" ca="1" si="13"/>
        <v>14</v>
      </c>
      <c r="Q86" cm="1">
        <f t="array" aca="1" ref="Q86" ca="1">MAX(IF(A:A=A86,P:P))</f>
        <v>14</v>
      </c>
    </row>
    <row r="87" spans="1:17" x14ac:dyDescent="0.3">
      <c r="A87">
        <v>447415</v>
      </c>
      <c r="B87" s="5">
        <f ca="1">IF(COUNTIF(A$2:A87,A87)=1,TODAY(),IF(COUNTIF(A$2:A87,A87)=2,TODAY()+1,IF(COUNTIF(A$2:A87,A87)=3,TODAY()+2,IF(COUNTIF(A$2:A87,A87)=4,TODAY()+3,IF(COUNTIF(A$2:A87,A87)=5,TODAY()+4,IF(COUNTIF(A$2:A87,A87)=5,TODAY()+6,IF(COUNTIF(A$2:A87,A87)=6,TODAY()+7)))))))</f>
        <v>44976</v>
      </c>
      <c r="C87" s="1" t="str">
        <f t="shared" ca="1" si="7"/>
        <v>F</v>
      </c>
      <c r="D87" s="1">
        <f t="shared" ca="1" si="8"/>
        <v>83</v>
      </c>
      <c r="E87" t="str" cm="1">
        <f t="array" aca="1" ref="E87" ca="1">IF(A87=A86,E86,INDEX(AcutePT_Index_Page!$A$2:$A$7,RANDBETWEEN(1,6)))</f>
        <v>American</v>
      </c>
      <c r="F87" t="str" cm="1">
        <f t="array" aca="1" ref="F87" ca="1">IF(C87=C86,F86,INDEX(AcutePT_Index_Page!$B$2:$B$7,RANDBETWEEN(1,6)))</f>
        <v>Trauma</v>
      </c>
      <c r="G87">
        <f t="shared" ca="1" si="9"/>
        <v>22</v>
      </c>
      <c r="H87">
        <f t="shared" ca="1" si="10"/>
        <v>10</v>
      </c>
      <c r="I87">
        <f t="shared" ca="1" si="11"/>
        <v>10</v>
      </c>
      <c r="J87" s="1">
        <f t="shared" ca="1" si="12"/>
        <v>12</v>
      </c>
      <c r="K87" s="1">
        <f t="shared" ca="1" si="12"/>
        <v>15</v>
      </c>
      <c r="L87" t="str" cm="1">
        <f t="array" aca="1" ref="L87" ca="1">INDEX(AcutePT_Index_Page!$C$2:$C$11,RANDBETWEEN(1,10))&amp;","&amp;INDEX(AcutePT_Index_Page!$C$2:$C$11,RANDBETWEEN(1,10))&amp;","&amp;INDEX(AcutePT_Index_Page!$C$2:$C$11,RANDBETWEEN(1,10))</f>
        <v>Bal,Gt,SitEx</v>
      </c>
      <c r="M87" t="str">
        <f ca="1">IF(I87&gt;=17,AcutePT_Index_Page!$L$2,IF(AND(13&lt;=I87,I87&lt;=16),AcutePT_Index_Page!$L$4,AcutePT_Index_Page!$L$3))</f>
        <v>Up to 5x/wk</v>
      </c>
      <c r="N87" t="str">
        <f ca="1">IF(M87=AcutePT_Index_Page!$L$2,AcutePT_Index_Page!$M$2,IF(M87=AcutePT_Index_Page!$L$3,AcutePT_Index_Page!$M$3,AcutePT_Index_Page!$M$4))</f>
        <v>SNF</v>
      </c>
      <c r="O87" s="4" cm="1">
        <f t="array" aca="1" ref="O87" ca="1">MAX(IF(A:A=A87,B:B))</f>
        <v>44976</v>
      </c>
      <c r="P87" s="3">
        <f t="shared" ca="1" si="13"/>
        <v>10</v>
      </c>
      <c r="Q87" cm="1">
        <f t="array" aca="1" ref="Q87" ca="1">MAX(IF(A:A=A87,P:P))</f>
        <v>10</v>
      </c>
    </row>
    <row r="88" spans="1:17" x14ac:dyDescent="0.3">
      <c r="A88">
        <v>447710</v>
      </c>
      <c r="B88" s="5">
        <f ca="1">IF(COUNTIF(A$2:A88,A88)=1,TODAY(),IF(COUNTIF(A$2:A88,A88)=2,TODAY()+1,IF(COUNTIF(A$2:A88,A88)=3,TODAY()+2,IF(COUNTIF(A$2:A88,A88)=4,TODAY()+3,IF(COUNTIF(A$2:A88,A88)=5,TODAY()+4,IF(COUNTIF(A$2:A88,A88)=5,TODAY()+6,IF(COUNTIF(A$2:A88,A88)=6,TODAY()+7)))))))</f>
        <v>44976</v>
      </c>
      <c r="C88" s="1" t="str">
        <f t="shared" ca="1" si="7"/>
        <v>F</v>
      </c>
      <c r="D88" s="1">
        <f t="shared" ca="1" si="8"/>
        <v>31</v>
      </c>
      <c r="E88" t="str" cm="1">
        <f t="array" aca="1" ref="E88" ca="1">IF(A88=A87,E87,INDEX(AcutePT_Index_Page!$A$2:$A$7,RANDBETWEEN(1,6)))</f>
        <v>Indian</v>
      </c>
      <c r="F88" t="str" cm="1">
        <f t="array" aca="1" ref="F88" ca="1">IF(C88=C87,F87,INDEX(AcutePT_Index_Page!$B$2:$B$7,RANDBETWEEN(1,6)))</f>
        <v>Trauma</v>
      </c>
      <c r="G88">
        <f t="shared" ca="1" si="9"/>
        <v>23</v>
      </c>
      <c r="H88">
        <f t="shared" ca="1" si="10"/>
        <v>11</v>
      </c>
      <c r="I88">
        <f t="shared" ca="1" si="11"/>
        <v>11</v>
      </c>
      <c r="J88" s="1">
        <f t="shared" ca="1" si="12"/>
        <v>18</v>
      </c>
      <c r="K88" s="1">
        <f t="shared" ca="1" si="12"/>
        <v>68</v>
      </c>
      <c r="L88" t="str" cm="1">
        <f t="array" aca="1" ref="L88" ca="1">INDEX(AcutePT_Index_Page!$C$2:$C$11,RANDBETWEEN(1,10))&amp;","&amp;INDEX(AcutePT_Index_Page!$C$2:$C$11,RANDBETWEEN(1,10))&amp;","&amp;INDEX(AcutePT_Index_Page!$C$2:$C$11,RANDBETWEEN(1,10))</f>
        <v>SitEx,StdBal,Gt</v>
      </c>
      <c r="M88" t="str">
        <f ca="1">IF(I88&gt;=17,AcutePT_Index_Page!$L$2,IF(AND(13&lt;=I88,I88&lt;=16),AcutePT_Index_Page!$L$4,AcutePT_Index_Page!$L$3))</f>
        <v>Up to 5x/wk</v>
      </c>
      <c r="N88" t="str">
        <f ca="1">IF(M88=AcutePT_Index_Page!$L$2,AcutePT_Index_Page!$M$2,IF(M88=AcutePT_Index_Page!$L$3,AcutePT_Index_Page!$M$3,AcutePT_Index_Page!$M$4))</f>
        <v>SNF</v>
      </c>
      <c r="O88" s="4" cm="1">
        <f t="array" aca="1" ref="O88" ca="1">MAX(IF(A:A=A88,B:B))</f>
        <v>44978</v>
      </c>
      <c r="P88" s="3" t="str">
        <f t="shared" ca="1" si="13"/>
        <v>x</v>
      </c>
      <c r="Q88" cm="1">
        <f t="array" aca="1" ref="Q88" ca="1">MAX(IF(A:A=A88,P:P))</f>
        <v>19</v>
      </c>
    </row>
    <row r="89" spans="1:17" x14ac:dyDescent="0.3">
      <c r="A89">
        <v>447710</v>
      </c>
      <c r="B89" s="5">
        <f ca="1">IF(COUNTIF(A$2:A89,A89)=1,TODAY(),IF(COUNTIF(A$2:A89,A89)=2,TODAY()+1,IF(COUNTIF(A$2:A89,A89)=3,TODAY()+2,IF(COUNTIF(A$2:A89,A89)=4,TODAY()+3,IF(COUNTIF(A$2:A89,A89)=5,TODAY()+4,IF(COUNTIF(A$2:A89,A89)=5,TODAY()+6,IF(COUNTIF(A$2:A89,A89)=6,TODAY()+7)))))))</f>
        <v>44977</v>
      </c>
      <c r="C89" s="1" t="str">
        <f t="shared" ca="1" si="7"/>
        <v>F</v>
      </c>
      <c r="D89" s="1">
        <f t="shared" ca="1" si="8"/>
        <v>31</v>
      </c>
      <c r="E89" t="str" cm="1">
        <f t="array" aca="1" ref="E89" ca="1">IF(A89=A88,E88,INDEX(AcutePT_Index_Page!$A$2:$A$7,RANDBETWEEN(1,6)))</f>
        <v>Indian</v>
      </c>
      <c r="F89" t="str" cm="1">
        <f t="array" aca="1" ref="F89" ca="1">IF(C89=C88,F88,INDEX(AcutePT_Index_Page!$B$2:$B$7,RANDBETWEEN(1,6)))</f>
        <v>Trauma</v>
      </c>
      <c r="G89">
        <f t="shared" ca="1" si="9"/>
        <v>23</v>
      </c>
      <c r="H89">
        <f t="shared" ca="1" si="10"/>
        <v>11</v>
      </c>
      <c r="I89">
        <f t="shared" ca="1" si="11"/>
        <v>9</v>
      </c>
      <c r="J89" s="1">
        <f t="shared" ca="1" si="12"/>
        <v>12</v>
      </c>
      <c r="K89" s="1">
        <f t="shared" ca="1" si="12"/>
        <v>69</v>
      </c>
      <c r="L89" t="str" cm="1">
        <f t="array" aca="1" ref="L89" ca="1">INDEX(AcutePT_Index_Page!$C$2:$C$11,RANDBETWEEN(1,10))&amp;","&amp;INDEX(AcutePT_Index_Page!$C$2:$C$11,RANDBETWEEN(1,10))&amp;","&amp;INDEX(AcutePT_Index_Page!$C$2:$C$11,RANDBETWEEN(1,10))</f>
        <v>SitBal,Bal,BedM</v>
      </c>
      <c r="M89" t="str">
        <f ca="1">IF(I89&gt;=17,AcutePT_Index_Page!$L$2,IF(AND(13&lt;=I89,I89&lt;=16),AcutePT_Index_Page!$L$4,AcutePT_Index_Page!$L$3))</f>
        <v>Up to 5x/wk</v>
      </c>
      <c r="N89" t="str">
        <f ca="1">IF(M89=AcutePT_Index_Page!$L$2,AcutePT_Index_Page!$M$2,IF(M89=AcutePT_Index_Page!$L$3,AcutePT_Index_Page!$M$3,AcutePT_Index_Page!$M$4))</f>
        <v>SNF</v>
      </c>
      <c r="O89" s="4" cm="1">
        <f t="array" aca="1" ref="O89" ca="1">MAX(IF(A:A=A89,B:B))</f>
        <v>44978</v>
      </c>
      <c r="P89" s="3" t="str">
        <f t="shared" ca="1" si="13"/>
        <v>x</v>
      </c>
      <c r="Q89" cm="1">
        <f t="array" aca="1" ref="Q89" ca="1">MAX(IF(A:A=A89,P:P))</f>
        <v>19</v>
      </c>
    </row>
    <row r="90" spans="1:17" x14ac:dyDescent="0.3">
      <c r="A90">
        <v>447710</v>
      </c>
      <c r="B90" s="5">
        <f ca="1">IF(COUNTIF(A$2:A90,A90)=1,TODAY(),IF(COUNTIF(A$2:A90,A90)=2,TODAY()+1,IF(COUNTIF(A$2:A90,A90)=3,TODAY()+2,IF(COUNTIF(A$2:A90,A90)=4,TODAY()+3,IF(COUNTIF(A$2:A90,A90)=5,TODAY()+4,IF(COUNTIF(A$2:A90,A90)=5,TODAY()+6,IF(COUNTIF(A$2:A90,A90)=6,TODAY()+7)))))))</f>
        <v>44978</v>
      </c>
      <c r="C90" s="1" t="str">
        <f t="shared" ca="1" si="7"/>
        <v>F</v>
      </c>
      <c r="D90" s="1">
        <f t="shared" ca="1" si="8"/>
        <v>31</v>
      </c>
      <c r="E90" t="str" cm="1">
        <f t="array" aca="1" ref="E90" ca="1">IF(A90=A89,E89,INDEX(AcutePT_Index_Page!$A$2:$A$7,RANDBETWEEN(1,6)))</f>
        <v>Indian</v>
      </c>
      <c r="F90" t="str" cm="1">
        <f t="array" aca="1" ref="F90" ca="1">IF(C90=C89,F89,INDEX(AcutePT_Index_Page!$B$2:$B$7,RANDBETWEEN(1,6)))</f>
        <v>Trauma</v>
      </c>
      <c r="G90">
        <f t="shared" ca="1" si="9"/>
        <v>23</v>
      </c>
      <c r="H90">
        <f t="shared" ca="1" si="10"/>
        <v>11</v>
      </c>
      <c r="I90">
        <f t="shared" ca="1" si="11"/>
        <v>19</v>
      </c>
      <c r="J90" s="1">
        <f t="shared" ca="1" si="12"/>
        <v>63</v>
      </c>
      <c r="K90" s="1">
        <f t="shared" ca="1" si="12"/>
        <v>72</v>
      </c>
      <c r="L90" t="str" cm="1">
        <f t="array" aca="1" ref="L90" ca="1">INDEX(AcutePT_Index_Page!$C$2:$C$11,RANDBETWEEN(1,10))&amp;","&amp;INDEX(AcutePT_Index_Page!$C$2:$C$11,RANDBETWEEN(1,10))&amp;","&amp;INDEX(AcutePT_Index_Page!$C$2:$C$11,RANDBETWEEN(1,10))</f>
        <v>Bal,EOB,BedM</v>
      </c>
      <c r="M90" t="str">
        <f ca="1">IF(I90&gt;=17,AcutePT_Index_Page!$L$2,IF(AND(13&lt;=I90,I90&lt;=16),AcutePT_Index_Page!$L$4,AcutePT_Index_Page!$L$3))</f>
        <v>2-3x/wk</v>
      </c>
      <c r="N90" t="str">
        <f ca="1">IF(M90=AcutePT_Index_Page!$L$2,AcutePT_Index_Page!$M$2,IF(M90=AcutePT_Index_Page!$L$3,AcutePT_Index_Page!$M$3,AcutePT_Index_Page!$M$4))</f>
        <v>HH/OP</v>
      </c>
      <c r="O90" s="4" cm="1">
        <f t="array" aca="1" ref="O90" ca="1">MAX(IF(A:A=A90,B:B))</f>
        <v>44978</v>
      </c>
      <c r="P90" s="3">
        <f t="shared" ca="1" si="13"/>
        <v>19</v>
      </c>
      <c r="Q90" cm="1">
        <f t="array" aca="1" ref="Q90" ca="1">MAX(IF(A:A=A90,P:P))</f>
        <v>19</v>
      </c>
    </row>
    <row r="91" spans="1:17" x14ac:dyDescent="0.3">
      <c r="A91">
        <v>448980</v>
      </c>
      <c r="B91" s="5">
        <f ca="1">IF(COUNTIF(A$2:A91,A91)=1,TODAY(),IF(COUNTIF(A$2:A91,A91)=2,TODAY()+1,IF(COUNTIF(A$2:A91,A91)=3,TODAY()+2,IF(COUNTIF(A$2:A91,A91)=4,TODAY()+3,IF(COUNTIF(A$2:A91,A91)=5,TODAY()+4,IF(COUNTIF(A$2:A91,A91)=5,TODAY()+6,IF(COUNTIF(A$2:A91,A91)=6,TODAY()+7)))))))</f>
        <v>44976</v>
      </c>
      <c r="C91" s="1" t="str">
        <f t="shared" ca="1" si="7"/>
        <v>M</v>
      </c>
      <c r="D91" s="1">
        <f t="shared" ca="1" si="8"/>
        <v>71</v>
      </c>
      <c r="E91" t="str" cm="1">
        <f t="array" aca="1" ref="E91" ca="1">IF(A91=A90,E90,INDEX(AcutePT_Index_Page!$A$2:$A$7,RANDBETWEEN(1,6)))</f>
        <v>American</v>
      </c>
      <c r="F91" t="str" cm="1">
        <f t="array" aca="1" ref="F91" ca="1">IF(C91=C90,F90,INDEX(AcutePT_Index_Page!$B$2:$B$7,RANDBETWEEN(1,6)))</f>
        <v>Ortho</v>
      </c>
      <c r="G91">
        <f t="shared" ca="1" si="9"/>
        <v>22</v>
      </c>
      <c r="H91">
        <f t="shared" ca="1" si="10"/>
        <v>11</v>
      </c>
      <c r="I91">
        <f t="shared" ca="1" si="11"/>
        <v>11</v>
      </c>
      <c r="J91" s="1">
        <f t="shared" ca="1" si="12"/>
        <v>48</v>
      </c>
      <c r="K91" s="1">
        <f t="shared" ca="1" si="12"/>
        <v>77</v>
      </c>
      <c r="L91" t="str" cm="1">
        <f t="array" aca="1" ref="L91" ca="1">INDEX(AcutePT_Index_Page!$C$2:$C$11,RANDBETWEEN(1,10))&amp;","&amp;INDEX(AcutePT_Index_Page!$C$2:$C$11,RANDBETWEEN(1,10))&amp;","&amp;INDEX(AcutePT_Index_Page!$C$2:$C$11,RANDBETWEEN(1,10))</f>
        <v>TA,SitEx,StdBal</v>
      </c>
      <c r="M91" t="str">
        <f ca="1">IF(I91&gt;=17,AcutePT_Index_Page!$L$2,IF(AND(13&lt;=I91,I91&lt;=16),AcutePT_Index_Page!$L$4,AcutePT_Index_Page!$L$3))</f>
        <v>Up to 5x/wk</v>
      </c>
      <c r="N91" t="str">
        <f ca="1">IF(M91=AcutePT_Index_Page!$L$2,AcutePT_Index_Page!$M$2,IF(M91=AcutePT_Index_Page!$L$3,AcutePT_Index_Page!$M$3,AcutePT_Index_Page!$M$4))</f>
        <v>SNF</v>
      </c>
      <c r="O91" s="4" cm="1">
        <f t="array" aca="1" ref="O91" ca="1">MAX(IF(A:A=A91,B:B))</f>
        <v>44978</v>
      </c>
      <c r="P91" s="3" t="str">
        <f t="shared" ca="1" si="13"/>
        <v>x</v>
      </c>
      <c r="Q91" cm="1">
        <f t="array" aca="1" ref="Q91" ca="1">MAX(IF(A:A=A91,P:P))</f>
        <v>10</v>
      </c>
    </row>
    <row r="92" spans="1:17" x14ac:dyDescent="0.3">
      <c r="A92">
        <v>448980</v>
      </c>
      <c r="B92" s="5">
        <f ca="1">IF(COUNTIF(A$2:A92,A92)=1,TODAY(),IF(COUNTIF(A$2:A92,A92)=2,TODAY()+1,IF(COUNTIF(A$2:A92,A92)=3,TODAY()+2,IF(COUNTIF(A$2:A92,A92)=4,TODAY()+3,IF(COUNTIF(A$2:A92,A92)=5,TODAY()+4,IF(COUNTIF(A$2:A92,A92)=5,TODAY()+6,IF(COUNTIF(A$2:A92,A92)=6,TODAY()+7)))))))</f>
        <v>44977</v>
      </c>
      <c r="C92" s="1" t="str">
        <f t="shared" ca="1" si="7"/>
        <v>M</v>
      </c>
      <c r="D92" s="1">
        <f t="shared" ca="1" si="8"/>
        <v>71</v>
      </c>
      <c r="E92" t="str" cm="1">
        <f t="array" aca="1" ref="E92" ca="1">IF(A92=A91,E91,INDEX(AcutePT_Index_Page!$A$2:$A$7,RANDBETWEEN(1,6)))</f>
        <v>American</v>
      </c>
      <c r="F92" t="str" cm="1">
        <f t="array" aca="1" ref="F92" ca="1">IF(C92=C91,F91,INDEX(AcutePT_Index_Page!$B$2:$B$7,RANDBETWEEN(1,6)))</f>
        <v>Ortho</v>
      </c>
      <c r="G92">
        <f t="shared" ca="1" si="9"/>
        <v>22</v>
      </c>
      <c r="H92">
        <f t="shared" ca="1" si="10"/>
        <v>11</v>
      </c>
      <c r="I92">
        <f t="shared" ca="1" si="11"/>
        <v>6</v>
      </c>
      <c r="J92" s="1">
        <f t="shared" ca="1" si="12"/>
        <v>46</v>
      </c>
      <c r="K92" s="1">
        <f t="shared" ca="1" si="12"/>
        <v>26</v>
      </c>
      <c r="L92" t="str" cm="1">
        <f t="array" aca="1" ref="L92" ca="1">INDEX(AcutePT_Index_Page!$C$2:$C$11,RANDBETWEEN(1,10))&amp;","&amp;INDEX(AcutePT_Index_Page!$C$2:$C$11,RANDBETWEEN(1,10))&amp;","&amp;INDEX(AcutePT_Index_Page!$C$2:$C$11,RANDBETWEEN(1,10))</f>
        <v>SitEx,Bal,Bal</v>
      </c>
      <c r="M92" t="str">
        <f ca="1">IF(I92&gt;=17,AcutePT_Index_Page!$L$2,IF(AND(13&lt;=I92,I92&lt;=16),AcutePT_Index_Page!$L$4,AcutePT_Index_Page!$L$3))</f>
        <v>Up to 5x/wk</v>
      </c>
      <c r="N92" t="str">
        <f ca="1">IF(M92=AcutePT_Index_Page!$L$2,AcutePT_Index_Page!$M$2,IF(M92=AcutePT_Index_Page!$L$3,AcutePT_Index_Page!$M$3,AcutePT_Index_Page!$M$4))</f>
        <v>SNF</v>
      </c>
      <c r="O92" s="4" cm="1">
        <f t="array" aca="1" ref="O92" ca="1">MAX(IF(A:A=A92,B:B))</f>
        <v>44978</v>
      </c>
      <c r="P92" s="3" t="str">
        <f t="shared" ca="1" si="13"/>
        <v>x</v>
      </c>
      <c r="Q92" cm="1">
        <f t="array" aca="1" ref="Q92" ca="1">MAX(IF(A:A=A92,P:P))</f>
        <v>10</v>
      </c>
    </row>
    <row r="93" spans="1:17" x14ac:dyDescent="0.3">
      <c r="A93">
        <v>448980</v>
      </c>
      <c r="B93" s="5">
        <f ca="1">IF(COUNTIF(A$2:A93,A93)=1,TODAY(),IF(COUNTIF(A$2:A93,A93)=2,TODAY()+1,IF(COUNTIF(A$2:A93,A93)=3,TODAY()+2,IF(COUNTIF(A$2:A93,A93)=4,TODAY()+3,IF(COUNTIF(A$2:A93,A93)=5,TODAY()+4,IF(COUNTIF(A$2:A93,A93)=5,TODAY()+6,IF(COUNTIF(A$2:A93,A93)=6,TODAY()+7)))))))</f>
        <v>44978</v>
      </c>
      <c r="C93" s="1" t="str">
        <f t="shared" ca="1" si="7"/>
        <v>M</v>
      </c>
      <c r="D93" s="1">
        <f t="shared" ca="1" si="8"/>
        <v>71</v>
      </c>
      <c r="E93" t="str" cm="1">
        <f t="array" aca="1" ref="E93" ca="1">IF(A93=A92,E92,INDEX(AcutePT_Index_Page!$A$2:$A$7,RANDBETWEEN(1,6)))</f>
        <v>American</v>
      </c>
      <c r="F93" t="str" cm="1">
        <f t="array" aca="1" ref="F93" ca="1">IF(C93=C92,F92,INDEX(AcutePT_Index_Page!$B$2:$B$7,RANDBETWEEN(1,6)))</f>
        <v>Ortho</v>
      </c>
      <c r="G93">
        <f t="shared" ca="1" si="9"/>
        <v>22</v>
      </c>
      <c r="H93">
        <f t="shared" ca="1" si="10"/>
        <v>11</v>
      </c>
      <c r="I93">
        <f t="shared" ca="1" si="11"/>
        <v>10</v>
      </c>
      <c r="J93" s="1">
        <f t="shared" ca="1" si="12"/>
        <v>38</v>
      </c>
      <c r="K93" s="1">
        <f t="shared" ca="1" si="12"/>
        <v>25</v>
      </c>
      <c r="L93" t="str" cm="1">
        <f t="array" aca="1" ref="L93" ca="1">INDEX(AcutePT_Index_Page!$C$2:$C$11,RANDBETWEEN(1,10))&amp;","&amp;INDEX(AcutePT_Index_Page!$C$2:$C$11,RANDBETWEEN(1,10))&amp;","&amp;INDEX(AcutePT_Index_Page!$C$2:$C$11,RANDBETWEEN(1,10))</f>
        <v>BedM,TA,StdEx</v>
      </c>
      <c r="M93" t="str">
        <f ca="1">IF(I93&gt;=17,AcutePT_Index_Page!$L$2,IF(AND(13&lt;=I93,I93&lt;=16),AcutePT_Index_Page!$L$4,AcutePT_Index_Page!$L$3))</f>
        <v>Up to 5x/wk</v>
      </c>
      <c r="N93" t="str">
        <f ca="1">IF(M93=AcutePT_Index_Page!$L$2,AcutePT_Index_Page!$M$2,IF(M93=AcutePT_Index_Page!$L$3,AcutePT_Index_Page!$M$3,AcutePT_Index_Page!$M$4))</f>
        <v>SNF</v>
      </c>
      <c r="O93" s="4" cm="1">
        <f t="array" aca="1" ref="O93" ca="1">MAX(IF(A:A=A93,B:B))</f>
        <v>44978</v>
      </c>
      <c r="P93" s="3">
        <f t="shared" ca="1" si="13"/>
        <v>10</v>
      </c>
      <c r="Q93" cm="1">
        <f t="array" aca="1" ref="Q93" ca="1">MAX(IF(A:A=A93,P:P))</f>
        <v>10</v>
      </c>
    </row>
    <row r="94" spans="1:17" x14ac:dyDescent="0.3">
      <c r="A94">
        <v>465047</v>
      </c>
      <c r="B94" s="5">
        <f ca="1">IF(COUNTIF(A$2:A94,A94)=1,TODAY(),IF(COUNTIF(A$2:A94,A94)=2,TODAY()+1,IF(COUNTIF(A$2:A94,A94)=3,TODAY()+2,IF(COUNTIF(A$2:A94,A94)=4,TODAY()+3,IF(COUNTIF(A$2:A94,A94)=5,TODAY()+4,IF(COUNTIF(A$2:A94,A94)=5,TODAY()+6,IF(COUNTIF(A$2:A94,A94)=6,TODAY()+7)))))))</f>
        <v>44976</v>
      </c>
      <c r="C94" s="1" t="str">
        <f t="shared" ca="1" si="7"/>
        <v>M</v>
      </c>
      <c r="D94" s="1">
        <f t="shared" ca="1" si="8"/>
        <v>45</v>
      </c>
      <c r="E94" t="str" cm="1">
        <f t="array" aca="1" ref="E94" ca="1">IF(A94=A93,E93,INDEX(AcutePT_Index_Page!$A$2:$A$7,RANDBETWEEN(1,6)))</f>
        <v>MiddleEastern</v>
      </c>
      <c r="F94" t="str" cm="1">
        <f t="array" aca="1" ref="F94" ca="1">IF(C94=C93,F93,INDEX(AcutePT_Index_Page!$B$2:$B$7,RANDBETWEEN(1,6)))</f>
        <v>Ortho</v>
      </c>
      <c r="G94">
        <f t="shared" ca="1" si="9"/>
        <v>23</v>
      </c>
      <c r="H94">
        <f t="shared" ca="1" si="10"/>
        <v>7</v>
      </c>
      <c r="I94">
        <f t="shared" ca="1" si="11"/>
        <v>7</v>
      </c>
      <c r="J94" s="1">
        <f t="shared" ca="1" si="12"/>
        <v>48</v>
      </c>
      <c r="K94" s="1">
        <f t="shared" ca="1" si="12"/>
        <v>75</v>
      </c>
      <c r="L94" t="str" cm="1">
        <f t="array" aca="1" ref="L94" ca="1">INDEX(AcutePT_Index_Page!$C$2:$C$11,RANDBETWEEN(1,10))&amp;","&amp;INDEX(AcutePT_Index_Page!$C$2:$C$11,RANDBETWEEN(1,10))&amp;","&amp;INDEX(AcutePT_Index_Page!$C$2:$C$11,RANDBETWEEN(1,10))</f>
        <v>TA,StdBal,SitBal</v>
      </c>
      <c r="M94" t="str">
        <f ca="1">IF(I94&gt;=17,AcutePT_Index_Page!$L$2,IF(AND(13&lt;=I94,I94&lt;=16),AcutePT_Index_Page!$L$4,AcutePT_Index_Page!$L$3))</f>
        <v>Up to 5x/wk</v>
      </c>
      <c r="N94" t="str">
        <f ca="1">IF(M94=AcutePT_Index_Page!$L$2,AcutePT_Index_Page!$M$2,IF(M94=AcutePT_Index_Page!$L$3,AcutePT_Index_Page!$M$3,AcutePT_Index_Page!$M$4))</f>
        <v>SNF</v>
      </c>
      <c r="O94" s="4" cm="1">
        <f t="array" aca="1" ref="O94" ca="1">MAX(IF(A:A=A94,B:B))</f>
        <v>44976</v>
      </c>
      <c r="P94" s="3">
        <f t="shared" ca="1" si="13"/>
        <v>7</v>
      </c>
      <c r="Q94" cm="1">
        <f t="array" aca="1" ref="Q94" ca="1">MAX(IF(A:A=A94,P:P))</f>
        <v>7</v>
      </c>
    </row>
    <row r="95" spans="1:17" x14ac:dyDescent="0.3">
      <c r="A95">
        <v>465054</v>
      </c>
      <c r="B95" s="5">
        <f ca="1">IF(COUNTIF(A$2:A95,A95)=1,TODAY(),IF(COUNTIF(A$2:A95,A95)=2,TODAY()+1,IF(COUNTIF(A$2:A95,A95)=3,TODAY()+2,IF(COUNTIF(A$2:A95,A95)=4,TODAY()+3,IF(COUNTIF(A$2:A95,A95)=5,TODAY()+4,IF(COUNTIF(A$2:A95,A95)=5,TODAY()+6,IF(COUNTIF(A$2:A95,A95)=6,TODAY()+7)))))))</f>
        <v>44976</v>
      </c>
      <c r="C95" s="1" t="str">
        <f t="shared" ca="1" si="7"/>
        <v>F</v>
      </c>
      <c r="D95" s="1">
        <f t="shared" ca="1" si="8"/>
        <v>54</v>
      </c>
      <c r="E95" t="str" cm="1">
        <f t="array" aca="1" ref="E95" ca="1">IF(A95=A94,E94,INDEX(AcutePT_Index_Page!$A$2:$A$7,RANDBETWEEN(1,6)))</f>
        <v>African</v>
      </c>
      <c r="F95" t="str" cm="1">
        <f t="array" aca="1" ref="F95" ca="1">IF(C95=C94,F94,INDEX(AcutePT_Index_Page!$B$2:$B$7,RANDBETWEEN(1,6)))</f>
        <v>Ortho</v>
      </c>
      <c r="G95">
        <f t="shared" ca="1" si="9"/>
        <v>23</v>
      </c>
      <c r="H95">
        <f t="shared" ca="1" si="10"/>
        <v>7</v>
      </c>
      <c r="I95">
        <f t="shared" ca="1" si="11"/>
        <v>7</v>
      </c>
      <c r="J95" s="1">
        <f t="shared" ca="1" si="12"/>
        <v>49</v>
      </c>
      <c r="K95" s="1">
        <f t="shared" ca="1" si="12"/>
        <v>47</v>
      </c>
      <c r="L95" t="str" cm="1">
        <f t="array" aca="1" ref="L95" ca="1">INDEX(AcutePT_Index_Page!$C$2:$C$11,RANDBETWEEN(1,10))&amp;","&amp;INDEX(AcutePT_Index_Page!$C$2:$C$11,RANDBETWEEN(1,10))&amp;","&amp;INDEX(AcutePT_Index_Page!$C$2:$C$11,RANDBETWEEN(1,10))</f>
        <v>BedEx,Bal,SitBal</v>
      </c>
      <c r="M95" t="str">
        <f ca="1">IF(I95&gt;=17,AcutePT_Index_Page!$L$2,IF(AND(13&lt;=I95,I95&lt;=16),AcutePT_Index_Page!$L$4,AcutePT_Index_Page!$L$3))</f>
        <v>Up to 5x/wk</v>
      </c>
      <c r="N95" t="str">
        <f ca="1">IF(M95=AcutePT_Index_Page!$L$2,AcutePT_Index_Page!$M$2,IF(M95=AcutePT_Index_Page!$L$3,AcutePT_Index_Page!$M$3,AcutePT_Index_Page!$M$4))</f>
        <v>SNF</v>
      </c>
      <c r="O95" s="4" cm="1">
        <f t="array" aca="1" ref="O95" ca="1">MAX(IF(A:A=A95,B:B))</f>
        <v>44976</v>
      </c>
      <c r="P95" s="3">
        <f t="shared" ca="1" si="13"/>
        <v>7</v>
      </c>
      <c r="Q95" cm="1">
        <f t="array" aca="1" ref="Q95" ca="1">MAX(IF(A:A=A95,P:P))</f>
        <v>7</v>
      </c>
    </row>
    <row r="96" spans="1:17" x14ac:dyDescent="0.3">
      <c r="A96">
        <v>468109</v>
      </c>
      <c r="B96" s="5">
        <f ca="1">IF(COUNTIF(A$2:A96,A96)=1,TODAY(),IF(COUNTIF(A$2:A96,A96)=2,TODAY()+1,IF(COUNTIF(A$2:A96,A96)=3,TODAY()+2,IF(COUNTIF(A$2:A96,A96)=4,TODAY()+3,IF(COUNTIF(A$2:A96,A96)=5,TODAY()+4,IF(COUNTIF(A$2:A96,A96)=5,TODAY()+6,IF(COUNTIF(A$2:A96,A96)=6,TODAY()+7)))))))</f>
        <v>44976</v>
      </c>
      <c r="C96" s="1" t="str">
        <f t="shared" ca="1" si="7"/>
        <v>M</v>
      </c>
      <c r="D96" s="1">
        <f t="shared" ca="1" si="8"/>
        <v>58</v>
      </c>
      <c r="E96" t="str" cm="1">
        <f t="array" aca="1" ref="E96" ca="1">IF(A96=A95,E95,INDEX(AcutePT_Index_Page!$A$2:$A$7,RANDBETWEEN(1,6)))</f>
        <v>MiddleEastern</v>
      </c>
      <c r="F96" t="str" cm="1">
        <f t="array" aca="1" ref="F96" ca="1">IF(C96=C95,F95,INDEX(AcutePT_Index_Page!$B$2:$B$7,RANDBETWEEN(1,6)))</f>
        <v>Neuro</v>
      </c>
      <c r="G96">
        <f t="shared" ca="1" si="9"/>
        <v>22</v>
      </c>
      <c r="H96">
        <f t="shared" ca="1" si="10"/>
        <v>18</v>
      </c>
      <c r="I96">
        <f t="shared" ca="1" si="11"/>
        <v>18</v>
      </c>
      <c r="J96" s="1">
        <f t="shared" ca="1" si="12"/>
        <v>40</v>
      </c>
      <c r="K96" s="1">
        <f t="shared" ca="1" si="12"/>
        <v>60</v>
      </c>
      <c r="L96" t="str" cm="1">
        <f t="array" aca="1" ref="L96" ca="1">INDEX(AcutePT_Index_Page!$C$2:$C$11,RANDBETWEEN(1,10))&amp;","&amp;INDEX(AcutePT_Index_Page!$C$2:$C$11,RANDBETWEEN(1,10))&amp;","&amp;INDEX(AcutePT_Index_Page!$C$2:$C$11,RANDBETWEEN(1,10))</f>
        <v>Bal,SitEx,BedM</v>
      </c>
      <c r="M96" t="str">
        <f ca="1">IF(I96&gt;=17,AcutePT_Index_Page!$L$2,IF(AND(13&lt;=I96,I96&lt;=16),AcutePT_Index_Page!$L$4,AcutePT_Index_Page!$L$3))</f>
        <v>2-3x/wk</v>
      </c>
      <c r="N96" t="str">
        <f ca="1">IF(M96=AcutePT_Index_Page!$L$2,AcutePT_Index_Page!$M$2,IF(M96=AcutePT_Index_Page!$L$3,AcutePT_Index_Page!$M$3,AcutePT_Index_Page!$M$4))</f>
        <v>HH/OP</v>
      </c>
      <c r="O96" s="4" cm="1">
        <f t="array" aca="1" ref="O96" ca="1">MAX(IF(A:A=A96,B:B))</f>
        <v>44976</v>
      </c>
      <c r="P96" s="3">
        <f t="shared" ca="1" si="13"/>
        <v>18</v>
      </c>
      <c r="Q96" cm="1">
        <f t="array" aca="1" ref="Q96" ca="1">MAX(IF(A:A=A96,P:P))</f>
        <v>18</v>
      </c>
    </row>
    <row r="97" spans="1:17" x14ac:dyDescent="0.3">
      <c r="A97">
        <v>472993</v>
      </c>
      <c r="B97" s="5">
        <f ca="1">IF(COUNTIF(A$2:A97,A97)=1,TODAY(),IF(COUNTIF(A$2:A97,A97)=2,TODAY()+1,IF(COUNTIF(A$2:A97,A97)=3,TODAY()+2,IF(COUNTIF(A$2:A97,A97)=4,TODAY()+3,IF(COUNTIF(A$2:A97,A97)=5,TODAY()+4,IF(COUNTIF(A$2:A97,A97)=5,TODAY()+6,IF(COUNTIF(A$2:A97,A97)=6,TODAY()+7)))))))</f>
        <v>44976</v>
      </c>
      <c r="C97" s="1" t="str">
        <f t="shared" ca="1" si="7"/>
        <v>M</v>
      </c>
      <c r="D97" s="1">
        <f t="shared" ca="1" si="8"/>
        <v>55</v>
      </c>
      <c r="E97" t="str" cm="1">
        <f t="array" aca="1" ref="E97" ca="1">IF(A97=A96,E96,INDEX(AcutePT_Index_Page!$A$2:$A$7,RANDBETWEEN(1,6)))</f>
        <v>Indian</v>
      </c>
      <c r="F97" t="str" cm="1">
        <f t="array" aca="1" ref="F97" ca="1">IF(C97=C96,F96,INDEX(AcutePT_Index_Page!$B$2:$B$7,RANDBETWEEN(1,6)))</f>
        <v>Neuro</v>
      </c>
      <c r="G97">
        <f t="shared" ca="1" si="9"/>
        <v>22</v>
      </c>
      <c r="H97">
        <f t="shared" ca="1" si="10"/>
        <v>10</v>
      </c>
      <c r="I97">
        <f t="shared" ca="1" si="11"/>
        <v>10</v>
      </c>
      <c r="J97" s="1">
        <f t="shared" ca="1" si="12"/>
        <v>34</v>
      </c>
      <c r="K97" s="1">
        <f t="shared" ca="1" si="12"/>
        <v>26</v>
      </c>
      <c r="L97" t="str" cm="1">
        <f t="array" aca="1" ref="L97" ca="1">INDEX(AcutePT_Index_Page!$C$2:$C$11,RANDBETWEEN(1,10))&amp;","&amp;INDEX(AcutePT_Index_Page!$C$2:$C$11,RANDBETWEEN(1,10))&amp;","&amp;INDEX(AcutePT_Index_Page!$C$2:$C$11,RANDBETWEEN(1,10))</f>
        <v>StdBal,EOB,Gt</v>
      </c>
      <c r="M97" t="str">
        <f ca="1">IF(I97&gt;=17,AcutePT_Index_Page!$L$2,IF(AND(13&lt;=I97,I97&lt;=16),AcutePT_Index_Page!$L$4,AcutePT_Index_Page!$L$3))</f>
        <v>Up to 5x/wk</v>
      </c>
      <c r="N97" t="str">
        <f ca="1">IF(M97=AcutePT_Index_Page!$L$2,AcutePT_Index_Page!$M$2,IF(M97=AcutePT_Index_Page!$L$3,AcutePT_Index_Page!$M$3,AcutePT_Index_Page!$M$4))</f>
        <v>SNF</v>
      </c>
      <c r="O97" s="4" cm="1">
        <f t="array" aca="1" ref="O97" ca="1">MAX(IF(A:A=A97,B:B))</f>
        <v>44976</v>
      </c>
      <c r="P97" s="3">
        <f t="shared" ca="1" si="13"/>
        <v>10</v>
      </c>
      <c r="Q97" cm="1">
        <f t="array" aca="1" ref="Q97" ca="1">MAX(IF(A:A=A97,P:P))</f>
        <v>10</v>
      </c>
    </row>
    <row r="98" spans="1:17" x14ac:dyDescent="0.3">
      <c r="A98">
        <v>473182</v>
      </c>
      <c r="B98" s="5">
        <f ca="1">IF(COUNTIF(A$2:A98,A98)=1,TODAY(),IF(COUNTIF(A$2:A98,A98)=2,TODAY()+1,IF(COUNTIF(A$2:A98,A98)=3,TODAY()+2,IF(COUNTIF(A$2:A98,A98)=4,TODAY()+3,IF(COUNTIF(A$2:A98,A98)=5,TODAY()+4,IF(COUNTIF(A$2:A98,A98)=5,TODAY()+6,IF(COUNTIF(A$2:A98,A98)=6,TODAY()+7)))))))</f>
        <v>44976</v>
      </c>
      <c r="C98" s="1" t="str">
        <f t="shared" ca="1" si="7"/>
        <v>F</v>
      </c>
      <c r="D98" s="1">
        <f t="shared" ca="1" si="8"/>
        <v>55</v>
      </c>
      <c r="E98" t="str" cm="1">
        <f t="array" aca="1" ref="E98" ca="1">IF(A98=A97,E97,INDEX(AcutePT_Index_Page!$A$2:$A$7,RANDBETWEEN(1,6)))</f>
        <v>European</v>
      </c>
      <c r="F98" t="str" cm="1">
        <f t="array" aca="1" ref="F98" ca="1">IF(C98=C97,F97,INDEX(AcutePT_Index_Page!$B$2:$B$7,RANDBETWEEN(1,6)))</f>
        <v>Trauma</v>
      </c>
      <c r="G98">
        <f t="shared" ca="1" si="9"/>
        <v>23</v>
      </c>
      <c r="H98">
        <f t="shared" ca="1" si="10"/>
        <v>10</v>
      </c>
      <c r="I98">
        <f t="shared" ca="1" si="11"/>
        <v>10</v>
      </c>
      <c r="J98" s="1">
        <f t="shared" ca="1" si="12"/>
        <v>48</v>
      </c>
      <c r="K98" s="1">
        <f t="shared" ca="1" si="12"/>
        <v>22</v>
      </c>
      <c r="L98" t="str" cm="1">
        <f t="array" aca="1" ref="L98" ca="1">INDEX(AcutePT_Index_Page!$C$2:$C$11,RANDBETWEEN(1,10))&amp;","&amp;INDEX(AcutePT_Index_Page!$C$2:$C$11,RANDBETWEEN(1,10))&amp;","&amp;INDEX(AcutePT_Index_Page!$C$2:$C$11,RANDBETWEEN(1,10))</f>
        <v>EOB,SitEx,EOB</v>
      </c>
      <c r="M98" t="str">
        <f ca="1">IF(I98&gt;=17,AcutePT_Index_Page!$L$2,IF(AND(13&lt;=I98,I98&lt;=16),AcutePT_Index_Page!$L$4,AcutePT_Index_Page!$L$3))</f>
        <v>Up to 5x/wk</v>
      </c>
      <c r="N98" t="str">
        <f ca="1">IF(M98=AcutePT_Index_Page!$L$2,AcutePT_Index_Page!$M$2,IF(M98=AcutePT_Index_Page!$L$3,AcutePT_Index_Page!$M$3,AcutePT_Index_Page!$M$4))</f>
        <v>SNF</v>
      </c>
      <c r="O98" s="4" cm="1">
        <f t="array" aca="1" ref="O98" ca="1">MAX(IF(A:A=A98,B:B))</f>
        <v>44978</v>
      </c>
      <c r="P98" s="3" t="str">
        <f t="shared" ca="1" si="13"/>
        <v>x</v>
      </c>
      <c r="Q98" cm="1">
        <f t="array" aca="1" ref="Q98" ca="1">MAX(IF(A:A=A98,P:P))</f>
        <v>15</v>
      </c>
    </row>
    <row r="99" spans="1:17" x14ac:dyDescent="0.3">
      <c r="A99">
        <v>473182</v>
      </c>
      <c r="B99" s="5">
        <f ca="1">IF(COUNTIF(A$2:A99,A99)=1,TODAY(),IF(COUNTIF(A$2:A99,A99)=2,TODAY()+1,IF(COUNTIF(A$2:A99,A99)=3,TODAY()+2,IF(COUNTIF(A$2:A99,A99)=4,TODAY()+3,IF(COUNTIF(A$2:A99,A99)=5,TODAY()+4,IF(COUNTIF(A$2:A99,A99)=5,TODAY()+6,IF(COUNTIF(A$2:A99,A99)=6,TODAY()+7)))))))</f>
        <v>44977</v>
      </c>
      <c r="C99" s="1" t="str">
        <f t="shared" ca="1" si="7"/>
        <v>F</v>
      </c>
      <c r="D99" s="1">
        <f t="shared" ca="1" si="8"/>
        <v>55</v>
      </c>
      <c r="E99" t="str" cm="1">
        <f t="array" aca="1" ref="E99" ca="1">IF(A99=A98,E98,INDEX(AcutePT_Index_Page!$A$2:$A$7,RANDBETWEEN(1,6)))</f>
        <v>European</v>
      </c>
      <c r="F99" t="str" cm="1">
        <f t="array" aca="1" ref="F99" ca="1">IF(C99=C98,F98,INDEX(AcutePT_Index_Page!$B$2:$B$7,RANDBETWEEN(1,6)))</f>
        <v>Trauma</v>
      </c>
      <c r="G99">
        <f t="shared" ca="1" si="9"/>
        <v>23</v>
      </c>
      <c r="H99">
        <f t="shared" ca="1" si="10"/>
        <v>10</v>
      </c>
      <c r="I99">
        <f t="shared" ca="1" si="11"/>
        <v>13</v>
      </c>
      <c r="J99" s="1">
        <f t="shared" ca="1" si="12"/>
        <v>12</v>
      </c>
      <c r="K99" s="1">
        <f t="shared" ca="1" si="12"/>
        <v>77</v>
      </c>
      <c r="L99" t="str" cm="1">
        <f t="array" aca="1" ref="L99" ca="1">INDEX(AcutePT_Index_Page!$C$2:$C$11,RANDBETWEEN(1,10))&amp;","&amp;INDEX(AcutePT_Index_Page!$C$2:$C$11,RANDBETWEEN(1,10))&amp;","&amp;INDEX(AcutePT_Index_Page!$C$2:$C$11,RANDBETWEEN(1,10))</f>
        <v>StdEx,SitEx,BedM</v>
      </c>
      <c r="M99" t="str">
        <f ca="1">IF(I99&gt;=17,AcutePT_Index_Page!$L$2,IF(AND(13&lt;=I99,I99&lt;=16),AcutePT_Index_Page!$L$4,AcutePT_Index_Page!$L$3))</f>
        <v>5-7x/wk</v>
      </c>
      <c r="N99" t="str">
        <f ca="1">IF(M99=AcutePT_Index_Page!$L$2,AcutePT_Index_Page!$M$2,IF(M99=AcutePT_Index_Page!$L$3,AcutePT_Index_Page!$M$3,AcutePT_Index_Page!$M$4))</f>
        <v>IPR</v>
      </c>
      <c r="O99" s="4" cm="1">
        <f t="array" aca="1" ref="O99" ca="1">MAX(IF(A:A=A99,B:B))</f>
        <v>44978</v>
      </c>
      <c r="P99" s="3" t="str">
        <f t="shared" ca="1" si="13"/>
        <v>x</v>
      </c>
      <c r="Q99" cm="1">
        <f t="array" aca="1" ref="Q99" ca="1">MAX(IF(A:A=A99,P:P))</f>
        <v>15</v>
      </c>
    </row>
    <row r="100" spans="1:17" x14ac:dyDescent="0.3">
      <c r="A100">
        <v>473182</v>
      </c>
      <c r="B100" s="5">
        <f ca="1">IF(COUNTIF(A$2:A100,A100)=1,TODAY(),IF(COUNTIF(A$2:A100,A100)=2,TODAY()+1,IF(COUNTIF(A$2:A100,A100)=3,TODAY()+2,IF(COUNTIF(A$2:A100,A100)=4,TODAY()+3,IF(COUNTIF(A$2:A100,A100)=5,TODAY()+4,IF(COUNTIF(A$2:A100,A100)=5,TODAY()+6,IF(COUNTIF(A$2:A100,A100)=6,TODAY()+7)))))))</f>
        <v>44978</v>
      </c>
      <c r="C100" s="1" t="str">
        <f t="shared" ca="1" si="7"/>
        <v>F</v>
      </c>
      <c r="D100" s="1">
        <f t="shared" ca="1" si="8"/>
        <v>55</v>
      </c>
      <c r="E100" t="str" cm="1">
        <f t="array" aca="1" ref="E100" ca="1">IF(A100=A99,E99,INDEX(AcutePT_Index_Page!$A$2:$A$7,RANDBETWEEN(1,6)))</f>
        <v>European</v>
      </c>
      <c r="F100" t="str" cm="1">
        <f t="array" aca="1" ref="F100" ca="1">IF(C100=C99,F99,INDEX(AcutePT_Index_Page!$B$2:$B$7,RANDBETWEEN(1,6)))</f>
        <v>Trauma</v>
      </c>
      <c r="G100">
        <f t="shared" ca="1" si="9"/>
        <v>23</v>
      </c>
      <c r="H100">
        <f t="shared" ca="1" si="10"/>
        <v>10</v>
      </c>
      <c r="I100">
        <f t="shared" ca="1" si="11"/>
        <v>15</v>
      </c>
      <c r="J100" s="1">
        <f t="shared" ca="1" si="12"/>
        <v>16</v>
      </c>
      <c r="K100" s="1">
        <f t="shared" ca="1" si="12"/>
        <v>80</v>
      </c>
      <c r="L100" t="str" cm="1">
        <f t="array" aca="1" ref="L100" ca="1">INDEX(AcutePT_Index_Page!$C$2:$C$11,RANDBETWEEN(1,10))&amp;","&amp;INDEX(AcutePT_Index_Page!$C$2:$C$11,RANDBETWEEN(1,10))&amp;","&amp;INDEX(AcutePT_Index_Page!$C$2:$C$11,RANDBETWEEN(1,10))</f>
        <v>Bal,Gt,SitEx</v>
      </c>
      <c r="M100" t="str">
        <f ca="1">IF(I100&gt;=17,AcutePT_Index_Page!$L$2,IF(AND(13&lt;=I100,I100&lt;=16),AcutePT_Index_Page!$L$4,AcutePT_Index_Page!$L$3))</f>
        <v>5-7x/wk</v>
      </c>
      <c r="N100" t="str">
        <f ca="1">IF(M100=AcutePT_Index_Page!$L$2,AcutePT_Index_Page!$M$2,IF(M100=AcutePT_Index_Page!$L$3,AcutePT_Index_Page!$M$3,AcutePT_Index_Page!$M$4))</f>
        <v>IPR</v>
      </c>
      <c r="O100" s="4" cm="1">
        <f t="array" aca="1" ref="O100" ca="1">MAX(IF(A:A=A100,B:B))</f>
        <v>44978</v>
      </c>
      <c r="P100" s="3">
        <f t="shared" ca="1" si="13"/>
        <v>15</v>
      </c>
      <c r="Q100" cm="1">
        <f t="array" aca="1" ref="Q100" ca="1">MAX(IF(A:A=A100,P:P))</f>
        <v>15</v>
      </c>
    </row>
    <row r="101" spans="1:17" x14ac:dyDescent="0.3">
      <c r="A101">
        <v>479173</v>
      </c>
      <c r="B101" s="5">
        <f ca="1">IF(COUNTIF(A$2:A101,A101)=1,TODAY(),IF(COUNTIF(A$2:A101,A101)=2,TODAY()+1,IF(COUNTIF(A$2:A101,A101)=3,TODAY()+2,IF(COUNTIF(A$2:A101,A101)=4,TODAY()+3,IF(COUNTIF(A$2:A101,A101)=5,TODAY()+4,IF(COUNTIF(A$2:A101,A101)=5,TODAY()+6,IF(COUNTIF(A$2:A101,A101)=6,TODAY()+7)))))))</f>
        <v>44976</v>
      </c>
      <c r="C101" s="1" t="str">
        <f t="shared" ca="1" si="7"/>
        <v>M</v>
      </c>
      <c r="D101" s="1">
        <f t="shared" ca="1" si="8"/>
        <v>21</v>
      </c>
      <c r="E101" t="str" cm="1">
        <f t="array" aca="1" ref="E101" ca="1">IF(A101=A100,E100,INDEX(AcutePT_Index_Page!$A$2:$A$7,RANDBETWEEN(1,6)))</f>
        <v>African</v>
      </c>
      <c r="F101" t="str" cm="1">
        <f t="array" aca="1" ref="F101" ca="1">IF(C101=C100,F100,INDEX(AcutePT_Index_Page!$B$2:$B$7,RANDBETWEEN(1,6)))</f>
        <v>Ortho</v>
      </c>
      <c r="G101">
        <f t="shared" ca="1" si="9"/>
        <v>24</v>
      </c>
      <c r="H101">
        <f t="shared" ca="1" si="10"/>
        <v>18</v>
      </c>
      <c r="I101">
        <f t="shared" ca="1" si="11"/>
        <v>18</v>
      </c>
      <c r="J101" s="1">
        <f t="shared" ca="1" si="12"/>
        <v>77</v>
      </c>
      <c r="K101" s="1">
        <f t="shared" ca="1" si="12"/>
        <v>10</v>
      </c>
      <c r="L101" t="str" cm="1">
        <f t="array" aca="1" ref="L101" ca="1">INDEX(AcutePT_Index_Page!$C$2:$C$11,RANDBETWEEN(1,10))&amp;","&amp;INDEX(AcutePT_Index_Page!$C$2:$C$11,RANDBETWEEN(1,10))&amp;","&amp;INDEX(AcutePT_Index_Page!$C$2:$C$11,RANDBETWEEN(1,10))</f>
        <v>Bal,Gt,TA</v>
      </c>
      <c r="M101" t="str">
        <f ca="1">IF(I101&gt;=17,AcutePT_Index_Page!$L$2,IF(AND(13&lt;=I101,I101&lt;=16),AcutePT_Index_Page!$L$4,AcutePT_Index_Page!$L$3))</f>
        <v>2-3x/wk</v>
      </c>
      <c r="N101" t="str">
        <f ca="1">IF(M101=AcutePT_Index_Page!$L$2,AcutePT_Index_Page!$M$2,IF(M101=AcutePT_Index_Page!$L$3,AcutePT_Index_Page!$M$3,AcutePT_Index_Page!$M$4))</f>
        <v>HH/OP</v>
      </c>
      <c r="O101" s="4" cm="1">
        <f t="array" aca="1" ref="O101" ca="1">MAX(IF(A:A=A101,B:B))</f>
        <v>44976</v>
      </c>
      <c r="P101" s="3">
        <f t="shared" ca="1" si="13"/>
        <v>18</v>
      </c>
      <c r="Q101" cm="1">
        <f t="array" aca="1" ref="Q101" ca="1">MAX(IF(A:A=A101,P:P))</f>
        <v>18</v>
      </c>
    </row>
    <row r="102" spans="1:17" x14ac:dyDescent="0.3">
      <c r="A102">
        <v>482730</v>
      </c>
      <c r="B102" s="5">
        <f ca="1">IF(COUNTIF(A$2:A102,A102)=1,TODAY(),IF(COUNTIF(A$2:A102,A102)=2,TODAY()+1,IF(COUNTIF(A$2:A102,A102)=3,TODAY()+2,IF(COUNTIF(A$2:A102,A102)=4,TODAY()+3,IF(COUNTIF(A$2:A102,A102)=5,TODAY()+4,IF(COUNTIF(A$2:A102,A102)=5,TODAY()+6,IF(COUNTIF(A$2:A102,A102)=6,TODAY()+7)))))))</f>
        <v>44976</v>
      </c>
      <c r="C102" s="1" t="str">
        <f t="shared" ca="1" si="7"/>
        <v>F</v>
      </c>
      <c r="D102" s="1">
        <f t="shared" ca="1" si="8"/>
        <v>84</v>
      </c>
      <c r="E102" t="str" cm="1">
        <f t="array" aca="1" ref="E102" ca="1">IF(A102=A101,E101,INDEX(AcutePT_Index_Page!$A$2:$A$7,RANDBETWEEN(1,6)))</f>
        <v>MiddleEastern</v>
      </c>
      <c r="F102" t="str" cm="1">
        <f t="array" aca="1" ref="F102" ca="1">IF(C102=C101,F101,INDEX(AcutePT_Index_Page!$B$2:$B$7,RANDBETWEEN(1,6)))</f>
        <v>Trauma</v>
      </c>
      <c r="G102">
        <f t="shared" ca="1" si="9"/>
        <v>22</v>
      </c>
      <c r="H102">
        <f t="shared" ca="1" si="10"/>
        <v>10</v>
      </c>
      <c r="I102">
        <f t="shared" ca="1" si="11"/>
        <v>10</v>
      </c>
      <c r="J102" s="1">
        <f t="shared" ca="1" si="12"/>
        <v>70</v>
      </c>
      <c r="K102" s="1">
        <f t="shared" ca="1" si="12"/>
        <v>17</v>
      </c>
      <c r="L102" t="str" cm="1">
        <f t="array" aca="1" ref="L102" ca="1">INDEX(AcutePT_Index_Page!$C$2:$C$11,RANDBETWEEN(1,10))&amp;","&amp;INDEX(AcutePT_Index_Page!$C$2:$C$11,RANDBETWEEN(1,10))&amp;","&amp;INDEX(AcutePT_Index_Page!$C$2:$C$11,RANDBETWEEN(1,10))</f>
        <v>SitEx,SitEx,TA</v>
      </c>
      <c r="M102" t="str">
        <f ca="1">IF(I102&gt;=17,AcutePT_Index_Page!$L$2,IF(AND(13&lt;=I102,I102&lt;=16),AcutePT_Index_Page!$L$4,AcutePT_Index_Page!$L$3))</f>
        <v>Up to 5x/wk</v>
      </c>
      <c r="N102" t="str">
        <f ca="1">IF(M102=AcutePT_Index_Page!$L$2,AcutePT_Index_Page!$M$2,IF(M102=AcutePT_Index_Page!$L$3,AcutePT_Index_Page!$M$3,AcutePT_Index_Page!$M$4))</f>
        <v>SNF</v>
      </c>
      <c r="O102" s="4" cm="1">
        <f t="array" aca="1" ref="O102" ca="1">MAX(IF(A:A=A102,B:B))</f>
        <v>44983</v>
      </c>
      <c r="P102" s="3" t="str">
        <f t="shared" ca="1" si="13"/>
        <v>x</v>
      </c>
      <c r="Q102" cm="1">
        <f t="array" aca="1" ref="Q102" ca="1">MAX(IF(A:A=A102,P:P))</f>
        <v>9</v>
      </c>
    </row>
    <row r="103" spans="1:17" x14ac:dyDescent="0.3">
      <c r="A103">
        <v>482730</v>
      </c>
      <c r="B103" s="5">
        <f ca="1">IF(COUNTIF(A$2:A103,A103)=1,TODAY(),IF(COUNTIF(A$2:A103,A103)=2,TODAY()+1,IF(COUNTIF(A$2:A103,A103)=3,TODAY()+2,IF(COUNTIF(A$2:A103,A103)=4,TODAY()+3,IF(COUNTIF(A$2:A103,A103)=5,TODAY()+4,IF(COUNTIF(A$2:A103,A103)=5,TODAY()+6,IF(COUNTIF(A$2:A103,A103)=6,TODAY()+7)))))))</f>
        <v>44977</v>
      </c>
      <c r="C103" s="1" t="str">
        <f t="shared" ca="1" si="7"/>
        <v>F</v>
      </c>
      <c r="D103" s="1">
        <f t="shared" ca="1" si="8"/>
        <v>84</v>
      </c>
      <c r="E103" t="str" cm="1">
        <f t="array" aca="1" ref="E103" ca="1">IF(A103=A102,E102,INDEX(AcutePT_Index_Page!$A$2:$A$7,RANDBETWEEN(1,6)))</f>
        <v>MiddleEastern</v>
      </c>
      <c r="F103" t="str" cm="1">
        <f t="array" aca="1" ref="F103" ca="1">IF(C103=C102,F102,INDEX(AcutePT_Index_Page!$B$2:$B$7,RANDBETWEEN(1,6)))</f>
        <v>Trauma</v>
      </c>
      <c r="G103">
        <f t="shared" ca="1" si="9"/>
        <v>22</v>
      </c>
      <c r="H103">
        <f t="shared" ca="1" si="10"/>
        <v>10</v>
      </c>
      <c r="I103">
        <f t="shared" ca="1" si="11"/>
        <v>14</v>
      </c>
      <c r="J103" s="1">
        <f t="shared" ca="1" si="12"/>
        <v>37</v>
      </c>
      <c r="K103" s="1">
        <f t="shared" ca="1" si="12"/>
        <v>12</v>
      </c>
      <c r="L103" t="str" cm="1">
        <f t="array" aca="1" ref="L103" ca="1">INDEX(AcutePT_Index_Page!$C$2:$C$11,RANDBETWEEN(1,10))&amp;","&amp;INDEX(AcutePT_Index_Page!$C$2:$C$11,RANDBETWEEN(1,10))&amp;","&amp;INDEX(AcutePT_Index_Page!$C$2:$C$11,RANDBETWEEN(1,10))</f>
        <v>SitEx,SitEx,StdBal</v>
      </c>
      <c r="M103" t="str">
        <f ca="1">IF(I103&gt;=17,AcutePT_Index_Page!$L$2,IF(AND(13&lt;=I103,I103&lt;=16),AcutePT_Index_Page!$L$4,AcutePT_Index_Page!$L$3))</f>
        <v>5-7x/wk</v>
      </c>
      <c r="N103" t="str">
        <f ca="1">IF(M103=AcutePT_Index_Page!$L$2,AcutePT_Index_Page!$M$2,IF(M103=AcutePT_Index_Page!$L$3,AcutePT_Index_Page!$M$3,AcutePT_Index_Page!$M$4))</f>
        <v>IPR</v>
      </c>
      <c r="O103" s="4" cm="1">
        <f t="array" aca="1" ref="O103" ca="1">MAX(IF(A:A=A103,B:B))</f>
        <v>44983</v>
      </c>
      <c r="P103" s="3" t="str">
        <f t="shared" ca="1" si="13"/>
        <v>x</v>
      </c>
      <c r="Q103" cm="1">
        <f t="array" aca="1" ref="Q103" ca="1">MAX(IF(A:A=A103,P:P))</f>
        <v>9</v>
      </c>
    </row>
    <row r="104" spans="1:17" x14ac:dyDescent="0.3">
      <c r="A104">
        <v>482730</v>
      </c>
      <c r="B104" s="5">
        <f ca="1">IF(COUNTIF(A$2:A104,A104)=1,TODAY(),IF(COUNTIF(A$2:A104,A104)=2,TODAY()+1,IF(COUNTIF(A$2:A104,A104)=3,TODAY()+2,IF(COUNTIF(A$2:A104,A104)=4,TODAY()+3,IF(COUNTIF(A$2:A104,A104)=5,TODAY()+4,IF(COUNTIF(A$2:A104,A104)=5,TODAY()+6,IF(COUNTIF(A$2:A104,A104)=6,TODAY()+7)))))))</f>
        <v>44978</v>
      </c>
      <c r="C104" s="1" t="str">
        <f t="shared" ca="1" si="7"/>
        <v>F</v>
      </c>
      <c r="D104" s="1">
        <f t="shared" ca="1" si="8"/>
        <v>84</v>
      </c>
      <c r="E104" t="str" cm="1">
        <f t="array" aca="1" ref="E104" ca="1">IF(A104=A103,E103,INDEX(AcutePT_Index_Page!$A$2:$A$7,RANDBETWEEN(1,6)))</f>
        <v>MiddleEastern</v>
      </c>
      <c r="F104" t="str" cm="1">
        <f t="array" aca="1" ref="F104" ca="1">IF(C104=C103,F103,INDEX(AcutePT_Index_Page!$B$2:$B$7,RANDBETWEEN(1,6)))</f>
        <v>Trauma</v>
      </c>
      <c r="G104">
        <f t="shared" ca="1" si="9"/>
        <v>22</v>
      </c>
      <c r="H104">
        <f t="shared" ca="1" si="10"/>
        <v>10</v>
      </c>
      <c r="I104">
        <f t="shared" ca="1" si="11"/>
        <v>12</v>
      </c>
      <c r="J104" s="1">
        <f t="shared" ca="1" si="12"/>
        <v>30</v>
      </c>
      <c r="K104" s="1">
        <f t="shared" ca="1" si="12"/>
        <v>21</v>
      </c>
      <c r="L104" t="str" cm="1">
        <f t="array" aca="1" ref="L104" ca="1">INDEX(AcutePT_Index_Page!$C$2:$C$11,RANDBETWEEN(1,10))&amp;","&amp;INDEX(AcutePT_Index_Page!$C$2:$C$11,RANDBETWEEN(1,10))&amp;","&amp;INDEX(AcutePT_Index_Page!$C$2:$C$11,RANDBETWEEN(1,10))</f>
        <v>SitBal,SitEx,SitBal</v>
      </c>
      <c r="M104" t="str">
        <f ca="1">IF(I104&gt;=17,AcutePT_Index_Page!$L$2,IF(AND(13&lt;=I104,I104&lt;=16),AcutePT_Index_Page!$L$4,AcutePT_Index_Page!$L$3))</f>
        <v>Up to 5x/wk</v>
      </c>
      <c r="N104" t="str">
        <f ca="1">IF(M104=AcutePT_Index_Page!$L$2,AcutePT_Index_Page!$M$2,IF(M104=AcutePT_Index_Page!$L$3,AcutePT_Index_Page!$M$3,AcutePT_Index_Page!$M$4))</f>
        <v>SNF</v>
      </c>
      <c r="O104" s="4" cm="1">
        <f t="array" aca="1" ref="O104" ca="1">MAX(IF(A:A=A104,B:B))</f>
        <v>44983</v>
      </c>
      <c r="P104" s="3" t="str">
        <f t="shared" ca="1" si="13"/>
        <v>x</v>
      </c>
      <c r="Q104" cm="1">
        <f t="array" aca="1" ref="Q104" ca="1">MAX(IF(A:A=A104,P:P))</f>
        <v>9</v>
      </c>
    </row>
    <row r="105" spans="1:17" x14ac:dyDescent="0.3">
      <c r="A105">
        <v>482730</v>
      </c>
      <c r="B105" s="5">
        <f ca="1">IF(COUNTIF(A$2:A105,A105)=1,TODAY(),IF(COUNTIF(A$2:A105,A105)=2,TODAY()+1,IF(COUNTIF(A$2:A105,A105)=3,TODAY()+2,IF(COUNTIF(A$2:A105,A105)=4,TODAY()+3,IF(COUNTIF(A$2:A105,A105)=5,TODAY()+4,IF(COUNTIF(A$2:A105,A105)=5,TODAY()+6,IF(COUNTIF(A$2:A105,A105)=6,TODAY()+7)))))))</f>
        <v>44979</v>
      </c>
      <c r="C105" s="1" t="str">
        <f t="shared" ca="1" si="7"/>
        <v>F</v>
      </c>
      <c r="D105" s="1">
        <f t="shared" ca="1" si="8"/>
        <v>84</v>
      </c>
      <c r="E105" t="str" cm="1">
        <f t="array" aca="1" ref="E105" ca="1">IF(A105=A104,E104,INDEX(AcutePT_Index_Page!$A$2:$A$7,RANDBETWEEN(1,6)))</f>
        <v>MiddleEastern</v>
      </c>
      <c r="F105" t="str" cm="1">
        <f t="array" aca="1" ref="F105" ca="1">IF(C105=C104,F104,INDEX(AcutePT_Index_Page!$B$2:$B$7,RANDBETWEEN(1,6)))</f>
        <v>Trauma</v>
      </c>
      <c r="G105">
        <f t="shared" ca="1" si="9"/>
        <v>22</v>
      </c>
      <c r="H105">
        <f t="shared" ca="1" si="10"/>
        <v>10</v>
      </c>
      <c r="I105">
        <f t="shared" ca="1" si="11"/>
        <v>8</v>
      </c>
      <c r="J105" s="1">
        <f t="shared" ca="1" si="12"/>
        <v>70</v>
      </c>
      <c r="K105" s="1">
        <f t="shared" ca="1" si="12"/>
        <v>80</v>
      </c>
      <c r="L105" t="str" cm="1">
        <f t="array" aca="1" ref="L105" ca="1">INDEX(AcutePT_Index_Page!$C$2:$C$11,RANDBETWEEN(1,10))&amp;","&amp;INDEX(AcutePT_Index_Page!$C$2:$C$11,RANDBETWEEN(1,10))&amp;","&amp;INDEX(AcutePT_Index_Page!$C$2:$C$11,RANDBETWEEN(1,10))</f>
        <v>SitEx,Bal,Bal</v>
      </c>
      <c r="M105" t="str">
        <f ca="1">IF(I105&gt;=17,AcutePT_Index_Page!$L$2,IF(AND(13&lt;=I105,I105&lt;=16),AcutePT_Index_Page!$L$4,AcutePT_Index_Page!$L$3))</f>
        <v>Up to 5x/wk</v>
      </c>
      <c r="N105" t="str">
        <f ca="1">IF(M105=AcutePT_Index_Page!$L$2,AcutePT_Index_Page!$M$2,IF(M105=AcutePT_Index_Page!$L$3,AcutePT_Index_Page!$M$3,AcutePT_Index_Page!$M$4))</f>
        <v>SNF</v>
      </c>
      <c r="O105" s="4" cm="1">
        <f t="array" aca="1" ref="O105" ca="1">MAX(IF(A:A=A105,B:B))</f>
        <v>44983</v>
      </c>
      <c r="P105" s="3" t="str">
        <f t="shared" ca="1" si="13"/>
        <v>x</v>
      </c>
      <c r="Q105" cm="1">
        <f t="array" aca="1" ref="Q105" ca="1">MAX(IF(A:A=A105,P:P))</f>
        <v>9</v>
      </c>
    </row>
    <row r="106" spans="1:17" x14ac:dyDescent="0.3">
      <c r="A106">
        <v>482730</v>
      </c>
      <c r="B106" s="5">
        <f ca="1">IF(COUNTIF(A$2:A106,A106)=1,TODAY(),IF(COUNTIF(A$2:A106,A106)=2,TODAY()+1,IF(COUNTIF(A$2:A106,A106)=3,TODAY()+2,IF(COUNTIF(A$2:A106,A106)=4,TODAY()+3,IF(COUNTIF(A$2:A106,A106)=5,TODAY()+4,IF(COUNTIF(A$2:A106,A106)=5,TODAY()+6,IF(COUNTIF(A$2:A106,A106)=6,TODAY()+7)))))))</f>
        <v>44980</v>
      </c>
      <c r="C106" s="1" t="str">
        <f t="shared" ca="1" si="7"/>
        <v>F</v>
      </c>
      <c r="D106" s="1">
        <f t="shared" ca="1" si="8"/>
        <v>84</v>
      </c>
      <c r="E106" t="str" cm="1">
        <f t="array" aca="1" ref="E106" ca="1">IF(A106=A105,E105,INDEX(AcutePT_Index_Page!$A$2:$A$7,RANDBETWEEN(1,6)))</f>
        <v>MiddleEastern</v>
      </c>
      <c r="F106" t="str" cm="1">
        <f t="array" aca="1" ref="F106" ca="1">IF(C106=C105,F105,INDEX(AcutePT_Index_Page!$B$2:$B$7,RANDBETWEEN(1,6)))</f>
        <v>Trauma</v>
      </c>
      <c r="G106">
        <f t="shared" ca="1" si="9"/>
        <v>22</v>
      </c>
      <c r="H106">
        <f t="shared" ca="1" si="10"/>
        <v>10</v>
      </c>
      <c r="I106">
        <f t="shared" ca="1" si="11"/>
        <v>8</v>
      </c>
      <c r="J106" s="1">
        <f t="shared" ca="1" si="12"/>
        <v>55</v>
      </c>
      <c r="K106" s="1">
        <f t="shared" ca="1" si="12"/>
        <v>48</v>
      </c>
      <c r="L106" t="str" cm="1">
        <f t="array" aca="1" ref="L106" ca="1">INDEX(AcutePT_Index_Page!$C$2:$C$11,RANDBETWEEN(1,10))&amp;","&amp;INDEX(AcutePT_Index_Page!$C$2:$C$11,RANDBETWEEN(1,10))&amp;","&amp;INDEX(AcutePT_Index_Page!$C$2:$C$11,RANDBETWEEN(1,10))</f>
        <v>EOB,StdBal,StdBal</v>
      </c>
      <c r="M106" t="str">
        <f ca="1">IF(I106&gt;=17,AcutePT_Index_Page!$L$2,IF(AND(13&lt;=I106,I106&lt;=16),AcutePT_Index_Page!$L$4,AcutePT_Index_Page!$L$3))</f>
        <v>Up to 5x/wk</v>
      </c>
      <c r="N106" t="str">
        <f ca="1">IF(M106=AcutePT_Index_Page!$L$2,AcutePT_Index_Page!$M$2,IF(M106=AcutePT_Index_Page!$L$3,AcutePT_Index_Page!$M$3,AcutePT_Index_Page!$M$4))</f>
        <v>SNF</v>
      </c>
      <c r="O106" s="4" cm="1">
        <f t="array" aca="1" ref="O106" ca="1">MAX(IF(A:A=A106,B:B))</f>
        <v>44983</v>
      </c>
      <c r="P106" s="3" t="str">
        <f t="shared" ca="1" si="13"/>
        <v>x</v>
      </c>
      <c r="Q106" cm="1">
        <f t="array" aca="1" ref="Q106" ca="1">MAX(IF(A:A=A106,P:P))</f>
        <v>9</v>
      </c>
    </row>
    <row r="107" spans="1:17" x14ac:dyDescent="0.3">
      <c r="A107">
        <v>482730</v>
      </c>
      <c r="B107" s="5">
        <f ca="1">IF(COUNTIF(A$2:A107,A107)=1,TODAY(),IF(COUNTIF(A$2:A107,A107)=2,TODAY()+1,IF(COUNTIF(A$2:A107,A107)=3,TODAY()+2,IF(COUNTIF(A$2:A107,A107)=4,TODAY()+3,IF(COUNTIF(A$2:A107,A107)=5,TODAY()+4,IF(COUNTIF(A$2:A107,A107)=5,TODAY()+6,IF(COUNTIF(A$2:A107,A107)=6,TODAY()+7)))))))</f>
        <v>44983</v>
      </c>
      <c r="C107" s="1" t="str">
        <f t="shared" ca="1" si="7"/>
        <v>F</v>
      </c>
      <c r="D107" s="1">
        <f t="shared" ca="1" si="8"/>
        <v>84</v>
      </c>
      <c r="E107" t="str" cm="1">
        <f t="array" aca="1" ref="E107" ca="1">IF(A107=A106,E106,INDEX(AcutePT_Index_Page!$A$2:$A$7,RANDBETWEEN(1,6)))</f>
        <v>MiddleEastern</v>
      </c>
      <c r="F107" t="str" cm="1">
        <f t="array" aca="1" ref="F107" ca="1">IF(C107=C106,F106,INDEX(AcutePT_Index_Page!$B$2:$B$7,RANDBETWEEN(1,6)))</f>
        <v>Trauma</v>
      </c>
      <c r="G107">
        <f t="shared" ca="1" si="9"/>
        <v>22</v>
      </c>
      <c r="H107">
        <f t="shared" ca="1" si="10"/>
        <v>10</v>
      </c>
      <c r="I107">
        <f t="shared" ca="1" si="11"/>
        <v>9</v>
      </c>
      <c r="J107" s="1">
        <f t="shared" ca="1" si="12"/>
        <v>37</v>
      </c>
      <c r="K107" s="1">
        <f t="shared" ca="1" si="12"/>
        <v>61</v>
      </c>
      <c r="L107" t="str" cm="1">
        <f t="array" aca="1" ref="L107" ca="1">INDEX(AcutePT_Index_Page!$C$2:$C$11,RANDBETWEEN(1,10))&amp;","&amp;INDEX(AcutePT_Index_Page!$C$2:$C$11,RANDBETWEEN(1,10))&amp;","&amp;INDEX(AcutePT_Index_Page!$C$2:$C$11,RANDBETWEEN(1,10))</f>
        <v>StdBal,EOB,BedEx</v>
      </c>
      <c r="M107" t="str">
        <f ca="1">IF(I107&gt;=17,AcutePT_Index_Page!$L$2,IF(AND(13&lt;=I107,I107&lt;=16),AcutePT_Index_Page!$L$4,AcutePT_Index_Page!$L$3))</f>
        <v>Up to 5x/wk</v>
      </c>
      <c r="N107" t="str">
        <f ca="1">IF(M107=AcutePT_Index_Page!$L$2,AcutePT_Index_Page!$M$2,IF(M107=AcutePT_Index_Page!$L$3,AcutePT_Index_Page!$M$3,AcutePT_Index_Page!$M$4))</f>
        <v>SNF</v>
      </c>
      <c r="O107" s="4" cm="1">
        <f t="array" aca="1" ref="O107" ca="1">MAX(IF(A:A=A107,B:B))</f>
        <v>44983</v>
      </c>
      <c r="P107" s="3">
        <f t="shared" ca="1" si="13"/>
        <v>9</v>
      </c>
      <c r="Q107" cm="1">
        <f t="array" aca="1" ref="Q107" ca="1">MAX(IF(A:A=A107,P:P))</f>
        <v>9</v>
      </c>
    </row>
    <row r="108" spans="1:17" x14ac:dyDescent="0.3">
      <c r="A108">
        <v>482730</v>
      </c>
      <c r="B108" s="5" t="b">
        <f ca="1">IF(COUNTIF(A$2:A108,A108)=1,TODAY(),IF(COUNTIF(A$2:A108,A108)=2,TODAY()+1,IF(COUNTIF(A$2:A108,A108)=3,TODAY()+2,IF(COUNTIF(A$2:A108,A108)=4,TODAY()+3,IF(COUNTIF(A$2:A108,A108)=5,TODAY()+4,IF(COUNTIF(A$2:A108,A108)=5,TODAY()+6,IF(COUNTIF(A$2:A108,A108)=6,TODAY()+7)))))))</f>
        <v>0</v>
      </c>
      <c r="C108" s="1" t="str">
        <f t="shared" ca="1" si="7"/>
        <v>F</v>
      </c>
      <c r="D108" s="1">
        <f t="shared" ca="1" si="8"/>
        <v>84</v>
      </c>
      <c r="E108" t="str" cm="1">
        <f t="array" aca="1" ref="E108" ca="1">IF(A108=A107,E107,INDEX(AcutePT_Index_Page!$A$2:$A$7,RANDBETWEEN(1,6)))</f>
        <v>MiddleEastern</v>
      </c>
      <c r="F108" t="str" cm="1">
        <f t="array" aca="1" ref="F108" ca="1">IF(C108=C107,F107,INDEX(AcutePT_Index_Page!$B$2:$B$7,RANDBETWEEN(1,6)))</f>
        <v>Trauma</v>
      </c>
      <c r="G108">
        <f t="shared" ca="1" si="9"/>
        <v>22</v>
      </c>
      <c r="H108">
        <f t="shared" ca="1" si="10"/>
        <v>10</v>
      </c>
      <c r="I108">
        <f t="shared" ca="1" si="11"/>
        <v>12</v>
      </c>
      <c r="J108" s="1">
        <f t="shared" ca="1" si="12"/>
        <v>49</v>
      </c>
      <c r="K108" s="1">
        <f t="shared" ca="1" si="12"/>
        <v>24</v>
      </c>
      <c r="L108" t="str" cm="1">
        <f t="array" aca="1" ref="L108" ca="1">INDEX(AcutePT_Index_Page!$C$2:$C$11,RANDBETWEEN(1,10))&amp;","&amp;INDEX(AcutePT_Index_Page!$C$2:$C$11,RANDBETWEEN(1,10))&amp;","&amp;INDEX(AcutePT_Index_Page!$C$2:$C$11,RANDBETWEEN(1,10))</f>
        <v>Bal,SitBal,Bal</v>
      </c>
      <c r="M108" t="str">
        <f ca="1">IF(I108&gt;=17,AcutePT_Index_Page!$L$2,IF(AND(13&lt;=I108,I108&lt;=16),AcutePT_Index_Page!$L$4,AcutePT_Index_Page!$L$3))</f>
        <v>Up to 5x/wk</v>
      </c>
      <c r="N108" t="str">
        <f ca="1">IF(M108=AcutePT_Index_Page!$L$2,AcutePT_Index_Page!$M$2,IF(M108=AcutePT_Index_Page!$L$3,AcutePT_Index_Page!$M$3,AcutePT_Index_Page!$M$4))</f>
        <v>SNF</v>
      </c>
      <c r="O108" s="4" cm="1">
        <f t="array" aca="1" ref="O108" ca="1">MAX(IF(A:A=A108,B:B))</f>
        <v>44983</v>
      </c>
      <c r="P108" s="3" t="str">
        <f t="shared" ca="1" si="13"/>
        <v>x</v>
      </c>
      <c r="Q108" cm="1">
        <f t="array" aca="1" ref="Q108" ca="1">MAX(IF(A:A=A108,P:P))</f>
        <v>9</v>
      </c>
    </row>
    <row r="109" spans="1:17" x14ac:dyDescent="0.3">
      <c r="A109">
        <v>492445</v>
      </c>
      <c r="B109" s="5">
        <f ca="1">IF(COUNTIF(A$2:A109,A109)=1,TODAY(),IF(COUNTIF(A$2:A109,A109)=2,TODAY()+1,IF(COUNTIF(A$2:A109,A109)=3,TODAY()+2,IF(COUNTIF(A$2:A109,A109)=4,TODAY()+3,IF(COUNTIF(A$2:A109,A109)=5,TODAY()+4,IF(COUNTIF(A$2:A109,A109)=5,TODAY()+6,IF(COUNTIF(A$2:A109,A109)=6,TODAY()+7)))))))</f>
        <v>44976</v>
      </c>
      <c r="C109" s="1" t="str">
        <f t="shared" ca="1" si="7"/>
        <v>F</v>
      </c>
      <c r="D109" s="1">
        <f t="shared" ca="1" si="8"/>
        <v>70</v>
      </c>
      <c r="E109" t="str" cm="1">
        <f t="array" aca="1" ref="E109" ca="1">IF(A109=A108,E108,INDEX(AcutePT_Index_Page!$A$2:$A$7,RANDBETWEEN(1,6)))</f>
        <v>American</v>
      </c>
      <c r="F109" t="str" cm="1">
        <f t="array" aca="1" ref="F109" ca="1">IF(C109=C108,F108,INDEX(AcutePT_Index_Page!$B$2:$B$7,RANDBETWEEN(1,6)))</f>
        <v>Trauma</v>
      </c>
      <c r="G109">
        <f t="shared" ca="1" si="9"/>
        <v>23</v>
      </c>
      <c r="H109">
        <f t="shared" ca="1" si="10"/>
        <v>13</v>
      </c>
      <c r="I109">
        <f t="shared" ca="1" si="11"/>
        <v>13</v>
      </c>
      <c r="J109" s="1">
        <f t="shared" ca="1" si="12"/>
        <v>37</v>
      </c>
      <c r="K109" s="1">
        <f t="shared" ca="1" si="12"/>
        <v>66</v>
      </c>
      <c r="L109" t="str" cm="1">
        <f t="array" aca="1" ref="L109" ca="1">INDEX(AcutePT_Index_Page!$C$2:$C$11,RANDBETWEEN(1,10))&amp;","&amp;INDEX(AcutePT_Index_Page!$C$2:$C$11,RANDBETWEEN(1,10))&amp;","&amp;INDEX(AcutePT_Index_Page!$C$2:$C$11,RANDBETWEEN(1,10))</f>
        <v>SitBal,SitEx,StdEx</v>
      </c>
      <c r="M109" t="str">
        <f ca="1">IF(I109&gt;=17,AcutePT_Index_Page!$L$2,IF(AND(13&lt;=I109,I109&lt;=16),AcutePT_Index_Page!$L$4,AcutePT_Index_Page!$L$3))</f>
        <v>5-7x/wk</v>
      </c>
      <c r="N109" t="str">
        <f ca="1">IF(M109=AcutePT_Index_Page!$L$2,AcutePT_Index_Page!$M$2,IF(M109=AcutePT_Index_Page!$L$3,AcutePT_Index_Page!$M$3,AcutePT_Index_Page!$M$4))</f>
        <v>IPR</v>
      </c>
      <c r="O109" s="4" cm="1">
        <f t="array" aca="1" ref="O109" ca="1">MAX(IF(A:A=A109,B:B))</f>
        <v>44976</v>
      </c>
      <c r="P109" s="3">
        <f t="shared" ca="1" si="13"/>
        <v>13</v>
      </c>
      <c r="Q109" cm="1">
        <f t="array" aca="1" ref="Q109" ca="1">MAX(IF(A:A=A109,P:P))</f>
        <v>13</v>
      </c>
    </row>
    <row r="110" spans="1:17" x14ac:dyDescent="0.3">
      <c r="A110">
        <v>497799</v>
      </c>
      <c r="B110" s="5">
        <f ca="1">IF(COUNTIF(A$2:A110,A110)=1,TODAY(),IF(COUNTIF(A$2:A110,A110)=2,TODAY()+1,IF(COUNTIF(A$2:A110,A110)=3,TODAY()+2,IF(COUNTIF(A$2:A110,A110)=4,TODAY()+3,IF(COUNTIF(A$2:A110,A110)=5,TODAY()+4,IF(COUNTIF(A$2:A110,A110)=5,TODAY()+6,IF(COUNTIF(A$2:A110,A110)=6,TODAY()+7)))))))</f>
        <v>44976</v>
      </c>
      <c r="C110" s="1" t="str">
        <f t="shared" ca="1" si="7"/>
        <v>F</v>
      </c>
      <c r="D110" s="1">
        <f t="shared" ca="1" si="8"/>
        <v>100</v>
      </c>
      <c r="E110" t="str" cm="1">
        <f t="array" aca="1" ref="E110" ca="1">IF(A110=A109,E109,INDEX(AcutePT_Index_Page!$A$2:$A$7,RANDBETWEEN(1,6)))</f>
        <v>MiddleEastern</v>
      </c>
      <c r="F110" t="str" cm="1">
        <f t="array" aca="1" ref="F110" ca="1">IF(C110=C109,F109,INDEX(AcutePT_Index_Page!$B$2:$B$7,RANDBETWEEN(1,6)))</f>
        <v>Trauma</v>
      </c>
      <c r="G110">
        <f t="shared" ca="1" si="9"/>
        <v>22</v>
      </c>
      <c r="H110">
        <f t="shared" ca="1" si="10"/>
        <v>15</v>
      </c>
      <c r="I110">
        <f t="shared" ca="1" si="11"/>
        <v>15</v>
      </c>
      <c r="J110" s="1">
        <f t="shared" ca="1" si="12"/>
        <v>67</v>
      </c>
      <c r="K110" s="1">
        <f t="shared" ca="1" si="12"/>
        <v>38</v>
      </c>
      <c r="L110" t="str" cm="1">
        <f t="array" aca="1" ref="L110" ca="1">INDEX(AcutePT_Index_Page!$C$2:$C$11,RANDBETWEEN(1,10))&amp;","&amp;INDEX(AcutePT_Index_Page!$C$2:$C$11,RANDBETWEEN(1,10))&amp;","&amp;INDEX(AcutePT_Index_Page!$C$2:$C$11,RANDBETWEEN(1,10))</f>
        <v>Gt,Gt,TA</v>
      </c>
      <c r="M110" t="str">
        <f ca="1">IF(I110&gt;=17,AcutePT_Index_Page!$L$2,IF(AND(13&lt;=I110,I110&lt;=16),AcutePT_Index_Page!$L$4,AcutePT_Index_Page!$L$3))</f>
        <v>5-7x/wk</v>
      </c>
      <c r="N110" t="str">
        <f ca="1">IF(M110=AcutePT_Index_Page!$L$2,AcutePT_Index_Page!$M$2,IF(M110=AcutePT_Index_Page!$L$3,AcutePT_Index_Page!$M$3,AcutePT_Index_Page!$M$4))</f>
        <v>IPR</v>
      </c>
      <c r="O110" s="4" cm="1">
        <f t="array" aca="1" ref="O110" ca="1">MAX(IF(A:A=A110,B:B))</f>
        <v>44976</v>
      </c>
      <c r="P110" s="3">
        <f t="shared" ca="1" si="13"/>
        <v>15</v>
      </c>
      <c r="Q110" cm="1">
        <f t="array" aca="1" ref="Q110" ca="1">MAX(IF(A:A=A110,P:P))</f>
        <v>15</v>
      </c>
    </row>
    <row r="111" spans="1:17" x14ac:dyDescent="0.3">
      <c r="A111">
        <v>497845</v>
      </c>
      <c r="B111" s="5">
        <f ca="1">IF(COUNTIF(A$2:A111,A111)=1,TODAY(),IF(COUNTIF(A$2:A111,A111)=2,TODAY()+1,IF(COUNTIF(A$2:A111,A111)=3,TODAY()+2,IF(COUNTIF(A$2:A111,A111)=4,TODAY()+3,IF(COUNTIF(A$2:A111,A111)=5,TODAY()+4,IF(COUNTIF(A$2:A111,A111)=5,TODAY()+6,IF(COUNTIF(A$2:A111,A111)=6,TODAY()+7)))))))</f>
        <v>44976</v>
      </c>
      <c r="C111" s="1" t="str">
        <f t="shared" ca="1" si="7"/>
        <v>M</v>
      </c>
      <c r="D111" s="1">
        <f t="shared" ca="1" si="8"/>
        <v>73</v>
      </c>
      <c r="E111" t="str" cm="1">
        <f t="array" aca="1" ref="E111" ca="1">IF(A111=A110,E110,INDEX(AcutePT_Index_Page!$A$2:$A$7,RANDBETWEEN(1,6)))</f>
        <v>Asian</v>
      </c>
      <c r="F111" t="str" cm="1">
        <f t="array" aca="1" ref="F111" ca="1">IF(C111=C110,F110,INDEX(AcutePT_Index_Page!$B$2:$B$7,RANDBETWEEN(1,6)))</f>
        <v>Neuro</v>
      </c>
      <c r="G111">
        <f t="shared" ca="1" si="9"/>
        <v>23</v>
      </c>
      <c r="H111">
        <f t="shared" ca="1" si="10"/>
        <v>14</v>
      </c>
      <c r="I111">
        <f t="shared" ca="1" si="11"/>
        <v>14</v>
      </c>
      <c r="J111" s="1">
        <f t="shared" ca="1" si="12"/>
        <v>77</v>
      </c>
      <c r="K111" s="1">
        <f t="shared" ca="1" si="12"/>
        <v>17</v>
      </c>
      <c r="L111" t="str" cm="1">
        <f t="array" aca="1" ref="L111" ca="1">INDEX(AcutePT_Index_Page!$C$2:$C$11,RANDBETWEEN(1,10))&amp;","&amp;INDEX(AcutePT_Index_Page!$C$2:$C$11,RANDBETWEEN(1,10))&amp;","&amp;INDEX(AcutePT_Index_Page!$C$2:$C$11,RANDBETWEEN(1,10))</f>
        <v>Bal,SitEx,SitEx</v>
      </c>
      <c r="M111" t="str">
        <f ca="1">IF(I111&gt;=17,AcutePT_Index_Page!$L$2,IF(AND(13&lt;=I111,I111&lt;=16),AcutePT_Index_Page!$L$4,AcutePT_Index_Page!$L$3))</f>
        <v>5-7x/wk</v>
      </c>
      <c r="N111" t="str">
        <f ca="1">IF(M111=AcutePT_Index_Page!$L$2,AcutePT_Index_Page!$M$2,IF(M111=AcutePT_Index_Page!$L$3,AcutePT_Index_Page!$M$3,AcutePT_Index_Page!$M$4))</f>
        <v>IPR</v>
      </c>
      <c r="O111" s="4" cm="1">
        <f t="array" aca="1" ref="O111" ca="1">MAX(IF(A:A=A111,B:B))</f>
        <v>44976</v>
      </c>
      <c r="P111" s="3">
        <f t="shared" ca="1" si="13"/>
        <v>14</v>
      </c>
      <c r="Q111" cm="1">
        <f t="array" aca="1" ref="Q111" ca="1">MAX(IF(A:A=A111,P:P))</f>
        <v>14</v>
      </c>
    </row>
    <row r="112" spans="1:17" x14ac:dyDescent="0.3">
      <c r="A112">
        <v>500605</v>
      </c>
      <c r="B112" s="5">
        <f ca="1">IF(COUNTIF(A$2:A112,A112)=1,TODAY(),IF(COUNTIF(A$2:A112,A112)=2,TODAY()+1,IF(COUNTIF(A$2:A112,A112)=3,TODAY()+2,IF(COUNTIF(A$2:A112,A112)=4,TODAY()+3,IF(COUNTIF(A$2:A112,A112)=5,TODAY()+4,IF(COUNTIF(A$2:A112,A112)=5,TODAY()+6,IF(COUNTIF(A$2:A112,A112)=6,TODAY()+7)))))))</f>
        <v>44976</v>
      </c>
      <c r="C112" s="1" t="str">
        <f t="shared" ca="1" si="7"/>
        <v>F</v>
      </c>
      <c r="D112" s="1">
        <f t="shared" ca="1" si="8"/>
        <v>32</v>
      </c>
      <c r="E112" t="str" cm="1">
        <f t="array" aca="1" ref="E112" ca="1">IF(A112=A111,E111,INDEX(AcutePT_Index_Page!$A$2:$A$7,RANDBETWEEN(1,6)))</f>
        <v>Indian</v>
      </c>
      <c r="F112" t="str" cm="1">
        <f t="array" aca="1" ref="F112" ca="1">IF(C112=C111,F111,INDEX(AcutePT_Index_Page!$B$2:$B$7,RANDBETWEEN(1,6)))</f>
        <v>Vascular</v>
      </c>
      <c r="G112">
        <f t="shared" ca="1" si="9"/>
        <v>23</v>
      </c>
      <c r="H112">
        <f t="shared" ca="1" si="10"/>
        <v>15</v>
      </c>
      <c r="I112">
        <f t="shared" ca="1" si="11"/>
        <v>15</v>
      </c>
      <c r="J112" s="1">
        <f t="shared" ca="1" si="12"/>
        <v>55</v>
      </c>
      <c r="K112" s="1">
        <f t="shared" ca="1" si="12"/>
        <v>21</v>
      </c>
      <c r="L112" t="str" cm="1">
        <f t="array" aca="1" ref="L112" ca="1">INDEX(AcutePT_Index_Page!$C$2:$C$11,RANDBETWEEN(1,10))&amp;","&amp;INDEX(AcutePT_Index_Page!$C$2:$C$11,RANDBETWEEN(1,10))&amp;","&amp;INDEX(AcutePT_Index_Page!$C$2:$C$11,RANDBETWEEN(1,10))</f>
        <v>StdEx,EOB,SitEx</v>
      </c>
      <c r="M112" t="str">
        <f ca="1">IF(I112&gt;=17,AcutePT_Index_Page!$L$2,IF(AND(13&lt;=I112,I112&lt;=16),AcutePT_Index_Page!$L$4,AcutePT_Index_Page!$L$3))</f>
        <v>5-7x/wk</v>
      </c>
      <c r="N112" t="str">
        <f ca="1">IF(M112=AcutePT_Index_Page!$L$2,AcutePT_Index_Page!$M$2,IF(M112=AcutePT_Index_Page!$L$3,AcutePT_Index_Page!$M$3,AcutePT_Index_Page!$M$4))</f>
        <v>IPR</v>
      </c>
      <c r="O112" s="4" cm="1">
        <f t="array" aca="1" ref="O112" ca="1">MAX(IF(A:A=A112,B:B))</f>
        <v>44976</v>
      </c>
      <c r="P112" s="3">
        <f t="shared" ca="1" si="13"/>
        <v>15</v>
      </c>
      <c r="Q112" cm="1">
        <f t="array" aca="1" ref="Q112" ca="1">MAX(IF(A:A=A112,P:P))</f>
        <v>15</v>
      </c>
    </row>
    <row r="113" spans="1:17" x14ac:dyDescent="0.3">
      <c r="A113">
        <v>511251</v>
      </c>
      <c r="B113" s="5">
        <f ca="1">IF(COUNTIF(A$2:A113,A113)=1,TODAY(),IF(COUNTIF(A$2:A113,A113)=2,TODAY()+1,IF(COUNTIF(A$2:A113,A113)=3,TODAY()+2,IF(COUNTIF(A$2:A113,A113)=4,TODAY()+3,IF(COUNTIF(A$2:A113,A113)=5,TODAY()+4,IF(COUNTIF(A$2:A113,A113)=5,TODAY()+6,IF(COUNTIF(A$2:A113,A113)=6,TODAY()+7)))))))</f>
        <v>44976</v>
      </c>
      <c r="C113" s="1" t="str">
        <f t="shared" ca="1" si="7"/>
        <v>M</v>
      </c>
      <c r="D113" s="1">
        <f t="shared" ca="1" si="8"/>
        <v>55</v>
      </c>
      <c r="E113" t="str" cm="1">
        <f t="array" aca="1" ref="E113" ca="1">IF(A113=A112,E112,INDEX(AcutePT_Index_Page!$A$2:$A$7,RANDBETWEEN(1,6)))</f>
        <v>Asian</v>
      </c>
      <c r="F113" t="str" cm="1">
        <f t="array" aca="1" ref="F113" ca="1">IF(C113=C112,F112,INDEX(AcutePT_Index_Page!$B$2:$B$7,RANDBETWEEN(1,6)))</f>
        <v>Ortho</v>
      </c>
      <c r="G113">
        <f t="shared" ca="1" si="9"/>
        <v>24</v>
      </c>
      <c r="H113">
        <f t="shared" ca="1" si="10"/>
        <v>19</v>
      </c>
      <c r="I113">
        <f t="shared" ca="1" si="11"/>
        <v>19</v>
      </c>
      <c r="J113" s="1">
        <f t="shared" ca="1" si="12"/>
        <v>71</v>
      </c>
      <c r="K113" s="1">
        <f t="shared" ca="1" si="12"/>
        <v>10</v>
      </c>
      <c r="L113" t="str" cm="1">
        <f t="array" aca="1" ref="L113" ca="1">INDEX(AcutePT_Index_Page!$C$2:$C$11,RANDBETWEEN(1,10))&amp;","&amp;INDEX(AcutePT_Index_Page!$C$2:$C$11,RANDBETWEEN(1,10))&amp;","&amp;INDEX(AcutePT_Index_Page!$C$2:$C$11,RANDBETWEEN(1,10))</f>
        <v>Bal,EOB,SitBal</v>
      </c>
      <c r="M113" t="str">
        <f ca="1">IF(I113&gt;=17,AcutePT_Index_Page!$L$2,IF(AND(13&lt;=I113,I113&lt;=16),AcutePT_Index_Page!$L$4,AcutePT_Index_Page!$L$3))</f>
        <v>2-3x/wk</v>
      </c>
      <c r="N113" t="str">
        <f ca="1">IF(M113=AcutePT_Index_Page!$L$2,AcutePT_Index_Page!$M$2,IF(M113=AcutePT_Index_Page!$L$3,AcutePT_Index_Page!$M$3,AcutePT_Index_Page!$M$4))</f>
        <v>HH/OP</v>
      </c>
      <c r="O113" s="4" cm="1">
        <f t="array" aca="1" ref="O113" ca="1">MAX(IF(A:A=A113,B:B))</f>
        <v>44976</v>
      </c>
      <c r="P113" s="3">
        <f t="shared" ca="1" si="13"/>
        <v>19</v>
      </c>
      <c r="Q113" cm="1">
        <f t="array" aca="1" ref="Q113" ca="1">MAX(IF(A:A=A113,P:P))</f>
        <v>19</v>
      </c>
    </row>
    <row r="114" spans="1:17" x14ac:dyDescent="0.3">
      <c r="A114">
        <v>512400</v>
      </c>
      <c r="B114" s="5">
        <f ca="1">IF(COUNTIF(A$2:A114,A114)=1,TODAY(),IF(COUNTIF(A$2:A114,A114)=2,TODAY()+1,IF(COUNTIF(A$2:A114,A114)=3,TODAY()+2,IF(COUNTIF(A$2:A114,A114)=4,TODAY()+3,IF(COUNTIF(A$2:A114,A114)=5,TODAY()+4,IF(COUNTIF(A$2:A114,A114)=5,TODAY()+6,IF(COUNTIF(A$2:A114,A114)=6,TODAY()+7)))))))</f>
        <v>44976</v>
      </c>
      <c r="C114" s="1" t="str">
        <f t="shared" ca="1" si="7"/>
        <v>F</v>
      </c>
      <c r="D114" s="1">
        <f t="shared" ca="1" si="8"/>
        <v>74</v>
      </c>
      <c r="E114" t="str" cm="1">
        <f t="array" aca="1" ref="E114" ca="1">IF(A114=A113,E113,INDEX(AcutePT_Index_Page!$A$2:$A$7,RANDBETWEEN(1,6)))</f>
        <v>American</v>
      </c>
      <c r="F114" t="str" cm="1">
        <f t="array" aca="1" ref="F114" ca="1">IF(C114=C113,F113,INDEX(AcutePT_Index_Page!$B$2:$B$7,RANDBETWEEN(1,6)))</f>
        <v>Neuro</v>
      </c>
      <c r="G114">
        <f t="shared" ca="1" si="9"/>
        <v>22</v>
      </c>
      <c r="H114">
        <f t="shared" ca="1" si="10"/>
        <v>19</v>
      </c>
      <c r="I114">
        <f t="shared" ca="1" si="11"/>
        <v>19</v>
      </c>
      <c r="J114" s="1">
        <f t="shared" ca="1" si="12"/>
        <v>15</v>
      </c>
      <c r="K114" s="1">
        <f t="shared" ca="1" si="12"/>
        <v>54</v>
      </c>
      <c r="L114" t="str" cm="1">
        <f t="array" aca="1" ref="L114" ca="1">INDEX(AcutePT_Index_Page!$C$2:$C$11,RANDBETWEEN(1,10))&amp;","&amp;INDEX(AcutePT_Index_Page!$C$2:$C$11,RANDBETWEEN(1,10))&amp;","&amp;INDEX(AcutePT_Index_Page!$C$2:$C$11,RANDBETWEEN(1,10))</f>
        <v>Bal,TA,BedEx</v>
      </c>
      <c r="M114" t="str">
        <f ca="1">IF(I114&gt;=17,AcutePT_Index_Page!$L$2,IF(AND(13&lt;=I114,I114&lt;=16),AcutePT_Index_Page!$L$4,AcutePT_Index_Page!$L$3))</f>
        <v>2-3x/wk</v>
      </c>
      <c r="N114" t="str">
        <f ca="1">IF(M114=AcutePT_Index_Page!$L$2,AcutePT_Index_Page!$M$2,IF(M114=AcutePT_Index_Page!$L$3,AcutePT_Index_Page!$M$3,AcutePT_Index_Page!$M$4))</f>
        <v>HH/OP</v>
      </c>
      <c r="O114" s="4" cm="1">
        <f t="array" aca="1" ref="O114" ca="1">MAX(IF(A:A=A114,B:B))</f>
        <v>44976</v>
      </c>
      <c r="P114" s="3">
        <f t="shared" ca="1" si="13"/>
        <v>19</v>
      </c>
      <c r="Q114" cm="1">
        <f t="array" aca="1" ref="Q114" ca="1">MAX(IF(A:A=A114,P:P))</f>
        <v>19</v>
      </c>
    </row>
    <row r="115" spans="1:17" x14ac:dyDescent="0.3">
      <c r="A115">
        <v>516187</v>
      </c>
      <c r="B115" s="5">
        <f ca="1">IF(COUNTIF(A$2:A115,A115)=1,TODAY(),IF(COUNTIF(A$2:A115,A115)=2,TODAY()+1,IF(COUNTIF(A$2:A115,A115)=3,TODAY()+2,IF(COUNTIF(A$2:A115,A115)=4,TODAY()+3,IF(COUNTIF(A$2:A115,A115)=5,TODAY()+4,IF(COUNTIF(A$2:A115,A115)=5,TODAY()+6,IF(COUNTIF(A$2:A115,A115)=6,TODAY()+7)))))))</f>
        <v>44976</v>
      </c>
      <c r="C115" s="1" t="str">
        <f t="shared" ca="1" si="7"/>
        <v>F</v>
      </c>
      <c r="D115" s="1">
        <f t="shared" ca="1" si="8"/>
        <v>63</v>
      </c>
      <c r="E115" t="str" cm="1">
        <f t="array" aca="1" ref="E115" ca="1">IF(A115=A114,E114,INDEX(AcutePT_Index_Page!$A$2:$A$7,RANDBETWEEN(1,6)))</f>
        <v>Indian</v>
      </c>
      <c r="F115" t="str" cm="1">
        <f t="array" aca="1" ref="F115" ca="1">IF(C115=C114,F114,INDEX(AcutePT_Index_Page!$B$2:$B$7,RANDBETWEEN(1,6)))</f>
        <v>Neuro</v>
      </c>
      <c r="G115">
        <f t="shared" ca="1" si="9"/>
        <v>23</v>
      </c>
      <c r="H115">
        <f t="shared" ca="1" si="10"/>
        <v>18</v>
      </c>
      <c r="I115">
        <f t="shared" ca="1" si="11"/>
        <v>18</v>
      </c>
      <c r="J115" s="1">
        <f t="shared" ca="1" si="12"/>
        <v>9</v>
      </c>
      <c r="K115" s="1">
        <f t="shared" ca="1" si="12"/>
        <v>41</v>
      </c>
      <c r="L115" t="str" cm="1">
        <f t="array" aca="1" ref="L115" ca="1">INDEX(AcutePT_Index_Page!$C$2:$C$11,RANDBETWEEN(1,10))&amp;","&amp;INDEX(AcutePT_Index_Page!$C$2:$C$11,RANDBETWEEN(1,10))&amp;","&amp;INDEX(AcutePT_Index_Page!$C$2:$C$11,RANDBETWEEN(1,10))</f>
        <v>SitBal,BedM,BedEx</v>
      </c>
      <c r="M115" t="str">
        <f ca="1">IF(I115&gt;=17,AcutePT_Index_Page!$L$2,IF(AND(13&lt;=I115,I115&lt;=16),AcutePT_Index_Page!$L$4,AcutePT_Index_Page!$L$3))</f>
        <v>2-3x/wk</v>
      </c>
      <c r="N115" t="str">
        <f ca="1">IF(M115=AcutePT_Index_Page!$L$2,AcutePT_Index_Page!$M$2,IF(M115=AcutePT_Index_Page!$L$3,AcutePT_Index_Page!$M$3,AcutePT_Index_Page!$M$4))</f>
        <v>HH/OP</v>
      </c>
      <c r="O115" s="4" cm="1">
        <f t="array" aca="1" ref="O115" ca="1">MAX(IF(A:A=A115,B:B))</f>
        <v>44980</v>
      </c>
      <c r="P115" s="3" t="str">
        <f t="shared" ca="1" si="13"/>
        <v>x</v>
      </c>
      <c r="Q115" cm="1">
        <f t="array" aca="1" ref="Q115" ca="1">MAX(IF(A:A=A115,P:P))</f>
        <v>11</v>
      </c>
    </row>
    <row r="116" spans="1:17" x14ac:dyDescent="0.3">
      <c r="A116">
        <v>516187</v>
      </c>
      <c r="B116" s="5">
        <f ca="1">IF(COUNTIF(A$2:A116,A116)=1,TODAY(),IF(COUNTIF(A$2:A116,A116)=2,TODAY()+1,IF(COUNTIF(A$2:A116,A116)=3,TODAY()+2,IF(COUNTIF(A$2:A116,A116)=4,TODAY()+3,IF(COUNTIF(A$2:A116,A116)=5,TODAY()+4,IF(COUNTIF(A$2:A116,A116)=5,TODAY()+6,IF(COUNTIF(A$2:A116,A116)=6,TODAY()+7)))))))</f>
        <v>44977</v>
      </c>
      <c r="C116" s="1" t="str">
        <f t="shared" ca="1" si="7"/>
        <v>F</v>
      </c>
      <c r="D116" s="1">
        <f t="shared" ca="1" si="8"/>
        <v>63</v>
      </c>
      <c r="E116" t="str" cm="1">
        <f t="array" aca="1" ref="E116" ca="1">IF(A116=A115,E115,INDEX(AcutePT_Index_Page!$A$2:$A$7,RANDBETWEEN(1,6)))</f>
        <v>Indian</v>
      </c>
      <c r="F116" t="str" cm="1">
        <f t="array" aca="1" ref="F116" ca="1">IF(C116=C115,F115,INDEX(AcutePT_Index_Page!$B$2:$B$7,RANDBETWEEN(1,6)))</f>
        <v>Neuro</v>
      </c>
      <c r="G116">
        <f t="shared" ca="1" si="9"/>
        <v>23</v>
      </c>
      <c r="H116">
        <f t="shared" ca="1" si="10"/>
        <v>18</v>
      </c>
      <c r="I116">
        <f t="shared" ca="1" si="11"/>
        <v>17</v>
      </c>
      <c r="J116" s="1">
        <f t="shared" ca="1" si="12"/>
        <v>29</v>
      </c>
      <c r="K116" s="1">
        <f t="shared" ca="1" si="12"/>
        <v>32</v>
      </c>
      <c r="L116" t="str" cm="1">
        <f t="array" aca="1" ref="L116" ca="1">INDEX(AcutePT_Index_Page!$C$2:$C$11,RANDBETWEEN(1,10))&amp;","&amp;INDEX(AcutePT_Index_Page!$C$2:$C$11,RANDBETWEEN(1,10))&amp;","&amp;INDEX(AcutePT_Index_Page!$C$2:$C$11,RANDBETWEEN(1,10))</f>
        <v>Bal,StdEx,StdEx</v>
      </c>
      <c r="M116" t="str">
        <f ca="1">IF(I116&gt;=17,AcutePT_Index_Page!$L$2,IF(AND(13&lt;=I116,I116&lt;=16),AcutePT_Index_Page!$L$4,AcutePT_Index_Page!$L$3))</f>
        <v>2-3x/wk</v>
      </c>
      <c r="N116" t="str">
        <f ca="1">IF(M116=AcutePT_Index_Page!$L$2,AcutePT_Index_Page!$M$2,IF(M116=AcutePT_Index_Page!$L$3,AcutePT_Index_Page!$M$3,AcutePT_Index_Page!$M$4))</f>
        <v>HH/OP</v>
      </c>
      <c r="O116" s="4" cm="1">
        <f t="array" aca="1" ref="O116" ca="1">MAX(IF(A:A=A116,B:B))</f>
        <v>44980</v>
      </c>
      <c r="P116" s="3" t="str">
        <f t="shared" ca="1" si="13"/>
        <v>x</v>
      </c>
      <c r="Q116" cm="1">
        <f t="array" aca="1" ref="Q116" ca="1">MAX(IF(A:A=A116,P:P))</f>
        <v>11</v>
      </c>
    </row>
    <row r="117" spans="1:17" x14ac:dyDescent="0.3">
      <c r="A117">
        <v>516187</v>
      </c>
      <c r="B117" s="5">
        <f ca="1">IF(COUNTIF(A$2:A117,A117)=1,TODAY(),IF(COUNTIF(A$2:A117,A117)=2,TODAY()+1,IF(COUNTIF(A$2:A117,A117)=3,TODAY()+2,IF(COUNTIF(A$2:A117,A117)=4,TODAY()+3,IF(COUNTIF(A$2:A117,A117)=5,TODAY()+4,IF(COUNTIF(A$2:A117,A117)=5,TODAY()+6,IF(COUNTIF(A$2:A117,A117)=6,TODAY()+7)))))))</f>
        <v>44978</v>
      </c>
      <c r="C117" s="1" t="str">
        <f t="shared" ca="1" si="7"/>
        <v>F</v>
      </c>
      <c r="D117" s="1">
        <f t="shared" ca="1" si="8"/>
        <v>63</v>
      </c>
      <c r="E117" t="str" cm="1">
        <f t="array" aca="1" ref="E117" ca="1">IF(A117=A116,E116,INDEX(AcutePT_Index_Page!$A$2:$A$7,RANDBETWEEN(1,6)))</f>
        <v>Indian</v>
      </c>
      <c r="F117" t="str" cm="1">
        <f t="array" aca="1" ref="F117" ca="1">IF(C117=C116,F116,INDEX(AcutePT_Index_Page!$B$2:$B$7,RANDBETWEEN(1,6)))</f>
        <v>Neuro</v>
      </c>
      <c r="G117">
        <f t="shared" ca="1" si="9"/>
        <v>23</v>
      </c>
      <c r="H117">
        <f t="shared" ca="1" si="10"/>
        <v>18</v>
      </c>
      <c r="I117">
        <f t="shared" ca="1" si="11"/>
        <v>19</v>
      </c>
      <c r="J117" s="1">
        <f t="shared" ca="1" si="12"/>
        <v>34</v>
      </c>
      <c r="K117" s="1">
        <f t="shared" ca="1" si="12"/>
        <v>20</v>
      </c>
      <c r="L117" t="str" cm="1">
        <f t="array" aca="1" ref="L117" ca="1">INDEX(AcutePT_Index_Page!$C$2:$C$11,RANDBETWEEN(1,10))&amp;","&amp;INDEX(AcutePT_Index_Page!$C$2:$C$11,RANDBETWEEN(1,10))&amp;","&amp;INDEX(AcutePT_Index_Page!$C$2:$C$11,RANDBETWEEN(1,10))</f>
        <v>Bal,Gt,BedM</v>
      </c>
      <c r="M117" t="str">
        <f ca="1">IF(I117&gt;=17,AcutePT_Index_Page!$L$2,IF(AND(13&lt;=I117,I117&lt;=16),AcutePT_Index_Page!$L$4,AcutePT_Index_Page!$L$3))</f>
        <v>2-3x/wk</v>
      </c>
      <c r="N117" t="str">
        <f ca="1">IF(M117=AcutePT_Index_Page!$L$2,AcutePT_Index_Page!$M$2,IF(M117=AcutePT_Index_Page!$L$3,AcutePT_Index_Page!$M$3,AcutePT_Index_Page!$M$4))</f>
        <v>HH/OP</v>
      </c>
      <c r="O117" s="4" cm="1">
        <f t="array" aca="1" ref="O117" ca="1">MAX(IF(A:A=A117,B:B))</f>
        <v>44980</v>
      </c>
      <c r="P117" s="3" t="str">
        <f t="shared" ca="1" si="13"/>
        <v>x</v>
      </c>
      <c r="Q117" cm="1">
        <f t="array" aca="1" ref="Q117" ca="1">MAX(IF(A:A=A117,P:P))</f>
        <v>11</v>
      </c>
    </row>
    <row r="118" spans="1:17" x14ac:dyDescent="0.3">
      <c r="A118">
        <v>516187</v>
      </c>
      <c r="B118" s="5">
        <f ca="1">IF(COUNTIF(A$2:A118,A118)=1,TODAY(),IF(COUNTIF(A$2:A118,A118)=2,TODAY()+1,IF(COUNTIF(A$2:A118,A118)=3,TODAY()+2,IF(COUNTIF(A$2:A118,A118)=4,TODAY()+3,IF(COUNTIF(A$2:A118,A118)=5,TODAY()+4,IF(COUNTIF(A$2:A118,A118)=5,TODAY()+6,IF(COUNTIF(A$2:A118,A118)=6,TODAY()+7)))))))</f>
        <v>44979</v>
      </c>
      <c r="C118" s="1" t="str">
        <f t="shared" ca="1" si="7"/>
        <v>F</v>
      </c>
      <c r="D118" s="1">
        <f t="shared" ca="1" si="8"/>
        <v>63</v>
      </c>
      <c r="E118" t="str" cm="1">
        <f t="array" aca="1" ref="E118" ca="1">IF(A118=A117,E117,INDEX(AcutePT_Index_Page!$A$2:$A$7,RANDBETWEEN(1,6)))</f>
        <v>Indian</v>
      </c>
      <c r="F118" t="str" cm="1">
        <f t="array" aca="1" ref="F118" ca="1">IF(C118=C117,F117,INDEX(AcutePT_Index_Page!$B$2:$B$7,RANDBETWEEN(1,6)))</f>
        <v>Neuro</v>
      </c>
      <c r="G118">
        <f t="shared" ca="1" si="9"/>
        <v>23</v>
      </c>
      <c r="H118">
        <f t="shared" ca="1" si="10"/>
        <v>18</v>
      </c>
      <c r="I118">
        <f t="shared" ca="1" si="11"/>
        <v>11</v>
      </c>
      <c r="J118" s="1">
        <f t="shared" ca="1" si="12"/>
        <v>18</v>
      </c>
      <c r="K118" s="1">
        <f t="shared" ca="1" si="12"/>
        <v>14</v>
      </c>
      <c r="L118" t="str" cm="1">
        <f t="array" aca="1" ref="L118" ca="1">INDEX(AcutePT_Index_Page!$C$2:$C$11,RANDBETWEEN(1,10))&amp;","&amp;INDEX(AcutePT_Index_Page!$C$2:$C$11,RANDBETWEEN(1,10))&amp;","&amp;INDEX(AcutePT_Index_Page!$C$2:$C$11,RANDBETWEEN(1,10))</f>
        <v>Bal,StdBal,StdBal</v>
      </c>
      <c r="M118" t="str">
        <f ca="1">IF(I118&gt;=17,AcutePT_Index_Page!$L$2,IF(AND(13&lt;=I118,I118&lt;=16),AcutePT_Index_Page!$L$4,AcutePT_Index_Page!$L$3))</f>
        <v>Up to 5x/wk</v>
      </c>
      <c r="N118" t="str">
        <f ca="1">IF(M118=AcutePT_Index_Page!$L$2,AcutePT_Index_Page!$M$2,IF(M118=AcutePT_Index_Page!$L$3,AcutePT_Index_Page!$M$3,AcutePT_Index_Page!$M$4))</f>
        <v>SNF</v>
      </c>
      <c r="O118" s="4" cm="1">
        <f t="array" aca="1" ref="O118" ca="1">MAX(IF(A:A=A118,B:B))</f>
        <v>44980</v>
      </c>
      <c r="P118" s="3" t="str">
        <f t="shared" ca="1" si="13"/>
        <v>x</v>
      </c>
      <c r="Q118" cm="1">
        <f t="array" aca="1" ref="Q118" ca="1">MAX(IF(A:A=A118,P:P))</f>
        <v>11</v>
      </c>
    </row>
    <row r="119" spans="1:17" x14ac:dyDescent="0.3">
      <c r="A119">
        <v>516187</v>
      </c>
      <c r="B119" s="5">
        <f ca="1">IF(COUNTIF(A$2:A119,A119)=1,TODAY(),IF(COUNTIF(A$2:A119,A119)=2,TODAY()+1,IF(COUNTIF(A$2:A119,A119)=3,TODAY()+2,IF(COUNTIF(A$2:A119,A119)=4,TODAY()+3,IF(COUNTIF(A$2:A119,A119)=5,TODAY()+4,IF(COUNTIF(A$2:A119,A119)=5,TODAY()+6,IF(COUNTIF(A$2:A119,A119)=6,TODAY()+7)))))))</f>
        <v>44980</v>
      </c>
      <c r="C119" s="1" t="str">
        <f t="shared" ca="1" si="7"/>
        <v>F</v>
      </c>
      <c r="D119" s="1">
        <f t="shared" ca="1" si="8"/>
        <v>63</v>
      </c>
      <c r="E119" t="str" cm="1">
        <f t="array" aca="1" ref="E119" ca="1">IF(A119=A118,E118,INDEX(AcutePT_Index_Page!$A$2:$A$7,RANDBETWEEN(1,6)))</f>
        <v>Indian</v>
      </c>
      <c r="F119" t="str" cm="1">
        <f t="array" aca="1" ref="F119" ca="1">IF(C119=C118,F118,INDEX(AcutePT_Index_Page!$B$2:$B$7,RANDBETWEEN(1,6)))</f>
        <v>Neuro</v>
      </c>
      <c r="G119">
        <f t="shared" ca="1" si="9"/>
        <v>23</v>
      </c>
      <c r="H119">
        <f t="shared" ca="1" si="10"/>
        <v>18</v>
      </c>
      <c r="I119">
        <f t="shared" ca="1" si="11"/>
        <v>11</v>
      </c>
      <c r="J119" s="1">
        <f t="shared" ca="1" si="12"/>
        <v>62</v>
      </c>
      <c r="K119" s="1">
        <f t="shared" ca="1" si="12"/>
        <v>54</v>
      </c>
      <c r="L119" t="str" cm="1">
        <f t="array" aca="1" ref="L119" ca="1">INDEX(AcutePT_Index_Page!$C$2:$C$11,RANDBETWEEN(1,10))&amp;","&amp;INDEX(AcutePT_Index_Page!$C$2:$C$11,RANDBETWEEN(1,10))&amp;","&amp;INDEX(AcutePT_Index_Page!$C$2:$C$11,RANDBETWEEN(1,10))</f>
        <v>Gt,SitBal,Gt</v>
      </c>
      <c r="M119" t="str">
        <f ca="1">IF(I119&gt;=17,AcutePT_Index_Page!$L$2,IF(AND(13&lt;=I119,I119&lt;=16),AcutePT_Index_Page!$L$4,AcutePT_Index_Page!$L$3))</f>
        <v>Up to 5x/wk</v>
      </c>
      <c r="N119" t="str">
        <f ca="1">IF(M119=AcutePT_Index_Page!$L$2,AcutePT_Index_Page!$M$2,IF(M119=AcutePT_Index_Page!$L$3,AcutePT_Index_Page!$M$3,AcutePT_Index_Page!$M$4))</f>
        <v>SNF</v>
      </c>
      <c r="O119" s="4" cm="1">
        <f t="array" aca="1" ref="O119" ca="1">MAX(IF(A:A=A119,B:B))</f>
        <v>44980</v>
      </c>
      <c r="P119" s="3">
        <f t="shared" ca="1" si="13"/>
        <v>11</v>
      </c>
      <c r="Q119" cm="1">
        <f t="array" aca="1" ref="Q119" ca="1">MAX(IF(A:A=A119,P:P))</f>
        <v>11</v>
      </c>
    </row>
    <row r="120" spans="1:17" x14ac:dyDescent="0.3">
      <c r="A120">
        <v>519105</v>
      </c>
      <c r="B120" s="5">
        <f ca="1">IF(COUNTIF(A$2:A120,A120)=1,TODAY(),IF(COUNTIF(A$2:A120,A120)=2,TODAY()+1,IF(COUNTIF(A$2:A120,A120)=3,TODAY()+2,IF(COUNTIF(A$2:A120,A120)=4,TODAY()+3,IF(COUNTIF(A$2:A120,A120)=5,TODAY()+4,IF(COUNTIF(A$2:A120,A120)=5,TODAY()+6,IF(COUNTIF(A$2:A120,A120)=6,TODAY()+7)))))))</f>
        <v>44976</v>
      </c>
      <c r="C120" s="1" t="str">
        <f t="shared" ca="1" si="7"/>
        <v>F</v>
      </c>
      <c r="D120" s="1">
        <f t="shared" ca="1" si="8"/>
        <v>60</v>
      </c>
      <c r="E120" t="str" cm="1">
        <f t="array" aca="1" ref="E120" ca="1">IF(A120=A119,E119,INDEX(AcutePT_Index_Page!$A$2:$A$7,RANDBETWEEN(1,6)))</f>
        <v>Indian</v>
      </c>
      <c r="F120" t="str" cm="1">
        <f t="array" aca="1" ref="F120" ca="1">IF(C120=C119,F119,INDEX(AcutePT_Index_Page!$B$2:$B$7,RANDBETWEEN(1,6)))</f>
        <v>Neuro</v>
      </c>
      <c r="G120">
        <f t="shared" ca="1" si="9"/>
        <v>24</v>
      </c>
      <c r="H120">
        <f t="shared" ca="1" si="10"/>
        <v>15</v>
      </c>
      <c r="I120">
        <f t="shared" ca="1" si="11"/>
        <v>15</v>
      </c>
      <c r="J120" s="1">
        <f t="shared" ca="1" si="12"/>
        <v>62</v>
      </c>
      <c r="K120" s="1">
        <f t="shared" ca="1" si="12"/>
        <v>19</v>
      </c>
      <c r="L120" t="str" cm="1">
        <f t="array" aca="1" ref="L120" ca="1">INDEX(AcutePT_Index_Page!$C$2:$C$11,RANDBETWEEN(1,10))&amp;","&amp;INDEX(AcutePT_Index_Page!$C$2:$C$11,RANDBETWEEN(1,10))&amp;","&amp;INDEX(AcutePT_Index_Page!$C$2:$C$11,RANDBETWEEN(1,10))</f>
        <v>Gt,StdBal,SitBal</v>
      </c>
      <c r="M120" t="str">
        <f ca="1">IF(I120&gt;=17,AcutePT_Index_Page!$L$2,IF(AND(13&lt;=I120,I120&lt;=16),AcutePT_Index_Page!$L$4,AcutePT_Index_Page!$L$3))</f>
        <v>5-7x/wk</v>
      </c>
      <c r="N120" t="str">
        <f ca="1">IF(M120=AcutePT_Index_Page!$L$2,AcutePT_Index_Page!$M$2,IF(M120=AcutePT_Index_Page!$L$3,AcutePT_Index_Page!$M$3,AcutePT_Index_Page!$M$4))</f>
        <v>IPR</v>
      </c>
      <c r="O120" s="4" cm="1">
        <f t="array" aca="1" ref="O120" ca="1">MAX(IF(A:A=A120,B:B))</f>
        <v>44976</v>
      </c>
      <c r="P120" s="3">
        <f t="shared" ca="1" si="13"/>
        <v>15</v>
      </c>
      <c r="Q120" cm="1">
        <f t="array" aca="1" ref="Q120" ca="1">MAX(IF(A:A=A120,P:P))</f>
        <v>15</v>
      </c>
    </row>
    <row r="121" spans="1:17" x14ac:dyDescent="0.3">
      <c r="A121">
        <v>519996</v>
      </c>
      <c r="B121" s="5">
        <f ca="1">IF(COUNTIF(A$2:A121,A121)=1,TODAY(),IF(COUNTIF(A$2:A121,A121)=2,TODAY()+1,IF(COUNTIF(A$2:A121,A121)=3,TODAY()+2,IF(COUNTIF(A$2:A121,A121)=4,TODAY()+3,IF(COUNTIF(A$2:A121,A121)=5,TODAY()+4,IF(COUNTIF(A$2:A121,A121)=5,TODAY()+6,IF(COUNTIF(A$2:A121,A121)=6,TODAY()+7)))))))</f>
        <v>44976</v>
      </c>
      <c r="C121" s="1" t="str">
        <f t="shared" ca="1" si="7"/>
        <v>F</v>
      </c>
      <c r="D121" s="1">
        <f t="shared" ca="1" si="8"/>
        <v>60</v>
      </c>
      <c r="E121" t="str" cm="1">
        <f t="array" aca="1" ref="E121" ca="1">IF(A121=A120,E120,INDEX(AcutePT_Index_Page!$A$2:$A$7,RANDBETWEEN(1,6)))</f>
        <v>African</v>
      </c>
      <c r="F121" t="str" cm="1">
        <f t="array" aca="1" ref="F121" ca="1">IF(C121=C120,F120,INDEX(AcutePT_Index_Page!$B$2:$B$7,RANDBETWEEN(1,6)))</f>
        <v>Neuro</v>
      </c>
      <c r="G121">
        <f t="shared" ca="1" si="9"/>
        <v>22</v>
      </c>
      <c r="H121">
        <f t="shared" ca="1" si="10"/>
        <v>13</v>
      </c>
      <c r="I121">
        <f t="shared" ca="1" si="11"/>
        <v>13</v>
      </c>
      <c r="J121" s="1">
        <f t="shared" ca="1" si="12"/>
        <v>69</v>
      </c>
      <c r="K121" s="1">
        <f t="shared" ca="1" si="12"/>
        <v>11</v>
      </c>
      <c r="L121" t="str" cm="1">
        <f t="array" aca="1" ref="L121" ca="1">INDEX(AcutePT_Index_Page!$C$2:$C$11,RANDBETWEEN(1,10))&amp;","&amp;INDEX(AcutePT_Index_Page!$C$2:$C$11,RANDBETWEEN(1,10))&amp;","&amp;INDEX(AcutePT_Index_Page!$C$2:$C$11,RANDBETWEEN(1,10))</f>
        <v>StdBal,SitEx,BedEx</v>
      </c>
      <c r="M121" t="str">
        <f ca="1">IF(I121&gt;=17,AcutePT_Index_Page!$L$2,IF(AND(13&lt;=I121,I121&lt;=16),AcutePT_Index_Page!$L$4,AcutePT_Index_Page!$L$3))</f>
        <v>5-7x/wk</v>
      </c>
      <c r="N121" t="str">
        <f ca="1">IF(M121=AcutePT_Index_Page!$L$2,AcutePT_Index_Page!$M$2,IF(M121=AcutePT_Index_Page!$L$3,AcutePT_Index_Page!$M$3,AcutePT_Index_Page!$M$4))</f>
        <v>IPR</v>
      </c>
      <c r="O121" s="4" cm="1">
        <f t="array" aca="1" ref="O121" ca="1">MAX(IF(A:A=A121,B:B))</f>
        <v>44976</v>
      </c>
      <c r="P121" s="3">
        <f t="shared" ca="1" si="13"/>
        <v>13</v>
      </c>
      <c r="Q121" cm="1">
        <f t="array" aca="1" ref="Q121" ca="1">MAX(IF(A:A=A121,P:P))</f>
        <v>13</v>
      </c>
    </row>
    <row r="122" spans="1:17" x14ac:dyDescent="0.3">
      <c r="A122">
        <v>522505</v>
      </c>
      <c r="B122" s="5">
        <f ca="1">IF(COUNTIF(A$2:A122,A122)=1,TODAY(),IF(COUNTIF(A$2:A122,A122)=2,TODAY()+1,IF(COUNTIF(A$2:A122,A122)=3,TODAY()+2,IF(COUNTIF(A$2:A122,A122)=4,TODAY()+3,IF(COUNTIF(A$2:A122,A122)=5,TODAY()+4,IF(COUNTIF(A$2:A122,A122)=5,TODAY()+6,IF(COUNTIF(A$2:A122,A122)=6,TODAY()+7)))))))</f>
        <v>44976</v>
      </c>
      <c r="C122" s="1" t="str">
        <f t="shared" ca="1" si="7"/>
        <v>M</v>
      </c>
      <c r="D122" s="1">
        <f t="shared" ca="1" si="8"/>
        <v>89</v>
      </c>
      <c r="E122" t="str" cm="1">
        <f t="array" aca="1" ref="E122" ca="1">IF(A122=A121,E121,INDEX(AcutePT_Index_Page!$A$2:$A$7,RANDBETWEEN(1,6)))</f>
        <v>African</v>
      </c>
      <c r="F122" t="str" cm="1">
        <f t="array" aca="1" ref="F122" ca="1">IF(C122=C121,F121,INDEX(AcutePT_Index_Page!$B$2:$B$7,RANDBETWEEN(1,6)))</f>
        <v>Cardiac</v>
      </c>
      <c r="G122">
        <f t="shared" ca="1" si="9"/>
        <v>22</v>
      </c>
      <c r="H122">
        <f t="shared" ca="1" si="10"/>
        <v>7</v>
      </c>
      <c r="I122">
        <f t="shared" ca="1" si="11"/>
        <v>7</v>
      </c>
      <c r="J122" s="1">
        <f t="shared" ca="1" si="12"/>
        <v>54</v>
      </c>
      <c r="K122" s="1">
        <f t="shared" ca="1" si="12"/>
        <v>71</v>
      </c>
      <c r="L122" t="str" cm="1">
        <f t="array" aca="1" ref="L122" ca="1">INDEX(AcutePT_Index_Page!$C$2:$C$11,RANDBETWEEN(1,10))&amp;","&amp;INDEX(AcutePT_Index_Page!$C$2:$C$11,RANDBETWEEN(1,10))&amp;","&amp;INDEX(AcutePT_Index_Page!$C$2:$C$11,RANDBETWEEN(1,10))</f>
        <v>Bal,Bal,BedM</v>
      </c>
      <c r="M122" t="str">
        <f ca="1">IF(I122&gt;=17,AcutePT_Index_Page!$L$2,IF(AND(13&lt;=I122,I122&lt;=16),AcutePT_Index_Page!$L$4,AcutePT_Index_Page!$L$3))</f>
        <v>Up to 5x/wk</v>
      </c>
      <c r="N122" t="str">
        <f ca="1">IF(M122=AcutePT_Index_Page!$L$2,AcutePT_Index_Page!$M$2,IF(M122=AcutePT_Index_Page!$L$3,AcutePT_Index_Page!$M$3,AcutePT_Index_Page!$M$4))</f>
        <v>SNF</v>
      </c>
      <c r="O122" s="4" cm="1">
        <f t="array" aca="1" ref="O122" ca="1">MAX(IF(A:A=A122,B:B))</f>
        <v>44976</v>
      </c>
      <c r="P122" s="3">
        <f t="shared" ca="1" si="13"/>
        <v>7</v>
      </c>
      <c r="Q122" cm="1">
        <f t="array" aca="1" ref="Q122" ca="1">MAX(IF(A:A=A122,P:P))</f>
        <v>7</v>
      </c>
    </row>
    <row r="123" spans="1:17" x14ac:dyDescent="0.3">
      <c r="A123">
        <v>529330</v>
      </c>
      <c r="B123" s="5">
        <f ca="1">IF(COUNTIF(A$2:A123,A123)=1,TODAY(),IF(COUNTIF(A$2:A123,A123)=2,TODAY()+1,IF(COUNTIF(A$2:A123,A123)=3,TODAY()+2,IF(COUNTIF(A$2:A123,A123)=4,TODAY()+3,IF(COUNTIF(A$2:A123,A123)=5,TODAY()+4,IF(COUNTIF(A$2:A123,A123)=5,TODAY()+6,IF(COUNTIF(A$2:A123,A123)=6,TODAY()+7)))))))</f>
        <v>44976</v>
      </c>
      <c r="C123" s="1" t="str">
        <f t="shared" ca="1" si="7"/>
        <v>F</v>
      </c>
      <c r="D123" s="1">
        <f t="shared" ca="1" si="8"/>
        <v>34</v>
      </c>
      <c r="E123" t="str" cm="1">
        <f t="array" aca="1" ref="E123" ca="1">IF(A123=A122,E122,INDEX(AcutePT_Index_Page!$A$2:$A$7,RANDBETWEEN(1,6)))</f>
        <v>African</v>
      </c>
      <c r="F123" t="str" cm="1">
        <f t="array" aca="1" ref="F123" ca="1">IF(C123=C122,F122,INDEX(AcutePT_Index_Page!$B$2:$B$7,RANDBETWEEN(1,6)))</f>
        <v>Spine</v>
      </c>
      <c r="G123">
        <f t="shared" ca="1" si="9"/>
        <v>23</v>
      </c>
      <c r="H123">
        <f t="shared" ca="1" si="10"/>
        <v>11</v>
      </c>
      <c r="I123">
        <f t="shared" ca="1" si="11"/>
        <v>11</v>
      </c>
      <c r="J123" s="1">
        <f t="shared" ca="1" si="12"/>
        <v>53</v>
      </c>
      <c r="K123" s="1">
        <f t="shared" ca="1" si="12"/>
        <v>73</v>
      </c>
      <c r="L123" t="str" cm="1">
        <f t="array" aca="1" ref="L123" ca="1">INDEX(AcutePT_Index_Page!$C$2:$C$11,RANDBETWEEN(1,10))&amp;","&amp;INDEX(AcutePT_Index_Page!$C$2:$C$11,RANDBETWEEN(1,10))&amp;","&amp;INDEX(AcutePT_Index_Page!$C$2:$C$11,RANDBETWEEN(1,10))</f>
        <v>BedEx,Bal,BedEx</v>
      </c>
      <c r="M123" t="str">
        <f ca="1">IF(I123&gt;=17,AcutePT_Index_Page!$L$2,IF(AND(13&lt;=I123,I123&lt;=16),AcutePT_Index_Page!$L$4,AcutePT_Index_Page!$L$3))</f>
        <v>Up to 5x/wk</v>
      </c>
      <c r="N123" t="str">
        <f ca="1">IF(M123=AcutePT_Index_Page!$L$2,AcutePT_Index_Page!$M$2,IF(M123=AcutePT_Index_Page!$L$3,AcutePT_Index_Page!$M$3,AcutePT_Index_Page!$M$4))</f>
        <v>SNF</v>
      </c>
      <c r="O123" s="4" cm="1">
        <f t="array" aca="1" ref="O123" ca="1">MAX(IF(A:A=A123,B:B))</f>
        <v>44976</v>
      </c>
      <c r="P123" s="3">
        <f t="shared" ca="1" si="13"/>
        <v>11</v>
      </c>
      <c r="Q123" cm="1">
        <f t="array" aca="1" ref="Q123" ca="1">MAX(IF(A:A=A123,P:P))</f>
        <v>11</v>
      </c>
    </row>
    <row r="124" spans="1:17" x14ac:dyDescent="0.3">
      <c r="A124">
        <v>534692</v>
      </c>
      <c r="B124" s="5">
        <f ca="1">IF(COUNTIF(A$2:A124,A124)=1,TODAY(),IF(COUNTIF(A$2:A124,A124)=2,TODAY()+1,IF(COUNTIF(A$2:A124,A124)=3,TODAY()+2,IF(COUNTIF(A$2:A124,A124)=4,TODAY()+3,IF(COUNTIF(A$2:A124,A124)=5,TODAY()+4,IF(COUNTIF(A$2:A124,A124)=5,TODAY()+6,IF(COUNTIF(A$2:A124,A124)=6,TODAY()+7)))))))</f>
        <v>44976</v>
      </c>
      <c r="C124" s="1" t="str">
        <f t="shared" ca="1" si="7"/>
        <v>F</v>
      </c>
      <c r="D124" s="1">
        <f t="shared" ca="1" si="8"/>
        <v>64</v>
      </c>
      <c r="E124" t="str" cm="1">
        <f t="array" aca="1" ref="E124" ca="1">IF(A124=A123,E123,INDEX(AcutePT_Index_Page!$A$2:$A$7,RANDBETWEEN(1,6)))</f>
        <v>European</v>
      </c>
      <c r="F124" t="str" cm="1">
        <f t="array" aca="1" ref="F124" ca="1">IF(C124=C123,F123,INDEX(AcutePT_Index_Page!$B$2:$B$7,RANDBETWEEN(1,6)))</f>
        <v>Spine</v>
      </c>
      <c r="G124">
        <f t="shared" ca="1" si="9"/>
        <v>24</v>
      </c>
      <c r="H124">
        <f t="shared" ca="1" si="10"/>
        <v>16</v>
      </c>
      <c r="I124">
        <f t="shared" ca="1" si="11"/>
        <v>16</v>
      </c>
      <c r="J124" s="1">
        <f t="shared" ca="1" si="12"/>
        <v>75</v>
      </c>
      <c r="K124" s="1">
        <f t="shared" ca="1" si="12"/>
        <v>42</v>
      </c>
      <c r="L124" t="str" cm="1">
        <f t="array" aca="1" ref="L124" ca="1">INDEX(AcutePT_Index_Page!$C$2:$C$11,RANDBETWEEN(1,10))&amp;","&amp;INDEX(AcutePT_Index_Page!$C$2:$C$11,RANDBETWEEN(1,10))&amp;","&amp;INDEX(AcutePT_Index_Page!$C$2:$C$11,RANDBETWEEN(1,10))</f>
        <v>SitEx,StdEx,BedEx</v>
      </c>
      <c r="M124" t="str">
        <f ca="1">IF(I124&gt;=17,AcutePT_Index_Page!$L$2,IF(AND(13&lt;=I124,I124&lt;=16),AcutePT_Index_Page!$L$4,AcutePT_Index_Page!$L$3))</f>
        <v>5-7x/wk</v>
      </c>
      <c r="N124" t="str">
        <f ca="1">IF(M124=AcutePT_Index_Page!$L$2,AcutePT_Index_Page!$M$2,IF(M124=AcutePT_Index_Page!$L$3,AcutePT_Index_Page!$M$3,AcutePT_Index_Page!$M$4))</f>
        <v>IPR</v>
      </c>
      <c r="O124" s="4" cm="1">
        <f t="array" aca="1" ref="O124" ca="1">MAX(IF(A:A=A124,B:B))</f>
        <v>44978</v>
      </c>
      <c r="P124" s="3" t="str">
        <f t="shared" ca="1" si="13"/>
        <v>x</v>
      </c>
      <c r="Q124" cm="1">
        <f t="array" aca="1" ref="Q124" ca="1">MAX(IF(A:A=A124,P:P))</f>
        <v>10</v>
      </c>
    </row>
    <row r="125" spans="1:17" x14ac:dyDescent="0.3">
      <c r="A125">
        <v>534692</v>
      </c>
      <c r="B125" s="5">
        <f ca="1">IF(COUNTIF(A$2:A125,A125)=1,TODAY(),IF(COUNTIF(A$2:A125,A125)=2,TODAY()+1,IF(COUNTIF(A$2:A125,A125)=3,TODAY()+2,IF(COUNTIF(A$2:A125,A125)=4,TODAY()+3,IF(COUNTIF(A$2:A125,A125)=5,TODAY()+4,IF(COUNTIF(A$2:A125,A125)=5,TODAY()+6,IF(COUNTIF(A$2:A125,A125)=6,TODAY()+7)))))))</f>
        <v>44977</v>
      </c>
      <c r="C125" s="1" t="str">
        <f t="shared" ca="1" si="7"/>
        <v>F</v>
      </c>
      <c r="D125" s="1">
        <f t="shared" ca="1" si="8"/>
        <v>64</v>
      </c>
      <c r="E125" t="str" cm="1">
        <f t="array" aca="1" ref="E125" ca="1">IF(A125=A124,E124,INDEX(AcutePT_Index_Page!$A$2:$A$7,RANDBETWEEN(1,6)))</f>
        <v>European</v>
      </c>
      <c r="F125" t="str" cm="1">
        <f t="array" aca="1" ref="F125" ca="1">IF(C125=C124,F124,INDEX(AcutePT_Index_Page!$B$2:$B$7,RANDBETWEEN(1,6)))</f>
        <v>Spine</v>
      </c>
      <c r="G125">
        <f t="shared" ca="1" si="9"/>
        <v>24</v>
      </c>
      <c r="H125">
        <f t="shared" ca="1" si="10"/>
        <v>16</v>
      </c>
      <c r="I125">
        <f t="shared" ca="1" si="11"/>
        <v>15</v>
      </c>
      <c r="J125" s="1">
        <f t="shared" ca="1" si="12"/>
        <v>76</v>
      </c>
      <c r="K125" s="1">
        <f t="shared" ca="1" si="12"/>
        <v>32</v>
      </c>
      <c r="L125" t="str" cm="1">
        <f t="array" aca="1" ref="L125" ca="1">INDEX(AcutePT_Index_Page!$C$2:$C$11,RANDBETWEEN(1,10))&amp;","&amp;INDEX(AcutePT_Index_Page!$C$2:$C$11,RANDBETWEEN(1,10))&amp;","&amp;INDEX(AcutePT_Index_Page!$C$2:$C$11,RANDBETWEEN(1,10))</f>
        <v>BedM,BedM,Gt</v>
      </c>
      <c r="M125" t="str">
        <f ca="1">IF(I125&gt;=17,AcutePT_Index_Page!$L$2,IF(AND(13&lt;=I125,I125&lt;=16),AcutePT_Index_Page!$L$4,AcutePT_Index_Page!$L$3))</f>
        <v>5-7x/wk</v>
      </c>
      <c r="N125" t="str">
        <f ca="1">IF(M125=AcutePT_Index_Page!$L$2,AcutePT_Index_Page!$M$2,IF(M125=AcutePT_Index_Page!$L$3,AcutePT_Index_Page!$M$3,AcutePT_Index_Page!$M$4))</f>
        <v>IPR</v>
      </c>
      <c r="O125" s="4" cm="1">
        <f t="array" aca="1" ref="O125" ca="1">MAX(IF(A:A=A125,B:B))</f>
        <v>44978</v>
      </c>
      <c r="P125" s="3" t="str">
        <f t="shared" ca="1" si="13"/>
        <v>x</v>
      </c>
      <c r="Q125" cm="1">
        <f t="array" aca="1" ref="Q125" ca="1">MAX(IF(A:A=A125,P:P))</f>
        <v>10</v>
      </c>
    </row>
    <row r="126" spans="1:17" x14ac:dyDescent="0.3">
      <c r="A126">
        <v>534692</v>
      </c>
      <c r="B126" s="5">
        <f ca="1">IF(COUNTIF(A$2:A126,A126)=1,TODAY(),IF(COUNTIF(A$2:A126,A126)=2,TODAY()+1,IF(COUNTIF(A$2:A126,A126)=3,TODAY()+2,IF(COUNTIF(A$2:A126,A126)=4,TODAY()+3,IF(COUNTIF(A$2:A126,A126)=5,TODAY()+4,IF(COUNTIF(A$2:A126,A126)=5,TODAY()+6,IF(COUNTIF(A$2:A126,A126)=6,TODAY()+7)))))))</f>
        <v>44978</v>
      </c>
      <c r="C126" s="1" t="str">
        <f t="shared" ca="1" si="7"/>
        <v>F</v>
      </c>
      <c r="D126" s="1">
        <f t="shared" ca="1" si="8"/>
        <v>64</v>
      </c>
      <c r="E126" t="str" cm="1">
        <f t="array" aca="1" ref="E126" ca="1">IF(A126=A125,E125,INDEX(AcutePT_Index_Page!$A$2:$A$7,RANDBETWEEN(1,6)))</f>
        <v>European</v>
      </c>
      <c r="F126" t="str" cm="1">
        <f t="array" aca="1" ref="F126" ca="1">IF(C126=C125,F125,INDEX(AcutePT_Index_Page!$B$2:$B$7,RANDBETWEEN(1,6)))</f>
        <v>Spine</v>
      </c>
      <c r="G126">
        <f t="shared" ca="1" si="9"/>
        <v>24</v>
      </c>
      <c r="H126">
        <f t="shared" ca="1" si="10"/>
        <v>16</v>
      </c>
      <c r="I126">
        <f t="shared" ca="1" si="11"/>
        <v>10</v>
      </c>
      <c r="J126" s="1">
        <f t="shared" ca="1" si="12"/>
        <v>67</v>
      </c>
      <c r="K126" s="1">
        <f t="shared" ca="1" si="12"/>
        <v>49</v>
      </c>
      <c r="L126" t="str" cm="1">
        <f t="array" aca="1" ref="L126" ca="1">INDEX(AcutePT_Index_Page!$C$2:$C$11,RANDBETWEEN(1,10))&amp;","&amp;INDEX(AcutePT_Index_Page!$C$2:$C$11,RANDBETWEEN(1,10))&amp;","&amp;INDEX(AcutePT_Index_Page!$C$2:$C$11,RANDBETWEEN(1,10))</f>
        <v>Bal,StdEx,EOB</v>
      </c>
      <c r="M126" t="str">
        <f ca="1">IF(I126&gt;=17,AcutePT_Index_Page!$L$2,IF(AND(13&lt;=I126,I126&lt;=16),AcutePT_Index_Page!$L$4,AcutePT_Index_Page!$L$3))</f>
        <v>Up to 5x/wk</v>
      </c>
      <c r="N126" t="str">
        <f ca="1">IF(M126=AcutePT_Index_Page!$L$2,AcutePT_Index_Page!$M$2,IF(M126=AcutePT_Index_Page!$L$3,AcutePT_Index_Page!$M$3,AcutePT_Index_Page!$M$4))</f>
        <v>SNF</v>
      </c>
      <c r="O126" s="4" cm="1">
        <f t="array" aca="1" ref="O126" ca="1">MAX(IF(A:A=A126,B:B))</f>
        <v>44978</v>
      </c>
      <c r="P126" s="3">
        <f t="shared" ca="1" si="13"/>
        <v>10</v>
      </c>
      <c r="Q126" cm="1">
        <f t="array" aca="1" ref="Q126" ca="1">MAX(IF(A:A=A126,P:P))</f>
        <v>10</v>
      </c>
    </row>
    <row r="127" spans="1:17" x14ac:dyDescent="0.3">
      <c r="A127">
        <v>534909</v>
      </c>
      <c r="B127" s="5">
        <f ca="1">IF(COUNTIF(A$2:A127,A127)=1,TODAY(),IF(COUNTIF(A$2:A127,A127)=2,TODAY()+1,IF(COUNTIF(A$2:A127,A127)=3,TODAY()+2,IF(COUNTIF(A$2:A127,A127)=4,TODAY()+3,IF(COUNTIF(A$2:A127,A127)=5,TODAY()+4,IF(COUNTIF(A$2:A127,A127)=5,TODAY()+6,IF(COUNTIF(A$2:A127,A127)=6,TODAY()+7)))))))</f>
        <v>44976</v>
      </c>
      <c r="C127" s="1" t="str">
        <f t="shared" ca="1" si="7"/>
        <v>F</v>
      </c>
      <c r="D127" s="1">
        <f t="shared" ca="1" si="8"/>
        <v>96</v>
      </c>
      <c r="E127" t="str" cm="1">
        <f t="array" aca="1" ref="E127" ca="1">IF(A127=A126,E126,INDEX(AcutePT_Index_Page!$A$2:$A$7,RANDBETWEEN(1,6)))</f>
        <v>African</v>
      </c>
      <c r="F127" t="str" cm="1">
        <f t="array" aca="1" ref="F127" ca="1">IF(C127=C126,F126,INDEX(AcutePT_Index_Page!$B$2:$B$7,RANDBETWEEN(1,6)))</f>
        <v>Spine</v>
      </c>
      <c r="G127">
        <f t="shared" ca="1" si="9"/>
        <v>24</v>
      </c>
      <c r="H127">
        <f t="shared" ca="1" si="10"/>
        <v>14</v>
      </c>
      <c r="I127">
        <f t="shared" ca="1" si="11"/>
        <v>14</v>
      </c>
      <c r="J127" s="1">
        <f t="shared" ca="1" si="12"/>
        <v>42</v>
      </c>
      <c r="K127" s="1">
        <f t="shared" ca="1" si="12"/>
        <v>9</v>
      </c>
      <c r="L127" t="str" cm="1">
        <f t="array" aca="1" ref="L127" ca="1">INDEX(AcutePT_Index_Page!$C$2:$C$11,RANDBETWEEN(1,10))&amp;","&amp;INDEX(AcutePT_Index_Page!$C$2:$C$11,RANDBETWEEN(1,10))&amp;","&amp;INDEX(AcutePT_Index_Page!$C$2:$C$11,RANDBETWEEN(1,10))</f>
        <v>EOB,TA,BedM</v>
      </c>
      <c r="M127" t="str">
        <f ca="1">IF(I127&gt;=17,AcutePT_Index_Page!$L$2,IF(AND(13&lt;=I127,I127&lt;=16),AcutePT_Index_Page!$L$4,AcutePT_Index_Page!$L$3))</f>
        <v>5-7x/wk</v>
      </c>
      <c r="N127" t="str">
        <f ca="1">IF(M127=AcutePT_Index_Page!$L$2,AcutePT_Index_Page!$M$2,IF(M127=AcutePT_Index_Page!$L$3,AcutePT_Index_Page!$M$3,AcutePT_Index_Page!$M$4))</f>
        <v>IPR</v>
      </c>
      <c r="O127" s="4" cm="1">
        <f t="array" aca="1" ref="O127" ca="1">MAX(IF(A:A=A127,B:B))</f>
        <v>44976</v>
      </c>
      <c r="P127" s="3">
        <f t="shared" ca="1" si="13"/>
        <v>14</v>
      </c>
      <c r="Q127" cm="1">
        <f t="array" aca="1" ref="Q127" ca="1">MAX(IF(A:A=A127,P:P))</f>
        <v>14</v>
      </c>
    </row>
    <row r="128" spans="1:17" x14ac:dyDescent="0.3">
      <c r="A128">
        <v>541124</v>
      </c>
      <c r="B128" s="5">
        <f ca="1">IF(COUNTIF(A$2:A128,A128)=1,TODAY(),IF(COUNTIF(A$2:A128,A128)=2,TODAY()+1,IF(COUNTIF(A$2:A128,A128)=3,TODAY()+2,IF(COUNTIF(A$2:A128,A128)=4,TODAY()+3,IF(COUNTIF(A$2:A128,A128)=5,TODAY()+4,IF(COUNTIF(A$2:A128,A128)=5,TODAY()+6,IF(COUNTIF(A$2:A128,A128)=6,TODAY()+7)))))))</f>
        <v>44976</v>
      </c>
      <c r="C128" s="1" t="str">
        <f t="shared" ca="1" si="7"/>
        <v>M</v>
      </c>
      <c r="D128" s="1">
        <f t="shared" ca="1" si="8"/>
        <v>68</v>
      </c>
      <c r="E128" t="str" cm="1">
        <f t="array" aca="1" ref="E128" ca="1">IF(A128=A127,E127,INDEX(AcutePT_Index_Page!$A$2:$A$7,RANDBETWEEN(1,6)))</f>
        <v>Indian</v>
      </c>
      <c r="F128" t="str" cm="1">
        <f t="array" aca="1" ref="F128" ca="1">IF(C128=C127,F127,INDEX(AcutePT_Index_Page!$B$2:$B$7,RANDBETWEEN(1,6)))</f>
        <v>Vascular</v>
      </c>
      <c r="G128">
        <f t="shared" ca="1" si="9"/>
        <v>23</v>
      </c>
      <c r="H128">
        <f t="shared" ca="1" si="10"/>
        <v>14</v>
      </c>
      <c r="I128">
        <f t="shared" ca="1" si="11"/>
        <v>14</v>
      </c>
      <c r="J128" s="1">
        <f t="shared" ca="1" si="12"/>
        <v>55</v>
      </c>
      <c r="K128" s="1">
        <f t="shared" ca="1" si="12"/>
        <v>36</v>
      </c>
      <c r="L128" t="str" cm="1">
        <f t="array" aca="1" ref="L128" ca="1">INDEX(AcutePT_Index_Page!$C$2:$C$11,RANDBETWEEN(1,10))&amp;","&amp;INDEX(AcutePT_Index_Page!$C$2:$C$11,RANDBETWEEN(1,10))&amp;","&amp;INDEX(AcutePT_Index_Page!$C$2:$C$11,RANDBETWEEN(1,10))</f>
        <v>BedEx,Bal,BedM</v>
      </c>
      <c r="M128" t="str">
        <f ca="1">IF(I128&gt;=17,AcutePT_Index_Page!$L$2,IF(AND(13&lt;=I128,I128&lt;=16),AcutePT_Index_Page!$L$4,AcutePT_Index_Page!$L$3))</f>
        <v>5-7x/wk</v>
      </c>
      <c r="N128" t="str">
        <f ca="1">IF(M128=AcutePT_Index_Page!$L$2,AcutePT_Index_Page!$M$2,IF(M128=AcutePT_Index_Page!$L$3,AcutePT_Index_Page!$M$3,AcutePT_Index_Page!$M$4))</f>
        <v>IPR</v>
      </c>
      <c r="O128" s="4" cm="1">
        <f t="array" aca="1" ref="O128" ca="1">MAX(IF(A:A=A128,B:B))</f>
        <v>44976</v>
      </c>
      <c r="P128" s="3">
        <f t="shared" ca="1" si="13"/>
        <v>14</v>
      </c>
      <c r="Q128" cm="1">
        <f t="array" aca="1" ref="Q128" ca="1">MAX(IF(A:A=A128,P:P))</f>
        <v>14</v>
      </c>
    </row>
    <row r="129" spans="1:17" x14ac:dyDescent="0.3">
      <c r="A129">
        <v>543109</v>
      </c>
      <c r="B129" s="5">
        <f ca="1">IF(COUNTIF(A$2:A129,A129)=1,TODAY(),IF(COUNTIF(A$2:A129,A129)=2,TODAY()+1,IF(COUNTIF(A$2:A129,A129)=3,TODAY()+2,IF(COUNTIF(A$2:A129,A129)=4,TODAY()+3,IF(COUNTIF(A$2:A129,A129)=5,TODAY()+4,IF(COUNTIF(A$2:A129,A129)=5,TODAY()+6,IF(COUNTIF(A$2:A129,A129)=6,TODAY()+7)))))))</f>
        <v>44976</v>
      </c>
      <c r="C129" s="1" t="str">
        <f t="shared" ca="1" si="7"/>
        <v>F</v>
      </c>
      <c r="D129" s="1">
        <f t="shared" ca="1" si="8"/>
        <v>51</v>
      </c>
      <c r="E129" t="str" cm="1">
        <f t="array" aca="1" ref="E129" ca="1">IF(A129=A128,E128,INDEX(AcutePT_Index_Page!$A$2:$A$7,RANDBETWEEN(1,6)))</f>
        <v>MiddleEastern</v>
      </c>
      <c r="F129" t="str" cm="1">
        <f t="array" aca="1" ref="F129" ca="1">IF(C129=C128,F128,INDEX(AcutePT_Index_Page!$B$2:$B$7,RANDBETWEEN(1,6)))</f>
        <v>Neuro</v>
      </c>
      <c r="G129">
        <f t="shared" ca="1" si="9"/>
        <v>23</v>
      </c>
      <c r="H129">
        <f t="shared" ca="1" si="10"/>
        <v>6</v>
      </c>
      <c r="I129">
        <f t="shared" ca="1" si="11"/>
        <v>6</v>
      </c>
      <c r="J129" s="1">
        <f t="shared" ca="1" si="12"/>
        <v>17</v>
      </c>
      <c r="K129" s="1">
        <f t="shared" ca="1" si="12"/>
        <v>45</v>
      </c>
      <c r="L129" t="str" cm="1">
        <f t="array" aca="1" ref="L129" ca="1">INDEX(AcutePT_Index_Page!$C$2:$C$11,RANDBETWEEN(1,10))&amp;","&amp;INDEX(AcutePT_Index_Page!$C$2:$C$11,RANDBETWEEN(1,10))&amp;","&amp;INDEX(AcutePT_Index_Page!$C$2:$C$11,RANDBETWEEN(1,10))</f>
        <v>SitEx,TA,SitBal</v>
      </c>
      <c r="M129" t="str">
        <f ca="1">IF(I129&gt;=17,AcutePT_Index_Page!$L$2,IF(AND(13&lt;=I129,I129&lt;=16),AcutePT_Index_Page!$L$4,AcutePT_Index_Page!$L$3))</f>
        <v>Up to 5x/wk</v>
      </c>
      <c r="N129" t="str">
        <f ca="1">IF(M129=AcutePT_Index_Page!$L$2,AcutePT_Index_Page!$M$2,IF(M129=AcutePT_Index_Page!$L$3,AcutePT_Index_Page!$M$3,AcutePT_Index_Page!$M$4))</f>
        <v>SNF</v>
      </c>
      <c r="O129" s="4" cm="1">
        <f t="array" aca="1" ref="O129" ca="1">MAX(IF(A:A=A129,B:B))</f>
        <v>44976</v>
      </c>
      <c r="P129" s="3">
        <f t="shared" ca="1" si="13"/>
        <v>6</v>
      </c>
      <c r="Q129" cm="1">
        <f t="array" aca="1" ref="Q129" ca="1">MAX(IF(A:A=A129,P:P))</f>
        <v>6</v>
      </c>
    </row>
    <row r="130" spans="1:17" x14ac:dyDescent="0.3">
      <c r="A130">
        <v>544487</v>
      </c>
      <c r="B130" s="5">
        <f ca="1">IF(COUNTIF(A$2:A130,A130)=1,TODAY(),IF(COUNTIF(A$2:A130,A130)=2,TODAY()+1,IF(COUNTIF(A$2:A130,A130)=3,TODAY()+2,IF(COUNTIF(A$2:A130,A130)=4,TODAY()+3,IF(COUNTIF(A$2:A130,A130)=5,TODAY()+4,IF(COUNTIF(A$2:A130,A130)=5,TODAY()+6,IF(COUNTIF(A$2:A130,A130)=6,TODAY()+7)))))))</f>
        <v>44976</v>
      </c>
      <c r="C130" s="1" t="str">
        <f t="shared" ca="1" si="7"/>
        <v>F</v>
      </c>
      <c r="D130" s="1">
        <f t="shared" ca="1" si="8"/>
        <v>91</v>
      </c>
      <c r="E130" t="str" cm="1">
        <f t="array" aca="1" ref="E130" ca="1">IF(A130=A129,E129,INDEX(AcutePT_Index_Page!$A$2:$A$7,RANDBETWEEN(1,6)))</f>
        <v>MiddleEastern</v>
      </c>
      <c r="F130" t="str" cm="1">
        <f t="array" aca="1" ref="F130" ca="1">IF(C130=C129,F129,INDEX(AcutePT_Index_Page!$B$2:$B$7,RANDBETWEEN(1,6)))</f>
        <v>Neuro</v>
      </c>
      <c r="G130">
        <f t="shared" ca="1" si="9"/>
        <v>23</v>
      </c>
      <c r="H130">
        <f t="shared" ca="1" si="10"/>
        <v>16</v>
      </c>
      <c r="I130">
        <f t="shared" ca="1" si="11"/>
        <v>16</v>
      </c>
      <c r="J130" s="1">
        <f t="shared" ca="1" si="12"/>
        <v>65</v>
      </c>
      <c r="K130" s="1">
        <f t="shared" ca="1" si="12"/>
        <v>29</v>
      </c>
      <c r="L130" t="str" cm="1">
        <f t="array" aca="1" ref="L130" ca="1">INDEX(AcutePT_Index_Page!$C$2:$C$11,RANDBETWEEN(1,10))&amp;","&amp;INDEX(AcutePT_Index_Page!$C$2:$C$11,RANDBETWEEN(1,10))&amp;","&amp;INDEX(AcutePT_Index_Page!$C$2:$C$11,RANDBETWEEN(1,10))</f>
        <v>Bal,BedM,BedM</v>
      </c>
      <c r="M130" t="str">
        <f ca="1">IF(I130&gt;=17,AcutePT_Index_Page!$L$2,IF(AND(13&lt;=I130,I130&lt;=16),AcutePT_Index_Page!$L$4,AcutePT_Index_Page!$L$3))</f>
        <v>5-7x/wk</v>
      </c>
      <c r="N130" t="str">
        <f ca="1">IF(M130=AcutePT_Index_Page!$L$2,AcutePT_Index_Page!$M$2,IF(M130=AcutePT_Index_Page!$L$3,AcutePT_Index_Page!$M$3,AcutePT_Index_Page!$M$4))</f>
        <v>IPR</v>
      </c>
      <c r="O130" s="4" cm="1">
        <f t="array" aca="1" ref="O130" ca="1">MAX(IF(A:A=A130,B:B))</f>
        <v>44979</v>
      </c>
      <c r="P130" s="3" t="str">
        <f t="shared" ca="1" si="13"/>
        <v>x</v>
      </c>
      <c r="Q130" cm="1">
        <f t="array" aca="1" ref="Q130" ca="1">MAX(IF(A:A=A130,P:P))</f>
        <v>18</v>
      </c>
    </row>
    <row r="131" spans="1:17" x14ac:dyDescent="0.3">
      <c r="A131">
        <v>544487</v>
      </c>
      <c r="B131" s="5">
        <f ca="1">IF(COUNTIF(A$2:A131,A131)=1,TODAY(),IF(COUNTIF(A$2:A131,A131)=2,TODAY()+1,IF(COUNTIF(A$2:A131,A131)=3,TODAY()+2,IF(COUNTIF(A$2:A131,A131)=4,TODAY()+3,IF(COUNTIF(A$2:A131,A131)=5,TODAY()+4,IF(COUNTIF(A$2:A131,A131)=5,TODAY()+6,IF(COUNTIF(A$2:A131,A131)=6,TODAY()+7)))))))</f>
        <v>44977</v>
      </c>
      <c r="C131" s="1" t="str">
        <f t="shared" ca="1" si="7"/>
        <v>F</v>
      </c>
      <c r="D131" s="1">
        <f t="shared" ca="1" si="8"/>
        <v>91</v>
      </c>
      <c r="E131" t="str" cm="1">
        <f t="array" aca="1" ref="E131" ca="1">IF(A131=A130,E130,INDEX(AcutePT_Index_Page!$A$2:$A$7,RANDBETWEEN(1,6)))</f>
        <v>MiddleEastern</v>
      </c>
      <c r="F131" t="str" cm="1">
        <f t="array" aca="1" ref="F131" ca="1">IF(C131=C130,F130,INDEX(AcutePT_Index_Page!$B$2:$B$7,RANDBETWEEN(1,6)))</f>
        <v>Neuro</v>
      </c>
      <c r="G131">
        <f t="shared" ca="1" si="9"/>
        <v>23</v>
      </c>
      <c r="H131">
        <f t="shared" ca="1" si="10"/>
        <v>16</v>
      </c>
      <c r="I131">
        <f t="shared" ca="1" si="11"/>
        <v>19</v>
      </c>
      <c r="J131" s="1">
        <f t="shared" ca="1" si="12"/>
        <v>76</v>
      </c>
      <c r="K131" s="1">
        <f t="shared" ca="1" si="12"/>
        <v>9</v>
      </c>
      <c r="L131" t="str" cm="1">
        <f t="array" aca="1" ref="L131" ca="1">INDEX(AcutePT_Index_Page!$C$2:$C$11,RANDBETWEEN(1,10))&amp;","&amp;INDEX(AcutePT_Index_Page!$C$2:$C$11,RANDBETWEEN(1,10))&amp;","&amp;INDEX(AcutePT_Index_Page!$C$2:$C$11,RANDBETWEEN(1,10))</f>
        <v>TA,TA,StdBal</v>
      </c>
      <c r="M131" t="str">
        <f ca="1">IF(I131&gt;=17,AcutePT_Index_Page!$L$2,IF(AND(13&lt;=I131,I131&lt;=16),AcutePT_Index_Page!$L$4,AcutePT_Index_Page!$L$3))</f>
        <v>2-3x/wk</v>
      </c>
      <c r="N131" t="str">
        <f ca="1">IF(M131=AcutePT_Index_Page!$L$2,AcutePT_Index_Page!$M$2,IF(M131=AcutePT_Index_Page!$L$3,AcutePT_Index_Page!$M$3,AcutePT_Index_Page!$M$4))</f>
        <v>HH/OP</v>
      </c>
      <c r="O131" s="4" cm="1">
        <f t="array" aca="1" ref="O131" ca="1">MAX(IF(A:A=A131,B:B))</f>
        <v>44979</v>
      </c>
      <c r="P131" s="3" t="str">
        <f t="shared" ca="1" si="13"/>
        <v>x</v>
      </c>
      <c r="Q131" cm="1">
        <f t="array" aca="1" ref="Q131" ca="1">MAX(IF(A:A=A131,P:P))</f>
        <v>18</v>
      </c>
    </row>
    <row r="132" spans="1:17" x14ac:dyDescent="0.3">
      <c r="A132">
        <v>544487</v>
      </c>
      <c r="B132" s="5">
        <f ca="1">IF(COUNTIF(A$2:A132,A132)=1,TODAY(),IF(COUNTIF(A$2:A132,A132)=2,TODAY()+1,IF(COUNTIF(A$2:A132,A132)=3,TODAY()+2,IF(COUNTIF(A$2:A132,A132)=4,TODAY()+3,IF(COUNTIF(A$2:A132,A132)=5,TODAY()+4,IF(COUNTIF(A$2:A132,A132)=5,TODAY()+6,IF(COUNTIF(A$2:A132,A132)=6,TODAY()+7)))))))</f>
        <v>44978</v>
      </c>
      <c r="C132" s="1" t="str">
        <f t="shared" ref="C132:C195" ca="1" si="14">IF(A132=A131,C131,(IF(RAND()&lt;0.5,"M","F")))</f>
        <v>F</v>
      </c>
      <c r="D132" s="1">
        <f t="shared" ref="D132:D195" ca="1" si="15">IF(A132=A131,D131,RANDBETWEEN(18,100))</f>
        <v>91</v>
      </c>
      <c r="E132" t="str" cm="1">
        <f t="array" aca="1" ref="E132" ca="1">IF(A132=A131,E131,INDEX(AcutePT_Index_Page!$A$2:$A$7,RANDBETWEEN(1,6)))</f>
        <v>MiddleEastern</v>
      </c>
      <c r="F132" t="str" cm="1">
        <f t="array" aca="1" ref="F132" ca="1">IF(C132=C131,F131,INDEX(AcutePT_Index_Page!$B$2:$B$7,RANDBETWEEN(1,6)))</f>
        <v>Neuro</v>
      </c>
      <c r="G132">
        <f t="shared" ref="G132:G195" ca="1" si="16">IF(A132=A131,G131,RANDBETWEEN(22,24))</f>
        <v>23</v>
      </c>
      <c r="H132">
        <f t="shared" ref="H132:H195" ca="1" si="17">IF(A132=A131,H131,RANDBETWEEN(6,19))</f>
        <v>16</v>
      </c>
      <c r="I132">
        <f t="shared" ref="I132:I195" ca="1" si="18">IF(B132=TODAY(),H132,RANDBETWEEN(6,19))</f>
        <v>6</v>
      </c>
      <c r="J132" s="1">
        <f t="shared" ref="J132:K147" ca="1" si="19">RANDBETWEEN(8,80)</f>
        <v>23</v>
      </c>
      <c r="K132" s="1">
        <f t="shared" ca="1" si="19"/>
        <v>54</v>
      </c>
      <c r="L132" t="str" cm="1">
        <f t="array" aca="1" ref="L132" ca="1">INDEX(AcutePT_Index_Page!$C$2:$C$11,RANDBETWEEN(1,10))&amp;","&amp;INDEX(AcutePT_Index_Page!$C$2:$C$11,RANDBETWEEN(1,10))&amp;","&amp;INDEX(AcutePT_Index_Page!$C$2:$C$11,RANDBETWEEN(1,10))</f>
        <v>StdEx,TA,SitBal</v>
      </c>
      <c r="M132" t="str">
        <f ca="1">IF(I132&gt;=17,AcutePT_Index_Page!$L$2,IF(AND(13&lt;=I132,I132&lt;=16),AcutePT_Index_Page!$L$4,AcutePT_Index_Page!$L$3))</f>
        <v>Up to 5x/wk</v>
      </c>
      <c r="N132" t="str">
        <f ca="1">IF(M132=AcutePT_Index_Page!$L$2,AcutePT_Index_Page!$M$2,IF(M132=AcutePT_Index_Page!$L$3,AcutePT_Index_Page!$M$3,AcutePT_Index_Page!$M$4))</f>
        <v>SNF</v>
      </c>
      <c r="O132" s="4" cm="1">
        <f t="array" aca="1" ref="O132" ca="1">MAX(IF(A:A=A132,B:B))</f>
        <v>44979</v>
      </c>
      <c r="P132" s="3" t="str">
        <f t="shared" ref="P132:P195" ca="1" si="20">IF(O132=B132,I132,"x")</f>
        <v>x</v>
      </c>
      <c r="Q132" cm="1">
        <f t="array" aca="1" ref="Q132" ca="1">MAX(IF(A:A=A132,P:P))</f>
        <v>18</v>
      </c>
    </row>
    <row r="133" spans="1:17" x14ac:dyDescent="0.3">
      <c r="A133">
        <v>544487</v>
      </c>
      <c r="B133" s="5">
        <f ca="1">IF(COUNTIF(A$2:A133,A133)=1,TODAY(),IF(COUNTIF(A$2:A133,A133)=2,TODAY()+1,IF(COUNTIF(A$2:A133,A133)=3,TODAY()+2,IF(COUNTIF(A$2:A133,A133)=4,TODAY()+3,IF(COUNTIF(A$2:A133,A133)=5,TODAY()+4,IF(COUNTIF(A$2:A133,A133)=5,TODAY()+6,IF(COUNTIF(A$2:A133,A133)=6,TODAY()+7)))))))</f>
        <v>44979</v>
      </c>
      <c r="C133" s="1" t="str">
        <f t="shared" ca="1" si="14"/>
        <v>F</v>
      </c>
      <c r="D133" s="1">
        <f t="shared" ca="1" si="15"/>
        <v>91</v>
      </c>
      <c r="E133" t="str" cm="1">
        <f t="array" aca="1" ref="E133" ca="1">IF(A133=A132,E132,INDEX(AcutePT_Index_Page!$A$2:$A$7,RANDBETWEEN(1,6)))</f>
        <v>MiddleEastern</v>
      </c>
      <c r="F133" t="str" cm="1">
        <f t="array" aca="1" ref="F133" ca="1">IF(C133=C132,F132,INDEX(AcutePT_Index_Page!$B$2:$B$7,RANDBETWEEN(1,6)))</f>
        <v>Neuro</v>
      </c>
      <c r="G133">
        <f t="shared" ca="1" si="16"/>
        <v>23</v>
      </c>
      <c r="H133">
        <f t="shared" ca="1" si="17"/>
        <v>16</v>
      </c>
      <c r="I133">
        <f t="shared" ca="1" si="18"/>
        <v>18</v>
      </c>
      <c r="J133" s="1">
        <f t="shared" ca="1" si="19"/>
        <v>34</v>
      </c>
      <c r="K133" s="1">
        <f t="shared" ca="1" si="19"/>
        <v>64</v>
      </c>
      <c r="L133" t="str" cm="1">
        <f t="array" aca="1" ref="L133" ca="1">INDEX(AcutePT_Index_Page!$C$2:$C$11,RANDBETWEEN(1,10))&amp;","&amp;INDEX(AcutePT_Index_Page!$C$2:$C$11,RANDBETWEEN(1,10))&amp;","&amp;INDEX(AcutePT_Index_Page!$C$2:$C$11,RANDBETWEEN(1,10))</f>
        <v>Bal,Gt,StdEx</v>
      </c>
      <c r="M133" t="str">
        <f ca="1">IF(I133&gt;=17,AcutePT_Index_Page!$L$2,IF(AND(13&lt;=I133,I133&lt;=16),AcutePT_Index_Page!$L$4,AcutePT_Index_Page!$L$3))</f>
        <v>2-3x/wk</v>
      </c>
      <c r="N133" t="str">
        <f ca="1">IF(M133=AcutePT_Index_Page!$L$2,AcutePT_Index_Page!$M$2,IF(M133=AcutePT_Index_Page!$L$3,AcutePT_Index_Page!$M$3,AcutePT_Index_Page!$M$4))</f>
        <v>HH/OP</v>
      </c>
      <c r="O133" s="4" cm="1">
        <f t="array" aca="1" ref="O133" ca="1">MAX(IF(A:A=A133,B:B))</f>
        <v>44979</v>
      </c>
      <c r="P133" s="3">
        <f t="shared" ca="1" si="20"/>
        <v>18</v>
      </c>
      <c r="Q133" cm="1">
        <f t="array" aca="1" ref="Q133" ca="1">MAX(IF(A:A=A133,P:P))</f>
        <v>18</v>
      </c>
    </row>
    <row r="134" spans="1:17" x14ac:dyDescent="0.3">
      <c r="A134">
        <v>544887</v>
      </c>
      <c r="B134" s="5">
        <f ca="1">IF(COUNTIF(A$2:A134,A134)=1,TODAY(),IF(COUNTIF(A$2:A134,A134)=2,TODAY()+1,IF(COUNTIF(A$2:A134,A134)=3,TODAY()+2,IF(COUNTIF(A$2:A134,A134)=4,TODAY()+3,IF(COUNTIF(A$2:A134,A134)=5,TODAY()+4,IF(COUNTIF(A$2:A134,A134)=5,TODAY()+6,IF(COUNTIF(A$2:A134,A134)=6,TODAY()+7)))))))</f>
        <v>44976</v>
      </c>
      <c r="C134" s="1" t="str">
        <f t="shared" ca="1" si="14"/>
        <v>M</v>
      </c>
      <c r="D134" s="1">
        <f t="shared" ca="1" si="15"/>
        <v>73</v>
      </c>
      <c r="E134" t="str" cm="1">
        <f t="array" aca="1" ref="E134" ca="1">IF(A134=A133,E133,INDEX(AcutePT_Index_Page!$A$2:$A$7,RANDBETWEEN(1,6)))</f>
        <v>American</v>
      </c>
      <c r="F134" t="str" cm="1">
        <f t="array" aca="1" ref="F134" ca="1">IF(C134=C133,F133,INDEX(AcutePT_Index_Page!$B$2:$B$7,RANDBETWEEN(1,6)))</f>
        <v>Trauma</v>
      </c>
      <c r="G134">
        <f t="shared" ca="1" si="16"/>
        <v>22</v>
      </c>
      <c r="H134">
        <f t="shared" ca="1" si="17"/>
        <v>13</v>
      </c>
      <c r="I134">
        <f t="shared" ca="1" si="18"/>
        <v>13</v>
      </c>
      <c r="J134" s="1">
        <f t="shared" ca="1" si="19"/>
        <v>64</v>
      </c>
      <c r="K134" s="1">
        <f t="shared" ca="1" si="19"/>
        <v>58</v>
      </c>
      <c r="L134" t="str" cm="1">
        <f t="array" aca="1" ref="L134" ca="1">INDEX(AcutePT_Index_Page!$C$2:$C$11,RANDBETWEEN(1,10))&amp;","&amp;INDEX(AcutePT_Index_Page!$C$2:$C$11,RANDBETWEEN(1,10))&amp;","&amp;INDEX(AcutePT_Index_Page!$C$2:$C$11,RANDBETWEEN(1,10))</f>
        <v>SitEx,SitEx,BedEx</v>
      </c>
      <c r="M134" t="str">
        <f ca="1">IF(I134&gt;=17,AcutePT_Index_Page!$L$2,IF(AND(13&lt;=I134,I134&lt;=16),AcutePT_Index_Page!$L$4,AcutePT_Index_Page!$L$3))</f>
        <v>5-7x/wk</v>
      </c>
      <c r="N134" t="str">
        <f ca="1">IF(M134=AcutePT_Index_Page!$L$2,AcutePT_Index_Page!$M$2,IF(M134=AcutePT_Index_Page!$L$3,AcutePT_Index_Page!$M$3,AcutePT_Index_Page!$M$4))</f>
        <v>IPR</v>
      </c>
      <c r="O134" s="4" cm="1">
        <f t="array" aca="1" ref="O134" ca="1">MAX(IF(A:A=A134,B:B))</f>
        <v>44976</v>
      </c>
      <c r="P134" s="3">
        <f t="shared" ca="1" si="20"/>
        <v>13</v>
      </c>
      <c r="Q134" cm="1">
        <f t="array" aca="1" ref="Q134" ca="1">MAX(IF(A:A=A134,P:P))</f>
        <v>13</v>
      </c>
    </row>
    <row r="135" spans="1:17" x14ac:dyDescent="0.3">
      <c r="A135">
        <v>560394</v>
      </c>
      <c r="B135" s="5">
        <f ca="1">IF(COUNTIF(A$2:A135,A135)=1,TODAY(),IF(COUNTIF(A$2:A135,A135)=2,TODAY()+1,IF(COUNTIF(A$2:A135,A135)=3,TODAY()+2,IF(COUNTIF(A$2:A135,A135)=4,TODAY()+3,IF(COUNTIF(A$2:A135,A135)=5,TODAY()+4,IF(COUNTIF(A$2:A135,A135)=5,TODAY()+6,IF(COUNTIF(A$2:A135,A135)=6,TODAY()+7)))))))</f>
        <v>44976</v>
      </c>
      <c r="C135" s="1" t="str">
        <f t="shared" ca="1" si="14"/>
        <v>M</v>
      </c>
      <c r="D135" s="1">
        <f t="shared" ca="1" si="15"/>
        <v>96</v>
      </c>
      <c r="E135" t="str" cm="1">
        <f t="array" aca="1" ref="E135" ca="1">IF(A135=A134,E134,INDEX(AcutePT_Index_Page!$A$2:$A$7,RANDBETWEEN(1,6)))</f>
        <v>Asian</v>
      </c>
      <c r="F135" t="str" cm="1">
        <f t="array" aca="1" ref="F135" ca="1">IF(C135=C134,F134,INDEX(AcutePT_Index_Page!$B$2:$B$7,RANDBETWEEN(1,6)))</f>
        <v>Trauma</v>
      </c>
      <c r="G135">
        <f t="shared" ca="1" si="16"/>
        <v>24</v>
      </c>
      <c r="H135">
        <f t="shared" ca="1" si="17"/>
        <v>14</v>
      </c>
      <c r="I135">
        <f t="shared" ca="1" si="18"/>
        <v>14</v>
      </c>
      <c r="J135" s="1">
        <f t="shared" ca="1" si="19"/>
        <v>50</v>
      </c>
      <c r="K135" s="1">
        <f t="shared" ca="1" si="19"/>
        <v>15</v>
      </c>
      <c r="L135" t="str" cm="1">
        <f t="array" aca="1" ref="L135" ca="1">INDEX(AcutePT_Index_Page!$C$2:$C$11,RANDBETWEEN(1,10))&amp;","&amp;INDEX(AcutePT_Index_Page!$C$2:$C$11,RANDBETWEEN(1,10))&amp;","&amp;INDEX(AcutePT_Index_Page!$C$2:$C$11,RANDBETWEEN(1,10))</f>
        <v>SitBal,SitEx,BedEx</v>
      </c>
      <c r="M135" t="str">
        <f ca="1">IF(I135&gt;=17,AcutePT_Index_Page!$L$2,IF(AND(13&lt;=I135,I135&lt;=16),AcutePT_Index_Page!$L$4,AcutePT_Index_Page!$L$3))</f>
        <v>5-7x/wk</v>
      </c>
      <c r="N135" t="str">
        <f ca="1">IF(M135=AcutePT_Index_Page!$L$2,AcutePT_Index_Page!$M$2,IF(M135=AcutePT_Index_Page!$L$3,AcutePT_Index_Page!$M$3,AcutePT_Index_Page!$M$4))</f>
        <v>IPR</v>
      </c>
      <c r="O135" s="4" cm="1">
        <f t="array" aca="1" ref="O135" ca="1">MAX(IF(A:A=A135,B:B))</f>
        <v>44983</v>
      </c>
      <c r="P135" s="3" t="str">
        <f t="shared" ca="1" si="20"/>
        <v>x</v>
      </c>
      <c r="Q135" cm="1">
        <f t="array" aca="1" ref="Q135" ca="1">MAX(IF(A:A=A135,P:P))</f>
        <v>14</v>
      </c>
    </row>
    <row r="136" spans="1:17" x14ac:dyDescent="0.3">
      <c r="A136">
        <v>560394</v>
      </c>
      <c r="B136" s="5">
        <f ca="1">IF(COUNTIF(A$2:A136,A136)=1,TODAY(),IF(COUNTIF(A$2:A136,A136)=2,TODAY()+1,IF(COUNTIF(A$2:A136,A136)=3,TODAY()+2,IF(COUNTIF(A$2:A136,A136)=4,TODAY()+3,IF(COUNTIF(A$2:A136,A136)=5,TODAY()+4,IF(COUNTIF(A$2:A136,A136)=5,TODAY()+6,IF(COUNTIF(A$2:A136,A136)=6,TODAY()+7)))))))</f>
        <v>44977</v>
      </c>
      <c r="C136" s="1" t="str">
        <f t="shared" ca="1" si="14"/>
        <v>M</v>
      </c>
      <c r="D136" s="1">
        <f t="shared" ca="1" si="15"/>
        <v>96</v>
      </c>
      <c r="E136" t="str" cm="1">
        <f t="array" aca="1" ref="E136" ca="1">IF(A136=A135,E135,INDEX(AcutePT_Index_Page!$A$2:$A$7,RANDBETWEEN(1,6)))</f>
        <v>Asian</v>
      </c>
      <c r="F136" t="str" cm="1">
        <f t="array" aca="1" ref="F136" ca="1">IF(C136=C135,F135,INDEX(AcutePT_Index_Page!$B$2:$B$7,RANDBETWEEN(1,6)))</f>
        <v>Trauma</v>
      </c>
      <c r="G136">
        <f t="shared" ca="1" si="16"/>
        <v>24</v>
      </c>
      <c r="H136">
        <f t="shared" ca="1" si="17"/>
        <v>14</v>
      </c>
      <c r="I136">
        <f t="shared" ca="1" si="18"/>
        <v>6</v>
      </c>
      <c r="J136" s="1">
        <f t="shared" ca="1" si="19"/>
        <v>66</v>
      </c>
      <c r="K136" s="1">
        <f t="shared" ca="1" si="19"/>
        <v>70</v>
      </c>
      <c r="L136" t="str" cm="1">
        <f t="array" aca="1" ref="L136" ca="1">INDEX(AcutePT_Index_Page!$C$2:$C$11,RANDBETWEEN(1,10))&amp;","&amp;INDEX(AcutePT_Index_Page!$C$2:$C$11,RANDBETWEEN(1,10))&amp;","&amp;INDEX(AcutePT_Index_Page!$C$2:$C$11,RANDBETWEEN(1,10))</f>
        <v>BedEx,Bal,Bal</v>
      </c>
      <c r="M136" t="str">
        <f ca="1">IF(I136&gt;=17,AcutePT_Index_Page!$L$2,IF(AND(13&lt;=I136,I136&lt;=16),AcutePT_Index_Page!$L$4,AcutePT_Index_Page!$L$3))</f>
        <v>Up to 5x/wk</v>
      </c>
      <c r="N136" t="str">
        <f ca="1">IF(M136=AcutePT_Index_Page!$L$2,AcutePT_Index_Page!$M$2,IF(M136=AcutePT_Index_Page!$L$3,AcutePT_Index_Page!$M$3,AcutePT_Index_Page!$M$4))</f>
        <v>SNF</v>
      </c>
      <c r="O136" s="4" cm="1">
        <f t="array" aca="1" ref="O136" ca="1">MAX(IF(A:A=A136,B:B))</f>
        <v>44983</v>
      </c>
      <c r="P136" s="3" t="str">
        <f t="shared" ca="1" si="20"/>
        <v>x</v>
      </c>
      <c r="Q136" cm="1">
        <f t="array" aca="1" ref="Q136" ca="1">MAX(IF(A:A=A136,P:P))</f>
        <v>14</v>
      </c>
    </row>
    <row r="137" spans="1:17" x14ac:dyDescent="0.3">
      <c r="A137">
        <v>560394</v>
      </c>
      <c r="B137" s="5">
        <f ca="1">IF(COUNTIF(A$2:A137,A137)=1,TODAY(),IF(COUNTIF(A$2:A137,A137)=2,TODAY()+1,IF(COUNTIF(A$2:A137,A137)=3,TODAY()+2,IF(COUNTIF(A$2:A137,A137)=4,TODAY()+3,IF(COUNTIF(A$2:A137,A137)=5,TODAY()+4,IF(COUNTIF(A$2:A137,A137)=5,TODAY()+6,IF(COUNTIF(A$2:A137,A137)=6,TODAY()+7)))))))</f>
        <v>44978</v>
      </c>
      <c r="C137" s="1" t="str">
        <f t="shared" ca="1" si="14"/>
        <v>M</v>
      </c>
      <c r="D137" s="1">
        <f t="shared" ca="1" si="15"/>
        <v>96</v>
      </c>
      <c r="E137" t="str" cm="1">
        <f t="array" aca="1" ref="E137" ca="1">IF(A137=A136,E136,INDEX(AcutePT_Index_Page!$A$2:$A$7,RANDBETWEEN(1,6)))</f>
        <v>Asian</v>
      </c>
      <c r="F137" t="str" cm="1">
        <f t="array" aca="1" ref="F137" ca="1">IF(C137=C136,F136,INDEX(AcutePT_Index_Page!$B$2:$B$7,RANDBETWEEN(1,6)))</f>
        <v>Trauma</v>
      </c>
      <c r="G137">
        <f t="shared" ca="1" si="16"/>
        <v>24</v>
      </c>
      <c r="H137">
        <f t="shared" ca="1" si="17"/>
        <v>14</v>
      </c>
      <c r="I137">
        <f t="shared" ca="1" si="18"/>
        <v>10</v>
      </c>
      <c r="J137" s="1">
        <f t="shared" ca="1" si="19"/>
        <v>9</v>
      </c>
      <c r="K137" s="1">
        <f t="shared" ca="1" si="19"/>
        <v>36</v>
      </c>
      <c r="L137" t="str" cm="1">
        <f t="array" aca="1" ref="L137" ca="1">INDEX(AcutePT_Index_Page!$C$2:$C$11,RANDBETWEEN(1,10))&amp;","&amp;INDEX(AcutePT_Index_Page!$C$2:$C$11,RANDBETWEEN(1,10))&amp;","&amp;INDEX(AcutePT_Index_Page!$C$2:$C$11,RANDBETWEEN(1,10))</f>
        <v>SitEx,TA,StdEx</v>
      </c>
      <c r="M137" t="str">
        <f ca="1">IF(I137&gt;=17,AcutePT_Index_Page!$L$2,IF(AND(13&lt;=I137,I137&lt;=16),AcutePT_Index_Page!$L$4,AcutePT_Index_Page!$L$3))</f>
        <v>Up to 5x/wk</v>
      </c>
      <c r="N137" t="str">
        <f ca="1">IF(M137=AcutePT_Index_Page!$L$2,AcutePT_Index_Page!$M$2,IF(M137=AcutePT_Index_Page!$L$3,AcutePT_Index_Page!$M$3,AcutePT_Index_Page!$M$4))</f>
        <v>SNF</v>
      </c>
      <c r="O137" s="4" cm="1">
        <f t="array" aca="1" ref="O137" ca="1">MAX(IF(A:A=A137,B:B))</f>
        <v>44983</v>
      </c>
      <c r="P137" s="3" t="str">
        <f t="shared" ca="1" si="20"/>
        <v>x</v>
      </c>
      <c r="Q137" cm="1">
        <f t="array" aca="1" ref="Q137" ca="1">MAX(IF(A:A=A137,P:P))</f>
        <v>14</v>
      </c>
    </row>
    <row r="138" spans="1:17" x14ac:dyDescent="0.3">
      <c r="A138">
        <v>560394</v>
      </c>
      <c r="B138" s="5">
        <f ca="1">IF(COUNTIF(A$2:A138,A138)=1,TODAY(),IF(COUNTIF(A$2:A138,A138)=2,TODAY()+1,IF(COUNTIF(A$2:A138,A138)=3,TODAY()+2,IF(COUNTIF(A$2:A138,A138)=4,TODAY()+3,IF(COUNTIF(A$2:A138,A138)=5,TODAY()+4,IF(COUNTIF(A$2:A138,A138)=5,TODAY()+6,IF(COUNTIF(A$2:A138,A138)=6,TODAY()+7)))))))</f>
        <v>44979</v>
      </c>
      <c r="C138" s="1" t="str">
        <f t="shared" ca="1" si="14"/>
        <v>M</v>
      </c>
      <c r="D138" s="1">
        <f t="shared" ca="1" si="15"/>
        <v>96</v>
      </c>
      <c r="E138" t="str" cm="1">
        <f t="array" aca="1" ref="E138" ca="1">IF(A138=A137,E137,INDEX(AcutePT_Index_Page!$A$2:$A$7,RANDBETWEEN(1,6)))</f>
        <v>Asian</v>
      </c>
      <c r="F138" t="str" cm="1">
        <f t="array" aca="1" ref="F138" ca="1">IF(C138=C137,F137,INDEX(AcutePT_Index_Page!$B$2:$B$7,RANDBETWEEN(1,6)))</f>
        <v>Trauma</v>
      </c>
      <c r="G138">
        <f t="shared" ca="1" si="16"/>
        <v>24</v>
      </c>
      <c r="H138">
        <f t="shared" ca="1" si="17"/>
        <v>14</v>
      </c>
      <c r="I138">
        <f t="shared" ca="1" si="18"/>
        <v>15</v>
      </c>
      <c r="J138" s="1">
        <f t="shared" ca="1" si="19"/>
        <v>43</v>
      </c>
      <c r="K138" s="1">
        <f t="shared" ca="1" si="19"/>
        <v>27</v>
      </c>
      <c r="L138" t="str" cm="1">
        <f t="array" aca="1" ref="L138" ca="1">INDEX(AcutePT_Index_Page!$C$2:$C$11,RANDBETWEEN(1,10))&amp;","&amp;INDEX(AcutePT_Index_Page!$C$2:$C$11,RANDBETWEEN(1,10))&amp;","&amp;INDEX(AcutePT_Index_Page!$C$2:$C$11,RANDBETWEEN(1,10))</f>
        <v>Bal,TA,BedM</v>
      </c>
      <c r="M138" t="str">
        <f ca="1">IF(I138&gt;=17,AcutePT_Index_Page!$L$2,IF(AND(13&lt;=I138,I138&lt;=16),AcutePT_Index_Page!$L$4,AcutePT_Index_Page!$L$3))</f>
        <v>5-7x/wk</v>
      </c>
      <c r="N138" t="str">
        <f ca="1">IF(M138=AcutePT_Index_Page!$L$2,AcutePT_Index_Page!$M$2,IF(M138=AcutePT_Index_Page!$L$3,AcutePT_Index_Page!$M$3,AcutePT_Index_Page!$M$4))</f>
        <v>IPR</v>
      </c>
      <c r="O138" s="4" cm="1">
        <f t="array" aca="1" ref="O138" ca="1">MAX(IF(A:A=A138,B:B))</f>
        <v>44983</v>
      </c>
      <c r="P138" s="3" t="str">
        <f t="shared" ca="1" si="20"/>
        <v>x</v>
      </c>
      <c r="Q138" cm="1">
        <f t="array" aca="1" ref="Q138" ca="1">MAX(IF(A:A=A138,P:P))</f>
        <v>14</v>
      </c>
    </row>
    <row r="139" spans="1:17" x14ac:dyDescent="0.3">
      <c r="A139">
        <v>560394</v>
      </c>
      <c r="B139" s="5">
        <f ca="1">IF(COUNTIF(A$2:A139,A139)=1,TODAY(),IF(COUNTIF(A$2:A139,A139)=2,TODAY()+1,IF(COUNTIF(A$2:A139,A139)=3,TODAY()+2,IF(COUNTIF(A$2:A139,A139)=4,TODAY()+3,IF(COUNTIF(A$2:A139,A139)=5,TODAY()+4,IF(COUNTIF(A$2:A139,A139)=5,TODAY()+6,IF(COUNTIF(A$2:A139,A139)=6,TODAY()+7)))))))</f>
        <v>44980</v>
      </c>
      <c r="C139" s="1" t="str">
        <f t="shared" ca="1" si="14"/>
        <v>M</v>
      </c>
      <c r="D139" s="1">
        <f t="shared" ca="1" si="15"/>
        <v>96</v>
      </c>
      <c r="E139" t="str" cm="1">
        <f t="array" aca="1" ref="E139" ca="1">IF(A139=A138,E138,INDEX(AcutePT_Index_Page!$A$2:$A$7,RANDBETWEEN(1,6)))</f>
        <v>Asian</v>
      </c>
      <c r="F139" t="str" cm="1">
        <f t="array" aca="1" ref="F139" ca="1">IF(C139=C138,F138,INDEX(AcutePT_Index_Page!$B$2:$B$7,RANDBETWEEN(1,6)))</f>
        <v>Trauma</v>
      </c>
      <c r="G139">
        <f t="shared" ca="1" si="16"/>
        <v>24</v>
      </c>
      <c r="H139">
        <f t="shared" ca="1" si="17"/>
        <v>14</v>
      </c>
      <c r="I139">
        <f t="shared" ca="1" si="18"/>
        <v>13</v>
      </c>
      <c r="J139" s="1">
        <f t="shared" ca="1" si="19"/>
        <v>75</v>
      </c>
      <c r="K139" s="1">
        <f t="shared" ca="1" si="19"/>
        <v>39</v>
      </c>
      <c r="L139" t="str" cm="1">
        <f t="array" aca="1" ref="L139" ca="1">INDEX(AcutePT_Index_Page!$C$2:$C$11,RANDBETWEEN(1,10))&amp;","&amp;INDEX(AcutePT_Index_Page!$C$2:$C$11,RANDBETWEEN(1,10))&amp;","&amp;INDEX(AcutePT_Index_Page!$C$2:$C$11,RANDBETWEEN(1,10))</f>
        <v>Gt,StdBal,SitBal</v>
      </c>
      <c r="M139" t="str">
        <f ca="1">IF(I139&gt;=17,AcutePT_Index_Page!$L$2,IF(AND(13&lt;=I139,I139&lt;=16),AcutePT_Index_Page!$L$4,AcutePT_Index_Page!$L$3))</f>
        <v>5-7x/wk</v>
      </c>
      <c r="N139" t="str">
        <f ca="1">IF(M139=AcutePT_Index_Page!$L$2,AcutePT_Index_Page!$M$2,IF(M139=AcutePT_Index_Page!$L$3,AcutePT_Index_Page!$M$3,AcutePT_Index_Page!$M$4))</f>
        <v>IPR</v>
      </c>
      <c r="O139" s="4" cm="1">
        <f t="array" aca="1" ref="O139" ca="1">MAX(IF(A:A=A139,B:B))</f>
        <v>44983</v>
      </c>
      <c r="P139" s="3" t="str">
        <f t="shared" ca="1" si="20"/>
        <v>x</v>
      </c>
      <c r="Q139" cm="1">
        <f t="array" aca="1" ref="Q139" ca="1">MAX(IF(A:A=A139,P:P))</f>
        <v>14</v>
      </c>
    </row>
    <row r="140" spans="1:17" x14ac:dyDescent="0.3">
      <c r="A140">
        <v>560394</v>
      </c>
      <c r="B140" s="5">
        <f ca="1">IF(COUNTIF(A$2:A140,A140)=1,TODAY(),IF(COUNTIF(A$2:A140,A140)=2,TODAY()+1,IF(COUNTIF(A$2:A140,A140)=3,TODAY()+2,IF(COUNTIF(A$2:A140,A140)=4,TODAY()+3,IF(COUNTIF(A$2:A140,A140)=5,TODAY()+4,IF(COUNTIF(A$2:A140,A140)=5,TODAY()+6,IF(COUNTIF(A$2:A140,A140)=6,TODAY()+7)))))))</f>
        <v>44983</v>
      </c>
      <c r="C140" s="1" t="str">
        <f t="shared" ca="1" si="14"/>
        <v>M</v>
      </c>
      <c r="D140" s="1">
        <f t="shared" ca="1" si="15"/>
        <v>96</v>
      </c>
      <c r="E140" t="str" cm="1">
        <f t="array" aca="1" ref="E140" ca="1">IF(A140=A139,E139,INDEX(AcutePT_Index_Page!$A$2:$A$7,RANDBETWEEN(1,6)))</f>
        <v>Asian</v>
      </c>
      <c r="F140" t="str" cm="1">
        <f t="array" aca="1" ref="F140" ca="1">IF(C140=C139,F139,INDEX(AcutePT_Index_Page!$B$2:$B$7,RANDBETWEEN(1,6)))</f>
        <v>Trauma</v>
      </c>
      <c r="G140">
        <f t="shared" ca="1" si="16"/>
        <v>24</v>
      </c>
      <c r="H140">
        <f t="shared" ca="1" si="17"/>
        <v>14</v>
      </c>
      <c r="I140">
        <f t="shared" ca="1" si="18"/>
        <v>14</v>
      </c>
      <c r="J140" s="1">
        <f t="shared" ca="1" si="19"/>
        <v>22</v>
      </c>
      <c r="K140" s="1">
        <f t="shared" ca="1" si="19"/>
        <v>18</v>
      </c>
      <c r="L140" t="str" cm="1">
        <f t="array" aca="1" ref="L140" ca="1">INDEX(AcutePT_Index_Page!$C$2:$C$11,RANDBETWEEN(1,10))&amp;","&amp;INDEX(AcutePT_Index_Page!$C$2:$C$11,RANDBETWEEN(1,10))&amp;","&amp;INDEX(AcutePT_Index_Page!$C$2:$C$11,RANDBETWEEN(1,10))</f>
        <v>BedM,BedEx,SitEx</v>
      </c>
      <c r="M140" t="str">
        <f ca="1">IF(I140&gt;=17,AcutePT_Index_Page!$L$2,IF(AND(13&lt;=I140,I140&lt;=16),AcutePT_Index_Page!$L$4,AcutePT_Index_Page!$L$3))</f>
        <v>5-7x/wk</v>
      </c>
      <c r="N140" t="str">
        <f ca="1">IF(M140=AcutePT_Index_Page!$L$2,AcutePT_Index_Page!$M$2,IF(M140=AcutePT_Index_Page!$L$3,AcutePT_Index_Page!$M$3,AcutePT_Index_Page!$M$4))</f>
        <v>IPR</v>
      </c>
      <c r="O140" s="4" cm="1">
        <f t="array" aca="1" ref="O140" ca="1">MAX(IF(A:A=A140,B:B))</f>
        <v>44983</v>
      </c>
      <c r="P140" s="3">
        <f t="shared" ca="1" si="20"/>
        <v>14</v>
      </c>
      <c r="Q140" cm="1">
        <f t="array" aca="1" ref="Q140" ca="1">MAX(IF(A:A=A140,P:P))</f>
        <v>14</v>
      </c>
    </row>
    <row r="141" spans="1:17" x14ac:dyDescent="0.3">
      <c r="A141">
        <v>584877</v>
      </c>
      <c r="B141" s="5">
        <f ca="1">IF(COUNTIF(A$2:A141,A141)=1,TODAY(),IF(COUNTIF(A$2:A141,A141)=2,TODAY()+1,IF(COUNTIF(A$2:A141,A141)=3,TODAY()+2,IF(COUNTIF(A$2:A141,A141)=4,TODAY()+3,IF(COUNTIF(A$2:A141,A141)=5,TODAY()+4,IF(COUNTIF(A$2:A141,A141)=5,TODAY()+6,IF(COUNTIF(A$2:A141,A141)=6,TODAY()+7)))))))</f>
        <v>44976</v>
      </c>
      <c r="C141" s="1" t="str">
        <f t="shared" ca="1" si="14"/>
        <v>F</v>
      </c>
      <c r="D141" s="1">
        <f t="shared" ca="1" si="15"/>
        <v>42</v>
      </c>
      <c r="E141" t="str" cm="1">
        <f t="array" aca="1" ref="E141" ca="1">IF(A141=A140,E140,INDEX(AcutePT_Index_Page!$A$2:$A$7,RANDBETWEEN(1,6)))</f>
        <v>Indian</v>
      </c>
      <c r="F141" t="str" cm="1">
        <f t="array" aca="1" ref="F141" ca="1">IF(C141=C140,F140,INDEX(AcutePT_Index_Page!$B$2:$B$7,RANDBETWEEN(1,6)))</f>
        <v>Ortho</v>
      </c>
      <c r="G141">
        <f t="shared" ca="1" si="16"/>
        <v>23</v>
      </c>
      <c r="H141">
        <f t="shared" ca="1" si="17"/>
        <v>19</v>
      </c>
      <c r="I141">
        <f t="shared" ca="1" si="18"/>
        <v>19</v>
      </c>
      <c r="J141" s="1">
        <f t="shared" ca="1" si="19"/>
        <v>70</v>
      </c>
      <c r="K141" s="1">
        <f t="shared" ca="1" si="19"/>
        <v>39</v>
      </c>
      <c r="L141" t="str" cm="1">
        <f t="array" aca="1" ref="L141" ca="1">INDEX(AcutePT_Index_Page!$C$2:$C$11,RANDBETWEEN(1,10))&amp;","&amp;INDEX(AcutePT_Index_Page!$C$2:$C$11,RANDBETWEEN(1,10))&amp;","&amp;INDEX(AcutePT_Index_Page!$C$2:$C$11,RANDBETWEEN(1,10))</f>
        <v>SitEx,TA,Bal</v>
      </c>
      <c r="M141" t="str">
        <f ca="1">IF(I141&gt;=17,AcutePT_Index_Page!$L$2,IF(AND(13&lt;=I141,I141&lt;=16),AcutePT_Index_Page!$L$4,AcutePT_Index_Page!$L$3))</f>
        <v>2-3x/wk</v>
      </c>
      <c r="N141" t="str">
        <f ca="1">IF(M141=AcutePT_Index_Page!$L$2,AcutePT_Index_Page!$M$2,IF(M141=AcutePT_Index_Page!$L$3,AcutePT_Index_Page!$M$3,AcutePT_Index_Page!$M$4))</f>
        <v>HH/OP</v>
      </c>
      <c r="O141" s="4" cm="1">
        <f t="array" aca="1" ref="O141" ca="1">MAX(IF(A:A=A141,B:B))</f>
        <v>44976</v>
      </c>
      <c r="P141" s="3">
        <f t="shared" ca="1" si="20"/>
        <v>19</v>
      </c>
      <c r="Q141" cm="1">
        <f t="array" aca="1" ref="Q141" ca="1">MAX(IF(A:A=A141,P:P))</f>
        <v>19</v>
      </c>
    </row>
    <row r="142" spans="1:17" x14ac:dyDescent="0.3">
      <c r="A142">
        <v>588554</v>
      </c>
      <c r="B142" s="5">
        <f ca="1">IF(COUNTIF(A$2:A142,A142)=1,TODAY(),IF(COUNTIF(A$2:A142,A142)=2,TODAY()+1,IF(COUNTIF(A$2:A142,A142)=3,TODAY()+2,IF(COUNTIF(A$2:A142,A142)=4,TODAY()+3,IF(COUNTIF(A$2:A142,A142)=5,TODAY()+4,IF(COUNTIF(A$2:A142,A142)=5,TODAY()+6,IF(COUNTIF(A$2:A142,A142)=6,TODAY()+7)))))))</f>
        <v>44976</v>
      </c>
      <c r="C142" s="1" t="str">
        <f t="shared" ca="1" si="14"/>
        <v>F</v>
      </c>
      <c r="D142" s="1">
        <f t="shared" ca="1" si="15"/>
        <v>92</v>
      </c>
      <c r="E142" t="str" cm="1">
        <f t="array" aca="1" ref="E142" ca="1">IF(A142=A141,E141,INDEX(AcutePT_Index_Page!$A$2:$A$7,RANDBETWEEN(1,6)))</f>
        <v>MiddleEastern</v>
      </c>
      <c r="F142" t="str" cm="1">
        <f t="array" aca="1" ref="F142" ca="1">IF(C142=C141,F141,INDEX(AcutePT_Index_Page!$B$2:$B$7,RANDBETWEEN(1,6)))</f>
        <v>Ortho</v>
      </c>
      <c r="G142">
        <f t="shared" ca="1" si="16"/>
        <v>22</v>
      </c>
      <c r="H142">
        <f t="shared" ca="1" si="17"/>
        <v>17</v>
      </c>
      <c r="I142">
        <f t="shared" ca="1" si="18"/>
        <v>17</v>
      </c>
      <c r="J142" s="1">
        <f t="shared" ca="1" si="19"/>
        <v>77</v>
      </c>
      <c r="K142" s="1">
        <f t="shared" ca="1" si="19"/>
        <v>38</v>
      </c>
      <c r="L142" t="str" cm="1">
        <f t="array" aca="1" ref="L142" ca="1">INDEX(AcutePT_Index_Page!$C$2:$C$11,RANDBETWEEN(1,10))&amp;","&amp;INDEX(AcutePT_Index_Page!$C$2:$C$11,RANDBETWEEN(1,10))&amp;","&amp;INDEX(AcutePT_Index_Page!$C$2:$C$11,RANDBETWEEN(1,10))</f>
        <v>StdEx,SitBal,Gt</v>
      </c>
      <c r="M142" t="str">
        <f ca="1">IF(I142&gt;=17,AcutePT_Index_Page!$L$2,IF(AND(13&lt;=I142,I142&lt;=16),AcutePT_Index_Page!$L$4,AcutePT_Index_Page!$L$3))</f>
        <v>2-3x/wk</v>
      </c>
      <c r="N142" t="str">
        <f ca="1">IF(M142=AcutePT_Index_Page!$L$2,AcutePT_Index_Page!$M$2,IF(M142=AcutePT_Index_Page!$L$3,AcutePT_Index_Page!$M$3,AcutePT_Index_Page!$M$4))</f>
        <v>HH/OP</v>
      </c>
      <c r="O142" s="4" cm="1">
        <f t="array" aca="1" ref="O142" ca="1">MAX(IF(A:A=A142,B:B))</f>
        <v>44977</v>
      </c>
      <c r="P142" s="3" t="str">
        <f t="shared" ca="1" si="20"/>
        <v>x</v>
      </c>
      <c r="Q142" cm="1">
        <f t="array" aca="1" ref="Q142" ca="1">MAX(IF(A:A=A142,P:P))</f>
        <v>7</v>
      </c>
    </row>
    <row r="143" spans="1:17" x14ac:dyDescent="0.3">
      <c r="A143">
        <v>588554</v>
      </c>
      <c r="B143" s="5">
        <f ca="1">IF(COUNTIF(A$2:A143,A143)=1,TODAY(),IF(COUNTIF(A$2:A143,A143)=2,TODAY()+1,IF(COUNTIF(A$2:A143,A143)=3,TODAY()+2,IF(COUNTIF(A$2:A143,A143)=4,TODAY()+3,IF(COUNTIF(A$2:A143,A143)=5,TODAY()+4,IF(COUNTIF(A$2:A143,A143)=5,TODAY()+6,IF(COUNTIF(A$2:A143,A143)=6,TODAY()+7)))))))</f>
        <v>44977</v>
      </c>
      <c r="C143" s="1" t="str">
        <f t="shared" ca="1" si="14"/>
        <v>F</v>
      </c>
      <c r="D143" s="1">
        <f t="shared" ca="1" si="15"/>
        <v>92</v>
      </c>
      <c r="E143" t="str" cm="1">
        <f t="array" aca="1" ref="E143" ca="1">IF(A143=A142,E142,INDEX(AcutePT_Index_Page!$A$2:$A$7,RANDBETWEEN(1,6)))</f>
        <v>MiddleEastern</v>
      </c>
      <c r="F143" t="str" cm="1">
        <f t="array" aca="1" ref="F143" ca="1">IF(C143=C142,F142,INDEX(AcutePT_Index_Page!$B$2:$B$7,RANDBETWEEN(1,6)))</f>
        <v>Ortho</v>
      </c>
      <c r="G143">
        <f t="shared" ca="1" si="16"/>
        <v>22</v>
      </c>
      <c r="H143">
        <f t="shared" ca="1" si="17"/>
        <v>17</v>
      </c>
      <c r="I143">
        <f t="shared" ca="1" si="18"/>
        <v>7</v>
      </c>
      <c r="J143" s="1">
        <f t="shared" ca="1" si="19"/>
        <v>31</v>
      </c>
      <c r="K143" s="1">
        <f t="shared" ca="1" si="19"/>
        <v>54</v>
      </c>
      <c r="L143" t="str" cm="1">
        <f t="array" aca="1" ref="L143" ca="1">INDEX(AcutePT_Index_Page!$C$2:$C$11,RANDBETWEEN(1,10))&amp;","&amp;INDEX(AcutePT_Index_Page!$C$2:$C$11,RANDBETWEEN(1,10))&amp;","&amp;INDEX(AcutePT_Index_Page!$C$2:$C$11,RANDBETWEEN(1,10))</f>
        <v>SitEx,EOB,SitBal</v>
      </c>
      <c r="M143" t="str">
        <f ca="1">IF(I143&gt;=17,AcutePT_Index_Page!$L$2,IF(AND(13&lt;=I143,I143&lt;=16),AcutePT_Index_Page!$L$4,AcutePT_Index_Page!$L$3))</f>
        <v>Up to 5x/wk</v>
      </c>
      <c r="N143" t="str">
        <f ca="1">IF(M143=AcutePT_Index_Page!$L$2,AcutePT_Index_Page!$M$2,IF(M143=AcutePT_Index_Page!$L$3,AcutePT_Index_Page!$M$3,AcutePT_Index_Page!$M$4))</f>
        <v>SNF</v>
      </c>
      <c r="O143" s="4" cm="1">
        <f t="array" aca="1" ref="O143" ca="1">MAX(IF(A:A=A143,B:B))</f>
        <v>44977</v>
      </c>
      <c r="P143" s="3">
        <f t="shared" ca="1" si="20"/>
        <v>7</v>
      </c>
      <c r="Q143" cm="1">
        <f t="array" aca="1" ref="Q143" ca="1">MAX(IF(A:A=A143,P:P))</f>
        <v>7</v>
      </c>
    </row>
    <row r="144" spans="1:17" x14ac:dyDescent="0.3">
      <c r="A144">
        <v>593672</v>
      </c>
      <c r="B144" s="5">
        <f ca="1">IF(COUNTIF(A$2:A144,A144)=1,TODAY(),IF(COUNTIF(A$2:A144,A144)=2,TODAY()+1,IF(COUNTIF(A$2:A144,A144)=3,TODAY()+2,IF(COUNTIF(A$2:A144,A144)=4,TODAY()+3,IF(COUNTIF(A$2:A144,A144)=5,TODAY()+4,IF(COUNTIF(A$2:A144,A144)=5,TODAY()+6,IF(COUNTIF(A$2:A144,A144)=6,TODAY()+7)))))))</f>
        <v>44976</v>
      </c>
      <c r="C144" s="1" t="str">
        <f t="shared" ca="1" si="14"/>
        <v>F</v>
      </c>
      <c r="D144" s="1">
        <f t="shared" ca="1" si="15"/>
        <v>28</v>
      </c>
      <c r="E144" t="str" cm="1">
        <f t="array" aca="1" ref="E144" ca="1">IF(A144=A143,E143,INDEX(AcutePT_Index_Page!$A$2:$A$7,RANDBETWEEN(1,6)))</f>
        <v>Indian</v>
      </c>
      <c r="F144" t="str" cm="1">
        <f t="array" aca="1" ref="F144" ca="1">IF(C144=C143,F143,INDEX(AcutePT_Index_Page!$B$2:$B$7,RANDBETWEEN(1,6)))</f>
        <v>Ortho</v>
      </c>
      <c r="G144">
        <f t="shared" ca="1" si="16"/>
        <v>22</v>
      </c>
      <c r="H144">
        <f t="shared" ca="1" si="17"/>
        <v>12</v>
      </c>
      <c r="I144">
        <f t="shared" ca="1" si="18"/>
        <v>12</v>
      </c>
      <c r="J144" s="1">
        <f t="shared" ca="1" si="19"/>
        <v>12</v>
      </c>
      <c r="K144" s="1">
        <f t="shared" ca="1" si="19"/>
        <v>66</v>
      </c>
      <c r="L144" t="str" cm="1">
        <f t="array" aca="1" ref="L144" ca="1">INDEX(AcutePT_Index_Page!$C$2:$C$11,RANDBETWEEN(1,10))&amp;","&amp;INDEX(AcutePT_Index_Page!$C$2:$C$11,RANDBETWEEN(1,10))&amp;","&amp;INDEX(AcutePT_Index_Page!$C$2:$C$11,RANDBETWEEN(1,10))</f>
        <v>SitEx,BedEx,BedEx</v>
      </c>
      <c r="M144" t="str">
        <f ca="1">IF(I144&gt;=17,AcutePT_Index_Page!$L$2,IF(AND(13&lt;=I144,I144&lt;=16),AcutePT_Index_Page!$L$4,AcutePT_Index_Page!$L$3))</f>
        <v>Up to 5x/wk</v>
      </c>
      <c r="N144" t="str">
        <f ca="1">IF(M144=AcutePT_Index_Page!$L$2,AcutePT_Index_Page!$M$2,IF(M144=AcutePT_Index_Page!$L$3,AcutePT_Index_Page!$M$3,AcutePT_Index_Page!$M$4))</f>
        <v>SNF</v>
      </c>
      <c r="O144" s="4" cm="1">
        <f t="array" aca="1" ref="O144" ca="1">MAX(IF(A:A=A144,B:B))</f>
        <v>44976</v>
      </c>
      <c r="P144" s="3">
        <f t="shared" ca="1" si="20"/>
        <v>12</v>
      </c>
      <c r="Q144" cm="1">
        <f t="array" aca="1" ref="Q144" ca="1">MAX(IF(A:A=A144,P:P))</f>
        <v>12</v>
      </c>
    </row>
    <row r="145" spans="1:17" x14ac:dyDescent="0.3">
      <c r="A145">
        <v>594942</v>
      </c>
      <c r="B145" s="5">
        <f ca="1">IF(COUNTIF(A$2:A145,A145)=1,TODAY(),IF(COUNTIF(A$2:A145,A145)=2,TODAY()+1,IF(COUNTIF(A$2:A145,A145)=3,TODAY()+2,IF(COUNTIF(A$2:A145,A145)=4,TODAY()+3,IF(COUNTIF(A$2:A145,A145)=5,TODAY()+4,IF(COUNTIF(A$2:A145,A145)=5,TODAY()+6,IF(COUNTIF(A$2:A145,A145)=6,TODAY()+7)))))))</f>
        <v>44976</v>
      </c>
      <c r="C145" s="1" t="str">
        <f t="shared" ca="1" si="14"/>
        <v>F</v>
      </c>
      <c r="D145" s="1">
        <f t="shared" ca="1" si="15"/>
        <v>98</v>
      </c>
      <c r="E145" t="str" cm="1">
        <f t="array" aca="1" ref="E145" ca="1">IF(A145=A144,E144,INDEX(AcutePT_Index_Page!$A$2:$A$7,RANDBETWEEN(1,6)))</f>
        <v>MiddleEastern</v>
      </c>
      <c r="F145" t="str" cm="1">
        <f t="array" aca="1" ref="F145" ca="1">IF(C145=C144,F144,INDEX(AcutePT_Index_Page!$B$2:$B$7,RANDBETWEEN(1,6)))</f>
        <v>Ortho</v>
      </c>
      <c r="G145">
        <f t="shared" ca="1" si="16"/>
        <v>22</v>
      </c>
      <c r="H145">
        <f t="shared" ca="1" si="17"/>
        <v>11</v>
      </c>
      <c r="I145">
        <f t="shared" ca="1" si="18"/>
        <v>11</v>
      </c>
      <c r="J145" s="1">
        <f t="shared" ca="1" si="19"/>
        <v>25</v>
      </c>
      <c r="K145" s="1">
        <f t="shared" ca="1" si="19"/>
        <v>69</v>
      </c>
      <c r="L145" t="str" cm="1">
        <f t="array" aca="1" ref="L145" ca="1">INDEX(AcutePT_Index_Page!$C$2:$C$11,RANDBETWEEN(1,10))&amp;","&amp;INDEX(AcutePT_Index_Page!$C$2:$C$11,RANDBETWEEN(1,10))&amp;","&amp;INDEX(AcutePT_Index_Page!$C$2:$C$11,RANDBETWEEN(1,10))</f>
        <v>Bal,BedEx,StdBal</v>
      </c>
      <c r="M145" t="str">
        <f ca="1">IF(I145&gt;=17,AcutePT_Index_Page!$L$2,IF(AND(13&lt;=I145,I145&lt;=16),AcutePT_Index_Page!$L$4,AcutePT_Index_Page!$L$3))</f>
        <v>Up to 5x/wk</v>
      </c>
      <c r="N145" t="str">
        <f ca="1">IF(M145=AcutePT_Index_Page!$L$2,AcutePT_Index_Page!$M$2,IF(M145=AcutePT_Index_Page!$L$3,AcutePT_Index_Page!$M$3,AcutePT_Index_Page!$M$4))</f>
        <v>SNF</v>
      </c>
      <c r="O145" s="4" cm="1">
        <f t="array" aca="1" ref="O145" ca="1">MAX(IF(A:A=A145,B:B))</f>
        <v>44976</v>
      </c>
      <c r="P145" s="3">
        <f t="shared" ca="1" si="20"/>
        <v>11</v>
      </c>
      <c r="Q145" cm="1">
        <f t="array" aca="1" ref="Q145" ca="1">MAX(IF(A:A=A145,P:P))</f>
        <v>11</v>
      </c>
    </row>
    <row r="146" spans="1:17" x14ac:dyDescent="0.3">
      <c r="A146">
        <v>597216</v>
      </c>
      <c r="B146" s="5">
        <f ca="1">IF(COUNTIF(A$2:A146,A146)=1,TODAY(),IF(COUNTIF(A$2:A146,A146)=2,TODAY()+1,IF(COUNTIF(A$2:A146,A146)=3,TODAY()+2,IF(COUNTIF(A$2:A146,A146)=4,TODAY()+3,IF(COUNTIF(A$2:A146,A146)=5,TODAY()+4,IF(COUNTIF(A$2:A146,A146)=5,TODAY()+6,IF(COUNTIF(A$2:A146,A146)=6,TODAY()+7)))))))</f>
        <v>44976</v>
      </c>
      <c r="C146" s="1" t="str">
        <f t="shared" ca="1" si="14"/>
        <v>M</v>
      </c>
      <c r="D146" s="1">
        <f t="shared" ca="1" si="15"/>
        <v>32</v>
      </c>
      <c r="E146" t="str" cm="1">
        <f t="array" aca="1" ref="E146" ca="1">IF(A146=A145,E145,INDEX(AcutePT_Index_Page!$A$2:$A$7,RANDBETWEEN(1,6)))</f>
        <v>MiddleEastern</v>
      </c>
      <c r="F146" t="str" cm="1">
        <f t="array" aca="1" ref="F146" ca="1">IF(C146=C145,F145,INDEX(AcutePT_Index_Page!$B$2:$B$7,RANDBETWEEN(1,6)))</f>
        <v>Cardiac</v>
      </c>
      <c r="G146">
        <f t="shared" ca="1" si="16"/>
        <v>22</v>
      </c>
      <c r="H146">
        <f t="shared" ca="1" si="17"/>
        <v>9</v>
      </c>
      <c r="I146">
        <f t="shared" ca="1" si="18"/>
        <v>9</v>
      </c>
      <c r="J146" s="1">
        <f t="shared" ca="1" si="19"/>
        <v>66</v>
      </c>
      <c r="K146" s="1">
        <f t="shared" ca="1" si="19"/>
        <v>38</v>
      </c>
      <c r="L146" t="str" cm="1">
        <f t="array" aca="1" ref="L146" ca="1">INDEX(AcutePT_Index_Page!$C$2:$C$11,RANDBETWEEN(1,10))&amp;","&amp;INDEX(AcutePT_Index_Page!$C$2:$C$11,RANDBETWEEN(1,10))&amp;","&amp;INDEX(AcutePT_Index_Page!$C$2:$C$11,RANDBETWEEN(1,10))</f>
        <v>StdEx,TA,StdEx</v>
      </c>
      <c r="M146" t="str">
        <f ca="1">IF(I146&gt;=17,AcutePT_Index_Page!$L$2,IF(AND(13&lt;=I146,I146&lt;=16),AcutePT_Index_Page!$L$4,AcutePT_Index_Page!$L$3))</f>
        <v>Up to 5x/wk</v>
      </c>
      <c r="N146" t="str">
        <f ca="1">IF(M146=AcutePT_Index_Page!$L$2,AcutePT_Index_Page!$M$2,IF(M146=AcutePT_Index_Page!$L$3,AcutePT_Index_Page!$M$3,AcutePT_Index_Page!$M$4))</f>
        <v>SNF</v>
      </c>
      <c r="O146" s="4" cm="1">
        <f t="array" aca="1" ref="O146" ca="1">MAX(IF(A:A=A146,B:B))</f>
        <v>44979</v>
      </c>
      <c r="P146" s="3" t="str">
        <f t="shared" ca="1" si="20"/>
        <v>x</v>
      </c>
      <c r="Q146" cm="1">
        <f t="array" aca="1" ref="Q146" ca="1">MAX(IF(A:A=A146,P:P))</f>
        <v>17</v>
      </c>
    </row>
    <row r="147" spans="1:17" x14ac:dyDescent="0.3">
      <c r="A147">
        <v>597216</v>
      </c>
      <c r="B147" s="5">
        <f ca="1">IF(COUNTIF(A$2:A147,A147)=1,TODAY(),IF(COUNTIF(A$2:A147,A147)=2,TODAY()+1,IF(COUNTIF(A$2:A147,A147)=3,TODAY()+2,IF(COUNTIF(A$2:A147,A147)=4,TODAY()+3,IF(COUNTIF(A$2:A147,A147)=5,TODAY()+4,IF(COUNTIF(A$2:A147,A147)=5,TODAY()+6,IF(COUNTIF(A$2:A147,A147)=6,TODAY()+7)))))))</f>
        <v>44977</v>
      </c>
      <c r="C147" s="1" t="str">
        <f t="shared" ca="1" si="14"/>
        <v>M</v>
      </c>
      <c r="D147" s="1">
        <f t="shared" ca="1" si="15"/>
        <v>32</v>
      </c>
      <c r="E147" t="str" cm="1">
        <f t="array" aca="1" ref="E147" ca="1">IF(A147=A146,E146,INDEX(AcutePT_Index_Page!$A$2:$A$7,RANDBETWEEN(1,6)))</f>
        <v>MiddleEastern</v>
      </c>
      <c r="F147" t="str" cm="1">
        <f t="array" aca="1" ref="F147" ca="1">IF(C147=C146,F146,INDEX(AcutePT_Index_Page!$B$2:$B$7,RANDBETWEEN(1,6)))</f>
        <v>Cardiac</v>
      </c>
      <c r="G147">
        <f t="shared" ca="1" si="16"/>
        <v>22</v>
      </c>
      <c r="H147">
        <f t="shared" ca="1" si="17"/>
        <v>9</v>
      </c>
      <c r="I147">
        <f t="shared" ca="1" si="18"/>
        <v>17</v>
      </c>
      <c r="J147" s="1">
        <f t="shared" ca="1" si="19"/>
        <v>39</v>
      </c>
      <c r="K147" s="1">
        <f t="shared" ca="1" si="19"/>
        <v>13</v>
      </c>
      <c r="L147" t="str" cm="1">
        <f t="array" aca="1" ref="L147" ca="1">INDEX(AcutePT_Index_Page!$C$2:$C$11,RANDBETWEEN(1,10))&amp;","&amp;INDEX(AcutePT_Index_Page!$C$2:$C$11,RANDBETWEEN(1,10))&amp;","&amp;INDEX(AcutePT_Index_Page!$C$2:$C$11,RANDBETWEEN(1,10))</f>
        <v>BedEx,SitBal,TA</v>
      </c>
      <c r="M147" t="str">
        <f ca="1">IF(I147&gt;=17,AcutePT_Index_Page!$L$2,IF(AND(13&lt;=I147,I147&lt;=16),AcutePT_Index_Page!$L$4,AcutePT_Index_Page!$L$3))</f>
        <v>2-3x/wk</v>
      </c>
      <c r="N147" t="str">
        <f ca="1">IF(M147=AcutePT_Index_Page!$L$2,AcutePT_Index_Page!$M$2,IF(M147=AcutePT_Index_Page!$L$3,AcutePT_Index_Page!$M$3,AcutePT_Index_Page!$M$4))</f>
        <v>HH/OP</v>
      </c>
      <c r="O147" s="4" cm="1">
        <f t="array" aca="1" ref="O147" ca="1">MAX(IF(A:A=A147,B:B))</f>
        <v>44979</v>
      </c>
      <c r="P147" s="3" t="str">
        <f t="shared" ca="1" si="20"/>
        <v>x</v>
      </c>
      <c r="Q147" cm="1">
        <f t="array" aca="1" ref="Q147" ca="1">MAX(IF(A:A=A147,P:P))</f>
        <v>17</v>
      </c>
    </row>
    <row r="148" spans="1:17" x14ac:dyDescent="0.3">
      <c r="A148">
        <v>597216</v>
      </c>
      <c r="B148" s="5">
        <f ca="1">IF(COUNTIF(A$2:A148,A148)=1,TODAY(),IF(COUNTIF(A$2:A148,A148)=2,TODAY()+1,IF(COUNTIF(A$2:A148,A148)=3,TODAY()+2,IF(COUNTIF(A$2:A148,A148)=4,TODAY()+3,IF(COUNTIF(A$2:A148,A148)=5,TODAY()+4,IF(COUNTIF(A$2:A148,A148)=5,TODAY()+6,IF(COUNTIF(A$2:A148,A148)=6,TODAY()+7)))))))</f>
        <v>44978</v>
      </c>
      <c r="C148" s="1" t="str">
        <f t="shared" ca="1" si="14"/>
        <v>M</v>
      </c>
      <c r="D148" s="1">
        <f t="shared" ca="1" si="15"/>
        <v>32</v>
      </c>
      <c r="E148" t="str" cm="1">
        <f t="array" aca="1" ref="E148" ca="1">IF(A148=A147,E147,INDEX(AcutePT_Index_Page!$A$2:$A$7,RANDBETWEEN(1,6)))</f>
        <v>MiddleEastern</v>
      </c>
      <c r="F148" t="str" cm="1">
        <f t="array" aca="1" ref="F148" ca="1">IF(C148=C147,F147,INDEX(AcutePT_Index_Page!$B$2:$B$7,RANDBETWEEN(1,6)))</f>
        <v>Cardiac</v>
      </c>
      <c r="G148">
        <f t="shared" ca="1" si="16"/>
        <v>22</v>
      </c>
      <c r="H148">
        <f t="shared" ca="1" si="17"/>
        <v>9</v>
      </c>
      <c r="I148">
        <f t="shared" ca="1" si="18"/>
        <v>9</v>
      </c>
      <c r="J148" s="1">
        <f t="shared" ref="J148:K211" ca="1" si="21">RANDBETWEEN(8,80)</f>
        <v>38</v>
      </c>
      <c r="K148" s="1">
        <f t="shared" ca="1" si="21"/>
        <v>78</v>
      </c>
      <c r="L148" t="str" cm="1">
        <f t="array" aca="1" ref="L148" ca="1">INDEX(AcutePT_Index_Page!$C$2:$C$11,RANDBETWEEN(1,10))&amp;","&amp;INDEX(AcutePT_Index_Page!$C$2:$C$11,RANDBETWEEN(1,10))&amp;","&amp;INDEX(AcutePT_Index_Page!$C$2:$C$11,RANDBETWEEN(1,10))</f>
        <v>EOB,StdEx,SitEx</v>
      </c>
      <c r="M148" t="str">
        <f ca="1">IF(I148&gt;=17,AcutePT_Index_Page!$L$2,IF(AND(13&lt;=I148,I148&lt;=16),AcutePT_Index_Page!$L$4,AcutePT_Index_Page!$L$3))</f>
        <v>Up to 5x/wk</v>
      </c>
      <c r="N148" t="str">
        <f ca="1">IF(M148=AcutePT_Index_Page!$L$2,AcutePT_Index_Page!$M$2,IF(M148=AcutePT_Index_Page!$L$3,AcutePT_Index_Page!$M$3,AcutePT_Index_Page!$M$4))</f>
        <v>SNF</v>
      </c>
      <c r="O148" s="4" cm="1">
        <f t="array" aca="1" ref="O148" ca="1">MAX(IF(A:A=A148,B:B))</f>
        <v>44979</v>
      </c>
      <c r="P148" s="3" t="str">
        <f t="shared" ca="1" si="20"/>
        <v>x</v>
      </c>
      <c r="Q148" cm="1">
        <f t="array" aca="1" ref="Q148" ca="1">MAX(IF(A:A=A148,P:P))</f>
        <v>17</v>
      </c>
    </row>
    <row r="149" spans="1:17" x14ac:dyDescent="0.3">
      <c r="A149">
        <v>597216</v>
      </c>
      <c r="B149" s="5">
        <f ca="1">IF(COUNTIF(A$2:A149,A149)=1,TODAY(),IF(COUNTIF(A$2:A149,A149)=2,TODAY()+1,IF(COUNTIF(A$2:A149,A149)=3,TODAY()+2,IF(COUNTIF(A$2:A149,A149)=4,TODAY()+3,IF(COUNTIF(A$2:A149,A149)=5,TODAY()+4,IF(COUNTIF(A$2:A149,A149)=5,TODAY()+6,IF(COUNTIF(A$2:A149,A149)=6,TODAY()+7)))))))</f>
        <v>44979</v>
      </c>
      <c r="C149" s="1" t="str">
        <f t="shared" ca="1" si="14"/>
        <v>M</v>
      </c>
      <c r="D149" s="1">
        <f t="shared" ca="1" si="15"/>
        <v>32</v>
      </c>
      <c r="E149" t="str" cm="1">
        <f t="array" aca="1" ref="E149" ca="1">IF(A149=A148,E148,INDEX(AcutePT_Index_Page!$A$2:$A$7,RANDBETWEEN(1,6)))</f>
        <v>MiddleEastern</v>
      </c>
      <c r="F149" t="str" cm="1">
        <f t="array" aca="1" ref="F149" ca="1">IF(C149=C148,F148,INDEX(AcutePT_Index_Page!$B$2:$B$7,RANDBETWEEN(1,6)))</f>
        <v>Cardiac</v>
      </c>
      <c r="G149">
        <f t="shared" ca="1" si="16"/>
        <v>22</v>
      </c>
      <c r="H149">
        <f t="shared" ca="1" si="17"/>
        <v>9</v>
      </c>
      <c r="I149">
        <f t="shared" ca="1" si="18"/>
        <v>17</v>
      </c>
      <c r="J149" s="1">
        <f t="shared" ca="1" si="21"/>
        <v>23</v>
      </c>
      <c r="K149" s="1">
        <f t="shared" ca="1" si="21"/>
        <v>46</v>
      </c>
      <c r="L149" t="str" cm="1">
        <f t="array" aca="1" ref="L149" ca="1">INDEX(AcutePT_Index_Page!$C$2:$C$11,RANDBETWEEN(1,10))&amp;","&amp;INDEX(AcutePT_Index_Page!$C$2:$C$11,RANDBETWEEN(1,10))&amp;","&amp;INDEX(AcutePT_Index_Page!$C$2:$C$11,RANDBETWEEN(1,10))</f>
        <v>StdBal,Bal,SitBal</v>
      </c>
      <c r="M149" t="str">
        <f ca="1">IF(I149&gt;=17,AcutePT_Index_Page!$L$2,IF(AND(13&lt;=I149,I149&lt;=16),AcutePT_Index_Page!$L$4,AcutePT_Index_Page!$L$3))</f>
        <v>2-3x/wk</v>
      </c>
      <c r="N149" t="str">
        <f ca="1">IF(M149=AcutePT_Index_Page!$L$2,AcutePT_Index_Page!$M$2,IF(M149=AcutePT_Index_Page!$L$3,AcutePT_Index_Page!$M$3,AcutePT_Index_Page!$M$4))</f>
        <v>HH/OP</v>
      </c>
      <c r="O149" s="4" cm="1">
        <f t="array" aca="1" ref="O149" ca="1">MAX(IF(A:A=A149,B:B))</f>
        <v>44979</v>
      </c>
      <c r="P149" s="3">
        <f t="shared" ca="1" si="20"/>
        <v>17</v>
      </c>
      <c r="Q149" cm="1">
        <f t="array" aca="1" ref="Q149" ca="1">MAX(IF(A:A=A149,P:P))</f>
        <v>17</v>
      </c>
    </row>
    <row r="150" spans="1:17" x14ac:dyDescent="0.3">
      <c r="A150">
        <v>612099</v>
      </c>
      <c r="B150" s="5">
        <f ca="1">IF(COUNTIF(A$2:A150,A150)=1,TODAY(),IF(COUNTIF(A$2:A150,A150)=2,TODAY()+1,IF(COUNTIF(A$2:A150,A150)=3,TODAY()+2,IF(COUNTIF(A$2:A150,A150)=4,TODAY()+3,IF(COUNTIF(A$2:A150,A150)=5,TODAY()+4,IF(COUNTIF(A$2:A150,A150)=5,TODAY()+6,IF(COUNTIF(A$2:A150,A150)=6,TODAY()+7)))))))</f>
        <v>44976</v>
      </c>
      <c r="C150" s="1" t="str">
        <f t="shared" ca="1" si="14"/>
        <v>M</v>
      </c>
      <c r="D150" s="1">
        <f t="shared" ca="1" si="15"/>
        <v>54</v>
      </c>
      <c r="E150" t="str" cm="1">
        <f t="array" aca="1" ref="E150" ca="1">IF(A150=A149,E149,INDEX(AcutePT_Index_Page!$A$2:$A$7,RANDBETWEEN(1,6)))</f>
        <v>MiddleEastern</v>
      </c>
      <c r="F150" t="str" cm="1">
        <f t="array" aca="1" ref="F150" ca="1">IF(C150=C149,F149,INDEX(AcutePT_Index_Page!$B$2:$B$7,RANDBETWEEN(1,6)))</f>
        <v>Cardiac</v>
      </c>
      <c r="G150">
        <f t="shared" ca="1" si="16"/>
        <v>24</v>
      </c>
      <c r="H150">
        <f t="shared" ca="1" si="17"/>
        <v>6</v>
      </c>
      <c r="I150">
        <f t="shared" ca="1" si="18"/>
        <v>6</v>
      </c>
      <c r="J150" s="1">
        <f t="shared" ca="1" si="21"/>
        <v>55</v>
      </c>
      <c r="K150" s="1">
        <f t="shared" ca="1" si="21"/>
        <v>64</v>
      </c>
      <c r="L150" t="str" cm="1">
        <f t="array" aca="1" ref="L150" ca="1">INDEX(AcutePT_Index_Page!$C$2:$C$11,RANDBETWEEN(1,10))&amp;","&amp;INDEX(AcutePT_Index_Page!$C$2:$C$11,RANDBETWEEN(1,10))&amp;","&amp;INDEX(AcutePT_Index_Page!$C$2:$C$11,RANDBETWEEN(1,10))</f>
        <v>StdEx,BedEx,StdBal</v>
      </c>
      <c r="M150" t="str">
        <f ca="1">IF(I150&gt;=17,AcutePT_Index_Page!$L$2,IF(AND(13&lt;=I150,I150&lt;=16),AcutePT_Index_Page!$L$4,AcutePT_Index_Page!$L$3))</f>
        <v>Up to 5x/wk</v>
      </c>
      <c r="N150" t="str">
        <f ca="1">IF(M150=AcutePT_Index_Page!$L$2,AcutePT_Index_Page!$M$2,IF(M150=AcutePT_Index_Page!$L$3,AcutePT_Index_Page!$M$3,AcutePT_Index_Page!$M$4))</f>
        <v>SNF</v>
      </c>
      <c r="O150" s="4" cm="1">
        <f t="array" aca="1" ref="O150" ca="1">MAX(IF(A:A=A150,B:B))</f>
        <v>44976</v>
      </c>
      <c r="P150" s="3">
        <f t="shared" ca="1" si="20"/>
        <v>6</v>
      </c>
      <c r="Q150" cm="1">
        <f t="array" aca="1" ref="Q150" ca="1">MAX(IF(A:A=A150,P:P))</f>
        <v>6</v>
      </c>
    </row>
    <row r="151" spans="1:17" x14ac:dyDescent="0.3">
      <c r="A151">
        <v>614802</v>
      </c>
      <c r="B151" s="5">
        <f ca="1">IF(COUNTIF(A$2:A151,A151)=1,TODAY(),IF(COUNTIF(A$2:A151,A151)=2,TODAY()+1,IF(COUNTIF(A$2:A151,A151)=3,TODAY()+2,IF(COUNTIF(A$2:A151,A151)=4,TODAY()+3,IF(COUNTIF(A$2:A151,A151)=5,TODAY()+4,IF(COUNTIF(A$2:A151,A151)=5,TODAY()+6,IF(COUNTIF(A$2:A151,A151)=6,TODAY()+7)))))))</f>
        <v>44976</v>
      </c>
      <c r="C151" s="1" t="str">
        <f t="shared" ca="1" si="14"/>
        <v>F</v>
      </c>
      <c r="D151" s="1">
        <f t="shared" ca="1" si="15"/>
        <v>50</v>
      </c>
      <c r="E151" t="str" cm="1">
        <f t="array" aca="1" ref="E151" ca="1">IF(A151=A150,E150,INDEX(AcutePT_Index_Page!$A$2:$A$7,RANDBETWEEN(1,6)))</f>
        <v>European</v>
      </c>
      <c r="F151" t="str" cm="1">
        <f t="array" aca="1" ref="F151" ca="1">IF(C151=C150,F150,INDEX(AcutePT_Index_Page!$B$2:$B$7,RANDBETWEEN(1,6)))</f>
        <v>Ortho</v>
      </c>
      <c r="G151">
        <f t="shared" ca="1" si="16"/>
        <v>23</v>
      </c>
      <c r="H151">
        <f t="shared" ca="1" si="17"/>
        <v>14</v>
      </c>
      <c r="I151">
        <f t="shared" ca="1" si="18"/>
        <v>14</v>
      </c>
      <c r="J151" s="1">
        <f t="shared" ca="1" si="21"/>
        <v>67</v>
      </c>
      <c r="K151" s="1">
        <f t="shared" ca="1" si="21"/>
        <v>22</v>
      </c>
      <c r="L151" t="str" cm="1">
        <f t="array" aca="1" ref="L151" ca="1">INDEX(AcutePT_Index_Page!$C$2:$C$11,RANDBETWEEN(1,10))&amp;","&amp;INDEX(AcutePT_Index_Page!$C$2:$C$11,RANDBETWEEN(1,10))&amp;","&amp;INDEX(AcutePT_Index_Page!$C$2:$C$11,RANDBETWEEN(1,10))</f>
        <v>SitEx,StdEx,TA</v>
      </c>
      <c r="M151" t="str">
        <f ca="1">IF(I151&gt;=17,AcutePT_Index_Page!$L$2,IF(AND(13&lt;=I151,I151&lt;=16),AcutePT_Index_Page!$L$4,AcutePT_Index_Page!$L$3))</f>
        <v>5-7x/wk</v>
      </c>
      <c r="N151" t="str">
        <f ca="1">IF(M151=AcutePT_Index_Page!$L$2,AcutePT_Index_Page!$M$2,IF(M151=AcutePT_Index_Page!$L$3,AcutePT_Index_Page!$M$3,AcutePT_Index_Page!$M$4))</f>
        <v>IPR</v>
      </c>
      <c r="O151" s="4" cm="1">
        <f t="array" aca="1" ref="O151" ca="1">MAX(IF(A:A=A151,B:B))</f>
        <v>44979</v>
      </c>
      <c r="P151" s="3" t="str">
        <f t="shared" ca="1" si="20"/>
        <v>x</v>
      </c>
      <c r="Q151" cm="1">
        <f t="array" aca="1" ref="Q151" ca="1">MAX(IF(A:A=A151,P:P))</f>
        <v>10</v>
      </c>
    </row>
    <row r="152" spans="1:17" x14ac:dyDescent="0.3">
      <c r="A152">
        <v>614802</v>
      </c>
      <c r="B152" s="5">
        <f ca="1">IF(COUNTIF(A$2:A152,A152)=1,TODAY(),IF(COUNTIF(A$2:A152,A152)=2,TODAY()+1,IF(COUNTIF(A$2:A152,A152)=3,TODAY()+2,IF(COUNTIF(A$2:A152,A152)=4,TODAY()+3,IF(COUNTIF(A$2:A152,A152)=5,TODAY()+4,IF(COUNTIF(A$2:A152,A152)=5,TODAY()+6,IF(COUNTIF(A$2:A152,A152)=6,TODAY()+7)))))))</f>
        <v>44977</v>
      </c>
      <c r="C152" s="1" t="str">
        <f t="shared" ca="1" si="14"/>
        <v>F</v>
      </c>
      <c r="D152" s="1">
        <f t="shared" ca="1" si="15"/>
        <v>50</v>
      </c>
      <c r="E152" t="str" cm="1">
        <f t="array" aca="1" ref="E152" ca="1">IF(A152=A151,E151,INDEX(AcutePT_Index_Page!$A$2:$A$7,RANDBETWEEN(1,6)))</f>
        <v>European</v>
      </c>
      <c r="F152" t="str" cm="1">
        <f t="array" aca="1" ref="F152" ca="1">IF(C152=C151,F151,INDEX(AcutePT_Index_Page!$B$2:$B$7,RANDBETWEEN(1,6)))</f>
        <v>Ortho</v>
      </c>
      <c r="G152">
        <f t="shared" ca="1" si="16"/>
        <v>23</v>
      </c>
      <c r="H152">
        <f t="shared" ca="1" si="17"/>
        <v>14</v>
      </c>
      <c r="I152">
        <f t="shared" ca="1" si="18"/>
        <v>9</v>
      </c>
      <c r="J152" s="1">
        <f t="shared" ca="1" si="21"/>
        <v>53</v>
      </c>
      <c r="K152" s="1">
        <f t="shared" ca="1" si="21"/>
        <v>76</v>
      </c>
      <c r="L152" t="str" cm="1">
        <f t="array" aca="1" ref="L152" ca="1">INDEX(AcutePT_Index_Page!$C$2:$C$11,RANDBETWEEN(1,10))&amp;","&amp;INDEX(AcutePT_Index_Page!$C$2:$C$11,RANDBETWEEN(1,10))&amp;","&amp;INDEX(AcutePT_Index_Page!$C$2:$C$11,RANDBETWEEN(1,10))</f>
        <v>Bal,TA,StdBal</v>
      </c>
      <c r="M152" t="str">
        <f ca="1">IF(I152&gt;=17,AcutePT_Index_Page!$L$2,IF(AND(13&lt;=I152,I152&lt;=16),AcutePT_Index_Page!$L$4,AcutePT_Index_Page!$L$3))</f>
        <v>Up to 5x/wk</v>
      </c>
      <c r="N152" t="str">
        <f ca="1">IF(M152=AcutePT_Index_Page!$L$2,AcutePT_Index_Page!$M$2,IF(M152=AcutePT_Index_Page!$L$3,AcutePT_Index_Page!$M$3,AcutePT_Index_Page!$M$4))</f>
        <v>SNF</v>
      </c>
      <c r="O152" s="4" cm="1">
        <f t="array" aca="1" ref="O152" ca="1">MAX(IF(A:A=A152,B:B))</f>
        <v>44979</v>
      </c>
      <c r="P152" s="3" t="str">
        <f t="shared" ca="1" si="20"/>
        <v>x</v>
      </c>
      <c r="Q152" cm="1">
        <f t="array" aca="1" ref="Q152" ca="1">MAX(IF(A:A=A152,P:P))</f>
        <v>10</v>
      </c>
    </row>
    <row r="153" spans="1:17" x14ac:dyDescent="0.3">
      <c r="A153">
        <v>614802</v>
      </c>
      <c r="B153" s="5">
        <f ca="1">IF(COUNTIF(A$2:A153,A153)=1,TODAY(),IF(COUNTIF(A$2:A153,A153)=2,TODAY()+1,IF(COUNTIF(A$2:A153,A153)=3,TODAY()+2,IF(COUNTIF(A$2:A153,A153)=4,TODAY()+3,IF(COUNTIF(A$2:A153,A153)=5,TODAY()+4,IF(COUNTIF(A$2:A153,A153)=5,TODAY()+6,IF(COUNTIF(A$2:A153,A153)=6,TODAY()+7)))))))</f>
        <v>44978</v>
      </c>
      <c r="C153" s="1" t="str">
        <f t="shared" ca="1" si="14"/>
        <v>F</v>
      </c>
      <c r="D153" s="1">
        <f t="shared" ca="1" si="15"/>
        <v>50</v>
      </c>
      <c r="E153" t="str" cm="1">
        <f t="array" aca="1" ref="E153" ca="1">IF(A153=A152,E152,INDEX(AcutePT_Index_Page!$A$2:$A$7,RANDBETWEEN(1,6)))</f>
        <v>European</v>
      </c>
      <c r="F153" t="str" cm="1">
        <f t="array" aca="1" ref="F153" ca="1">IF(C153=C152,F152,INDEX(AcutePT_Index_Page!$B$2:$B$7,RANDBETWEEN(1,6)))</f>
        <v>Ortho</v>
      </c>
      <c r="G153">
        <f t="shared" ca="1" si="16"/>
        <v>23</v>
      </c>
      <c r="H153">
        <f t="shared" ca="1" si="17"/>
        <v>14</v>
      </c>
      <c r="I153">
        <f t="shared" ca="1" si="18"/>
        <v>15</v>
      </c>
      <c r="J153" s="1">
        <f t="shared" ca="1" si="21"/>
        <v>35</v>
      </c>
      <c r="K153" s="1">
        <f t="shared" ca="1" si="21"/>
        <v>55</v>
      </c>
      <c r="L153" t="str" cm="1">
        <f t="array" aca="1" ref="L153" ca="1">INDEX(AcutePT_Index_Page!$C$2:$C$11,RANDBETWEEN(1,10))&amp;","&amp;INDEX(AcutePT_Index_Page!$C$2:$C$11,RANDBETWEEN(1,10))&amp;","&amp;INDEX(AcutePT_Index_Page!$C$2:$C$11,RANDBETWEEN(1,10))</f>
        <v>EOB,BedM,StdEx</v>
      </c>
      <c r="M153" t="str">
        <f ca="1">IF(I153&gt;=17,AcutePT_Index_Page!$L$2,IF(AND(13&lt;=I153,I153&lt;=16),AcutePT_Index_Page!$L$4,AcutePT_Index_Page!$L$3))</f>
        <v>5-7x/wk</v>
      </c>
      <c r="N153" t="str">
        <f ca="1">IF(M153=AcutePT_Index_Page!$L$2,AcutePT_Index_Page!$M$2,IF(M153=AcutePT_Index_Page!$L$3,AcutePT_Index_Page!$M$3,AcutePT_Index_Page!$M$4))</f>
        <v>IPR</v>
      </c>
      <c r="O153" s="4" cm="1">
        <f t="array" aca="1" ref="O153" ca="1">MAX(IF(A:A=A153,B:B))</f>
        <v>44979</v>
      </c>
      <c r="P153" s="3" t="str">
        <f t="shared" ca="1" si="20"/>
        <v>x</v>
      </c>
      <c r="Q153" cm="1">
        <f t="array" aca="1" ref="Q153" ca="1">MAX(IF(A:A=A153,P:P))</f>
        <v>10</v>
      </c>
    </row>
    <row r="154" spans="1:17" x14ac:dyDescent="0.3">
      <c r="A154">
        <v>614802</v>
      </c>
      <c r="B154" s="5">
        <f ca="1">IF(COUNTIF(A$2:A154,A154)=1,TODAY(),IF(COUNTIF(A$2:A154,A154)=2,TODAY()+1,IF(COUNTIF(A$2:A154,A154)=3,TODAY()+2,IF(COUNTIF(A$2:A154,A154)=4,TODAY()+3,IF(COUNTIF(A$2:A154,A154)=5,TODAY()+4,IF(COUNTIF(A$2:A154,A154)=5,TODAY()+6,IF(COUNTIF(A$2:A154,A154)=6,TODAY()+7)))))))</f>
        <v>44979</v>
      </c>
      <c r="C154" s="1" t="str">
        <f t="shared" ca="1" si="14"/>
        <v>F</v>
      </c>
      <c r="D154" s="1">
        <f t="shared" ca="1" si="15"/>
        <v>50</v>
      </c>
      <c r="E154" t="str" cm="1">
        <f t="array" aca="1" ref="E154" ca="1">IF(A154=A153,E153,INDEX(AcutePT_Index_Page!$A$2:$A$7,RANDBETWEEN(1,6)))</f>
        <v>European</v>
      </c>
      <c r="F154" t="str" cm="1">
        <f t="array" aca="1" ref="F154" ca="1">IF(C154=C153,F153,INDEX(AcutePT_Index_Page!$B$2:$B$7,RANDBETWEEN(1,6)))</f>
        <v>Ortho</v>
      </c>
      <c r="G154">
        <f t="shared" ca="1" si="16"/>
        <v>23</v>
      </c>
      <c r="H154">
        <f t="shared" ca="1" si="17"/>
        <v>14</v>
      </c>
      <c r="I154">
        <f t="shared" ca="1" si="18"/>
        <v>10</v>
      </c>
      <c r="J154" s="1">
        <f t="shared" ca="1" si="21"/>
        <v>12</v>
      </c>
      <c r="K154" s="1">
        <f t="shared" ca="1" si="21"/>
        <v>37</v>
      </c>
      <c r="L154" t="str" cm="1">
        <f t="array" aca="1" ref="L154" ca="1">INDEX(AcutePT_Index_Page!$C$2:$C$11,RANDBETWEEN(1,10))&amp;","&amp;INDEX(AcutePT_Index_Page!$C$2:$C$11,RANDBETWEEN(1,10))&amp;","&amp;INDEX(AcutePT_Index_Page!$C$2:$C$11,RANDBETWEEN(1,10))</f>
        <v>SitBal,Gt,SitBal</v>
      </c>
      <c r="M154" t="str">
        <f ca="1">IF(I154&gt;=17,AcutePT_Index_Page!$L$2,IF(AND(13&lt;=I154,I154&lt;=16),AcutePT_Index_Page!$L$4,AcutePT_Index_Page!$L$3))</f>
        <v>Up to 5x/wk</v>
      </c>
      <c r="N154" t="str">
        <f ca="1">IF(M154=AcutePT_Index_Page!$L$2,AcutePT_Index_Page!$M$2,IF(M154=AcutePT_Index_Page!$L$3,AcutePT_Index_Page!$M$3,AcutePT_Index_Page!$M$4))</f>
        <v>SNF</v>
      </c>
      <c r="O154" s="4" cm="1">
        <f t="array" aca="1" ref="O154" ca="1">MAX(IF(A:A=A154,B:B))</f>
        <v>44979</v>
      </c>
      <c r="P154" s="3">
        <f t="shared" ca="1" si="20"/>
        <v>10</v>
      </c>
      <c r="Q154" cm="1">
        <f t="array" aca="1" ref="Q154" ca="1">MAX(IF(A:A=A154,P:P))</f>
        <v>10</v>
      </c>
    </row>
    <row r="155" spans="1:17" x14ac:dyDescent="0.3">
      <c r="A155">
        <v>640377</v>
      </c>
      <c r="B155" s="5">
        <f ca="1">IF(COUNTIF(A$2:A155,A155)=1,TODAY(),IF(COUNTIF(A$2:A155,A155)=2,TODAY()+1,IF(COUNTIF(A$2:A155,A155)=3,TODAY()+2,IF(COUNTIF(A$2:A155,A155)=4,TODAY()+3,IF(COUNTIF(A$2:A155,A155)=5,TODAY()+4,IF(COUNTIF(A$2:A155,A155)=5,TODAY()+6,IF(COUNTIF(A$2:A155,A155)=6,TODAY()+7)))))))</f>
        <v>44976</v>
      </c>
      <c r="C155" s="1" t="str">
        <f t="shared" ca="1" si="14"/>
        <v>F</v>
      </c>
      <c r="D155" s="1">
        <f t="shared" ca="1" si="15"/>
        <v>82</v>
      </c>
      <c r="E155" t="str" cm="1">
        <f t="array" aca="1" ref="E155" ca="1">IF(A155=A154,E154,INDEX(AcutePT_Index_Page!$A$2:$A$7,RANDBETWEEN(1,6)))</f>
        <v>MiddleEastern</v>
      </c>
      <c r="F155" t="str" cm="1">
        <f t="array" aca="1" ref="F155" ca="1">IF(C155=C154,F154,INDEX(AcutePT_Index_Page!$B$2:$B$7,RANDBETWEEN(1,6)))</f>
        <v>Ortho</v>
      </c>
      <c r="G155">
        <f t="shared" ca="1" si="16"/>
        <v>24</v>
      </c>
      <c r="H155">
        <f t="shared" ca="1" si="17"/>
        <v>17</v>
      </c>
      <c r="I155">
        <f t="shared" ca="1" si="18"/>
        <v>17</v>
      </c>
      <c r="J155" s="1">
        <f t="shared" ca="1" si="21"/>
        <v>9</v>
      </c>
      <c r="K155" s="1">
        <f t="shared" ca="1" si="21"/>
        <v>35</v>
      </c>
      <c r="L155" t="str" cm="1">
        <f t="array" aca="1" ref="L155" ca="1">INDEX(AcutePT_Index_Page!$C$2:$C$11,RANDBETWEEN(1,10))&amp;","&amp;INDEX(AcutePT_Index_Page!$C$2:$C$11,RANDBETWEEN(1,10))&amp;","&amp;INDEX(AcutePT_Index_Page!$C$2:$C$11,RANDBETWEEN(1,10))</f>
        <v>StdEx,Gt,StdEx</v>
      </c>
      <c r="M155" t="str">
        <f ca="1">IF(I155&gt;=17,AcutePT_Index_Page!$L$2,IF(AND(13&lt;=I155,I155&lt;=16),AcutePT_Index_Page!$L$4,AcutePT_Index_Page!$L$3))</f>
        <v>2-3x/wk</v>
      </c>
      <c r="N155" t="str">
        <f ca="1">IF(M155=AcutePT_Index_Page!$L$2,AcutePT_Index_Page!$M$2,IF(M155=AcutePT_Index_Page!$L$3,AcutePT_Index_Page!$M$3,AcutePT_Index_Page!$M$4))</f>
        <v>HH/OP</v>
      </c>
      <c r="O155" s="4" cm="1">
        <f t="array" aca="1" ref="O155" ca="1">MAX(IF(A:A=A155,B:B))</f>
        <v>44979</v>
      </c>
      <c r="P155" s="3" t="str">
        <f t="shared" ca="1" si="20"/>
        <v>x</v>
      </c>
      <c r="Q155" cm="1">
        <f t="array" aca="1" ref="Q155" ca="1">MAX(IF(A:A=A155,P:P))</f>
        <v>6</v>
      </c>
    </row>
    <row r="156" spans="1:17" x14ac:dyDescent="0.3">
      <c r="A156">
        <v>640377</v>
      </c>
      <c r="B156" s="5">
        <f ca="1">IF(COUNTIF(A$2:A156,A156)=1,TODAY(),IF(COUNTIF(A$2:A156,A156)=2,TODAY()+1,IF(COUNTIF(A$2:A156,A156)=3,TODAY()+2,IF(COUNTIF(A$2:A156,A156)=4,TODAY()+3,IF(COUNTIF(A$2:A156,A156)=5,TODAY()+4,IF(COUNTIF(A$2:A156,A156)=5,TODAY()+6,IF(COUNTIF(A$2:A156,A156)=6,TODAY()+7)))))))</f>
        <v>44977</v>
      </c>
      <c r="C156" s="1" t="str">
        <f t="shared" ca="1" si="14"/>
        <v>F</v>
      </c>
      <c r="D156" s="1">
        <f t="shared" ca="1" si="15"/>
        <v>82</v>
      </c>
      <c r="E156" t="str" cm="1">
        <f t="array" aca="1" ref="E156" ca="1">IF(A156=A155,E155,INDEX(AcutePT_Index_Page!$A$2:$A$7,RANDBETWEEN(1,6)))</f>
        <v>MiddleEastern</v>
      </c>
      <c r="F156" t="str" cm="1">
        <f t="array" aca="1" ref="F156" ca="1">IF(C156=C155,F155,INDEX(AcutePT_Index_Page!$B$2:$B$7,RANDBETWEEN(1,6)))</f>
        <v>Ortho</v>
      </c>
      <c r="G156">
        <f t="shared" ca="1" si="16"/>
        <v>24</v>
      </c>
      <c r="H156">
        <f t="shared" ca="1" si="17"/>
        <v>17</v>
      </c>
      <c r="I156">
        <f t="shared" ca="1" si="18"/>
        <v>10</v>
      </c>
      <c r="J156" s="1">
        <f t="shared" ca="1" si="21"/>
        <v>60</v>
      </c>
      <c r="K156" s="1">
        <f t="shared" ca="1" si="21"/>
        <v>28</v>
      </c>
      <c r="L156" t="str" cm="1">
        <f t="array" aca="1" ref="L156" ca="1">INDEX(AcutePT_Index_Page!$C$2:$C$11,RANDBETWEEN(1,10))&amp;","&amp;INDEX(AcutePT_Index_Page!$C$2:$C$11,RANDBETWEEN(1,10))&amp;","&amp;INDEX(AcutePT_Index_Page!$C$2:$C$11,RANDBETWEEN(1,10))</f>
        <v>StdBal,EOB,EOB</v>
      </c>
      <c r="M156" t="str">
        <f ca="1">IF(I156&gt;=17,AcutePT_Index_Page!$L$2,IF(AND(13&lt;=I156,I156&lt;=16),AcutePT_Index_Page!$L$4,AcutePT_Index_Page!$L$3))</f>
        <v>Up to 5x/wk</v>
      </c>
      <c r="N156" t="str">
        <f ca="1">IF(M156=AcutePT_Index_Page!$L$2,AcutePT_Index_Page!$M$2,IF(M156=AcutePT_Index_Page!$L$3,AcutePT_Index_Page!$M$3,AcutePT_Index_Page!$M$4))</f>
        <v>SNF</v>
      </c>
      <c r="O156" s="4" cm="1">
        <f t="array" aca="1" ref="O156" ca="1">MAX(IF(A:A=A156,B:B))</f>
        <v>44979</v>
      </c>
      <c r="P156" s="3" t="str">
        <f t="shared" ca="1" si="20"/>
        <v>x</v>
      </c>
      <c r="Q156" cm="1">
        <f t="array" aca="1" ref="Q156" ca="1">MAX(IF(A:A=A156,P:P))</f>
        <v>6</v>
      </c>
    </row>
    <row r="157" spans="1:17" x14ac:dyDescent="0.3">
      <c r="A157">
        <v>640377</v>
      </c>
      <c r="B157" s="5">
        <f ca="1">IF(COUNTIF(A$2:A157,A157)=1,TODAY(),IF(COUNTIF(A$2:A157,A157)=2,TODAY()+1,IF(COUNTIF(A$2:A157,A157)=3,TODAY()+2,IF(COUNTIF(A$2:A157,A157)=4,TODAY()+3,IF(COUNTIF(A$2:A157,A157)=5,TODAY()+4,IF(COUNTIF(A$2:A157,A157)=5,TODAY()+6,IF(COUNTIF(A$2:A157,A157)=6,TODAY()+7)))))))</f>
        <v>44978</v>
      </c>
      <c r="C157" s="1" t="str">
        <f t="shared" ca="1" si="14"/>
        <v>F</v>
      </c>
      <c r="D157" s="1">
        <f t="shared" ca="1" si="15"/>
        <v>82</v>
      </c>
      <c r="E157" t="str" cm="1">
        <f t="array" aca="1" ref="E157" ca="1">IF(A157=A156,E156,INDEX(AcutePT_Index_Page!$A$2:$A$7,RANDBETWEEN(1,6)))</f>
        <v>MiddleEastern</v>
      </c>
      <c r="F157" t="str" cm="1">
        <f t="array" aca="1" ref="F157" ca="1">IF(C157=C156,F156,INDEX(AcutePT_Index_Page!$B$2:$B$7,RANDBETWEEN(1,6)))</f>
        <v>Ortho</v>
      </c>
      <c r="G157">
        <f t="shared" ca="1" si="16"/>
        <v>24</v>
      </c>
      <c r="H157">
        <f t="shared" ca="1" si="17"/>
        <v>17</v>
      </c>
      <c r="I157">
        <f t="shared" ca="1" si="18"/>
        <v>16</v>
      </c>
      <c r="J157" s="1">
        <f t="shared" ca="1" si="21"/>
        <v>10</v>
      </c>
      <c r="K157" s="1">
        <f t="shared" ca="1" si="21"/>
        <v>30</v>
      </c>
      <c r="L157" t="str" cm="1">
        <f t="array" aca="1" ref="L157" ca="1">INDEX(AcutePT_Index_Page!$C$2:$C$11,RANDBETWEEN(1,10))&amp;","&amp;INDEX(AcutePT_Index_Page!$C$2:$C$11,RANDBETWEEN(1,10))&amp;","&amp;INDEX(AcutePT_Index_Page!$C$2:$C$11,RANDBETWEEN(1,10))</f>
        <v>TA,TA,Gt</v>
      </c>
      <c r="M157" t="str">
        <f ca="1">IF(I157&gt;=17,AcutePT_Index_Page!$L$2,IF(AND(13&lt;=I157,I157&lt;=16),AcutePT_Index_Page!$L$4,AcutePT_Index_Page!$L$3))</f>
        <v>5-7x/wk</v>
      </c>
      <c r="N157" t="str">
        <f ca="1">IF(M157=AcutePT_Index_Page!$L$2,AcutePT_Index_Page!$M$2,IF(M157=AcutePT_Index_Page!$L$3,AcutePT_Index_Page!$M$3,AcutePT_Index_Page!$M$4))</f>
        <v>IPR</v>
      </c>
      <c r="O157" s="4" cm="1">
        <f t="array" aca="1" ref="O157" ca="1">MAX(IF(A:A=A157,B:B))</f>
        <v>44979</v>
      </c>
      <c r="P157" s="3" t="str">
        <f t="shared" ca="1" si="20"/>
        <v>x</v>
      </c>
      <c r="Q157" cm="1">
        <f t="array" aca="1" ref="Q157" ca="1">MAX(IF(A:A=A157,P:P))</f>
        <v>6</v>
      </c>
    </row>
    <row r="158" spans="1:17" x14ac:dyDescent="0.3">
      <c r="A158">
        <v>640377</v>
      </c>
      <c r="B158" s="5">
        <f ca="1">IF(COUNTIF(A$2:A158,A158)=1,TODAY(),IF(COUNTIF(A$2:A158,A158)=2,TODAY()+1,IF(COUNTIF(A$2:A158,A158)=3,TODAY()+2,IF(COUNTIF(A$2:A158,A158)=4,TODAY()+3,IF(COUNTIF(A$2:A158,A158)=5,TODAY()+4,IF(COUNTIF(A$2:A158,A158)=5,TODAY()+6,IF(COUNTIF(A$2:A158,A158)=6,TODAY()+7)))))))</f>
        <v>44979</v>
      </c>
      <c r="C158" s="1" t="str">
        <f t="shared" ca="1" si="14"/>
        <v>F</v>
      </c>
      <c r="D158" s="1">
        <f t="shared" ca="1" si="15"/>
        <v>82</v>
      </c>
      <c r="E158" t="str" cm="1">
        <f t="array" aca="1" ref="E158" ca="1">IF(A158=A157,E157,INDEX(AcutePT_Index_Page!$A$2:$A$7,RANDBETWEEN(1,6)))</f>
        <v>MiddleEastern</v>
      </c>
      <c r="F158" t="str" cm="1">
        <f t="array" aca="1" ref="F158" ca="1">IF(C158=C157,F157,INDEX(AcutePT_Index_Page!$B$2:$B$7,RANDBETWEEN(1,6)))</f>
        <v>Ortho</v>
      </c>
      <c r="G158">
        <f t="shared" ca="1" si="16"/>
        <v>24</v>
      </c>
      <c r="H158">
        <f t="shared" ca="1" si="17"/>
        <v>17</v>
      </c>
      <c r="I158">
        <f t="shared" ca="1" si="18"/>
        <v>6</v>
      </c>
      <c r="J158" s="1">
        <f t="shared" ca="1" si="21"/>
        <v>32</v>
      </c>
      <c r="K158" s="1">
        <f t="shared" ca="1" si="21"/>
        <v>56</v>
      </c>
      <c r="L158" t="str" cm="1">
        <f t="array" aca="1" ref="L158" ca="1">INDEX(AcutePT_Index_Page!$C$2:$C$11,RANDBETWEEN(1,10))&amp;","&amp;INDEX(AcutePT_Index_Page!$C$2:$C$11,RANDBETWEEN(1,10))&amp;","&amp;INDEX(AcutePT_Index_Page!$C$2:$C$11,RANDBETWEEN(1,10))</f>
        <v>Gt,TA,Gt</v>
      </c>
      <c r="M158" t="str">
        <f ca="1">IF(I158&gt;=17,AcutePT_Index_Page!$L$2,IF(AND(13&lt;=I158,I158&lt;=16),AcutePT_Index_Page!$L$4,AcutePT_Index_Page!$L$3))</f>
        <v>Up to 5x/wk</v>
      </c>
      <c r="N158" t="str">
        <f ca="1">IF(M158=AcutePT_Index_Page!$L$2,AcutePT_Index_Page!$M$2,IF(M158=AcutePT_Index_Page!$L$3,AcutePT_Index_Page!$M$3,AcutePT_Index_Page!$M$4))</f>
        <v>SNF</v>
      </c>
      <c r="O158" s="4" cm="1">
        <f t="array" aca="1" ref="O158" ca="1">MAX(IF(A:A=A158,B:B))</f>
        <v>44979</v>
      </c>
      <c r="P158" s="3">
        <f t="shared" ca="1" si="20"/>
        <v>6</v>
      </c>
      <c r="Q158" cm="1">
        <f t="array" aca="1" ref="Q158" ca="1">MAX(IF(A:A=A158,P:P))</f>
        <v>6</v>
      </c>
    </row>
    <row r="159" spans="1:17" x14ac:dyDescent="0.3">
      <c r="A159">
        <v>644717</v>
      </c>
      <c r="B159" s="5">
        <f ca="1">IF(COUNTIF(A$2:A159,A159)=1,TODAY(),IF(COUNTIF(A$2:A159,A159)=2,TODAY()+1,IF(COUNTIF(A$2:A159,A159)=3,TODAY()+2,IF(COUNTIF(A$2:A159,A159)=4,TODAY()+3,IF(COUNTIF(A$2:A159,A159)=5,TODAY()+4,IF(COUNTIF(A$2:A159,A159)=5,TODAY()+6,IF(COUNTIF(A$2:A159,A159)=6,TODAY()+7)))))))</f>
        <v>44976</v>
      </c>
      <c r="C159" s="1" t="str">
        <f t="shared" ca="1" si="14"/>
        <v>M</v>
      </c>
      <c r="D159" s="1">
        <f t="shared" ca="1" si="15"/>
        <v>30</v>
      </c>
      <c r="E159" t="str" cm="1">
        <f t="array" aca="1" ref="E159" ca="1">IF(A159=A158,E158,INDEX(AcutePT_Index_Page!$A$2:$A$7,RANDBETWEEN(1,6)))</f>
        <v>Asian</v>
      </c>
      <c r="F159" t="str" cm="1">
        <f t="array" aca="1" ref="F159" ca="1">IF(C159=C158,F158,INDEX(AcutePT_Index_Page!$B$2:$B$7,RANDBETWEEN(1,6)))</f>
        <v>Cardiac</v>
      </c>
      <c r="G159">
        <f t="shared" ca="1" si="16"/>
        <v>24</v>
      </c>
      <c r="H159">
        <f t="shared" ca="1" si="17"/>
        <v>18</v>
      </c>
      <c r="I159">
        <f t="shared" ca="1" si="18"/>
        <v>18</v>
      </c>
      <c r="J159" s="1">
        <f t="shared" ca="1" si="21"/>
        <v>42</v>
      </c>
      <c r="K159" s="1">
        <f t="shared" ca="1" si="21"/>
        <v>11</v>
      </c>
      <c r="L159" t="str" cm="1">
        <f t="array" aca="1" ref="L159" ca="1">INDEX(AcutePT_Index_Page!$C$2:$C$11,RANDBETWEEN(1,10))&amp;","&amp;INDEX(AcutePT_Index_Page!$C$2:$C$11,RANDBETWEEN(1,10))&amp;","&amp;INDEX(AcutePT_Index_Page!$C$2:$C$11,RANDBETWEEN(1,10))</f>
        <v>Gt,Bal,EOB</v>
      </c>
      <c r="M159" t="str">
        <f ca="1">IF(I159&gt;=17,AcutePT_Index_Page!$L$2,IF(AND(13&lt;=I159,I159&lt;=16),AcutePT_Index_Page!$L$4,AcutePT_Index_Page!$L$3))</f>
        <v>2-3x/wk</v>
      </c>
      <c r="N159" t="str">
        <f ca="1">IF(M159=AcutePT_Index_Page!$L$2,AcutePT_Index_Page!$M$2,IF(M159=AcutePT_Index_Page!$L$3,AcutePT_Index_Page!$M$3,AcutePT_Index_Page!$M$4))</f>
        <v>HH/OP</v>
      </c>
      <c r="O159" s="4" cm="1">
        <f t="array" aca="1" ref="O159" ca="1">MAX(IF(A:A=A159,B:B))</f>
        <v>44976</v>
      </c>
      <c r="P159" s="3">
        <f t="shared" ca="1" si="20"/>
        <v>18</v>
      </c>
      <c r="Q159" cm="1">
        <f t="array" aca="1" ref="Q159" ca="1">MAX(IF(A:A=A159,P:P))</f>
        <v>18</v>
      </c>
    </row>
    <row r="160" spans="1:17" x14ac:dyDescent="0.3">
      <c r="A160">
        <v>649601</v>
      </c>
      <c r="B160" s="5">
        <f ca="1">IF(COUNTIF(A$2:A160,A160)=1,TODAY(),IF(COUNTIF(A$2:A160,A160)=2,TODAY()+1,IF(COUNTIF(A$2:A160,A160)=3,TODAY()+2,IF(COUNTIF(A$2:A160,A160)=4,TODAY()+3,IF(COUNTIF(A$2:A160,A160)=5,TODAY()+4,IF(COUNTIF(A$2:A160,A160)=5,TODAY()+6,IF(COUNTIF(A$2:A160,A160)=6,TODAY()+7)))))))</f>
        <v>44976</v>
      </c>
      <c r="C160" s="1" t="str">
        <f t="shared" ca="1" si="14"/>
        <v>M</v>
      </c>
      <c r="D160" s="1">
        <f t="shared" ca="1" si="15"/>
        <v>43</v>
      </c>
      <c r="E160" t="str" cm="1">
        <f t="array" aca="1" ref="E160" ca="1">IF(A160=A159,E159,INDEX(AcutePT_Index_Page!$A$2:$A$7,RANDBETWEEN(1,6)))</f>
        <v>MiddleEastern</v>
      </c>
      <c r="F160" t="str" cm="1">
        <f t="array" aca="1" ref="F160" ca="1">IF(C160=C159,F159,INDEX(AcutePT_Index_Page!$B$2:$B$7,RANDBETWEEN(1,6)))</f>
        <v>Cardiac</v>
      </c>
      <c r="G160">
        <f t="shared" ca="1" si="16"/>
        <v>23</v>
      </c>
      <c r="H160">
        <f t="shared" ca="1" si="17"/>
        <v>7</v>
      </c>
      <c r="I160">
        <f t="shared" ca="1" si="18"/>
        <v>7</v>
      </c>
      <c r="J160" s="1">
        <f t="shared" ca="1" si="21"/>
        <v>38</v>
      </c>
      <c r="K160" s="1">
        <f t="shared" ca="1" si="21"/>
        <v>19</v>
      </c>
      <c r="L160" t="str" cm="1">
        <f t="array" aca="1" ref="L160" ca="1">INDEX(AcutePT_Index_Page!$C$2:$C$11,RANDBETWEEN(1,10))&amp;","&amp;INDEX(AcutePT_Index_Page!$C$2:$C$11,RANDBETWEEN(1,10))&amp;","&amp;INDEX(AcutePT_Index_Page!$C$2:$C$11,RANDBETWEEN(1,10))</f>
        <v>SitEx,BedM,BedEx</v>
      </c>
      <c r="M160" t="str">
        <f ca="1">IF(I160&gt;=17,AcutePT_Index_Page!$L$2,IF(AND(13&lt;=I160,I160&lt;=16),AcutePT_Index_Page!$L$4,AcutePT_Index_Page!$L$3))</f>
        <v>Up to 5x/wk</v>
      </c>
      <c r="N160" t="str">
        <f ca="1">IF(M160=AcutePT_Index_Page!$L$2,AcutePT_Index_Page!$M$2,IF(M160=AcutePT_Index_Page!$L$3,AcutePT_Index_Page!$M$3,AcutePT_Index_Page!$M$4))</f>
        <v>SNF</v>
      </c>
      <c r="O160" s="4" cm="1">
        <f t="array" aca="1" ref="O160" ca="1">MAX(IF(A:A=A160,B:B))</f>
        <v>44976</v>
      </c>
      <c r="P160" s="3">
        <f t="shared" ca="1" si="20"/>
        <v>7</v>
      </c>
      <c r="Q160" cm="1">
        <f t="array" aca="1" ref="Q160" ca="1">MAX(IF(A:A=A160,P:P))</f>
        <v>7</v>
      </c>
    </row>
    <row r="161" spans="1:17" x14ac:dyDescent="0.3">
      <c r="A161">
        <v>651154</v>
      </c>
      <c r="B161" s="5">
        <f ca="1">IF(COUNTIF(A$2:A161,A161)=1,TODAY(),IF(COUNTIF(A$2:A161,A161)=2,TODAY()+1,IF(COUNTIF(A$2:A161,A161)=3,TODAY()+2,IF(COUNTIF(A$2:A161,A161)=4,TODAY()+3,IF(COUNTIF(A$2:A161,A161)=5,TODAY()+4,IF(COUNTIF(A$2:A161,A161)=5,TODAY()+6,IF(COUNTIF(A$2:A161,A161)=6,TODAY()+7)))))))</f>
        <v>44976</v>
      </c>
      <c r="C161" s="1" t="str">
        <f t="shared" ca="1" si="14"/>
        <v>M</v>
      </c>
      <c r="D161" s="1">
        <f t="shared" ca="1" si="15"/>
        <v>83</v>
      </c>
      <c r="E161" t="str" cm="1">
        <f t="array" aca="1" ref="E161" ca="1">IF(A161=A160,E160,INDEX(AcutePT_Index_Page!$A$2:$A$7,RANDBETWEEN(1,6)))</f>
        <v>European</v>
      </c>
      <c r="F161" t="str" cm="1">
        <f t="array" aca="1" ref="F161" ca="1">IF(C161=C160,F160,INDEX(AcutePT_Index_Page!$B$2:$B$7,RANDBETWEEN(1,6)))</f>
        <v>Cardiac</v>
      </c>
      <c r="G161">
        <f t="shared" ca="1" si="16"/>
        <v>23</v>
      </c>
      <c r="H161">
        <f t="shared" ca="1" si="17"/>
        <v>8</v>
      </c>
      <c r="I161">
        <f t="shared" ca="1" si="18"/>
        <v>8</v>
      </c>
      <c r="J161" s="1">
        <f t="shared" ca="1" si="21"/>
        <v>61</v>
      </c>
      <c r="K161" s="1">
        <f t="shared" ca="1" si="21"/>
        <v>74</v>
      </c>
      <c r="L161" t="str" cm="1">
        <f t="array" aca="1" ref="L161" ca="1">INDEX(AcutePT_Index_Page!$C$2:$C$11,RANDBETWEEN(1,10))&amp;","&amp;INDEX(AcutePT_Index_Page!$C$2:$C$11,RANDBETWEEN(1,10))&amp;","&amp;INDEX(AcutePT_Index_Page!$C$2:$C$11,RANDBETWEEN(1,10))</f>
        <v>TA,StdBal,Gt</v>
      </c>
      <c r="M161" t="str">
        <f ca="1">IF(I161&gt;=17,AcutePT_Index_Page!$L$2,IF(AND(13&lt;=I161,I161&lt;=16),AcutePT_Index_Page!$L$4,AcutePT_Index_Page!$L$3))</f>
        <v>Up to 5x/wk</v>
      </c>
      <c r="N161" t="str">
        <f ca="1">IF(M161=AcutePT_Index_Page!$L$2,AcutePT_Index_Page!$M$2,IF(M161=AcutePT_Index_Page!$L$3,AcutePT_Index_Page!$M$3,AcutePT_Index_Page!$M$4))</f>
        <v>SNF</v>
      </c>
      <c r="O161" s="4" cm="1">
        <f t="array" aca="1" ref="O161" ca="1">MAX(IF(A:A=A161,B:B))</f>
        <v>44979</v>
      </c>
      <c r="P161" s="3" t="str">
        <f t="shared" ca="1" si="20"/>
        <v>x</v>
      </c>
      <c r="Q161" cm="1">
        <f t="array" aca="1" ref="Q161" ca="1">MAX(IF(A:A=A161,P:P))</f>
        <v>8</v>
      </c>
    </row>
    <row r="162" spans="1:17" x14ac:dyDescent="0.3">
      <c r="A162">
        <v>651154</v>
      </c>
      <c r="B162" s="5">
        <f ca="1">IF(COUNTIF(A$2:A162,A162)=1,TODAY(),IF(COUNTIF(A$2:A162,A162)=2,TODAY()+1,IF(COUNTIF(A$2:A162,A162)=3,TODAY()+2,IF(COUNTIF(A$2:A162,A162)=4,TODAY()+3,IF(COUNTIF(A$2:A162,A162)=5,TODAY()+4,IF(COUNTIF(A$2:A162,A162)=5,TODAY()+6,IF(COUNTIF(A$2:A162,A162)=6,TODAY()+7)))))))</f>
        <v>44977</v>
      </c>
      <c r="C162" s="1" t="str">
        <f t="shared" ca="1" si="14"/>
        <v>M</v>
      </c>
      <c r="D162" s="1">
        <f t="shared" ca="1" si="15"/>
        <v>83</v>
      </c>
      <c r="E162" t="str" cm="1">
        <f t="array" aca="1" ref="E162" ca="1">IF(A162=A161,E161,INDEX(AcutePT_Index_Page!$A$2:$A$7,RANDBETWEEN(1,6)))</f>
        <v>European</v>
      </c>
      <c r="F162" t="str" cm="1">
        <f t="array" aca="1" ref="F162" ca="1">IF(C162=C161,F161,INDEX(AcutePT_Index_Page!$B$2:$B$7,RANDBETWEEN(1,6)))</f>
        <v>Cardiac</v>
      </c>
      <c r="G162">
        <f t="shared" ca="1" si="16"/>
        <v>23</v>
      </c>
      <c r="H162">
        <f t="shared" ca="1" si="17"/>
        <v>8</v>
      </c>
      <c r="I162">
        <f t="shared" ca="1" si="18"/>
        <v>13</v>
      </c>
      <c r="J162" s="1">
        <f t="shared" ca="1" si="21"/>
        <v>9</v>
      </c>
      <c r="K162" s="1">
        <f t="shared" ca="1" si="21"/>
        <v>58</v>
      </c>
      <c r="L162" t="str" cm="1">
        <f t="array" aca="1" ref="L162" ca="1">INDEX(AcutePT_Index_Page!$C$2:$C$11,RANDBETWEEN(1,10))&amp;","&amp;INDEX(AcutePT_Index_Page!$C$2:$C$11,RANDBETWEEN(1,10))&amp;","&amp;INDEX(AcutePT_Index_Page!$C$2:$C$11,RANDBETWEEN(1,10))</f>
        <v>BedM,SitBal,SitEx</v>
      </c>
      <c r="M162" t="str">
        <f ca="1">IF(I162&gt;=17,AcutePT_Index_Page!$L$2,IF(AND(13&lt;=I162,I162&lt;=16),AcutePT_Index_Page!$L$4,AcutePT_Index_Page!$L$3))</f>
        <v>5-7x/wk</v>
      </c>
      <c r="N162" t="str">
        <f ca="1">IF(M162=AcutePT_Index_Page!$L$2,AcutePT_Index_Page!$M$2,IF(M162=AcutePT_Index_Page!$L$3,AcutePT_Index_Page!$M$3,AcutePT_Index_Page!$M$4))</f>
        <v>IPR</v>
      </c>
      <c r="O162" s="4" cm="1">
        <f t="array" aca="1" ref="O162" ca="1">MAX(IF(A:A=A162,B:B))</f>
        <v>44979</v>
      </c>
      <c r="P162" s="3" t="str">
        <f t="shared" ca="1" si="20"/>
        <v>x</v>
      </c>
      <c r="Q162" cm="1">
        <f t="array" aca="1" ref="Q162" ca="1">MAX(IF(A:A=A162,P:P))</f>
        <v>8</v>
      </c>
    </row>
    <row r="163" spans="1:17" x14ac:dyDescent="0.3">
      <c r="A163">
        <v>651154</v>
      </c>
      <c r="B163" s="5">
        <f ca="1">IF(COUNTIF(A$2:A163,A163)=1,TODAY(),IF(COUNTIF(A$2:A163,A163)=2,TODAY()+1,IF(COUNTIF(A$2:A163,A163)=3,TODAY()+2,IF(COUNTIF(A$2:A163,A163)=4,TODAY()+3,IF(COUNTIF(A$2:A163,A163)=5,TODAY()+4,IF(COUNTIF(A$2:A163,A163)=5,TODAY()+6,IF(COUNTIF(A$2:A163,A163)=6,TODAY()+7)))))))</f>
        <v>44978</v>
      </c>
      <c r="C163" s="1" t="str">
        <f t="shared" ca="1" si="14"/>
        <v>M</v>
      </c>
      <c r="D163" s="1">
        <f t="shared" ca="1" si="15"/>
        <v>83</v>
      </c>
      <c r="E163" t="str" cm="1">
        <f t="array" aca="1" ref="E163" ca="1">IF(A163=A162,E162,INDEX(AcutePT_Index_Page!$A$2:$A$7,RANDBETWEEN(1,6)))</f>
        <v>European</v>
      </c>
      <c r="F163" t="str" cm="1">
        <f t="array" aca="1" ref="F163" ca="1">IF(C163=C162,F162,INDEX(AcutePT_Index_Page!$B$2:$B$7,RANDBETWEEN(1,6)))</f>
        <v>Cardiac</v>
      </c>
      <c r="G163">
        <f t="shared" ca="1" si="16"/>
        <v>23</v>
      </c>
      <c r="H163">
        <f t="shared" ca="1" si="17"/>
        <v>8</v>
      </c>
      <c r="I163">
        <f t="shared" ca="1" si="18"/>
        <v>18</v>
      </c>
      <c r="J163" s="1">
        <f t="shared" ca="1" si="21"/>
        <v>25</v>
      </c>
      <c r="K163" s="1">
        <f t="shared" ca="1" si="21"/>
        <v>78</v>
      </c>
      <c r="L163" t="str" cm="1">
        <f t="array" aca="1" ref="L163" ca="1">INDEX(AcutePT_Index_Page!$C$2:$C$11,RANDBETWEEN(1,10))&amp;","&amp;INDEX(AcutePT_Index_Page!$C$2:$C$11,RANDBETWEEN(1,10))&amp;","&amp;INDEX(AcutePT_Index_Page!$C$2:$C$11,RANDBETWEEN(1,10))</f>
        <v>SitEx,SitBal,BedEx</v>
      </c>
      <c r="M163" t="str">
        <f ca="1">IF(I163&gt;=17,AcutePT_Index_Page!$L$2,IF(AND(13&lt;=I163,I163&lt;=16),AcutePT_Index_Page!$L$4,AcutePT_Index_Page!$L$3))</f>
        <v>2-3x/wk</v>
      </c>
      <c r="N163" t="str">
        <f ca="1">IF(M163=AcutePT_Index_Page!$L$2,AcutePT_Index_Page!$M$2,IF(M163=AcutePT_Index_Page!$L$3,AcutePT_Index_Page!$M$3,AcutePT_Index_Page!$M$4))</f>
        <v>HH/OP</v>
      </c>
      <c r="O163" s="4" cm="1">
        <f t="array" aca="1" ref="O163" ca="1">MAX(IF(A:A=A163,B:B))</f>
        <v>44979</v>
      </c>
      <c r="P163" s="3" t="str">
        <f t="shared" ca="1" si="20"/>
        <v>x</v>
      </c>
      <c r="Q163" cm="1">
        <f t="array" aca="1" ref="Q163" ca="1">MAX(IF(A:A=A163,P:P))</f>
        <v>8</v>
      </c>
    </row>
    <row r="164" spans="1:17" x14ac:dyDescent="0.3">
      <c r="A164">
        <v>651154</v>
      </c>
      <c r="B164" s="5">
        <f ca="1">IF(COUNTIF(A$2:A164,A164)=1,TODAY(),IF(COUNTIF(A$2:A164,A164)=2,TODAY()+1,IF(COUNTIF(A$2:A164,A164)=3,TODAY()+2,IF(COUNTIF(A$2:A164,A164)=4,TODAY()+3,IF(COUNTIF(A$2:A164,A164)=5,TODAY()+4,IF(COUNTIF(A$2:A164,A164)=5,TODAY()+6,IF(COUNTIF(A$2:A164,A164)=6,TODAY()+7)))))))</f>
        <v>44979</v>
      </c>
      <c r="C164" s="1" t="str">
        <f t="shared" ca="1" si="14"/>
        <v>M</v>
      </c>
      <c r="D164" s="1">
        <f t="shared" ca="1" si="15"/>
        <v>83</v>
      </c>
      <c r="E164" t="str" cm="1">
        <f t="array" aca="1" ref="E164" ca="1">IF(A164=A163,E163,INDEX(AcutePT_Index_Page!$A$2:$A$7,RANDBETWEEN(1,6)))</f>
        <v>European</v>
      </c>
      <c r="F164" t="str" cm="1">
        <f t="array" aca="1" ref="F164" ca="1">IF(C164=C163,F163,INDEX(AcutePT_Index_Page!$B$2:$B$7,RANDBETWEEN(1,6)))</f>
        <v>Cardiac</v>
      </c>
      <c r="G164">
        <f t="shared" ca="1" si="16"/>
        <v>23</v>
      </c>
      <c r="H164">
        <f t="shared" ca="1" si="17"/>
        <v>8</v>
      </c>
      <c r="I164">
        <f t="shared" ca="1" si="18"/>
        <v>8</v>
      </c>
      <c r="J164" s="1">
        <f t="shared" ca="1" si="21"/>
        <v>34</v>
      </c>
      <c r="K164" s="1">
        <f t="shared" ca="1" si="21"/>
        <v>73</v>
      </c>
      <c r="L164" t="str" cm="1">
        <f t="array" aca="1" ref="L164" ca="1">INDEX(AcutePT_Index_Page!$C$2:$C$11,RANDBETWEEN(1,10))&amp;","&amp;INDEX(AcutePT_Index_Page!$C$2:$C$11,RANDBETWEEN(1,10))&amp;","&amp;INDEX(AcutePT_Index_Page!$C$2:$C$11,RANDBETWEEN(1,10))</f>
        <v>BedEx,BedM,SitBal</v>
      </c>
      <c r="M164" t="str">
        <f ca="1">IF(I164&gt;=17,AcutePT_Index_Page!$L$2,IF(AND(13&lt;=I164,I164&lt;=16),AcutePT_Index_Page!$L$4,AcutePT_Index_Page!$L$3))</f>
        <v>Up to 5x/wk</v>
      </c>
      <c r="N164" t="str">
        <f ca="1">IF(M164=AcutePT_Index_Page!$L$2,AcutePT_Index_Page!$M$2,IF(M164=AcutePT_Index_Page!$L$3,AcutePT_Index_Page!$M$3,AcutePT_Index_Page!$M$4))</f>
        <v>SNF</v>
      </c>
      <c r="O164" s="4" cm="1">
        <f t="array" aca="1" ref="O164" ca="1">MAX(IF(A:A=A164,B:B))</f>
        <v>44979</v>
      </c>
      <c r="P164" s="3">
        <f t="shared" ca="1" si="20"/>
        <v>8</v>
      </c>
      <c r="Q164" cm="1">
        <f t="array" aca="1" ref="Q164" ca="1">MAX(IF(A:A=A164,P:P))</f>
        <v>8</v>
      </c>
    </row>
    <row r="165" spans="1:17" x14ac:dyDescent="0.3">
      <c r="A165">
        <v>657871</v>
      </c>
      <c r="B165" s="5">
        <f ca="1">IF(COUNTIF(A$2:A165,A165)=1,TODAY(),IF(COUNTIF(A$2:A165,A165)=2,TODAY()+1,IF(COUNTIF(A$2:A165,A165)=3,TODAY()+2,IF(COUNTIF(A$2:A165,A165)=4,TODAY()+3,IF(COUNTIF(A$2:A165,A165)=5,TODAY()+4,IF(COUNTIF(A$2:A165,A165)=5,TODAY()+6,IF(COUNTIF(A$2:A165,A165)=6,TODAY()+7)))))))</f>
        <v>44976</v>
      </c>
      <c r="C165" s="1" t="str">
        <f t="shared" ca="1" si="14"/>
        <v>M</v>
      </c>
      <c r="D165" s="1">
        <f t="shared" ca="1" si="15"/>
        <v>35</v>
      </c>
      <c r="E165" t="str" cm="1">
        <f t="array" aca="1" ref="E165" ca="1">IF(A165=A164,E164,INDEX(AcutePT_Index_Page!$A$2:$A$7,RANDBETWEEN(1,6)))</f>
        <v>European</v>
      </c>
      <c r="F165" t="str" cm="1">
        <f t="array" aca="1" ref="F165" ca="1">IF(C165=C164,F164,INDEX(AcutePT_Index_Page!$B$2:$B$7,RANDBETWEEN(1,6)))</f>
        <v>Cardiac</v>
      </c>
      <c r="G165">
        <f t="shared" ca="1" si="16"/>
        <v>23</v>
      </c>
      <c r="H165">
        <f t="shared" ca="1" si="17"/>
        <v>13</v>
      </c>
      <c r="I165">
        <f t="shared" ca="1" si="18"/>
        <v>13</v>
      </c>
      <c r="J165" s="1">
        <f t="shared" ca="1" si="21"/>
        <v>54</v>
      </c>
      <c r="K165" s="1">
        <f t="shared" ca="1" si="21"/>
        <v>50</v>
      </c>
      <c r="L165" t="str" cm="1">
        <f t="array" aca="1" ref="L165" ca="1">INDEX(AcutePT_Index_Page!$C$2:$C$11,RANDBETWEEN(1,10))&amp;","&amp;INDEX(AcutePT_Index_Page!$C$2:$C$11,RANDBETWEEN(1,10))&amp;","&amp;INDEX(AcutePT_Index_Page!$C$2:$C$11,RANDBETWEEN(1,10))</f>
        <v>SitEx,EOB,EOB</v>
      </c>
      <c r="M165" t="str">
        <f ca="1">IF(I165&gt;=17,AcutePT_Index_Page!$L$2,IF(AND(13&lt;=I165,I165&lt;=16),AcutePT_Index_Page!$L$4,AcutePT_Index_Page!$L$3))</f>
        <v>5-7x/wk</v>
      </c>
      <c r="N165" t="str">
        <f ca="1">IF(M165=AcutePT_Index_Page!$L$2,AcutePT_Index_Page!$M$2,IF(M165=AcutePT_Index_Page!$L$3,AcutePT_Index_Page!$M$3,AcutePT_Index_Page!$M$4))</f>
        <v>IPR</v>
      </c>
      <c r="O165" s="4" cm="1">
        <f t="array" aca="1" ref="O165" ca="1">MAX(IF(A:A=A165,B:B))</f>
        <v>44976</v>
      </c>
      <c r="P165" s="3">
        <f t="shared" ca="1" si="20"/>
        <v>13</v>
      </c>
      <c r="Q165" cm="1">
        <f t="array" aca="1" ref="Q165" ca="1">MAX(IF(A:A=A165,P:P))</f>
        <v>13</v>
      </c>
    </row>
    <row r="166" spans="1:17" x14ac:dyDescent="0.3">
      <c r="A166">
        <v>683028</v>
      </c>
      <c r="B166" s="5">
        <f ca="1">IF(COUNTIF(A$2:A166,A166)=1,TODAY(),IF(COUNTIF(A$2:A166,A166)=2,TODAY()+1,IF(COUNTIF(A$2:A166,A166)=3,TODAY()+2,IF(COUNTIF(A$2:A166,A166)=4,TODAY()+3,IF(COUNTIF(A$2:A166,A166)=5,TODAY()+4,IF(COUNTIF(A$2:A166,A166)=5,TODAY()+6,IF(COUNTIF(A$2:A166,A166)=6,TODAY()+7)))))))</f>
        <v>44976</v>
      </c>
      <c r="C166" s="1" t="str">
        <f t="shared" ca="1" si="14"/>
        <v>M</v>
      </c>
      <c r="D166" s="1">
        <f t="shared" ca="1" si="15"/>
        <v>94</v>
      </c>
      <c r="E166" t="str" cm="1">
        <f t="array" aca="1" ref="E166" ca="1">IF(A166=A165,E165,INDEX(AcutePT_Index_Page!$A$2:$A$7,RANDBETWEEN(1,6)))</f>
        <v>American</v>
      </c>
      <c r="F166" t="str" cm="1">
        <f t="array" aca="1" ref="F166" ca="1">IF(C166=C165,F165,INDEX(AcutePT_Index_Page!$B$2:$B$7,RANDBETWEEN(1,6)))</f>
        <v>Cardiac</v>
      </c>
      <c r="G166">
        <f t="shared" ca="1" si="16"/>
        <v>23</v>
      </c>
      <c r="H166">
        <f t="shared" ca="1" si="17"/>
        <v>7</v>
      </c>
      <c r="I166">
        <f t="shared" ca="1" si="18"/>
        <v>7</v>
      </c>
      <c r="J166" s="1">
        <f t="shared" ca="1" si="21"/>
        <v>13</v>
      </c>
      <c r="K166" s="1">
        <f t="shared" ca="1" si="21"/>
        <v>19</v>
      </c>
      <c r="L166" t="str" cm="1">
        <f t="array" aca="1" ref="L166" ca="1">INDEX(AcutePT_Index_Page!$C$2:$C$11,RANDBETWEEN(1,10))&amp;","&amp;INDEX(AcutePT_Index_Page!$C$2:$C$11,RANDBETWEEN(1,10))&amp;","&amp;INDEX(AcutePT_Index_Page!$C$2:$C$11,RANDBETWEEN(1,10))</f>
        <v>BedM,TA,StdBal</v>
      </c>
      <c r="M166" t="str">
        <f ca="1">IF(I166&gt;=17,AcutePT_Index_Page!$L$2,IF(AND(13&lt;=I166,I166&lt;=16),AcutePT_Index_Page!$L$4,AcutePT_Index_Page!$L$3))</f>
        <v>Up to 5x/wk</v>
      </c>
      <c r="N166" t="str">
        <f ca="1">IF(M166=AcutePT_Index_Page!$L$2,AcutePT_Index_Page!$M$2,IF(M166=AcutePT_Index_Page!$L$3,AcutePT_Index_Page!$M$3,AcutePT_Index_Page!$M$4))</f>
        <v>SNF</v>
      </c>
      <c r="O166" s="4" cm="1">
        <f t="array" aca="1" ref="O166" ca="1">MAX(IF(A:A=A166,B:B))</f>
        <v>44976</v>
      </c>
      <c r="P166" s="3">
        <f t="shared" ca="1" si="20"/>
        <v>7</v>
      </c>
      <c r="Q166" cm="1">
        <f t="array" aca="1" ref="Q166" ca="1">MAX(IF(A:A=A166,P:P))</f>
        <v>7</v>
      </c>
    </row>
    <row r="167" spans="1:17" x14ac:dyDescent="0.3">
      <c r="A167">
        <v>686201</v>
      </c>
      <c r="B167" s="5">
        <f ca="1">IF(COUNTIF(A$2:A167,A167)=1,TODAY(),IF(COUNTIF(A$2:A167,A167)=2,TODAY()+1,IF(COUNTIF(A$2:A167,A167)=3,TODAY()+2,IF(COUNTIF(A$2:A167,A167)=4,TODAY()+3,IF(COUNTIF(A$2:A167,A167)=5,TODAY()+4,IF(COUNTIF(A$2:A167,A167)=5,TODAY()+6,IF(COUNTIF(A$2:A167,A167)=6,TODAY()+7)))))))</f>
        <v>44976</v>
      </c>
      <c r="C167" s="1" t="str">
        <f t="shared" ca="1" si="14"/>
        <v>F</v>
      </c>
      <c r="D167" s="1">
        <f t="shared" ca="1" si="15"/>
        <v>58</v>
      </c>
      <c r="E167" t="str" cm="1">
        <f t="array" aca="1" ref="E167" ca="1">IF(A167=A166,E166,INDEX(AcutePT_Index_Page!$A$2:$A$7,RANDBETWEEN(1,6)))</f>
        <v>Asian</v>
      </c>
      <c r="F167" t="str" cm="1">
        <f t="array" aca="1" ref="F167" ca="1">IF(C167=C166,F166,INDEX(AcutePT_Index_Page!$B$2:$B$7,RANDBETWEEN(1,6)))</f>
        <v>Spine</v>
      </c>
      <c r="G167">
        <f t="shared" ca="1" si="16"/>
        <v>23</v>
      </c>
      <c r="H167">
        <f t="shared" ca="1" si="17"/>
        <v>15</v>
      </c>
      <c r="I167">
        <f t="shared" ca="1" si="18"/>
        <v>15</v>
      </c>
      <c r="J167" s="1">
        <f t="shared" ca="1" si="21"/>
        <v>59</v>
      </c>
      <c r="K167" s="1">
        <f t="shared" ca="1" si="21"/>
        <v>16</v>
      </c>
      <c r="L167" t="str" cm="1">
        <f t="array" aca="1" ref="L167" ca="1">INDEX(AcutePT_Index_Page!$C$2:$C$11,RANDBETWEEN(1,10))&amp;","&amp;INDEX(AcutePT_Index_Page!$C$2:$C$11,RANDBETWEEN(1,10))&amp;","&amp;INDEX(AcutePT_Index_Page!$C$2:$C$11,RANDBETWEEN(1,10))</f>
        <v>EOB,StdEx,EOB</v>
      </c>
      <c r="M167" t="str">
        <f ca="1">IF(I167&gt;=17,AcutePT_Index_Page!$L$2,IF(AND(13&lt;=I167,I167&lt;=16),AcutePT_Index_Page!$L$4,AcutePT_Index_Page!$L$3))</f>
        <v>5-7x/wk</v>
      </c>
      <c r="N167" t="str">
        <f ca="1">IF(M167=AcutePT_Index_Page!$L$2,AcutePT_Index_Page!$M$2,IF(M167=AcutePT_Index_Page!$L$3,AcutePT_Index_Page!$M$3,AcutePT_Index_Page!$M$4))</f>
        <v>IPR</v>
      </c>
      <c r="O167" s="4" cm="1">
        <f t="array" aca="1" ref="O167" ca="1">MAX(IF(A:A=A167,B:B))</f>
        <v>44976</v>
      </c>
      <c r="P167" s="3">
        <f t="shared" ca="1" si="20"/>
        <v>15</v>
      </c>
      <c r="Q167" cm="1">
        <f t="array" aca="1" ref="Q167" ca="1">MAX(IF(A:A=A167,P:P))</f>
        <v>15</v>
      </c>
    </row>
    <row r="168" spans="1:17" x14ac:dyDescent="0.3">
      <c r="A168">
        <v>690594</v>
      </c>
      <c r="B168" s="5">
        <f ca="1">IF(COUNTIF(A$2:A168,A168)=1,TODAY(),IF(COUNTIF(A$2:A168,A168)=2,TODAY()+1,IF(COUNTIF(A$2:A168,A168)=3,TODAY()+2,IF(COUNTIF(A$2:A168,A168)=4,TODAY()+3,IF(COUNTIF(A$2:A168,A168)=5,TODAY()+4,IF(COUNTIF(A$2:A168,A168)=5,TODAY()+6,IF(COUNTIF(A$2:A168,A168)=6,TODAY()+7)))))))</f>
        <v>44976</v>
      </c>
      <c r="C168" s="1" t="str">
        <f t="shared" ca="1" si="14"/>
        <v>M</v>
      </c>
      <c r="D168" s="1">
        <f t="shared" ca="1" si="15"/>
        <v>65</v>
      </c>
      <c r="E168" t="str" cm="1">
        <f t="array" aca="1" ref="E168" ca="1">IF(A168=A167,E167,INDEX(AcutePT_Index_Page!$A$2:$A$7,RANDBETWEEN(1,6)))</f>
        <v>Indian</v>
      </c>
      <c r="F168" t="str" cm="1">
        <f t="array" aca="1" ref="F168" ca="1">IF(C168=C167,F167,INDEX(AcutePT_Index_Page!$B$2:$B$7,RANDBETWEEN(1,6)))</f>
        <v>Trauma</v>
      </c>
      <c r="G168">
        <f t="shared" ca="1" si="16"/>
        <v>24</v>
      </c>
      <c r="H168">
        <f t="shared" ca="1" si="17"/>
        <v>18</v>
      </c>
      <c r="I168">
        <f t="shared" ca="1" si="18"/>
        <v>18</v>
      </c>
      <c r="J168" s="1">
        <f t="shared" ca="1" si="21"/>
        <v>68</v>
      </c>
      <c r="K168" s="1">
        <f t="shared" ca="1" si="21"/>
        <v>63</v>
      </c>
      <c r="L168" t="str" cm="1">
        <f t="array" aca="1" ref="L168" ca="1">INDEX(AcutePT_Index_Page!$C$2:$C$11,RANDBETWEEN(1,10))&amp;","&amp;INDEX(AcutePT_Index_Page!$C$2:$C$11,RANDBETWEEN(1,10))&amp;","&amp;INDEX(AcutePT_Index_Page!$C$2:$C$11,RANDBETWEEN(1,10))</f>
        <v>SitBal,BedM,StdBal</v>
      </c>
      <c r="M168" t="str">
        <f ca="1">IF(I168&gt;=17,AcutePT_Index_Page!$L$2,IF(AND(13&lt;=I168,I168&lt;=16),AcutePT_Index_Page!$L$4,AcutePT_Index_Page!$L$3))</f>
        <v>2-3x/wk</v>
      </c>
      <c r="N168" t="str">
        <f ca="1">IF(M168=AcutePT_Index_Page!$L$2,AcutePT_Index_Page!$M$2,IF(M168=AcutePT_Index_Page!$L$3,AcutePT_Index_Page!$M$3,AcutePT_Index_Page!$M$4))</f>
        <v>HH/OP</v>
      </c>
      <c r="O168" s="4" cm="1">
        <f t="array" aca="1" ref="O168" ca="1">MAX(IF(A:A=A168,B:B))</f>
        <v>44976</v>
      </c>
      <c r="P168" s="3">
        <f t="shared" ca="1" si="20"/>
        <v>18</v>
      </c>
      <c r="Q168" cm="1">
        <f t="array" aca="1" ref="Q168" ca="1">MAX(IF(A:A=A168,P:P))</f>
        <v>18</v>
      </c>
    </row>
    <row r="169" spans="1:17" x14ac:dyDescent="0.3">
      <c r="A169">
        <v>696932</v>
      </c>
      <c r="B169" s="5">
        <f ca="1">IF(COUNTIF(A$2:A169,A169)=1,TODAY(),IF(COUNTIF(A$2:A169,A169)=2,TODAY()+1,IF(COUNTIF(A$2:A169,A169)=3,TODAY()+2,IF(COUNTIF(A$2:A169,A169)=4,TODAY()+3,IF(COUNTIF(A$2:A169,A169)=5,TODAY()+4,IF(COUNTIF(A$2:A169,A169)=5,TODAY()+6,IF(COUNTIF(A$2:A169,A169)=6,TODAY()+7)))))))</f>
        <v>44976</v>
      </c>
      <c r="C169" s="1" t="str">
        <f t="shared" ca="1" si="14"/>
        <v>M</v>
      </c>
      <c r="D169" s="1">
        <f t="shared" ca="1" si="15"/>
        <v>52</v>
      </c>
      <c r="E169" t="str" cm="1">
        <f t="array" aca="1" ref="E169" ca="1">IF(A169=A168,E168,INDEX(AcutePT_Index_Page!$A$2:$A$7,RANDBETWEEN(1,6)))</f>
        <v>Indian</v>
      </c>
      <c r="F169" t="str" cm="1">
        <f t="array" aca="1" ref="F169" ca="1">IF(C169=C168,F168,INDEX(AcutePT_Index_Page!$B$2:$B$7,RANDBETWEEN(1,6)))</f>
        <v>Trauma</v>
      </c>
      <c r="G169">
        <f t="shared" ca="1" si="16"/>
        <v>23</v>
      </c>
      <c r="H169">
        <f t="shared" ca="1" si="17"/>
        <v>11</v>
      </c>
      <c r="I169">
        <f t="shared" ca="1" si="18"/>
        <v>11</v>
      </c>
      <c r="J169" s="1">
        <f t="shared" ca="1" si="21"/>
        <v>58</v>
      </c>
      <c r="K169" s="1">
        <f t="shared" ca="1" si="21"/>
        <v>28</v>
      </c>
      <c r="L169" t="str" cm="1">
        <f t="array" aca="1" ref="L169" ca="1">INDEX(AcutePT_Index_Page!$C$2:$C$11,RANDBETWEEN(1,10))&amp;","&amp;INDEX(AcutePT_Index_Page!$C$2:$C$11,RANDBETWEEN(1,10))&amp;","&amp;INDEX(AcutePT_Index_Page!$C$2:$C$11,RANDBETWEEN(1,10))</f>
        <v>TA,StdBal,BedEx</v>
      </c>
      <c r="M169" t="str">
        <f ca="1">IF(I169&gt;=17,AcutePT_Index_Page!$L$2,IF(AND(13&lt;=I169,I169&lt;=16),AcutePT_Index_Page!$L$4,AcutePT_Index_Page!$L$3))</f>
        <v>Up to 5x/wk</v>
      </c>
      <c r="N169" t="str">
        <f ca="1">IF(M169=AcutePT_Index_Page!$L$2,AcutePT_Index_Page!$M$2,IF(M169=AcutePT_Index_Page!$L$3,AcutePT_Index_Page!$M$3,AcutePT_Index_Page!$M$4))</f>
        <v>SNF</v>
      </c>
      <c r="O169" s="4" cm="1">
        <f t="array" aca="1" ref="O169" ca="1">MAX(IF(A:A=A169,B:B))</f>
        <v>44977</v>
      </c>
      <c r="P169" s="3" t="str">
        <f t="shared" ca="1" si="20"/>
        <v>x</v>
      </c>
      <c r="Q169" cm="1">
        <f t="array" aca="1" ref="Q169" ca="1">MAX(IF(A:A=A169,P:P))</f>
        <v>18</v>
      </c>
    </row>
    <row r="170" spans="1:17" x14ac:dyDescent="0.3">
      <c r="A170">
        <v>696932</v>
      </c>
      <c r="B170" s="5">
        <f ca="1">IF(COUNTIF(A$2:A170,A170)=1,TODAY(),IF(COUNTIF(A$2:A170,A170)=2,TODAY()+1,IF(COUNTIF(A$2:A170,A170)=3,TODAY()+2,IF(COUNTIF(A$2:A170,A170)=4,TODAY()+3,IF(COUNTIF(A$2:A170,A170)=5,TODAY()+4,IF(COUNTIF(A$2:A170,A170)=5,TODAY()+6,IF(COUNTIF(A$2:A170,A170)=6,TODAY()+7)))))))</f>
        <v>44977</v>
      </c>
      <c r="C170" s="1" t="str">
        <f t="shared" ca="1" si="14"/>
        <v>M</v>
      </c>
      <c r="D170" s="1">
        <f t="shared" ca="1" si="15"/>
        <v>52</v>
      </c>
      <c r="E170" t="str" cm="1">
        <f t="array" aca="1" ref="E170" ca="1">IF(A170=A169,E169,INDEX(AcutePT_Index_Page!$A$2:$A$7,RANDBETWEEN(1,6)))</f>
        <v>Indian</v>
      </c>
      <c r="F170" t="str" cm="1">
        <f t="array" aca="1" ref="F170" ca="1">IF(C170=C169,F169,INDEX(AcutePT_Index_Page!$B$2:$B$7,RANDBETWEEN(1,6)))</f>
        <v>Trauma</v>
      </c>
      <c r="G170">
        <f t="shared" ca="1" si="16"/>
        <v>23</v>
      </c>
      <c r="H170">
        <f t="shared" ca="1" si="17"/>
        <v>11</v>
      </c>
      <c r="I170">
        <f t="shared" ca="1" si="18"/>
        <v>18</v>
      </c>
      <c r="J170" s="1">
        <f t="shared" ca="1" si="21"/>
        <v>32</v>
      </c>
      <c r="K170" s="1">
        <f t="shared" ca="1" si="21"/>
        <v>33</v>
      </c>
      <c r="L170" t="str" cm="1">
        <f t="array" aca="1" ref="L170" ca="1">INDEX(AcutePT_Index_Page!$C$2:$C$11,RANDBETWEEN(1,10))&amp;","&amp;INDEX(AcutePT_Index_Page!$C$2:$C$11,RANDBETWEEN(1,10))&amp;","&amp;INDEX(AcutePT_Index_Page!$C$2:$C$11,RANDBETWEEN(1,10))</f>
        <v>Gt,Bal,StdEx</v>
      </c>
      <c r="M170" t="str">
        <f ca="1">IF(I170&gt;=17,AcutePT_Index_Page!$L$2,IF(AND(13&lt;=I170,I170&lt;=16),AcutePT_Index_Page!$L$4,AcutePT_Index_Page!$L$3))</f>
        <v>2-3x/wk</v>
      </c>
      <c r="N170" t="str">
        <f ca="1">IF(M170=AcutePT_Index_Page!$L$2,AcutePT_Index_Page!$M$2,IF(M170=AcutePT_Index_Page!$L$3,AcutePT_Index_Page!$M$3,AcutePT_Index_Page!$M$4))</f>
        <v>HH/OP</v>
      </c>
      <c r="O170" s="4" cm="1">
        <f t="array" aca="1" ref="O170" ca="1">MAX(IF(A:A=A170,B:B))</f>
        <v>44977</v>
      </c>
      <c r="P170" s="3">
        <f t="shared" ca="1" si="20"/>
        <v>18</v>
      </c>
      <c r="Q170" cm="1">
        <f t="array" aca="1" ref="Q170" ca="1">MAX(IF(A:A=A170,P:P))</f>
        <v>18</v>
      </c>
    </row>
    <row r="171" spans="1:17" x14ac:dyDescent="0.3">
      <c r="A171">
        <v>716741</v>
      </c>
      <c r="B171" s="5">
        <f ca="1">IF(COUNTIF(A$2:A171,A171)=1,TODAY(),IF(COUNTIF(A$2:A171,A171)=2,TODAY()+1,IF(COUNTIF(A$2:A171,A171)=3,TODAY()+2,IF(COUNTIF(A$2:A171,A171)=4,TODAY()+3,IF(COUNTIF(A$2:A171,A171)=5,TODAY()+4,IF(COUNTIF(A$2:A171,A171)=5,TODAY()+6,IF(COUNTIF(A$2:A171,A171)=6,TODAY()+7)))))))</f>
        <v>44976</v>
      </c>
      <c r="C171" s="1" t="str">
        <f t="shared" ca="1" si="14"/>
        <v>M</v>
      </c>
      <c r="D171" s="1">
        <f t="shared" ca="1" si="15"/>
        <v>57</v>
      </c>
      <c r="E171" t="str" cm="1">
        <f t="array" aca="1" ref="E171" ca="1">IF(A171=A170,E170,INDEX(AcutePT_Index_Page!$A$2:$A$7,RANDBETWEEN(1,6)))</f>
        <v>Asian</v>
      </c>
      <c r="F171" t="str" cm="1">
        <f t="array" aca="1" ref="F171" ca="1">IF(C171=C170,F170,INDEX(AcutePT_Index_Page!$B$2:$B$7,RANDBETWEEN(1,6)))</f>
        <v>Trauma</v>
      </c>
      <c r="G171">
        <f t="shared" ca="1" si="16"/>
        <v>22</v>
      </c>
      <c r="H171">
        <f t="shared" ca="1" si="17"/>
        <v>17</v>
      </c>
      <c r="I171">
        <f t="shared" ca="1" si="18"/>
        <v>17</v>
      </c>
      <c r="J171" s="1">
        <f t="shared" ca="1" si="21"/>
        <v>29</v>
      </c>
      <c r="K171" s="1">
        <f t="shared" ca="1" si="21"/>
        <v>36</v>
      </c>
      <c r="L171" t="str" cm="1">
        <f t="array" aca="1" ref="L171" ca="1">INDEX(AcutePT_Index_Page!$C$2:$C$11,RANDBETWEEN(1,10))&amp;","&amp;INDEX(AcutePT_Index_Page!$C$2:$C$11,RANDBETWEEN(1,10))&amp;","&amp;INDEX(AcutePT_Index_Page!$C$2:$C$11,RANDBETWEEN(1,10))</f>
        <v>StdEx,Bal,SitEx</v>
      </c>
      <c r="M171" t="str">
        <f ca="1">IF(I171&gt;=17,AcutePT_Index_Page!$L$2,IF(AND(13&lt;=I171,I171&lt;=16),AcutePT_Index_Page!$L$4,AcutePT_Index_Page!$L$3))</f>
        <v>2-3x/wk</v>
      </c>
      <c r="N171" t="str">
        <f ca="1">IF(M171=AcutePT_Index_Page!$L$2,AcutePT_Index_Page!$M$2,IF(M171=AcutePT_Index_Page!$L$3,AcutePT_Index_Page!$M$3,AcutePT_Index_Page!$M$4))</f>
        <v>HH/OP</v>
      </c>
      <c r="O171" s="4" cm="1">
        <f t="array" aca="1" ref="O171" ca="1">MAX(IF(A:A=A171,B:B))</f>
        <v>44976</v>
      </c>
      <c r="P171" s="3">
        <f t="shared" ca="1" si="20"/>
        <v>17</v>
      </c>
      <c r="Q171" cm="1">
        <f t="array" aca="1" ref="Q171" ca="1">MAX(IF(A:A=A171,P:P))</f>
        <v>17</v>
      </c>
    </row>
    <row r="172" spans="1:17" x14ac:dyDescent="0.3">
      <c r="A172">
        <v>721179</v>
      </c>
      <c r="B172" s="5">
        <f ca="1">IF(COUNTIF(A$2:A172,A172)=1,TODAY(),IF(COUNTIF(A$2:A172,A172)=2,TODAY()+1,IF(COUNTIF(A$2:A172,A172)=3,TODAY()+2,IF(COUNTIF(A$2:A172,A172)=4,TODAY()+3,IF(COUNTIF(A$2:A172,A172)=5,TODAY()+4,IF(COUNTIF(A$2:A172,A172)=5,TODAY()+6,IF(COUNTIF(A$2:A172,A172)=6,TODAY()+7)))))))</f>
        <v>44976</v>
      </c>
      <c r="C172" s="1" t="str">
        <f t="shared" ca="1" si="14"/>
        <v>M</v>
      </c>
      <c r="D172" s="1">
        <f t="shared" ca="1" si="15"/>
        <v>98</v>
      </c>
      <c r="E172" t="str" cm="1">
        <f t="array" aca="1" ref="E172" ca="1">IF(A172=A171,E171,INDEX(AcutePT_Index_Page!$A$2:$A$7,RANDBETWEEN(1,6)))</f>
        <v>MiddleEastern</v>
      </c>
      <c r="F172" t="str" cm="1">
        <f t="array" aca="1" ref="F172" ca="1">IF(C172=C171,F171,INDEX(AcutePT_Index_Page!$B$2:$B$7,RANDBETWEEN(1,6)))</f>
        <v>Trauma</v>
      </c>
      <c r="G172">
        <f t="shared" ca="1" si="16"/>
        <v>23</v>
      </c>
      <c r="H172">
        <f t="shared" ca="1" si="17"/>
        <v>10</v>
      </c>
      <c r="I172">
        <f t="shared" ca="1" si="18"/>
        <v>10</v>
      </c>
      <c r="J172" s="1">
        <f t="shared" ca="1" si="21"/>
        <v>46</v>
      </c>
      <c r="K172" s="1">
        <f t="shared" ca="1" si="21"/>
        <v>76</v>
      </c>
      <c r="L172" t="str" cm="1">
        <f t="array" aca="1" ref="L172" ca="1">INDEX(AcutePT_Index_Page!$C$2:$C$11,RANDBETWEEN(1,10))&amp;","&amp;INDEX(AcutePT_Index_Page!$C$2:$C$11,RANDBETWEEN(1,10))&amp;","&amp;INDEX(AcutePT_Index_Page!$C$2:$C$11,RANDBETWEEN(1,10))</f>
        <v>Gt,SitEx,Bal</v>
      </c>
      <c r="M172" t="str">
        <f ca="1">IF(I172&gt;=17,AcutePT_Index_Page!$L$2,IF(AND(13&lt;=I172,I172&lt;=16),AcutePT_Index_Page!$L$4,AcutePT_Index_Page!$L$3))</f>
        <v>Up to 5x/wk</v>
      </c>
      <c r="N172" t="str">
        <f ca="1">IF(M172=AcutePT_Index_Page!$L$2,AcutePT_Index_Page!$M$2,IF(M172=AcutePT_Index_Page!$L$3,AcutePT_Index_Page!$M$3,AcutePT_Index_Page!$M$4))</f>
        <v>SNF</v>
      </c>
      <c r="O172" s="4" cm="1">
        <f t="array" aca="1" ref="O172" ca="1">MAX(IF(A:A=A172,B:B))</f>
        <v>44977</v>
      </c>
      <c r="P172" s="3" t="str">
        <f t="shared" ca="1" si="20"/>
        <v>x</v>
      </c>
      <c r="Q172" cm="1">
        <f t="array" aca="1" ref="Q172" ca="1">MAX(IF(A:A=A172,P:P))</f>
        <v>7</v>
      </c>
    </row>
    <row r="173" spans="1:17" x14ac:dyDescent="0.3">
      <c r="A173">
        <v>721179</v>
      </c>
      <c r="B173" s="5">
        <f ca="1">IF(COUNTIF(A$2:A173,A173)=1,TODAY(),IF(COUNTIF(A$2:A173,A173)=2,TODAY()+1,IF(COUNTIF(A$2:A173,A173)=3,TODAY()+2,IF(COUNTIF(A$2:A173,A173)=4,TODAY()+3,IF(COUNTIF(A$2:A173,A173)=5,TODAY()+4,IF(COUNTIF(A$2:A173,A173)=5,TODAY()+6,IF(COUNTIF(A$2:A173,A173)=6,TODAY()+7)))))))</f>
        <v>44977</v>
      </c>
      <c r="C173" s="1" t="str">
        <f t="shared" ca="1" si="14"/>
        <v>M</v>
      </c>
      <c r="D173" s="1">
        <f t="shared" ca="1" si="15"/>
        <v>98</v>
      </c>
      <c r="E173" t="str" cm="1">
        <f t="array" aca="1" ref="E173" ca="1">IF(A173=A172,E172,INDEX(AcutePT_Index_Page!$A$2:$A$7,RANDBETWEEN(1,6)))</f>
        <v>MiddleEastern</v>
      </c>
      <c r="F173" t="str" cm="1">
        <f t="array" aca="1" ref="F173" ca="1">IF(C173=C172,F172,INDEX(AcutePT_Index_Page!$B$2:$B$7,RANDBETWEEN(1,6)))</f>
        <v>Trauma</v>
      </c>
      <c r="G173">
        <f t="shared" ca="1" si="16"/>
        <v>23</v>
      </c>
      <c r="H173">
        <f t="shared" ca="1" si="17"/>
        <v>10</v>
      </c>
      <c r="I173">
        <f t="shared" ca="1" si="18"/>
        <v>7</v>
      </c>
      <c r="J173" s="1">
        <f t="shared" ca="1" si="21"/>
        <v>9</v>
      </c>
      <c r="K173" s="1">
        <f t="shared" ca="1" si="21"/>
        <v>14</v>
      </c>
      <c r="L173" t="str" cm="1">
        <f t="array" aca="1" ref="L173" ca="1">INDEX(AcutePT_Index_Page!$C$2:$C$11,RANDBETWEEN(1,10))&amp;","&amp;INDEX(AcutePT_Index_Page!$C$2:$C$11,RANDBETWEEN(1,10))&amp;","&amp;INDEX(AcutePT_Index_Page!$C$2:$C$11,RANDBETWEEN(1,10))</f>
        <v>StdEx,Gt,SitEx</v>
      </c>
      <c r="M173" t="str">
        <f ca="1">IF(I173&gt;=17,AcutePT_Index_Page!$L$2,IF(AND(13&lt;=I173,I173&lt;=16),AcutePT_Index_Page!$L$4,AcutePT_Index_Page!$L$3))</f>
        <v>Up to 5x/wk</v>
      </c>
      <c r="N173" t="str">
        <f ca="1">IF(M173=AcutePT_Index_Page!$L$2,AcutePT_Index_Page!$M$2,IF(M173=AcutePT_Index_Page!$L$3,AcutePT_Index_Page!$M$3,AcutePT_Index_Page!$M$4))</f>
        <v>SNF</v>
      </c>
      <c r="O173" s="4" cm="1">
        <f t="array" aca="1" ref="O173" ca="1">MAX(IF(A:A=A173,B:B))</f>
        <v>44977</v>
      </c>
      <c r="P173" s="3">
        <f t="shared" ca="1" si="20"/>
        <v>7</v>
      </c>
      <c r="Q173" cm="1">
        <f t="array" aca="1" ref="Q173" ca="1">MAX(IF(A:A=A173,P:P))</f>
        <v>7</v>
      </c>
    </row>
    <row r="174" spans="1:17" x14ac:dyDescent="0.3">
      <c r="A174">
        <v>721696</v>
      </c>
      <c r="B174" s="5">
        <f ca="1">IF(COUNTIF(A$2:A174,A174)=1,TODAY(),IF(COUNTIF(A$2:A174,A174)=2,TODAY()+1,IF(COUNTIF(A$2:A174,A174)=3,TODAY()+2,IF(COUNTIF(A$2:A174,A174)=4,TODAY()+3,IF(COUNTIF(A$2:A174,A174)=5,TODAY()+4,IF(COUNTIF(A$2:A174,A174)=5,TODAY()+6,IF(COUNTIF(A$2:A174,A174)=6,TODAY()+7)))))))</f>
        <v>44976</v>
      </c>
      <c r="C174" s="1" t="str">
        <f t="shared" ca="1" si="14"/>
        <v>F</v>
      </c>
      <c r="D174" s="1">
        <f t="shared" ca="1" si="15"/>
        <v>99</v>
      </c>
      <c r="E174" t="str" cm="1">
        <f t="array" aca="1" ref="E174" ca="1">IF(A174=A173,E173,INDEX(AcutePT_Index_Page!$A$2:$A$7,RANDBETWEEN(1,6)))</f>
        <v>American</v>
      </c>
      <c r="F174" t="str" cm="1">
        <f t="array" aca="1" ref="F174" ca="1">IF(C174=C173,F173,INDEX(AcutePT_Index_Page!$B$2:$B$7,RANDBETWEEN(1,6)))</f>
        <v>Vascular</v>
      </c>
      <c r="G174">
        <f t="shared" ca="1" si="16"/>
        <v>23</v>
      </c>
      <c r="H174">
        <f t="shared" ca="1" si="17"/>
        <v>6</v>
      </c>
      <c r="I174">
        <f t="shared" ca="1" si="18"/>
        <v>6</v>
      </c>
      <c r="J174" s="1">
        <f t="shared" ca="1" si="21"/>
        <v>9</v>
      </c>
      <c r="K174" s="1">
        <f t="shared" ca="1" si="21"/>
        <v>52</v>
      </c>
      <c r="L174" t="str" cm="1">
        <f t="array" aca="1" ref="L174" ca="1">INDEX(AcutePT_Index_Page!$C$2:$C$11,RANDBETWEEN(1,10))&amp;","&amp;INDEX(AcutePT_Index_Page!$C$2:$C$11,RANDBETWEEN(1,10))&amp;","&amp;INDEX(AcutePT_Index_Page!$C$2:$C$11,RANDBETWEEN(1,10))</f>
        <v>BedEx,BedEx,BedM</v>
      </c>
      <c r="M174" t="str">
        <f ca="1">IF(I174&gt;=17,AcutePT_Index_Page!$L$2,IF(AND(13&lt;=I174,I174&lt;=16),AcutePT_Index_Page!$L$4,AcutePT_Index_Page!$L$3))</f>
        <v>Up to 5x/wk</v>
      </c>
      <c r="N174" t="str">
        <f ca="1">IF(M174=AcutePT_Index_Page!$L$2,AcutePT_Index_Page!$M$2,IF(M174=AcutePT_Index_Page!$L$3,AcutePT_Index_Page!$M$3,AcutePT_Index_Page!$M$4))</f>
        <v>SNF</v>
      </c>
      <c r="O174" s="4" cm="1">
        <f t="array" aca="1" ref="O174" ca="1">MAX(IF(A:A=A174,B:B))</f>
        <v>44978</v>
      </c>
      <c r="P174" s="3" t="str">
        <f t="shared" ca="1" si="20"/>
        <v>x</v>
      </c>
      <c r="Q174" cm="1">
        <f t="array" aca="1" ref="Q174" ca="1">MAX(IF(A:A=A174,P:P))</f>
        <v>10</v>
      </c>
    </row>
    <row r="175" spans="1:17" x14ac:dyDescent="0.3">
      <c r="A175">
        <v>721696</v>
      </c>
      <c r="B175" s="5">
        <f ca="1">IF(COUNTIF(A$2:A175,A175)=1,TODAY(),IF(COUNTIF(A$2:A175,A175)=2,TODAY()+1,IF(COUNTIF(A$2:A175,A175)=3,TODAY()+2,IF(COUNTIF(A$2:A175,A175)=4,TODAY()+3,IF(COUNTIF(A$2:A175,A175)=5,TODAY()+4,IF(COUNTIF(A$2:A175,A175)=5,TODAY()+6,IF(COUNTIF(A$2:A175,A175)=6,TODAY()+7)))))))</f>
        <v>44977</v>
      </c>
      <c r="C175" s="1" t="str">
        <f t="shared" ca="1" si="14"/>
        <v>F</v>
      </c>
      <c r="D175" s="1">
        <f t="shared" ca="1" si="15"/>
        <v>99</v>
      </c>
      <c r="E175" t="str" cm="1">
        <f t="array" aca="1" ref="E175" ca="1">IF(A175=A174,E174,INDEX(AcutePT_Index_Page!$A$2:$A$7,RANDBETWEEN(1,6)))</f>
        <v>American</v>
      </c>
      <c r="F175" t="str" cm="1">
        <f t="array" aca="1" ref="F175" ca="1">IF(C175=C174,F174,INDEX(AcutePT_Index_Page!$B$2:$B$7,RANDBETWEEN(1,6)))</f>
        <v>Vascular</v>
      </c>
      <c r="G175">
        <f t="shared" ca="1" si="16"/>
        <v>23</v>
      </c>
      <c r="H175">
        <f t="shared" ca="1" si="17"/>
        <v>6</v>
      </c>
      <c r="I175">
        <f t="shared" ca="1" si="18"/>
        <v>18</v>
      </c>
      <c r="J175" s="1">
        <f t="shared" ca="1" si="21"/>
        <v>73</v>
      </c>
      <c r="K175" s="1">
        <f t="shared" ca="1" si="21"/>
        <v>79</v>
      </c>
      <c r="L175" t="str" cm="1">
        <f t="array" aca="1" ref="L175" ca="1">INDEX(AcutePT_Index_Page!$C$2:$C$11,RANDBETWEEN(1,10))&amp;","&amp;INDEX(AcutePT_Index_Page!$C$2:$C$11,RANDBETWEEN(1,10))&amp;","&amp;INDEX(AcutePT_Index_Page!$C$2:$C$11,RANDBETWEEN(1,10))</f>
        <v>StdEx,SitBal,StdBal</v>
      </c>
      <c r="M175" t="str">
        <f ca="1">IF(I175&gt;=17,AcutePT_Index_Page!$L$2,IF(AND(13&lt;=I175,I175&lt;=16),AcutePT_Index_Page!$L$4,AcutePT_Index_Page!$L$3))</f>
        <v>2-3x/wk</v>
      </c>
      <c r="N175" t="str">
        <f ca="1">IF(M175=AcutePT_Index_Page!$L$2,AcutePT_Index_Page!$M$2,IF(M175=AcutePT_Index_Page!$L$3,AcutePT_Index_Page!$M$3,AcutePT_Index_Page!$M$4))</f>
        <v>HH/OP</v>
      </c>
      <c r="O175" s="4" cm="1">
        <f t="array" aca="1" ref="O175" ca="1">MAX(IF(A:A=A175,B:B))</f>
        <v>44978</v>
      </c>
      <c r="P175" s="3" t="str">
        <f t="shared" ca="1" si="20"/>
        <v>x</v>
      </c>
      <c r="Q175" cm="1">
        <f t="array" aca="1" ref="Q175" ca="1">MAX(IF(A:A=A175,P:P))</f>
        <v>10</v>
      </c>
    </row>
    <row r="176" spans="1:17" x14ac:dyDescent="0.3">
      <c r="A176">
        <v>721696</v>
      </c>
      <c r="B176" s="5">
        <f ca="1">IF(COUNTIF(A$2:A176,A176)=1,TODAY(),IF(COUNTIF(A$2:A176,A176)=2,TODAY()+1,IF(COUNTIF(A$2:A176,A176)=3,TODAY()+2,IF(COUNTIF(A$2:A176,A176)=4,TODAY()+3,IF(COUNTIF(A$2:A176,A176)=5,TODAY()+4,IF(COUNTIF(A$2:A176,A176)=5,TODAY()+6,IF(COUNTIF(A$2:A176,A176)=6,TODAY()+7)))))))</f>
        <v>44978</v>
      </c>
      <c r="C176" s="1" t="str">
        <f t="shared" ca="1" si="14"/>
        <v>F</v>
      </c>
      <c r="D176" s="1">
        <f t="shared" ca="1" si="15"/>
        <v>99</v>
      </c>
      <c r="E176" t="str" cm="1">
        <f t="array" aca="1" ref="E176" ca="1">IF(A176=A175,E175,INDEX(AcutePT_Index_Page!$A$2:$A$7,RANDBETWEEN(1,6)))</f>
        <v>American</v>
      </c>
      <c r="F176" t="str" cm="1">
        <f t="array" aca="1" ref="F176" ca="1">IF(C176=C175,F175,INDEX(AcutePT_Index_Page!$B$2:$B$7,RANDBETWEEN(1,6)))</f>
        <v>Vascular</v>
      </c>
      <c r="G176">
        <f t="shared" ca="1" si="16"/>
        <v>23</v>
      </c>
      <c r="H176">
        <f t="shared" ca="1" si="17"/>
        <v>6</v>
      </c>
      <c r="I176">
        <f t="shared" ca="1" si="18"/>
        <v>10</v>
      </c>
      <c r="J176" s="1">
        <f t="shared" ca="1" si="21"/>
        <v>19</v>
      </c>
      <c r="K176" s="1">
        <f t="shared" ca="1" si="21"/>
        <v>42</v>
      </c>
      <c r="L176" t="str" cm="1">
        <f t="array" aca="1" ref="L176" ca="1">INDEX(AcutePT_Index_Page!$C$2:$C$11,RANDBETWEEN(1,10))&amp;","&amp;INDEX(AcutePT_Index_Page!$C$2:$C$11,RANDBETWEEN(1,10))&amp;","&amp;INDEX(AcutePT_Index_Page!$C$2:$C$11,RANDBETWEEN(1,10))</f>
        <v>SitEx,EOB,Bal</v>
      </c>
      <c r="M176" t="str">
        <f ca="1">IF(I176&gt;=17,AcutePT_Index_Page!$L$2,IF(AND(13&lt;=I176,I176&lt;=16),AcutePT_Index_Page!$L$4,AcutePT_Index_Page!$L$3))</f>
        <v>Up to 5x/wk</v>
      </c>
      <c r="N176" t="str">
        <f ca="1">IF(M176=AcutePT_Index_Page!$L$2,AcutePT_Index_Page!$M$2,IF(M176=AcutePT_Index_Page!$L$3,AcutePT_Index_Page!$M$3,AcutePT_Index_Page!$M$4))</f>
        <v>SNF</v>
      </c>
      <c r="O176" s="4" cm="1">
        <f t="array" aca="1" ref="O176" ca="1">MAX(IF(A:A=A176,B:B))</f>
        <v>44978</v>
      </c>
      <c r="P176" s="3">
        <f t="shared" ca="1" si="20"/>
        <v>10</v>
      </c>
      <c r="Q176" cm="1">
        <f t="array" aca="1" ref="Q176" ca="1">MAX(IF(A:A=A176,P:P))</f>
        <v>10</v>
      </c>
    </row>
    <row r="177" spans="1:17" x14ac:dyDescent="0.3">
      <c r="A177">
        <v>723005</v>
      </c>
      <c r="B177" s="5">
        <f ca="1">IF(COUNTIF(A$2:A177,A177)=1,TODAY(),IF(COUNTIF(A$2:A177,A177)=2,TODAY()+1,IF(COUNTIF(A$2:A177,A177)=3,TODAY()+2,IF(COUNTIF(A$2:A177,A177)=4,TODAY()+3,IF(COUNTIF(A$2:A177,A177)=5,TODAY()+4,IF(COUNTIF(A$2:A177,A177)=5,TODAY()+6,IF(COUNTIF(A$2:A177,A177)=6,TODAY()+7)))))))</f>
        <v>44976</v>
      </c>
      <c r="C177" s="1" t="str">
        <f t="shared" ca="1" si="14"/>
        <v>F</v>
      </c>
      <c r="D177" s="1">
        <f t="shared" ca="1" si="15"/>
        <v>46</v>
      </c>
      <c r="E177" t="str" cm="1">
        <f t="array" aca="1" ref="E177" ca="1">IF(A177=A176,E176,INDEX(AcutePT_Index_Page!$A$2:$A$7,RANDBETWEEN(1,6)))</f>
        <v>American</v>
      </c>
      <c r="F177" t="str" cm="1">
        <f t="array" aca="1" ref="F177" ca="1">IF(C177=C176,F176,INDEX(AcutePT_Index_Page!$B$2:$B$7,RANDBETWEEN(1,6)))</f>
        <v>Vascular</v>
      </c>
      <c r="G177">
        <f t="shared" ca="1" si="16"/>
        <v>23</v>
      </c>
      <c r="H177">
        <f t="shared" ca="1" si="17"/>
        <v>14</v>
      </c>
      <c r="I177">
        <f t="shared" ca="1" si="18"/>
        <v>14</v>
      </c>
      <c r="J177" s="1">
        <f t="shared" ca="1" si="21"/>
        <v>29</v>
      </c>
      <c r="K177" s="1">
        <f t="shared" ca="1" si="21"/>
        <v>33</v>
      </c>
      <c r="L177" t="str" cm="1">
        <f t="array" aca="1" ref="L177" ca="1">INDEX(AcutePT_Index_Page!$C$2:$C$11,RANDBETWEEN(1,10))&amp;","&amp;INDEX(AcutePT_Index_Page!$C$2:$C$11,RANDBETWEEN(1,10))&amp;","&amp;INDEX(AcutePT_Index_Page!$C$2:$C$11,RANDBETWEEN(1,10))</f>
        <v>BedM,BedEx,StdEx</v>
      </c>
      <c r="M177" t="str">
        <f ca="1">IF(I177&gt;=17,AcutePT_Index_Page!$L$2,IF(AND(13&lt;=I177,I177&lt;=16),AcutePT_Index_Page!$L$4,AcutePT_Index_Page!$L$3))</f>
        <v>5-7x/wk</v>
      </c>
      <c r="N177" t="str">
        <f ca="1">IF(M177=AcutePT_Index_Page!$L$2,AcutePT_Index_Page!$M$2,IF(M177=AcutePT_Index_Page!$L$3,AcutePT_Index_Page!$M$3,AcutePT_Index_Page!$M$4))</f>
        <v>IPR</v>
      </c>
      <c r="O177" s="4" cm="1">
        <f t="array" aca="1" ref="O177" ca="1">MAX(IF(A:A=A177,B:B))</f>
        <v>44976</v>
      </c>
      <c r="P177" s="3">
        <f t="shared" ca="1" si="20"/>
        <v>14</v>
      </c>
      <c r="Q177" cm="1">
        <f t="array" aca="1" ref="Q177" ca="1">MAX(IF(A:A=A177,P:P))</f>
        <v>14</v>
      </c>
    </row>
    <row r="178" spans="1:17" x14ac:dyDescent="0.3">
      <c r="A178">
        <v>726358</v>
      </c>
      <c r="B178" s="5">
        <f ca="1">IF(COUNTIF(A$2:A178,A178)=1,TODAY(),IF(COUNTIF(A$2:A178,A178)=2,TODAY()+1,IF(COUNTIF(A$2:A178,A178)=3,TODAY()+2,IF(COUNTIF(A$2:A178,A178)=4,TODAY()+3,IF(COUNTIF(A$2:A178,A178)=5,TODAY()+4,IF(COUNTIF(A$2:A178,A178)=5,TODAY()+6,IF(COUNTIF(A$2:A178,A178)=6,TODAY()+7)))))))</f>
        <v>44976</v>
      </c>
      <c r="C178" s="1" t="str">
        <f t="shared" ca="1" si="14"/>
        <v>M</v>
      </c>
      <c r="D178" s="1">
        <f t="shared" ca="1" si="15"/>
        <v>91</v>
      </c>
      <c r="E178" t="str" cm="1">
        <f t="array" aca="1" ref="E178" ca="1">IF(A178=A177,E177,INDEX(AcutePT_Index_Page!$A$2:$A$7,RANDBETWEEN(1,6)))</f>
        <v>MiddleEastern</v>
      </c>
      <c r="F178" t="str" cm="1">
        <f t="array" aca="1" ref="F178" ca="1">IF(C178=C177,F177,INDEX(AcutePT_Index_Page!$B$2:$B$7,RANDBETWEEN(1,6)))</f>
        <v>Spine</v>
      </c>
      <c r="G178">
        <f t="shared" ca="1" si="16"/>
        <v>22</v>
      </c>
      <c r="H178">
        <f t="shared" ca="1" si="17"/>
        <v>10</v>
      </c>
      <c r="I178">
        <f t="shared" ca="1" si="18"/>
        <v>10</v>
      </c>
      <c r="J178" s="1">
        <f t="shared" ca="1" si="21"/>
        <v>28</v>
      </c>
      <c r="K178" s="1">
        <f t="shared" ca="1" si="21"/>
        <v>42</v>
      </c>
      <c r="L178" t="str" cm="1">
        <f t="array" aca="1" ref="L178" ca="1">INDEX(AcutePT_Index_Page!$C$2:$C$11,RANDBETWEEN(1,10))&amp;","&amp;INDEX(AcutePT_Index_Page!$C$2:$C$11,RANDBETWEEN(1,10))&amp;","&amp;INDEX(AcutePT_Index_Page!$C$2:$C$11,RANDBETWEEN(1,10))</f>
        <v>BedM,StdEx,BedM</v>
      </c>
      <c r="M178" t="str">
        <f ca="1">IF(I178&gt;=17,AcutePT_Index_Page!$L$2,IF(AND(13&lt;=I178,I178&lt;=16),AcutePT_Index_Page!$L$4,AcutePT_Index_Page!$L$3))</f>
        <v>Up to 5x/wk</v>
      </c>
      <c r="N178" t="str">
        <f ca="1">IF(M178=AcutePT_Index_Page!$L$2,AcutePT_Index_Page!$M$2,IF(M178=AcutePT_Index_Page!$L$3,AcutePT_Index_Page!$M$3,AcutePT_Index_Page!$M$4))</f>
        <v>SNF</v>
      </c>
      <c r="O178" s="4" cm="1">
        <f t="array" aca="1" ref="O178" ca="1">MAX(IF(A:A=A178,B:B))</f>
        <v>44976</v>
      </c>
      <c r="P178" s="3">
        <f t="shared" ca="1" si="20"/>
        <v>10</v>
      </c>
      <c r="Q178" cm="1">
        <f t="array" aca="1" ref="Q178" ca="1">MAX(IF(A:A=A178,P:P))</f>
        <v>10</v>
      </c>
    </row>
    <row r="179" spans="1:17" x14ac:dyDescent="0.3">
      <c r="A179">
        <v>729711</v>
      </c>
      <c r="B179" s="5">
        <f ca="1">IF(COUNTIF(A$2:A179,A179)=1,TODAY(),IF(COUNTIF(A$2:A179,A179)=2,TODAY()+1,IF(COUNTIF(A$2:A179,A179)=3,TODAY()+2,IF(COUNTIF(A$2:A179,A179)=4,TODAY()+3,IF(COUNTIF(A$2:A179,A179)=5,TODAY()+4,IF(COUNTIF(A$2:A179,A179)=5,TODAY()+6,IF(COUNTIF(A$2:A179,A179)=6,TODAY()+7)))))))</f>
        <v>44976</v>
      </c>
      <c r="C179" s="1" t="str">
        <f t="shared" ca="1" si="14"/>
        <v>F</v>
      </c>
      <c r="D179" s="1">
        <f t="shared" ca="1" si="15"/>
        <v>51</v>
      </c>
      <c r="E179" t="str" cm="1">
        <f t="array" aca="1" ref="E179" ca="1">IF(A179=A178,E178,INDEX(AcutePT_Index_Page!$A$2:$A$7,RANDBETWEEN(1,6)))</f>
        <v>MiddleEastern</v>
      </c>
      <c r="F179" t="str" cm="1">
        <f t="array" aca="1" ref="F179" ca="1">IF(C179=C178,F178,INDEX(AcutePT_Index_Page!$B$2:$B$7,RANDBETWEEN(1,6)))</f>
        <v>Spine</v>
      </c>
      <c r="G179">
        <f t="shared" ca="1" si="16"/>
        <v>22</v>
      </c>
      <c r="H179">
        <f t="shared" ca="1" si="17"/>
        <v>11</v>
      </c>
      <c r="I179">
        <f t="shared" ca="1" si="18"/>
        <v>11</v>
      </c>
      <c r="J179" s="1">
        <f t="shared" ca="1" si="21"/>
        <v>52</v>
      </c>
      <c r="K179" s="1">
        <f t="shared" ca="1" si="21"/>
        <v>59</v>
      </c>
      <c r="L179" t="str" cm="1">
        <f t="array" aca="1" ref="L179" ca="1">INDEX(AcutePT_Index_Page!$C$2:$C$11,RANDBETWEEN(1,10))&amp;","&amp;INDEX(AcutePT_Index_Page!$C$2:$C$11,RANDBETWEEN(1,10))&amp;","&amp;INDEX(AcutePT_Index_Page!$C$2:$C$11,RANDBETWEEN(1,10))</f>
        <v>StdBal,TA,TA</v>
      </c>
      <c r="M179" t="str">
        <f ca="1">IF(I179&gt;=17,AcutePT_Index_Page!$L$2,IF(AND(13&lt;=I179,I179&lt;=16),AcutePT_Index_Page!$L$4,AcutePT_Index_Page!$L$3))</f>
        <v>Up to 5x/wk</v>
      </c>
      <c r="N179" t="str">
        <f ca="1">IF(M179=AcutePT_Index_Page!$L$2,AcutePT_Index_Page!$M$2,IF(M179=AcutePT_Index_Page!$L$3,AcutePT_Index_Page!$M$3,AcutePT_Index_Page!$M$4))</f>
        <v>SNF</v>
      </c>
      <c r="O179" s="4" cm="1">
        <f t="array" aca="1" ref="O179" ca="1">MAX(IF(A:A=A179,B:B))</f>
        <v>44976</v>
      </c>
      <c r="P179" s="3">
        <f t="shared" ca="1" si="20"/>
        <v>11</v>
      </c>
      <c r="Q179" cm="1">
        <f t="array" aca="1" ref="Q179" ca="1">MAX(IF(A:A=A179,P:P))</f>
        <v>11</v>
      </c>
    </row>
    <row r="180" spans="1:17" x14ac:dyDescent="0.3">
      <c r="A180">
        <v>740377</v>
      </c>
      <c r="B180" s="5">
        <f ca="1">IF(COUNTIF(A$2:A180,A180)=1,TODAY(),IF(COUNTIF(A$2:A180,A180)=2,TODAY()+1,IF(COUNTIF(A$2:A180,A180)=3,TODAY()+2,IF(COUNTIF(A$2:A180,A180)=4,TODAY()+3,IF(COUNTIF(A$2:A180,A180)=5,TODAY()+4,IF(COUNTIF(A$2:A180,A180)=5,TODAY()+6,IF(COUNTIF(A$2:A180,A180)=6,TODAY()+7)))))))</f>
        <v>44976</v>
      </c>
      <c r="C180" s="1" t="str">
        <f t="shared" ca="1" si="14"/>
        <v>F</v>
      </c>
      <c r="D180" s="1">
        <f t="shared" ca="1" si="15"/>
        <v>89</v>
      </c>
      <c r="E180" t="str" cm="1">
        <f t="array" aca="1" ref="E180" ca="1">IF(A180=A179,E179,INDEX(AcutePT_Index_Page!$A$2:$A$7,RANDBETWEEN(1,6)))</f>
        <v>African</v>
      </c>
      <c r="F180" t="str" cm="1">
        <f t="array" aca="1" ref="F180" ca="1">IF(C180=C179,F179,INDEX(AcutePT_Index_Page!$B$2:$B$7,RANDBETWEEN(1,6)))</f>
        <v>Spine</v>
      </c>
      <c r="G180">
        <f t="shared" ca="1" si="16"/>
        <v>23</v>
      </c>
      <c r="H180">
        <f t="shared" ca="1" si="17"/>
        <v>15</v>
      </c>
      <c r="I180">
        <f t="shared" ca="1" si="18"/>
        <v>15</v>
      </c>
      <c r="J180" s="1">
        <f t="shared" ca="1" si="21"/>
        <v>77</v>
      </c>
      <c r="K180" s="1">
        <f t="shared" ca="1" si="21"/>
        <v>40</v>
      </c>
      <c r="L180" t="str" cm="1">
        <f t="array" aca="1" ref="L180" ca="1">INDEX(AcutePT_Index_Page!$C$2:$C$11,RANDBETWEEN(1,10))&amp;","&amp;INDEX(AcutePT_Index_Page!$C$2:$C$11,RANDBETWEEN(1,10))&amp;","&amp;INDEX(AcutePT_Index_Page!$C$2:$C$11,RANDBETWEEN(1,10))</f>
        <v>Bal,Gt,Bal</v>
      </c>
      <c r="M180" t="str">
        <f ca="1">IF(I180&gt;=17,AcutePT_Index_Page!$L$2,IF(AND(13&lt;=I180,I180&lt;=16),AcutePT_Index_Page!$L$4,AcutePT_Index_Page!$L$3))</f>
        <v>5-7x/wk</v>
      </c>
      <c r="N180" t="str">
        <f ca="1">IF(M180=AcutePT_Index_Page!$L$2,AcutePT_Index_Page!$M$2,IF(M180=AcutePT_Index_Page!$L$3,AcutePT_Index_Page!$M$3,AcutePT_Index_Page!$M$4))</f>
        <v>IPR</v>
      </c>
      <c r="O180" s="4" cm="1">
        <f t="array" aca="1" ref="O180" ca="1">MAX(IF(A:A=A180,B:B))</f>
        <v>44976</v>
      </c>
      <c r="P180" s="3">
        <f t="shared" ca="1" si="20"/>
        <v>15</v>
      </c>
      <c r="Q180" cm="1">
        <f t="array" aca="1" ref="Q180" ca="1">MAX(IF(A:A=A180,P:P))</f>
        <v>15</v>
      </c>
    </row>
    <row r="181" spans="1:17" x14ac:dyDescent="0.3">
      <c r="A181">
        <v>740577</v>
      </c>
      <c r="B181" s="5">
        <f ca="1">IF(COUNTIF(A$2:A181,A181)=1,TODAY(),IF(COUNTIF(A$2:A181,A181)=2,TODAY()+1,IF(COUNTIF(A$2:A181,A181)=3,TODAY()+2,IF(COUNTIF(A$2:A181,A181)=4,TODAY()+3,IF(COUNTIF(A$2:A181,A181)=5,TODAY()+4,IF(COUNTIF(A$2:A181,A181)=5,TODAY()+6,IF(COUNTIF(A$2:A181,A181)=6,TODAY()+7)))))))</f>
        <v>44976</v>
      </c>
      <c r="C181" s="1" t="str">
        <f t="shared" ca="1" si="14"/>
        <v>M</v>
      </c>
      <c r="D181" s="1">
        <f t="shared" ca="1" si="15"/>
        <v>83</v>
      </c>
      <c r="E181" t="str" cm="1">
        <f t="array" aca="1" ref="E181" ca="1">IF(A181=A180,E180,INDEX(AcutePT_Index_Page!$A$2:$A$7,RANDBETWEEN(1,6)))</f>
        <v>American</v>
      </c>
      <c r="F181" t="str" cm="1">
        <f t="array" aca="1" ref="F181" ca="1">IF(C181=C180,F180,INDEX(AcutePT_Index_Page!$B$2:$B$7,RANDBETWEEN(1,6)))</f>
        <v>Cardiac</v>
      </c>
      <c r="G181">
        <f t="shared" ca="1" si="16"/>
        <v>22</v>
      </c>
      <c r="H181">
        <f t="shared" ca="1" si="17"/>
        <v>10</v>
      </c>
      <c r="I181">
        <f t="shared" ca="1" si="18"/>
        <v>10</v>
      </c>
      <c r="J181" s="1">
        <f t="shared" ca="1" si="21"/>
        <v>37</v>
      </c>
      <c r="K181" s="1">
        <f t="shared" ca="1" si="21"/>
        <v>80</v>
      </c>
      <c r="L181" t="str" cm="1">
        <f t="array" aca="1" ref="L181" ca="1">INDEX(AcutePT_Index_Page!$C$2:$C$11,RANDBETWEEN(1,10))&amp;","&amp;INDEX(AcutePT_Index_Page!$C$2:$C$11,RANDBETWEEN(1,10))&amp;","&amp;INDEX(AcutePT_Index_Page!$C$2:$C$11,RANDBETWEEN(1,10))</f>
        <v>Bal,StdEx,StdEx</v>
      </c>
      <c r="M181" t="str">
        <f ca="1">IF(I181&gt;=17,AcutePT_Index_Page!$L$2,IF(AND(13&lt;=I181,I181&lt;=16),AcutePT_Index_Page!$L$4,AcutePT_Index_Page!$L$3))</f>
        <v>Up to 5x/wk</v>
      </c>
      <c r="N181" t="str">
        <f ca="1">IF(M181=AcutePT_Index_Page!$L$2,AcutePT_Index_Page!$M$2,IF(M181=AcutePT_Index_Page!$L$3,AcutePT_Index_Page!$M$3,AcutePT_Index_Page!$M$4))</f>
        <v>SNF</v>
      </c>
      <c r="O181" s="4" cm="1">
        <f t="array" aca="1" ref="O181" ca="1">MAX(IF(A:A=A181,B:B))</f>
        <v>44977</v>
      </c>
      <c r="P181" s="3" t="str">
        <f t="shared" ca="1" si="20"/>
        <v>x</v>
      </c>
      <c r="Q181" cm="1">
        <f t="array" aca="1" ref="Q181" ca="1">MAX(IF(A:A=A181,P:P))</f>
        <v>9</v>
      </c>
    </row>
    <row r="182" spans="1:17" x14ac:dyDescent="0.3">
      <c r="A182">
        <v>740577</v>
      </c>
      <c r="B182" s="5">
        <f ca="1">IF(COUNTIF(A$2:A182,A182)=1,TODAY(),IF(COUNTIF(A$2:A182,A182)=2,TODAY()+1,IF(COUNTIF(A$2:A182,A182)=3,TODAY()+2,IF(COUNTIF(A$2:A182,A182)=4,TODAY()+3,IF(COUNTIF(A$2:A182,A182)=5,TODAY()+4,IF(COUNTIF(A$2:A182,A182)=5,TODAY()+6,IF(COUNTIF(A$2:A182,A182)=6,TODAY()+7)))))))</f>
        <v>44977</v>
      </c>
      <c r="C182" s="1" t="str">
        <f t="shared" ca="1" si="14"/>
        <v>M</v>
      </c>
      <c r="D182" s="1">
        <f t="shared" ca="1" si="15"/>
        <v>83</v>
      </c>
      <c r="E182" t="str" cm="1">
        <f t="array" aca="1" ref="E182" ca="1">IF(A182=A181,E181,INDEX(AcutePT_Index_Page!$A$2:$A$7,RANDBETWEEN(1,6)))</f>
        <v>American</v>
      </c>
      <c r="F182" t="str" cm="1">
        <f t="array" aca="1" ref="F182" ca="1">IF(C182=C181,F181,INDEX(AcutePT_Index_Page!$B$2:$B$7,RANDBETWEEN(1,6)))</f>
        <v>Cardiac</v>
      </c>
      <c r="G182">
        <f t="shared" ca="1" si="16"/>
        <v>22</v>
      </c>
      <c r="H182">
        <f t="shared" ca="1" si="17"/>
        <v>10</v>
      </c>
      <c r="I182">
        <f t="shared" ca="1" si="18"/>
        <v>9</v>
      </c>
      <c r="J182" s="1">
        <f t="shared" ca="1" si="21"/>
        <v>36</v>
      </c>
      <c r="K182" s="1">
        <f t="shared" ca="1" si="21"/>
        <v>40</v>
      </c>
      <c r="L182" t="str" cm="1">
        <f t="array" aca="1" ref="L182" ca="1">INDEX(AcutePT_Index_Page!$C$2:$C$11,RANDBETWEEN(1,10))&amp;","&amp;INDEX(AcutePT_Index_Page!$C$2:$C$11,RANDBETWEEN(1,10))&amp;","&amp;INDEX(AcutePT_Index_Page!$C$2:$C$11,RANDBETWEEN(1,10))</f>
        <v>EOB,SitEx,EOB</v>
      </c>
      <c r="M182" t="str">
        <f ca="1">IF(I182&gt;=17,AcutePT_Index_Page!$L$2,IF(AND(13&lt;=I182,I182&lt;=16),AcutePT_Index_Page!$L$4,AcutePT_Index_Page!$L$3))</f>
        <v>Up to 5x/wk</v>
      </c>
      <c r="N182" t="str">
        <f ca="1">IF(M182=AcutePT_Index_Page!$L$2,AcutePT_Index_Page!$M$2,IF(M182=AcutePT_Index_Page!$L$3,AcutePT_Index_Page!$M$3,AcutePT_Index_Page!$M$4))</f>
        <v>SNF</v>
      </c>
      <c r="O182" s="4" cm="1">
        <f t="array" aca="1" ref="O182" ca="1">MAX(IF(A:A=A182,B:B))</f>
        <v>44977</v>
      </c>
      <c r="P182" s="3">
        <f t="shared" ca="1" si="20"/>
        <v>9</v>
      </c>
      <c r="Q182" cm="1">
        <f t="array" aca="1" ref="Q182" ca="1">MAX(IF(A:A=A182,P:P))</f>
        <v>9</v>
      </c>
    </row>
    <row r="183" spans="1:17" x14ac:dyDescent="0.3">
      <c r="A183">
        <v>743739</v>
      </c>
      <c r="B183" s="5">
        <f ca="1">IF(COUNTIF(A$2:A183,A183)=1,TODAY(),IF(COUNTIF(A$2:A183,A183)=2,TODAY()+1,IF(COUNTIF(A$2:A183,A183)=3,TODAY()+2,IF(COUNTIF(A$2:A183,A183)=4,TODAY()+3,IF(COUNTIF(A$2:A183,A183)=5,TODAY()+4,IF(COUNTIF(A$2:A183,A183)=5,TODAY()+6,IF(COUNTIF(A$2:A183,A183)=6,TODAY()+7)))))))</f>
        <v>44976</v>
      </c>
      <c r="C183" s="1" t="str">
        <f t="shared" ca="1" si="14"/>
        <v>M</v>
      </c>
      <c r="D183" s="1">
        <f t="shared" ca="1" si="15"/>
        <v>85</v>
      </c>
      <c r="E183" t="str" cm="1">
        <f t="array" aca="1" ref="E183" ca="1">IF(A183=A182,E182,INDEX(AcutePT_Index_Page!$A$2:$A$7,RANDBETWEEN(1,6)))</f>
        <v>European</v>
      </c>
      <c r="F183" t="str" cm="1">
        <f t="array" aca="1" ref="F183" ca="1">IF(C183=C182,F182,INDEX(AcutePT_Index_Page!$B$2:$B$7,RANDBETWEEN(1,6)))</f>
        <v>Cardiac</v>
      </c>
      <c r="G183">
        <f t="shared" ca="1" si="16"/>
        <v>24</v>
      </c>
      <c r="H183">
        <f t="shared" ca="1" si="17"/>
        <v>8</v>
      </c>
      <c r="I183">
        <f t="shared" ca="1" si="18"/>
        <v>8</v>
      </c>
      <c r="J183" s="1">
        <f t="shared" ca="1" si="21"/>
        <v>14</v>
      </c>
      <c r="K183" s="1">
        <f t="shared" ca="1" si="21"/>
        <v>51</v>
      </c>
      <c r="L183" t="str" cm="1">
        <f t="array" aca="1" ref="L183" ca="1">INDEX(AcutePT_Index_Page!$C$2:$C$11,RANDBETWEEN(1,10))&amp;","&amp;INDEX(AcutePT_Index_Page!$C$2:$C$11,RANDBETWEEN(1,10))&amp;","&amp;INDEX(AcutePT_Index_Page!$C$2:$C$11,RANDBETWEEN(1,10))</f>
        <v>EOB,EOB,Gt</v>
      </c>
      <c r="M183" t="str">
        <f ca="1">IF(I183&gt;=17,AcutePT_Index_Page!$L$2,IF(AND(13&lt;=I183,I183&lt;=16),AcutePT_Index_Page!$L$4,AcutePT_Index_Page!$L$3))</f>
        <v>Up to 5x/wk</v>
      </c>
      <c r="N183" t="str">
        <f ca="1">IF(M183=AcutePT_Index_Page!$L$2,AcutePT_Index_Page!$M$2,IF(M183=AcutePT_Index_Page!$L$3,AcutePT_Index_Page!$M$3,AcutePT_Index_Page!$M$4))</f>
        <v>SNF</v>
      </c>
      <c r="O183" s="4" cm="1">
        <f t="array" aca="1" ref="O183" ca="1">MAX(IF(A:A=A183,B:B))</f>
        <v>44976</v>
      </c>
      <c r="P183" s="3">
        <f t="shared" ca="1" si="20"/>
        <v>8</v>
      </c>
      <c r="Q183" cm="1">
        <f t="array" aca="1" ref="Q183" ca="1">MAX(IF(A:A=A183,P:P))</f>
        <v>8</v>
      </c>
    </row>
    <row r="184" spans="1:17" x14ac:dyDescent="0.3">
      <c r="A184">
        <v>747107</v>
      </c>
      <c r="B184" s="5">
        <f ca="1">IF(COUNTIF(A$2:A184,A184)=1,TODAY(),IF(COUNTIF(A$2:A184,A184)=2,TODAY()+1,IF(COUNTIF(A$2:A184,A184)=3,TODAY()+2,IF(COUNTIF(A$2:A184,A184)=4,TODAY()+3,IF(COUNTIF(A$2:A184,A184)=5,TODAY()+4,IF(COUNTIF(A$2:A184,A184)=5,TODAY()+6,IF(COUNTIF(A$2:A184,A184)=6,TODAY()+7)))))))</f>
        <v>44976</v>
      </c>
      <c r="C184" s="1" t="str">
        <f t="shared" ca="1" si="14"/>
        <v>F</v>
      </c>
      <c r="D184" s="1">
        <f t="shared" ca="1" si="15"/>
        <v>95</v>
      </c>
      <c r="E184" t="str" cm="1">
        <f t="array" aca="1" ref="E184" ca="1">IF(A184=A183,E183,INDEX(AcutePT_Index_Page!$A$2:$A$7,RANDBETWEEN(1,6)))</f>
        <v>European</v>
      </c>
      <c r="F184" t="str" cm="1">
        <f t="array" aca="1" ref="F184" ca="1">IF(C184=C183,F183,INDEX(AcutePT_Index_Page!$B$2:$B$7,RANDBETWEEN(1,6)))</f>
        <v>Cardiac</v>
      </c>
      <c r="G184">
        <f t="shared" ca="1" si="16"/>
        <v>23</v>
      </c>
      <c r="H184">
        <f t="shared" ca="1" si="17"/>
        <v>6</v>
      </c>
      <c r="I184">
        <f t="shared" ca="1" si="18"/>
        <v>6</v>
      </c>
      <c r="J184" s="1">
        <f t="shared" ca="1" si="21"/>
        <v>52</v>
      </c>
      <c r="K184" s="1">
        <f t="shared" ca="1" si="21"/>
        <v>29</v>
      </c>
      <c r="L184" t="str" cm="1">
        <f t="array" aca="1" ref="L184" ca="1">INDEX(AcutePT_Index_Page!$C$2:$C$11,RANDBETWEEN(1,10))&amp;","&amp;INDEX(AcutePT_Index_Page!$C$2:$C$11,RANDBETWEEN(1,10))&amp;","&amp;INDEX(AcutePT_Index_Page!$C$2:$C$11,RANDBETWEEN(1,10))</f>
        <v>StdBal,Bal,Bal</v>
      </c>
      <c r="M184" t="str">
        <f ca="1">IF(I184&gt;=17,AcutePT_Index_Page!$L$2,IF(AND(13&lt;=I184,I184&lt;=16),AcutePT_Index_Page!$L$4,AcutePT_Index_Page!$L$3))</f>
        <v>Up to 5x/wk</v>
      </c>
      <c r="N184" t="str">
        <f ca="1">IF(M184=AcutePT_Index_Page!$L$2,AcutePT_Index_Page!$M$2,IF(M184=AcutePT_Index_Page!$L$3,AcutePT_Index_Page!$M$3,AcutePT_Index_Page!$M$4))</f>
        <v>SNF</v>
      </c>
      <c r="O184" s="4" cm="1">
        <f t="array" aca="1" ref="O184" ca="1">MAX(IF(A:A=A184,B:B))</f>
        <v>44976</v>
      </c>
      <c r="P184" s="3">
        <f t="shared" ca="1" si="20"/>
        <v>6</v>
      </c>
      <c r="Q184" cm="1">
        <f t="array" aca="1" ref="Q184" ca="1">MAX(IF(A:A=A184,P:P))</f>
        <v>6</v>
      </c>
    </row>
    <row r="185" spans="1:17" x14ac:dyDescent="0.3">
      <c r="A185">
        <v>753974</v>
      </c>
      <c r="B185" s="5">
        <f ca="1">IF(COUNTIF(A$2:A185,A185)=1,TODAY(),IF(COUNTIF(A$2:A185,A185)=2,TODAY()+1,IF(COUNTIF(A$2:A185,A185)=3,TODAY()+2,IF(COUNTIF(A$2:A185,A185)=4,TODAY()+3,IF(COUNTIF(A$2:A185,A185)=5,TODAY()+4,IF(COUNTIF(A$2:A185,A185)=5,TODAY()+6,IF(COUNTIF(A$2:A185,A185)=6,TODAY()+7)))))))</f>
        <v>44976</v>
      </c>
      <c r="C185" s="1" t="str">
        <f t="shared" ca="1" si="14"/>
        <v>F</v>
      </c>
      <c r="D185" s="1">
        <f t="shared" ca="1" si="15"/>
        <v>99</v>
      </c>
      <c r="E185" t="str" cm="1">
        <f t="array" aca="1" ref="E185" ca="1">IF(A185=A184,E184,INDEX(AcutePT_Index_Page!$A$2:$A$7,RANDBETWEEN(1,6)))</f>
        <v>MiddleEastern</v>
      </c>
      <c r="F185" t="str" cm="1">
        <f t="array" aca="1" ref="F185" ca="1">IF(C185=C184,F184,INDEX(AcutePT_Index_Page!$B$2:$B$7,RANDBETWEEN(1,6)))</f>
        <v>Cardiac</v>
      </c>
      <c r="G185">
        <f t="shared" ca="1" si="16"/>
        <v>22</v>
      </c>
      <c r="H185">
        <f t="shared" ca="1" si="17"/>
        <v>12</v>
      </c>
      <c r="I185">
        <f t="shared" ca="1" si="18"/>
        <v>12</v>
      </c>
      <c r="J185" s="1">
        <f t="shared" ca="1" si="21"/>
        <v>42</v>
      </c>
      <c r="K185" s="1">
        <f t="shared" ca="1" si="21"/>
        <v>52</v>
      </c>
      <c r="L185" t="str" cm="1">
        <f t="array" aca="1" ref="L185" ca="1">INDEX(AcutePT_Index_Page!$C$2:$C$11,RANDBETWEEN(1,10))&amp;","&amp;INDEX(AcutePT_Index_Page!$C$2:$C$11,RANDBETWEEN(1,10))&amp;","&amp;INDEX(AcutePT_Index_Page!$C$2:$C$11,RANDBETWEEN(1,10))</f>
        <v>BedEx,SitBal,BedM</v>
      </c>
      <c r="M185" t="str">
        <f ca="1">IF(I185&gt;=17,AcutePT_Index_Page!$L$2,IF(AND(13&lt;=I185,I185&lt;=16),AcutePT_Index_Page!$L$4,AcutePT_Index_Page!$L$3))</f>
        <v>Up to 5x/wk</v>
      </c>
      <c r="N185" t="str">
        <f ca="1">IF(M185=AcutePT_Index_Page!$L$2,AcutePT_Index_Page!$M$2,IF(M185=AcutePT_Index_Page!$L$3,AcutePT_Index_Page!$M$3,AcutePT_Index_Page!$M$4))</f>
        <v>SNF</v>
      </c>
      <c r="O185" s="4" cm="1">
        <f t="array" aca="1" ref="O185" ca="1">MAX(IF(A:A=A185,B:B))</f>
        <v>44976</v>
      </c>
      <c r="P185" s="3">
        <f t="shared" ca="1" si="20"/>
        <v>12</v>
      </c>
      <c r="Q185" cm="1">
        <f t="array" aca="1" ref="Q185" ca="1">MAX(IF(A:A=A185,P:P))</f>
        <v>12</v>
      </c>
    </row>
    <row r="186" spans="1:17" x14ac:dyDescent="0.3">
      <c r="A186">
        <v>756552</v>
      </c>
      <c r="B186" s="5">
        <f ca="1">IF(COUNTIF(A$2:A186,A186)=1,TODAY(),IF(COUNTIF(A$2:A186,A186)=2,TODAY()+1,IF(COUNTIF(A$2:A186,A186)=3,TODAY()+2,IF(COUNTIF(A$2:A186,A186)=4,TODAY()+3,IF(COUNTIF(A$2:A186,A186)=5,TODAY()+4,IF(COUNTIF(A$2:A186,A186)=5,TODAY()+6,IF(COUNTIF(A$2:A186,A186)=6,TODAY()+7)))))))</f>
        <v>44976</v>
      </c>
      <c r="C186" s="1" t="str">
        <f t="shared" ca="1" si="14"/>
        <v>F</v>
      </c>
      <c r="D186" s="1">
        <f t="shared" ca="1" si="15"/>
        <v>55</v>
      </c>
      <c r="E186" t="str" cm="1">
        <f t="array" aca="1" ref="E186" ca="1">IF(A186=A185,E185,INDEX(AcutePT_Index_Page!$A$2:$A$7,RANDBETWEEN(1,6)))</f>
        <v>American</v>
      </c>
      <c r="F186" t="str" cm="1">
        <f t="array" aca="1" ref="F186" ca="1">IF(C186=C185,F185,INDEX(AcutePT_Index_Page!$B$2:$B$7,RANDBETWEEN(1,6)))</f>
        <v>Cardiac</v>
      </c>
      <c r="G186">
        <f t="shared" ca="1" si="16"/>
        <v>23</v>
      </c>
      <c r="H186">
        <f t="shared" ca="1" si="17"/>
        <v>19</v>
      </c>
      <c r="I186">
        <f t="shared" ca="1" si="18"/>
        <v>19</v>
      </c>
      <c r="J186" s="1">
        <f t="shared" ca="1" si="21"/>
        <v>63</v>
      </c>
      <c r="K186" s="1">
        <f t="shared" ca="1" si="21"/>
        <v>13</v>
      </c>
      <c r="L186" t="str" cm="1">
        <f t="array" aca="1" ref="L186" ca="1">INDEX(AcutePT_Index_Page!$C$2:$C$11,RANDBETWEEN(1,10))&amp;","&amp;INDEX(AcutePT_Index_Page!$C$2:$C$11,RANDBETWEEN(1,10))&amp;","&amp;INDEX(AcutePT_Index_Page!$C$2:$C$11,RANDBETWEEN(1,10))</f>
        <v>BedM,StdEx,Gt</v>
      </c>
      <c r="M186" t="str">
        <f ca="1">IF(I186&gt;=17,AcutePT_Index_Page!$L$2,IF(AND(13&lt;=I186,I186&lt;=16),AcutePT_Index_Page!$L$4,AcutePT_Index_Page!$L$3))</f>
        <v>2-3x/wk</v>
      </c>
      <c r="N186" t="str">
        <f ca="1">IF(M186=AcutePT_Index_Page!$L$2,AcutePT_Index_Page!$M$2,IF(M186=AcutePT_Index_Page!$L$3,AcutePT_Index_Page!$M$3,AcutePT_Index_Page!$M$4))</f>
        <v>HH/OP</v>
      </c>
      <c r="O186" s="4" cm="1">
        <f t="array" aca="1" ref="O186" ca="1">MAX(IF(A:A=A186,B:B))</f>
        <v>44977</v>
      </c>
      <c r="P186" s="3" t="str">
        <f t="shared" ca="1" si="20"/>
        <v>x</v>
      </c>
      <c r="Q186" cm="1">
        <f t="array" aca="1" ref="Q186" ca="1">MAX(IF(A:A=A186,P:P))</f>
        <v>16</v>
      </c>
    </row>
    <row r="187" spans="1:17" x14ac:dyDescent="0.3">
      <c r="A187">
        <v>756552</v>
      </c>
      <c r="B187" s="5">
        <f ca="1">IF(COUNTIF(A$2:A187,A187)=1,TODAY(),IF(COUNTIF(A$2:A187,A187)=2,TODAY()+1,IF(COUNTIF(A$2:A187,A187)=3,TODAY()+2,IF(COUNTIF(A$2:A187,A187)=4,TODAY()+3,IF(COUNTIF(A$2:A187,A187)=5,TODAY()+4,IF(COUNTIF(A$2:A187,A187)=5,TODAY()+6,IF(COUNTIF(A$2:A187,A187)=6,TODAY()+7)))))))</f>
        <v>44977</v>
      </c>
      <c r="C187" s="1" t="str">
        <f t="shared" ca="1" si="14"/>
        <v>F</v>
      </c>
      <c r="D187" s="1">
        <f t="shared" ca="1" si="15"/>
        <v>55</v>
      </c>
      <c r="E187" t="str" cm="1">
        <f t="array" aca="1" ref="E187" ca="1">IF(A187=A186,E186,INDEX(AcutePT_Index_Page!$A$2:$A$7,RANDBETWEEN(1,6)))</f>
        <v>American</v>
      </c>
      <c r="F187" t="str" cm="1">
        <f t="array" aca="1" ref="F187" ca="1">IF(C187=C186,F186,INDEX(AcutePT_Index_Page!$B$2:$B$7,RANDBETWEEN(1,6)))</f>
        <v>Cardiac</v>
      </c>
      <c r="G187">
        <f t="shared" ca="1" si="16"/>
        <v>23</v>
      </c>
      <c r="H187">
        <f t="shared" ca="1" si="17"/>
        <v>19</v>
      </c>
      <c r="I187">
        <f t="shared" ca="1" si="18"/>
        <v>16</v>
      </c>
      <c r="J187" s="1">
        <f t="shared" ca="1" si="21"/>
        <v>69</v>
      </c>
      <c r="K187" s="1">
        <f t="shared" ca="1" si="21"/>
        <v>27</v>
      </c>
      <c r="L187" t="str" cm="1">
        <f t="array" aca="1" ref="L187" ca="1">INDEX(AcutePT_Index_Page!$C$2:$C$11,RANDBETWEEN(1,10))&amp;","&amp;INDEX(AcutePT_Index_Page!$C$2:$C$11,RANDBETWEEN(1,10))&amp;","&amp;INDEX(AcutePT_Index_Page!$C$2:$C$11,RANDBETWEEN(1,10))</f>
        <v>TA,StdBal,SitEx</v>
      </c>
      <c r="M187" t="str">
        <f ca="1">IF(I187&gt;=17,AcutePT_Index_Page!$L$2,IF(AND(13&lt;=I187,I187&lt;=16),AcutePT_Index_Page!$L$4,AcutePT_Index_Page!$L$3))</f>
        <v>5-7x/wk</v>
      </c>
      <c r="N187" t="str">
        <f ca="1">IF(M187=AcutePT_Index_Page!$L$2,AcutePT_Index_Page!$M$2,IF(M187=AcutePT_Index_Page!$L$3,AcutePT_Index_Page!$M$3,AcutePT_Index_Page!$M$4))</f>
        <v>IPR</v>
      </c>
      <c r="O187" s="4" cm="1">
        <f t="array" aca="1" ref="O187" ca="1">MAX(IF(A:A=A187,B:B))</f>
        <v>44977</v>
      </c>
      <c r="P187" s="3">
        <f t="shared" ca="1" si="20"/>
        <v>16</v>
      </c>
      <c r="Q187" cm="1">
        <f t="array" aca="1" ref="Q187" ca="1">MAX(IF(A:A=A187,P:P))</f>
        <v>16</v>
      </c>
    </row>
    <row r="188" spans="1:17" x14ac:dyDescent="0.3">
      <c r="A188">
        <v>759256</v>
      </c>
      <c r="B188" s="5">
        <f ca="1">IF(COUNTIF(A$2:A188,A188)=1,TODAY(),IF(COUNTIF(A$2:A188,A188)=2,TODAY()+1,IF(COUNTIF(A$2:A188,A188)=3,TODAY()+2,IF(COUNTIF(A$2:A188,A188)=4,TODAY()+3,IF(COUNTIF(A$2:A188,A188)=5,TODAY()+4,IF(COUNTIF(A$2:A188,A188)=5,TODAY()+6,IF(COUNTIF(A$2:A188,A188)=6,TODAY()+7)))))))</f>
        <v>44976</v>
      </c>
      <c r="C188" s="1" t="str">
        <f t="shared" ca="1" si="14"/>
        <v>M</v>
      </c>
      <c r="D188" s="1">
        <f t="shared" ca="1" si="15"/>
        <v>57</v>
      </c>
      <c r="E188" t="str" cm="1">
        <f t="array" aca="1" ref="E188" ca="1">IF(A188=A187,E187,INDEX(AcutePT_Index_Page!$A$2:$A$7,RANDBETWEEN(1,6)))</f>
        <v>MiddleEastern</v>
      </c>
      <c r="F188" t="str" cm="1">
        <f t="array" aca="1" ref="F188" ca="1">IF(C188=C187,F187,INDEX(AcutePT_Index_Page!$B$2:$B$7,RANDBETWEEN(1,6)))</f>
        <v>Cardiac</v>
      </c>
      <c r="G188">
        <f t="shared" ca="1" si="16"/>
        <v>24</v>
      </c>
      <c r="H188">
        <f t="shared" ca="1" si="17"/>
        <v>13</v>
      </c>
      <c r="I188">
        <f t="shared" ca="1" si="18"/>
        <v>13</v>
      </c>
      <c r="J188" s="1">
        <f t="shared" ca="1" si="21"/>
        <v>77</v>
      </c>
      <c r="K188" s="1">
        <f t="shared" ca="1" si="21"/>
        <v>20</v>
      </c>
      <c r="L188" t="str" cm="1">
        <f t="array" aca="1" ref="L188" ca="1">INDEX(AcutePT_Index_Page!$C$2:$C$11,RANDBETWEEN(1,10))&amp;","&amp;INDEX(AcutePT_Index_Page!$C$2:$C$11,RANDBETWEEN(1,10))&amp;","&amp;INDEX(AcutePT_Index_Page!$C$2:$C$11,RANDBETWEEN(1,10))</f>
        <v>SitBal,Bal,StdEx</v>
      </c>
      <c r="M188" t="str">
        <f ca="1">IF(I188&gt;=17,AcutePT_Index_Page!$L$2,IF(AND(13&lt;=I188,I188&lt;=16),AcutePT_Index_Page!$L$4,AcutePT_Index_Page!$L$3))</f>
        <v>5-7x/wk</v>
      </c>
      <c r="N188" t="str">
        <f ca="1">IF(M188=AcutePT_Index_Page!$L$2,AcutePT_Index_Page!$M$2,IF(M188=AcutePT_Index_Page!$L$3,AcutePT_Index_Page!$M$3,AcutePT_Index_Page!$M$4))</f>
        <v>IPR</v>
      </c>
      <c r="O188" s="4" cm="1">
        <f t="array" aca="1" ref="O188" ca="1">MAX(IF(A:A=A188,B:B))</f>
        <v>44976</v>
      </c>
      <c r="P188" s="3">
        <f t="shared" ca="1" si="20"/>
        <v>13</v>
      </c>
      <c r="Q188" cm="1">
        <f t="array" aca="1" ref="Q188" ca="1">MAX(IF(A:A=A188,P:P))</f>
        <v>13</v>
      </c>
    </row>
    <row r="189" spans="1:17" x14ac:dyDescent="0.3">
      <c r="A189">
        <v>765452</v>
      </c>
      <c r="B189" s="5">
        <f ca="1">IF(COUNTIF(A$2:A189,A189)=1,TODAY(),IF(COUNTIF(A$2:A189,A189)=2,TODAY()+1,IF(COUNTIF(A$2:A189,A189)=3,TODAY()+2,IF(COUNTIF(A$2:A189,A189)=4,TODAY()+3,IF(COUNTIF(A$2:A189,A189)=5,TODAY()+4,IF(COUNTIF(A$2:A189,A189)=5,TODAY()+6,IF(COUNTIF(A$2:A189,A189)=6,TODAY()+7)))))))</f>
        <v>44976</v>
      </c>
      <c r="C189" s="1" t="str">
        <f t="shared" ca="1" si="14"/>
        <v>F</v>
      </c>
      <c r="D189" s="1">
        <f t="shared" ca="1" si="15"/>
        <v>72</v>
      </c>
      <c r="E189" t="str" cm="1">
        <f t="array" aca="1" ref="E189" ca="1">IF(A189=A188,E188,INDEX(AcutePT_Index_Page!$A$2:$A$7,RANDBETWEEN(1,6)))</f>
        <v>Indian</v>
      </c>
      <c r="F189" t="str" cm="1">
        <f t="array" aca="1" ref="F189" ca="1">IF(C189=C188,F188,INDEX(AcutePT_Index_Page!$B$2:$B$7,RANDBETWEEN(1,6)))</f>
        <v>Cardiac</v>
      </c>
      <c r="G189">
        <f t="shared" ca="1" si="16"/>
        <v>23</v>
      </c>
      <c r="H189">
        <f t="shared" ca="1" si="17"/>
        <v>19</v>
      </c>
      <c r="I189">
        <f t="shared" ca="1" si="18"/>
        <v>19</v>
      </c>
      <c r="J189" s="1">
        <f t="shared" ca="1" si="21"/>
        <v>36</v>
      </c>
      <c r="K189" s="1">
        <f t="shared" ca="1" si="21"/>
        <v>45</v>
      </c>
      <c r="L189" t="str" cm="1">
        <f t="array" aca="1" ref="L189" ca="1">INDEX(AcutePT_Index_Page!$C$2:$C$11,RANDBETWEEN(1,10))&amp;","&amp;INDEX(AcutePT_Index_Page!$C$2:$C$11,RANDBETWEEN(1,10))&amp;","&amp;INDEX(AcutePT_Index_Page!$C$2:$C$11,RANDBETWEEN(1,10))</f>
        <v>BedM,StdBal,SitBal</v>
      </c>
      <c r="M189" t="str">
        <f ca="1">IF(I189&gt;=17,AcutePT_Index_Page!$L$2,IF(AND(13&lt;=I189,I189&lt;=16),AcutePT_Index_Page!$L$4,AcutePT_Index_Page!$L$3))</f>
        <v>2-3x/wk</v>
      </c>
      <c r="N189" t="str">
        <f ca="1">IF(M189=AcutePT_Index_Page!$L$2,AcutePT_Index_Page!$M$2,IF(M189=AcutePT_Index_Page!$L$3,AcutePT_Index_Page!$M$3,AcutePT_Index_Page!$M$4))</f>
        <v>HH/OP</v>
      </c>
      <c r="O189" s="4" cm="1">
        <f t="array" aca="1" ref="O189" ca="1">MAX(IF(A:A=A189,B:B))</f>
        <v>44976</v>
      </c>
      <c r="P189" s="3">
        <f t="shared" ca="1" si="20"/>
        <v>19</v>
      </c>
      <c r="Q189" cm="1">
        <f t="array" aca="1" ref="Q189" ca="1">MAX(IF(A:A=A189,P:P))</f>
        <v>19</v>
      </c>
    </row>
    <row r="190" spans="1:17" x14ac:dyDescent="0.3">
      <c r="A190">
        <v>766276</v>
      </c>
      <c r="B190" s="5">
        <f ca="1">IF(COUNTIF(A$2:A190,A190)=1,TODAY(),IF(COUNTIF(A$2:A190,A190)=2,TODAY()+1,IF(COUNTIF(A$2:A190,A190)=3,TODAY()+2,IF(COUNTIF(A$2:A190,A190)=4,TODAY()+3,IF(COUNTIF(A$2:A190,A190)=5,TODAY()+4,IF(COUNTIF(A$2:A190,A190)=5,TODAY()+6,IF(COUNTIF(A$2:A190,A190)=6,TODAY()+7)))))))</f>
        <v>44976</v>
      </c>
      <c r="C190" s="1" t="str">
        <f t="shared" ca="1" si="14"/>
        <v>F</v>
      </c>
      <c r="D190" s="1">
        <f t="shared" ca="1" si="15"/>
        <v>94</v>
      </c>
      <c r="E190" t="str" cm="1">
        <f t="array" aca="1" ref="E190" ca="1">IF(A190=A189,E189,INDEX(AcutePT_Index_Page!$A$2:$A$7,RANDBETWEEN(1,6)))</f>
        <v>Indian</v>
      </c>
      <c r="F190" t="str" cm="1">
        <f t="array" aca="1" ref="F190" ca="1">IF(C190=C189,F189,INDEX(AcutePT_Index_Page!$B$2:$B$7,RANDBETWEEN(1,6)))</f>
        <v>Cardiac</v>
      </c>
      <c r="G190">
        <f t="shared" ca="1" si="16"/>
        <v>22</v>
      </c>
      <c r="H190">
        <f t="shared" ca="1" si="17"/>
        <v>15</v>
      </c>
      <c r="I190">
        <f t="shared" ca="1" si="18"/>
        <v>15</v>
      </c>
      <c r="J190" s="1">
        <f t="shared" ca="1" si="21"/>
        <v>80</v>
      </c>
      <c r="K190" s="1">
        <f t="shared" ca="1" si="21"/>
        <v>8</v>
      </c>
      <c r="L190" t="str" cm="1">
        <f t="array" aca="1" ref="L190" ca="1">INDEX(AcutePT_Index_Page!$C$2:$C$11,RANDBETWEEN(1,10))&amp;","&amp;INDEX(AcutePT_Index_Page!$C$2:$C$11,RANDBETWEEN(1,10))&amp;","&amp;INDEX(AcutePT_Index_Page!$C$2:$C$11,RANDBETWEEN(1,10))</f>
        <v>BedM,StdBal,EOB</v>
      </c>
      <c r="M190" t="str">
        <f ca="1">IF(I190&gt;=17,AcutePT_Index_Page!$L$2,IF(AND(13&lt;=I190,I190&lt;=16),AcutePT_Index_Page!$L$4,AcutePT_Index_Page!$L$3))</f>
        <v>5-7x/wk</v>
      </c>
      <c r="N190" t="str">
        <f ca="1">IF(M190=AcutePT_Index_Page!$L$2,AcutePT_Index_Page!$M$2,IF(M190=AcutePT_Index_Page!$L$3,AcutePT_Index_Page!$M$3,AcutePT_Index_Page!$M$4))</f>
        <v>IPR</v>
      </c>
      <c r="O190" s="4" cm="1">
        <f t="array" aca="1" ref="O190" ca="1">MAX(IF(A:A=A190,B:B))</f>
        <v>44976</v>
      </c>
      <c r="P190" s="3">
        <f t="shared" ca="1" si="20"/>
        <v>15</v>
      </c>
      <c r="Q190" cm="1">
        <f t="array" aca="1" ref="Q190" ca="1">MAX(IF(A:A=A190,P:P))</f>
        <v>15</v>
      </c>
    </row>
    <row r="191" spans="1:17" x14ac:dyDescent="0.3">
      <c r="A191">
        <v>770338</v>
      </c>
      <c r="B191" s="5">
        <f ca="1">IF(COUNTIF(A$2:A191,A191)=1,TODAY(),IF(COUNTIF(A$2:A191,A191)=2,TODAY()+1,IF(COUNTIF(A$2:A191,A191)=3,TODAY()+2,IF(COUNTIF(A$2:A191,A191)=4,TODAY()+3,IF(COUNTIF(A$2:A191,A191)=5,TODAY()+4,IF(COUNTIF(A$2:A191,A191)=5,TODAY()+6,IF(COUNTIF(A$2:A191,A191)=6,TODAY()+7)))))))</f>
        <v>44976</v>
      </c>
      <c r="C191" s="1" t="str">
        <f t="shared" ca="1" si="14"/>
        <v>F</v>
      </c>
      <c r="D191" s="1">
        <f t="shared" ca="1" si="15"/>
        <v>52</v>
      </c>
      <c r="E191" t="str" cm="1">
        <f t="array" aca="1" ref="E191" ca="1">IF(A191=A190,E190,INDEX(AcutePT_Index_Page!$A$2:$A$7,RANDBETWEEN(1,6)))</f>
        <v>African</v>
      </c>
      <c r="F191" t="str" cm="1">
        <f t="array" aca="1" ref="F191" ca="1">IF(C191=C190,F190,INDEX(AcutePT_Index_Page!$B$2:$B$7,RANDBETWEEN(1,6)))</f>
        <v>Cardiac</v>
      </c>
      <c r="G191">
        <f t="shared" ca="1" si="16"/>
        <v>24</v>
      </c>
      <c r="H191">
        <f t="shared" ca="1" si="17"/>
        <v>13</v>
      </c>
      <c r="I191">
        <f t="shared" ca="1" si="18"/>
        <v>13</v>
      </c>
      <c r="J191" s="1">
        <f t="shared" ca="1" si="21"/>
        <v>76</v>
      </c>
      <c r="K191" s="1">
        <f t="shared" ca="1" si="21"/>
        <v>13</v>
      </c>
      <c r="L191" t="str" cm="1">
        <f t="array" aca="1" ref="L191" ca="1">INDEX(AcutePT_Index_Page!$C$2:$C$11,RANDBETWEEN(1,10))&amp;","&amp;INDEX(AcutePT_Index_Page!$C$2:$C$11,RANDBETWEEN(1,10))&amp;","&amp;INDEX(AcutePT_Index_Page!$C$2:$C$11,RANDBETWEEN(1,10))</f>
        <v>StdEx,SitBal,SitBal</v>
      </c>
      <c r="M191" t="str">
        <f ca="1">IF(I191&gt;=17,AcutePT_Index_Page!$L$2,IF(AND(13&lt;=I191,I191&lt;=16),AcutePT_Index_Page!$L$4,AcutePT_Index_Page!$L$3))</f>
        <v>5-7x/wk</v>
      </c>
      <c r="N191" t="str">
        <f ca="1">IF(M191=AcutePT_Index_Page!$L$2,AcutePT_Index_Page!$M$2,IF(M191=AcutePT_Index_Page!$L$3,AcutePT_Index_Page!$M$3,AcutePT_Index_Page!$M$4))</f>
        <v>IPR</v>
      </c>
      <c r="O191" s="4" cm="1">
        <f t="array" aca="1" ref="O191" ca="1">MAX(IF(A:A=A191,B:B))</f>
        <v>44976</v>
      </c>
      <c r="P191" s="3">
        <f t="shared" ca="1" si="20"/>
        <v>13</v>
      </c>
      <c r="Q191" cm="1">
        <f t="array" aca="1" ref="Q191" ca="1">MAX(IF(A:A=A191,P:P))</f>
        <v>13</v>
      </c>
    </row>
    <row r="192" spans="1:17" x14ac:dyDescent="0.3">
      <c r="A192">
        <v>771108</v>
      </c>
      <c r="B192" s="5">
        <f ca="1">IF(COUNTIF(A$2:A192,A192)=1,TODAY(),IF(COUNTIF(A$2:A192,A192)=2,TODAY()+1,IF(COUNTIF(A$2:A192,A192)=3,TODAY()+2,IF(COUNTIF(A$2:A192,A192)=4,TODAY()+3,IF(COUNTIF(A$2:A192,A192)=5,TODAY()+4,IF(COUNTIF(A$2:A192,A192)=5,TODAY()+6,IF(COUNTIF(A$2:A192,A192)=6,TODAY()+7)))))))</f>
        <v>44976</v>
      </c>
      <c r="C192" s="1" t="str">
        <f t="shared" ca="1" si="14"/>
        <v>M</v>
      </c>
      <c r="D192" s="1">
        <f t="shared" ca="1" si="15"/>
        <v>46</v>
      </c>
      <c r="E192" t="str" cm="1">
        <f t="array" aca="1" ref="E192" ca="1">IF(A192=A191,E191,INDEX(AcutePT_Index_Page!$A$2:$A$7,RANDBETWEEN(1,6)))</f>
        <v>American</v>
      </c>
      <c r="F192" t="str" cm="1">
        <f t="array" aca="1" ref="F192" ca="1">IF(C192=C191,F191,INDEX(AcutePT_Index_Page!$B$2:$B$7,RANDBETWEEN(1,6)))</f>
        <v>Neuro</v>
      </c>
      <c r="G192">
        <f t="shared" ca="1" si="16"/>
        <v>23</v>
      </c>
      <c r="H192">
        <f t="shared" ca="1" si="17"/>
        <v>15</v>
      </c>
      <c r="I192">
        <f t="shared" ca="1" si="18"/>
        <v>15</v>
      </c>
      <c r="J192" s="1">
        <f t="shared" ca="1" si="21"/>
        <v>67</v>
      </c>
      <c r="K192" s="1">
        <f t="shared" ca="1" si="21"/>
        <v>28</v>
      </c>
      <c r="L192" t="str" cm="1">
        <f t="array" aca="1" ref="L192" ca="1">INDEX(AcutePT_Index_Page!$C$2:$C$11,RANDBETWEEN(1,10))&amp;","&amp;INDEX(AcutePT_Index_Page!$C$2:$C$11,RANDBETWEEN(1,10))&amp;","&amp;INDEX(AcutePT_Index_Page!$C$2:$C$11,RANDBETWEEN(1,10))</f>
        <v>StdBal,StdBal,Gt</v>
      </c>
      <c r="M192" t="str">
        <f ca="1">IF(I192&gt;=17,AcutePT_Index_Page!$L$2,IF(AND(13&lt;=I192,I192&lt;=16),AcutePT_Index_Page!$L$4,AcutePT_Index_Page!$L$3))</f>
        <v>5-7x/wk</v>
      </c>
      <c r="N192" t="str">
        <f ca="1">IF(M192=AcutePT_Index_Page!$L$2,AcutePT_Index_Page!$M$2,IF(M192=AcutePT_Index_Page!$L$3,AcutePT_Index_Page!$M$3,AcutePT_Index_Page!$M$4))</f>
        <v>IPR</v>
      </c>
      <c r="O192" s="4" cm="1">
        <f t="array" aca="1" ref="O192" ca="1">MAX(IF(A:A=A192,B:B))</f>
        <v>44980</v>
      </c>
      <c r="P192" s="3" t="str">
        <f t="shared" ca="1" si="20"/>
        <v>x</v>
      </c>
      <c r="Q192" cm="1">
        <f t="array" aca="1" ref="Q192" ca="1">MAX(IF(A:A=A192,P:P))</f>
        <v>15</v>
      </c>
    </row>
    <row r="193" spans="1:17" x14ac:dyDescent="0.3">
      <c r="A193">
        <v>771108</v>
      </c>
      <c r="B193" s="5">
        <f ca="1">IF(COUNTIF(A$2:A193,A193)=1,TODAY(),IF(COUNTIF(A$2:A193,A193)=2,TODAY()+1,IF(COUNTIF(A$2:A193,A193)=3,TODAY()+2,IF(COUNTIF(A$2:A193,A193)=4,TODAY()+3,IF(COUNTIF(A$2:A193,A193)=5,TODAY()+4,IF(COUNTIF(A$2:A193,A193)=5,TODAY()+6,IF(COUNTIF(A$2:A193,A193)=6,TODAY()+7)))))))</f>
        <v>44977</v>
      </c>
      <c r="C193" s="1" t="str">
        <f t="shared" ca="1" si="14"/>
        <v>M</v>
      </c>
      <c r="D193" s="1">
        <f t="shared" ca="1" si="15"/>
        <v>46</v>
      </c>
      <c r="E193" t="str" cm="1">
        <f t="array" aca="1" ref="E193" ca="1">IF(A193=A192,E192,INDEX(AcutePT_Index_Page!$A$2:$A$7,RANDBETWEEN(1,6)))</f>
        <v>American</v>
      </c>
      <c r="F193" t="str" cm="1">
        <f t="array" aca="1" ref="F193" ca="1">IF(C193=C192,F192,INDEX(AcutePT_Index_Page!$B$2:$B$7,RANDBETWEEN(1,6)))</f>
        <v>Neuro</v>
      </c>
      <c r="G193">
        <f t="shared" ca="1" si="16"/>
        <v>23</v>
      </c>
      <c r="H193">
        <f t="shared" ca="1" si="17"/>
        <v>15</v>
      </c>
      <c r="I193">
        <f t="shared" ca="1" si="18"/>
        <v>17</v>
      </c>
      <c r="J193" s="1">
        <f t="shared" ca="1" si="21"/>
        <v>54</v>
      </c>
      <c r="K193" s="1">
        <f t="shared" ca="1" si="21"/>
        <v>39</v>
      </c>
      <c r="L193" t="str" cm="1">
        <f t="array" aca="1" ref="L193" ca="1">INDEX(AcutePT_Index_Page!$C$2:$C$11,RANDBETWEEN(1,10))&amp;","&amp;INDEX(AcutePT_Index_Page!$C$2:$C$11,RANDBETWEEN(1,10))&amp;","&amp;INDEX(AcutePT_Index_Page!$C$2:$C$11,RANDBETWEEN(1,10))</f>
        <v>Bal,Gt,BedM</v>
      </c>
      <c r="M193" t="str">
        <f ca="1">IF(I193&gt;=17,AcutePT_Index_Page!$L$2,IF(AND(13&lt;=I193,I193&lt;=16),AcutePT_Index_Page!$L$4,AcutePT_Index_Page!$L$3))</f>
        <v>2-3x/wk</v>
      </c>
      <c r="N193" t="str">
        <f ca="1">IF(M193=AcutePT_Index_Page!$L$2,AcutePT_Index_Page!$M$2,IF(M193=AcutePT_Index_Page!$L$3,AcutePT_Index_Page!$M$3,AcutePT_Index_Page!$M$4))</f>
        <v>HH/OP</v>
      </c>
      <c r="O193" s="4" cm="1">
        <f t="array" aca="1" ref="O193" ca="1">MAX(IF(A:A=A193,B:B))</f>
        <v>44980</v>
      </c>
      <c r="P193" s="3" t="str">
        <f t="shared" ca="1" si="20"/>
        <v>x</v>
      </c>
      <c r="Q193" cm="1">
        <f t="array" aca="1" ref="Q193" ca="1">MAX(IF(A:A=A193,P:P))</f>
        <v>15</v>
      </c>
    </row>
    <row r="194" spans="1:17" x14ac:dyDescent="0.3">
      <c r="A194">
        <v>771108</v>
      </c>
      <c r="B194" s="5">
        <f ca="1">IF(COUNTIF(A$2:A194,A194)=1,TODAY(),IF(COUNTIF(A$2:A194,A194)=2,TODAY()+1,IF(COUNTIF(A$2:A194,A194)=3,TODAY()+2,IF(COUNTIF(A$2:A194,A194)=4,TODAY()+3,IF(COUNTIF(A$2:A194,A194)=5,TODAY()+4,IF(COUNTIF(A$2:A194,A194)=5,TODAY()+6,IF(COUNTIF(A$2:A194,A194)=6,TODAY()+7)))))))</f>
        <v>44978</v>
      </c>
      <c r="C194" s="1" t="str">
        <f t="shared" ca="1" si="14"/>
        <v>M</v>
      </c>
      <c r="D194" s="1">
        <f t="shared" ca="1" si="15"/>
        <v>46</v>
      </c>
      <c r="E194" t="str" cm="1">
        <f t="array" aca="1" ref="E194" ca="1">IF(A194=A193,E193,INDEX(AcutePT_Index_Page!$A$2:$A$7,RANDBETWEEN(1,6)))</f>
        <v>American</v>
      </c>
      <c r="F194" t="str" cm="1">
        <f t="array" aca="1" ref="F194" ca="1">IF(C194=C193,F193,INDEX(AcutePT_Index_Page!$B$2:$B$7,RANDBETWEEN(1,6)))</f>
        <v>Neuro</v>
      </c>
      <c r="G194">
        <f t="shared" ca="1" si="16"/>
        <v>23</v>
      </c>
      <c r="H194">
        <f t="shared" ca="1" si="17"/>
        <v>15</v>
      </c>
      <c r="I194">
        <f t="shared" ca="1" si="18"/>
        <v>6</v>
      </c>
      <c r="J194" s="1">
        <f t="shared" ca="1" si="21"/>
        <v>69</v>
      </c>
      <c r="K194" s="1">
        <f t="shared" ca="1" si="21"/>
        <v>33</v>
      </c>
      <c r="L194" t="str" cm="1">
        <f t="array" aca="1" ref="L194" ca="1">INDEX(AcutePT_Index_Page!$C$2:$C$11,RANDBETWEEN(1,10))&amp;","&amp;INDEX(AcutePT_Index_Page!$C$2:$C$11,RANDBETWEEN(1,10))&amp;","&amp;INDEX(AcutePT_Index_Page!$C$2:$C$11,RANDBETWEEN(1,10))</f>
        <v>SitBal,BedM,StdEx</v>
      </c>
      <c r="M194" t="str">
        <f ca="1">IF(I194&gt;=17,AcutePT_Index_Page!$L$2,IF(AND(13&lt;=I194,I194&lt;=16),AcutePT_Index_Page!$L$4,AcutePT_Index_Page!$L$3))</f>
        <v>Up to 5x/wk</v>
      </c>
      <c r="N194" t="str">
        <f ca="1">IF(M194=AcutePT_Index_Page!$L$2,AcutePT_Index_Page!$M$2,IF(M194=AcutePT_Index_Page!$L$3,AcutePT_Index_Page!$M$3,AcutePT_Index_Page!$M$4))</f>
        <v>SNF</v>
      </c>
      <c r="O194" s="4" cm="1">
        <f t="array" aca="1" ref="O194" ca="1">MAX(IF(A:A=A194,B:B))</f>
        <v>44980</v>
      </c>
      <c r="P194" s="3" t="str">
        <f t="shared" ca="1" si="20"/>
        <v>x</v>
      </c>
      <c r="Q194" cm="1">
        <f t="array" aca="1" ref="Q194" ca="1">MAX(IF(A:A=A194,P:P))</f>
        <v>15</v>
      </c>
    </row>
    <row r="195" spans="1:17" x14ac:dyDescent="0.3">
      <c r="A195">
        <v>771108</v>
      </c>
      <c r="B195" s="5">
        <f ca="1">IF(COUNTIF(A$2:A195,A195)=1,TODAY(),IF(COUNTIF(A$2:A195,A195)=2,TODAY()+1,IF(COUNTIF(A$2:A195,A195)=3,TODAY()+2,IF(COUNTIF(A$2:A195,A195)=4,TODAY()+3,IF(COUNTIF(A$2:A195,A195)=5,TODAY()+4,IF(COUNTIF(A$2:A195,A195)=5,TODAY()+6,IF(COUNTIF(A$2:A195,A195)=6,TODAY()+7)))))))</f>
        <v>44979</v>
      </c>
      <c r="C195" s="1" t="str">
        <f t="shared" ca="1" si="14"/>
        <v>M</v>
      </c>
      <c r="D195" s="1">
        <f t="shared" ca="1" si="15"/>
        <v>46</v>
      </c>
      <c r="E195" t="str" cm="1">
        <f t="array" aca="1" ref="E195" ca="1">IF(A195=A194,E194,INDEX(AcutePT_Index_Page!$A$2:$A$7,RANDBETWEEN(1,6)))</f>
        <v>American</v>
      </c>
      <c r="F195" t="str" cm="1">
        <f t="array" aca="1" ref="F195" ca="1">IF(C195=C194,F194,INDEX(AcutePT_Index_Page!$B$2:$B$7,RANDBETWEEN(1,6)))</f>
        <v>Neuro</v>
      </c>
      <c r="G195">
        <f t="shared" ca="1" si="16"/>
        <v>23</v>
      </c>
      <c r="H195">
        <f t="shared" ca="1" si="17"/>
        <v>15</v>
      </c>
      <c r="I195">
        <f t="shared" ca="1" si="18"/>
        <v>6</v>
      </c>
      <c r="J195" s="1">
        <f t="shared" ca="1" si="21"/>
        <v>73</v>
      </c>
      <c r="K195" s="1">
        <f t="shared" ca="1" si="21"/>
        <v>73</v>
      </c>
      <c r="L195" t="str" cm="1">
        <f t="array" aca="1" ref="L195" ca="1">INDEX(AcutePT_Index_Page!$C$2:$C$11,RANDBETWEEN(1,10))&amp;","&amp;INDEX(AcutePT_Index_Page!$C$2:$C$11,RANDBETWEEN(1,10))&amp;","&amp;INDEX(AcutePT_Index_Page!$C$2:$C$11,RANDBETWEEN(1,10))</f>
        <v>Gt,SitEx,StdEx</v>
      </c>
      <c r="M195" t="str">
        <f ca="1">IF(I195&gt;=17,AcutePT_Index_Page!$L$2,IF(AND(13&lt;=I195,I195&lt;=16),AcutePT_Index_Page!$L$4,AcutePT_Index_Page!$L$3))</f>
        <v>Up to 5x/wk</v>
      </c>
      <c r="N195" t="str">
        <f ca="1">IF(M195=AcutePT_Index_Page!$L$2,AcutePT_Index_Page!$M$2,IF(M195=AcutePT_Index_Page!$L$3,AcutePT_Index_Page!$M$3,AcutePT_Index_Page!$M$4))</f>
        <v>SNF</v>
      </c>
      <c r="O195" s="4" cm="1">
        <f t="array" aca="1" ref="O195" ca="1">MAX(IF(A:A=A195,B:B))</f>
        <v>44980</v>
      </c>
      <c r="P195" s="3" t="str">
        <f t="shared" ca="1" si="20"/>
        <v>x</v>
      </c>
      <c r="Q195" cm="1">
        <f t="array" aca="1" ref="Q195" ca="1">MAX(IF(A:A=A195,P:P))</f>
        <v>15</v>
      </c>
    </row>
    <row r="196" spans="1:17" x14ac:dyDescent="0.3">
      <c r="A196">
        <v>771108</v>
      </c>
      <c r="B196" s="5">
        <f ca="1">IF(COUNTIF(A$2:A196,A196)=1,TODAY(),IF(COUNTIF(A$2:A196,A196)=2,TODAY()+1,IF(COUNTIF(A$2:A196,A196)=3,TODAY()+2,IF(COUNTIF(A$2:A196,A196)=4,TODAY()+3,IF(COUNTIF(A$2:A196,A196)=5,TODAY()+4,IF(COUNTIF(A$2:A196,A196)=5,TODAY()+6,IF(COUNTIF(A$2:A196,A196)=6,TODAY()+7)))))))</f>
        <v>44980</v>
      </c>
      <c r="C196" s="1" t="str">
        <f t="shared" ref="C196:C259" ca="1" si="22">IF(A196=A195,C195,(IF(RAND()&lt;0.5,"M","F")))</f>
        <v>M</v>
      </c>
      <c r="D196" s="1">
        <f t="shared" ref="D196:D259" ca="1" si="23">IF(A196=A195,D195,RANDBETWEEN(18,100))</f>
        <v>46</v>
      </c>
      <c r="E196" t="str" cm="1">
        <f t="array" aca="1" ref="E196" ca="1">IF(A196=A195,E195,INDEX(AcutePT_Index_Page!$A$2:$A$7,RANDBETWEEN(1,6)))</f>
        <v>American</v>
      </c>
      <c r="F196" t="str" cm="1">
        <f t="array" aca="1" ref="F196" ca="1">IF(C196=C195,F195,INDEX(AcutePT_Index_Page!$B$2:$B$7,RANDBETWEEN(1,6)))</f>
        <v>Neuro</v>
      </c>
      <c r="G196">
        <f t="shared" ref="G196:G259" ca="1" si="24">IF(A196=A195,G195,RANDBETWEEN(22,24))</f>
        <v>23</v>
      </c>
      <c r="H196">
        <f t="shared" ref="H196:H259" ca="1" si="25">IF(A196=A195,H195,RANDBETWEEN(6,19))</f>
        <v>15</v>
      </c>
      <c r="I196">
        <f t="shared" ref="I196:I259" ca="1" si="26">IF(B196=TODAY(),H196,RANDBETWEEN(6,19))</f>
        <v>15</v>
      </c>
      <c r="J196" s="1">
        <f t="shared" ca="1" si="21"/>
        <v>70</v>
      </c>
      <c r="K196" s="1">
        <f t="shared" ca="1" si="21"/>
        <v>37</v>
      </c>
      <c r="L196" t="str" cm="1">
        <f t="array" aca="1" ref="L196" ca="1">INDEX(AcutePT_Index_Page!$C$2:$C$11,RANDBETWEEN(1,10))&amp;","&amp;INDEX(AcutePT_Index_Page!$C$2:$C$11,RANDBETWEEN(1,10))&amp;","&amp;INDEX(AcutePT_Index_Page!$C$2:$C$11,RANDBETWEEN(1,10))</f>
        <v>TA,EOB,StdEx</v>
      </c>
      <c r="M196" t="str">
        <f ca="1">IF(I196&gt;=17,AcutePT_Index_Page!$L$2,IF(AND(13&lt;=I196,I196&lt;=16),AcutePT_Index_Page!$L$4,AcutePT_Index_Page!$L$3))</f>
        <v>5-7x/wk</v>
      </c>
      <c r="N196" t="str">
        <f ca="1">IF(M196=AcutePT_Index_Page!$L$2,AcutePT_Index_Page!$M$2,IF(M196=AcutePT_Index_Page!$L$3,AcutePT_Index_Page!$M$3,AcutePT_Index_Page!$M$4))</f>
        <v>IPR</v>
      </c>
      <c r="O196" s="4" cm="1">
        <f t="array" aca="1" ref="O196" ca="1">MAX(IF(A:A=A196,B:B))</f>
        <v>44980</v>
      </c>
      <c r="P196" s="3">
        <f t="shared" ref="P196:P259" ca="1" si="27">IF(O196=B196,I196,"x")</f>
        <v>15</v>
      </c>
      <c r="Q196" cm="1">
        <f t="array" aca="1" ref="Q196" ca="1">MAX(IF(A:A=A196,P:P))</f>
        <v>15</v>
      </c>
    </row>
    <row r="197" spans="1:17" x14ac:dyDescent="0.3">
      <c r="A197">
        <v>785983</v>
      </c>
      <c r="B197" s="5">
        <f ca="1">IF(COUNTIF(A$2:A197,A197)=1,TODAY(),IF(COUNTIF(A$2:A197,A197)=2,TODAY()+1,IF(COUNTIF(A$2:A197,A197)=3,TODAY()+2,IF(COUNTIF(A$2:A197,A197)=4,TODAY()+3,IF(COUNTIF(A$2:A197,A197)=5,TODAY()+4,IF(COUNTIF(A$2:A197,A197)=5,TODAY()+6,IF(COUNTIF(A$2:A197,A197)=6,TODAY()+7)))))))</f>
        <v>44976</v>
      </c>
      <c r="C197" s="1" t="str">
        <f t="shared" ca="1" si="22"/>
        <v>F</v>
      </c>
      <c r="D197" s="1">
        <f t="shared" ca="1" si="23"/>
        <v>27</v>
      </c>
      <c r="E197" t="str" cm="1">
        <f t="array" aca="1" ref="E197" ca="1">IF(A197=A196,E196,INDEX(AcutePT_Index_Page!$A$2:$A$7,RANDBETWEEN(1,6)))</f>
        <v>American</v>
      </c>
      <c r="F197" t="str" cm="1">
        <f t="array" aca="1" ref="F197" ca="1">IF(C197=C196,F196,INDEX(AcutePT_Index_Page!$B$2:$B$7,RANDBETWEEN(1,6)))</f>
        <v>Vascular</v>
      </c>
      <c r="G197">
        <f t="shared" ca="1" si="24"/>
        <v>24</v>
      </c>
      <c r="H197">
        <f t="shared" ca="1" si="25"/>
        <v>14</v>
      </c>
      <c r="I197">
        <f t="shared" ca="1" si="26"/>
        <v>14</v>
      </c>
      <c r="J197" s="1">
        <f t="shared" ca="1" si="21"/>
        <v>10</v>
      </c>
      <c r="K197" s="1">
        <f t="shared" ca="1" si="21"/>
        <v>30</v>
      </c>
      <c r="L197" t="str" cm="1">
        <f t="array" aca="1" ref="L197" ca="1">INDEX(AcutePT_Index_Page!$C$2:$C$11,RANDBETWEEN(1,10))&amp;","&amp;INDEX(AcutePT_Index_Page!$C$2:$C$11,RANDBETWEEN(1,10))&amp;","&amp;INDEX(AcutePT_Index_Page!$C$2:$C$11,RANDBETWEEN(1,10))</f>
        <v>BedEx,SitEx,BedEx</v>
      </c>
      <c r="M197" t="str">
        <f ca="1">IF(I197&gt;=17,AcutePT_Index_Page!$L$2,IF(AND(13&lt;=I197,I197&lt;=16),AcutePT_Index_Page!$L$4,AcutePT_Index_Page!$L$3))</f>
        <v>5-7x/wk</v>
      </c>
      <c r="N197" t="str">
        <f ca="1">IF(M197=AcutePT_Index_Page!$L$2,AcutePT_Index_Page!$M$2,IF(M197=AcutePT_Index_Page!$L$3,AcutePT_Index_Page!$M$3,AcutePT_Index_Page!$M$4))</f>
        <v>IPR</v>
      </c>
      <c r="O197" s="4" cm="1">
        <f t="array" aca="1" ref="O197" ca="1">MAX(IF(A:A=A197,B:B))</f>
        <v>44976</v>
      </c>
      <c r="P197" s="3">
        <f t="shared" ca="1" si="27"/>
        <v>14</v>
      </c>
      <c r="Q197" cm="1">
        <f t="array" aca="1" ref="Q197" ca="1">MAX(IF(A:A=A197,P:P))</f>
        <v>14</v>
      </c>
    </row>
    <row r="198" spans="1:17" x14ac:dyDescent="0.3">
      <c r="A198">
        <v>786699</v>
      </c>
      <c r="B198" s="5">
        <f ca="1">IF(COUNTIF(A$2:A198,A198)=1,TODAY(),IF(COUNTIF(A$2:A198,A198)=2,TODAY()+1,IF(COUNTIF(A$2:A198,A198)=3,TODAY()+2,IF(COUNTIF(A$2:A198,A198)=4,TODAY()+3,IF(COUNTIF(A$2:A198,A198)=5,TODAY()+4,IF(COUNTIF(A$2:A198,A198)=5,TODAY()+6,IF(COUNTIF(A$2:A198,A198)=6,TODAY()+7)))))))</f>
        <v>44976</v>
      </c>
      <c r="C198" s="1" t="str">
        <f t="shared" ca="1" si="22"/>
        <v>F</v>
      </c>
      <c r="D198" s="1">
        <f t="shared" ca="1" si="23"/>
        <v>94</v>
      </c>
      <c r="E198" t="str" cm="1">
        <f t="array" aca="1" ref="E198" ca="1">IF(A198=A197,E197,INDEX(AcutePT_Index_Page!$A$2:$A$7,RANDBETWEEN(1,6)))</f>
        <v>American</v>
      </c>
      <c r="F198" t="str" cm="1">
        <f t="array" aca="1" ref="F198" ca="1">IF(C198=C197,F197,INDEX(AcutePT_Index_Page!$B$2:$B$7,RANDBETWEEN(1,6)))</f>
        <v>Vascular</v>
      </c>
      <c r="G198">
        <f t="shared" ca="1" si="24"/>
        <v>22</v>
      </c>
      <c r="H198">
        <f t="shared" ca="1" si="25"/>
        <v>14</v>
      </c>
      <c r="I198">
        <f t="shared" ca="1" si="26"/>
        <v>14</v>
      </c>
      <c r="J198" s="1">
        <f t="shared" ca="1" si="21"/>
        <v>42</v>
      </c>
      <c r="K198" s="1">
        <f t="shared" ca="1" si="21"/>
        <v>11</v>
      </c>
      <c r="L198" t="str" cm="1">
        <f t="array" aca="1" ref="L198" ca="1">INDEX(AcutePT_Index_Page!$C$2:$C$11,RANDBETWEEN(1,10))&amp;","&amp;INDEX(AcutePT_Index_Page!$C$2:$C$11,RANDBETWEEN(1,10))&amp;","&amp;INDEX(AcutePT_Index_Page!$C$2:$C$11,RANDBETWEEN(1,10))</f>
        <v>TA,TA,StdBal</v>
      </c>
      <c r="M198" t="str">
        <f ca="1">IF(I198&gt;=17,AcutePT_Index_Page!$L$2,IF(AND(13&lt;=I198,I198&lt;=16),AcutePT_Index_Page!$L$4,AcutePT_Index_Page!$L$3))</f>
        <v>5-7x/wk</v>
      </c>
      <c r="N198" t="str">
        <f ca="1">IF(M198=AcutePT_Index_Page!$L$2,AcutePT_Index_Page!$M$2,IF(M198=AcutePT_Index_Page!$L$3,AcutePT_Index_Page!$M$3,AcutePT_Index_Page!$M$4))</f>
        <v>IPR</v>
      </c>
      <c r="O198" s="4" cm="1">
        <f t="array" aca="1" ref="O198" ca="1">MAX(IF(A:A=A198,B:B))</f>
        <v>44978</v>
      </c>
      <c r="P198" s="3" t="str">
        <f t="shared" ca="1" si="27"/>
        <v>x</v>
      </c>
      <c r="Q198" cm="1">
        <f t="array" aca="1" ref="Q198" ca="1">MAX(IF(A:A=A198,P:P))</f>
        <v>7</v>
      </c>
    </row>
    <row r="199" spans="1:17" x14ac:dyDescent="0.3">
      <c r="A199">
        <v>786699</v>
      </c>
      <c r="B199" s="5">
        <f ca="1">IF(COUNTIF(A$2:A199,A199)=1,TODAY(),IF(COUNTIF(A$2:A199,A199)=2,TODAY()+1,IF(COUNTIF(A$2:A199,A199)=3,TODAY()+2,IF(COUNTIF(A$2:A199,A199)=4,TODAY()+3,IF(COUNTIF(A$2:A199,A199)=5,TODAY()+4,IF(COUNTIF(A$2:A199,A199)=5,TODAY()+6,IF(COUNTIF(A$2:A199,A199)=6,TODAY()+7)))))))</f>
        <v>44977</v>
      </c>
      <c r="C199" s="1" t="str">
        <f t="shared" ca="1" si="22"/>
        <v>F</v>
      </c>
      <c r="D199" s="1">
        <f t="shared" ca="1" si="23"/>
        <v>94</v>
      </c>
      <c r="E199" t="str" cm="1">
        <f t="array" aca="1" ref="E199" ca="1">IF(A199=A198,E198,INDEX(AcutePT_Index_Page!$A$2:$A$7,RANDBETWEEN(1,6)))</f>
        <v>American</v>
      </c>
      <c r="F199" t="str" cm="1">
        <f t="array" aca="1" ref="F199" ca="1">IF(C199=C198,F198,INDEX(AcutePT_Index_Page!$B$2:$B$7,RANDBETWEEN(1,6)))</f>
        <v>Vascular</v>
      </c>
      <c r="G199">
        <f t="shared" ca="1" si="24"/>
        <v>22</v>
      </c>
      <c r="H199">
        <f t="shared" ca="1" si="25"/>
        <v>14</v>
      </c>
      <c r="I199">
        <f t="shared" ca="1" si="26"/>
        <v>14</v>
      </c>
      <c r="J199" s="1">
        <f t="shared" ca="1" si="21"/>
        <v>65</v>
      </c>
      <c r="K199" s="1">
        <f t="shared" ca="1" si="21"/>
        <v>19</v>
      </c>
      <c r="L199" t="str" cm="1">
        <f t="array" aca="1" ref="L199" ca="1">INDEX(AcutePT_Index_Page!$C$2:$C$11,RANDBETWEEN(1,10))&amp;","&amp;INDEX(AcutePT_Index_Page!$C$2:$C$11,RANDBETWEEN(1,10))&amp;","&amp;INDEX(AcutePT_Index_Page!$C$2:$C$11,RANDBETWEEN(1,10))</f>
        <v>SitEx,Bal,EOB</v>
      </c>
      <c r="M199" t="str">
        <f ca="1">IF(I199&gt;=17,AcutePT_Index_Page!$L$2,IF(AND(13&lt;=I199,I199&lt;=16),AcutePT_Index_Page!$L$4,AcutePT_Index_Page!$L$3))</f>
        <v>5-7x/wk</v>
      </c>
      <c r="N199" t="str">
        <f ca="1">IF(M199=AcutePT_Index_Page!$L$2,AcutePT_Index_Page!$M$2,IF(M199=AcutePT_Index_Page!$L$3,AcutePT_Index_Page!$M$3,AcutePT_Index_Page!$M$4))</f>
        <v>IPR</v>
      </c>
      <c r="O199" s="4" cm="1">
        <f t="array" aca="1" ref="O199" ca="1">MAX(IF(A:A=A199,B:B))</f>
        <v>44978</v>
      </c>
      <c r="P199" s="3" t="str">
        <f t="shared" ca="1" si="27"/>
        <v>x</v>
      </c>
      <c r="Q199" cm="1">
        <f t="array" aca="1" ref="Q199" ca="1">MAX(IF(A:A=A199,P:P))</f>
        <v>7</v>
      </c>
    </row>
    <row r="200" spans="1:17" x14ac:dyDescent="0.3">
      <c r="A200">
        <v>786699</v>
      </c>
      <c r="B200" s="5">
        <f ca="1">IF(COUNTIF(A$2:A200,A200)=1,TODAY(),IF(COUNTIF(A$2:A200,A200)=2,TODAY()+1,IF(COUNTIF(A$2:A200,A200)=3,TODAY()+2,IF(COUNTIF(A$2:A200,A200)=4,TODAY()+3,IF(COUNTIF(A$2:A200,A200)=5,TODAY()+4,IF(COUNTIF(A$2:A200,A200)=5,TODAY()+6,IF(COUNTIF(A$2:A200,A200)=6,TODAY()+7)))))))</f>
        <v>44978</v>
      </c>
      <c r="C200" s="1" t="str">
        <f t="shared" ca="1" si="22"/>
        <v>F</v>
      </c>
      <c r="D200" s="1">
        <f t="shared" ca="1" si="23"/>
        <v>94</v>
      </c>
      <c r="E200" t="str" cm="1">
        <f t="array" aca="1" ref="E200" ca="1">IF(A200=A199,E199,INDEX(AcutePT_Index_Page!$A$2:$A$7,RANDBETWEEN(1,6)))</f>
        <v>American</v>
      </c>
      <c r="F200" t="str" cm="1">
        <f t="array" aca="1" ref="F200" ca="1">IF(C200=C199,F199,INDEX(AcutePT_Index_Page!$B$2:$B$7,RANDBETWEEN(1,6)))</f>
        <v>Vascular</v>
      </c>
      <c r="G200">
        <f t="shared" ca="1" si="24"/>
        <v>22</v>
      </c>
      <c r="H200">
        <f t="shared" ca="1" si="25"/>
        <v>14</v>
      </c>
      <c r="I200">
        <f t="shared" ca="1" si="26"/>
        <v>7</v>
      </c>
      <c r="J200" s="1">
        <f t="shared" ca="1" si="21"/>
        <v>78</v>
      </c>
      <c r="K200" s="1">
        <f t="shared" ca="1" si="21"/>
        <v>72</v>
      </c>
      <c r="L200" t="str" cm="1">
        <f t="array" aca="1" ref="L200" ca="1">INDEX(AcutePT_Index_Page!$C$2:$C$11,RANDBETWEEN(1,10))&amp;","&amp;INDEX(AcutePT_Index_Page!$C$2:$C$11,RANDBETWEEN(1,10))&amp;","&amp;INDEX(AcutePT_Index_Page!$C$2:$C$11,RANDBETWEEN(1,10))</f>
        <v>EOB,SitEx,SitBal</v>
      </c>
      <c r="M200" t="str">
        <f ca="1">IF(I200&gt;=17,AcutePT_Index_Page!$L$2,IF(AND(13&lt;=I200,I200&lt;=16),AcutePT_Index_Page!$L$4,AcutePT_Index_Page!$L$3))</f>
        <v>Up to 5x/wk</v>
      </c>
      <c r="N200" t="str">
        <f ca="1">IF(M200=AcutePT_Index_Page!$L$2,AcutePT_Index_Page!$M$2,IF(M200=AcutePT_Index_Page!$L$3,AcutePT_Index_Page!$M$3,AcutePT_Index_Page!$M$4))</f>
        <v>SNF</v>
      </c>
      <c r="O200" s="4" cm="1">
        <f t="array" aca="1" ref="O200" ca="1">MAX(IF(A:A=A200,B:B))</f>
        <v>44978</v>
      </c>
      <c r="P200" s="3">
        <f t="shared" ca="1" si="27"/>
        <v>7</v>
      </c>
      <c r="Q200" cm="1">
        <f t="array" aca="1" ref="Q200" ca="1">MAX(IF(A:A=A200,P:P))</f>
        <v>7</v>
      </c>
    </row>
    <row r="201" spans="1:17" x14ac:dyDescent="0.3">
      <c r="A201">
        <v>786828</v>
      </c>
      <c r="B201" s="5">
        <f ca="1">IF(COUNTIF(A$2:A201,A201)=1,TODAY(),IF(COUNTIF(A$2:A201,A201)=2,TODAY()+1,IF(COUNTIF(A$2:A201,A201)=3,TODAY()+2,IF(COUNTIF(A$2:A201,A201)=4,TODAY()+3,IF(COUNTIF(A$2:A201,A201)=5,TODAY()+4,IF(COUNTIF(A$2:A201,A201)=5,TODAY()+6,IF(COUNTIF(A$2:A201,A201)=6,TODAY()+7)))))))</f>
        <v>44976</v>
      </c>
      <c r="C201" s="1" t="str">
        <f t="shared" ca="1" si="22"/>
        <v>M</v>
      </c>
      <c r="D201" s="1">
        <f t="shared" ca="1" si="23"/>
        <v>80</v>
      </c>
      <c r="E201" t="str" cm="1">
        <f t="array" aca="1" ref="E201" ca="1">IF(A201=A200,E200,INDEX(AcutePT_Index_Page!$A$2:$A$7,RANDBETWEEN(1,6)))</f>
        <v>Asian</v>
      </c>
      <c r="F201" t="str" cm="1">
        <f t="array" aca="1" ref="F201" ca="1">IF(C201=C200,F200,INDEX(AcutePT_Index_Page!$B$2:$B$7,RANDBETWEEN(1,6)))</f>
        <v>Ortho</v>
      </c>
      <c r="G201">
        <f t="shared" ca="1" si="24"/>
        <v>22</v>
      </c>
      <c r="H201">
        <f t="shared" ca="1" si="25"/>
        <v>17</v>
      </c>
      <c r="I201">
        <f t="shared" ca="1" si="26"/>
        <v>17</v>
      </c>
      <c r="J201" s="1">
        <f t="shared" ca="1" si="21"/>
        <v>63</v>
      </c>
      <c r="K201" s="1">
        <f t="shared" ca="1" si="21"/>
        <v>49</v>
      </c>
      <c r="L201" t="str" cm="1">
        <f t="array" aca="1" ref="L201" ca="1">INDEX(AcutePT_Index_Page!$C$2:$C$11,RANDBETWEEN(1,10))&amp;","&amp;INDEX(AcutePT_Index_Page!$C$2:$C$11,RANDBETWEEN(1,10))&amp;","&amp;INDEX(AcutePT_Index_Page!$C$2:$C$11,RANDBETWEEN(1,10))</f>
        <v>EOB,Bal,SitEx</v>
      </c>
      <c r="M201" t="str">
        <f ca="1">IF(I201&gt;=17,AcutePT_Index_Page!$L$2,IF(AND(13&lt;=I201,I201&lt;=16),AcutePT_Index_Page!$L$4,AcutePT_Index_Page!$L$3))</f>
        <v>2-3x/wk</v>
      </c>
      <c r="N201" t="str">
        <f ca="1">IF(M201=AcutePT_Index_Page!$L$2,AcutePT_Index_Page!$M$2,IF(M201=AcutePT_Index_Page!$L$3,AcutePT_Index_Page!$M$3,AcutePT_Index_Page!$M$4))</f>
        <v>HH/OP</v>
      </c>
      <c r="O201" s="4" cm="1">
        <f t="array" aca="1" ref="O201" ca="1">MAX(IF(A:A=A201,B:B))</f>
        <v>44976</v>
      </c>
      <c r="P201" s="3">
        <f t="shared" ca="1" si="27"/>
        <v>17</v>
      </c>
      <c r="Q201" cm="1">
        <f t="array" aca="1" ref="Q201" ca="1">MAX(IF(A:A=A201,P:P))</f>
        <v>17</v>
      </c>
    </row>
    <row r="202" spans="1:17" x14ac:dyDescent="0.3">
      <c r="A202">
        <v>787323</v>
      </c>
      <c r="B202" s="5">
        <f ca="1">IF(COUNTIF(A$2:A202,A202)=1,TODAY(),IF(COUNTIF(A$2:A202,A202)=2,TODAY()+1,IF(COUNTIF(A$2:A202,A202)=3,TODAY()+2,IF(COUNTIF(A$2:A202,A202)=4,TODAY()+3,IF(COUNTIF(A$2:A202,A202)=5,TODAY()+4,IF(COUNTIF(A$2:A202,A202)=5,TODAY()+6,IF(COUNTIF(A$2:A202,A202)=6,TODAY()+7)))))))</f>
        <v>44976</v>
      </c>
      <c r="C202" s="1" t="str">
        <f t="shared" ca="1" si="22"/>
        <v>M</v>
      </c>
      <c r="D202" s="1">
        <f t="shared" ca="1" si="23"/>
        <v>53</v>
      </c>
      <c r="E202" t="str" cm="1">
        <f t="array" aca="1" ref="E202" ca="1">IF(A202=A201,E201,INDEX(AcutePT_Index_Page!$A$2:$A$7,RANDBETWEEN(1,6)))</f>
        <v>European</v>
      </c>
      <c r="F202" t="str" cm="1">
        <f t="array" aca="1" ref="F202" ca="1">IF(C202=C201,F201,INDEX(AcutePT_Index_Page!$B$2:$B$7,RANDBETWEEN(1,6)))</f>
        <v>Ortho</v>
      </c>
      <c r="G202">
        <f t="shared" ca="1" si="24"/>
        <v>22</v>
      </c>
      <c r="H202">
        <f t="shared" ca="1" si="25"/>
        <v>17</v>
      </c>
      <c r="I202">
        <f t="shared" ca="1" si="26"/>
        <v>17</v>
      </c>
      <c r="J202" s="1">
        <f t="shared" ca="1" si="21"/>
        <v>22</v>
      </c>
      <c r="K202" s="1">
        <f t="shared" ca="1" si="21"/>
        <v>73</v>
      </c>
      <c r="L202" t="str" cm="1">
        <f t="array" aca="1" ref="L202" ca="1">INDEX(AcutePT_Index_Page!$C$2:$C$11,RANDBETWEEN(1,10))&amp;","&amp;INDEX(AcutePT_Index_Page!$C$2:$C$11,RANDBETWEEN(1,10))&amp;","&amp;INDEX(AcutePT_Index_Page!$C$2:$C$11,RANDBETWEEN(1,10))</f>
        <v>SitEx,SitEx,StdBal</v>
      </c>
      <c r="M202" t="str">
        <f ca="1">IF(I202&gt;=17,AcutePT_Index_Page!$L$2,IF(AND(13&lt;=I202,I202&lt;=16),AcutePT_Index_Page!$L$4,AcutePT_Index_Page!$L$3))</f>
        <v>2-3x/wk</v>
      </c>
      <c r="N202" t="str">
        <f ca="1">IF(M202=AcutePT_Index_Page!$L$2,AcutePT_Index_Page!$M$2,IF(M202=AcutePT_Index_Page!$L$3,AcutePT_Index_Page!$M$3,AcutePT_Index_Page!$M$4))</f>
        <v>HH/OP</v>
      </c>
      <c r="O202" s="4" cm="1">
        <f t="array" aca="1" ref="O202" ca="1">MAX(IF(A:A=A202,B:B))</f>
        <v>44976</v>
      </c>
      <c r="P202" s="3">
        <f t="shared" ca="1" si="27"/>
        <v>17</v>
      </c>
      <c r="Q202" cm="1">
        <f t="array" aca="1" ref="Q202" ca="1">MAX(IF(A:A=A202,P:P))</f>
        <v>17</v>
      </c>
    </row>
    <row r="203" spans="1:17" x14ac:dyDescent="0.3">
      <c r="A203">
        <v>793724</v>
      </c>
      <c r="B203" s="5">
        <f ca="1">IF(COUNTIF(A$2:A203,A203)=1,TODAY(),IF(COUNTIF(A$2:A203,A203)=2,TODAY()+1,IF(COUNTIF(A$2:A203,A203)=3,TODAY()+2,IF(COUNTIF(A$2:A203,A203)=4,TODAY()+3,IF(COUNTIF(A$2:A203,A203)=5,TODAY()+4,IF(COUNTIF(A$2:A203,A203)=5,TODAY()+6,IF(COUNTIF(A$2:A203,A203)=6,TODAY()+7)))))))</f>
        <v>44976</v>
      </c>
      <c r="C203" s="1" t="str">
        <f t="shared" ca="1" si="22"/>
        <v>F</v>
      </c>
      <c r="D203" s="1">
        <f t="shared" ca="1" si="23"/>
        <v>80</v>
      </c>
      <c r="E203" t="str" cm="1">
        <f t="array" aca="1" ref="E203" ca="1">IF(A203=A202,E202,INDEX(AcutePT_Index_Page!$A$2:$A$7,RANDBETWEEN(1,6)))</f>
        <v>African</v>
      </c>
      <c r="F203" t="str" cm="1">
        <f t="array" aca="1" ref="F203" ca="1">IF(C203=C202,F202,INDEX(AcutePT_Index_Page!$B$2:$B$7,RANDBETWEEN(1,6)))</f>
        <v>Ortho</v>
      </c>
      <c r="G203">
        <f t="shared" ca="1" si="24"/>
        <v>24</v>
      </c>
      <c r="H203">
        <f t="shared" ca="1" si="25"/>
        <v>6</v>
      </c>
      <c r="I203">
        <f t="shared" ca="1" si="26"/>
        <v>6</v>
      </c>
      <c r="J203" s="1">
        <f t="shared" ca="1" si="21"/>
        <v>63</v>
      </c>
      <c r="K203" s="1">
        <f t="shared" ca="1" si="21"/>
        <v>69</v>
      </c>
      <c r="L203" t="str" cm="1">
        <f t="array" aca="1" ref="L203" ca="1">INDEX(AcutePT_Index_Page!$C$2:$C$11,RANDBETWEEN(1,10))&amp;","&amp;INDEX(AcutePT_Index_Page!$C$2:$C$11,RANDBETWEEN(1,10))&amp;","&amp;INDEX(AcutePT_Index_Page!$C$2:$C$11,RANDBETWEEN(1,10))</f>
        <v>TA,SitBal,StdBal</v>
      </c>
      <c r="M203" t="str">
        <f ca="1">IF(I203&gt;=17,AcutePT_Index_Page!$L$2,IF(AND(13&lt;=I203,I203&lt;=16),AcutePT_Index_Page!$L$4,AcutePT_Index_Page!$L$3))</f>
        <v>Up to 5x/wk</v>
      </c>
      <c r="N203" t="str">
        <f ca="1">IF(M203=AcutePT_Index_Page!$L$2,AcutePT_Index_Page!$M$2,IF(M203=AcutePT_Index_Page!$L$3,AcutePT_Index_Page!$M$3,AcutePT_Index_Page!$M$4))</f>
        <v>SNF</v>
      </c>
      <c r="O203" s="4" cm="1">
        <f t="array" aca="1" ref="O203" ca="1">MAX(IF(A:A=A203,B:B))</f>
        <v>44976</v>
      </c>
      <c r="P203" s="3">
        <f t="shared" ca="1" si="27"/>
        <v>6</v>
      </c>
      <c r="Q203" cm="1">
        <f t="array" aca="1" ref="Q203" ca="1">MAX(IF(A:A=A203,P:P))</f>
        <v>6</v>
      </c>
    </row>
    <row r="204" spans="1:17" x14ac:dyDescent="0.3">
      <c r="A204">
        <v>793746</v>
      </c>
      <c r="B204" s="5">
        <f ca="1">IF(COUNTIF(A$2:A204,A204)=1,TODAY(),IF(COUNTIF(A$2:A204,A204)=2,TODAY()+1,IF(COUNTIF(A$2:A204,A204)=3,TODAY()+2,IF(COUNTIF(A$2:A204,A204)=4,TODAY()+3,IF(COUNTIF(A$2:A204,A204)=5,TODAY()+4,IF(COUNTIF(A$2:A204,A204)=5,TODAY()+6,IF(COUNTIF(A$2:A204,A204)=6,TODAY()+7)))))))</f>
        <v>44976</v>
      </c>
      <c r="C204" s="1" t="str">
        <f t="shared" ca="1" si="22"/>
        <v>M</v>
      </c>
      <c r="D204" s="1">
        <f t="shared" ca="1" si="23"/>
        <v>37</v>
      </c>
      <c r="E204" t="str" cm="1">
        <f t="array" aca="1" ref="E204" ca="1">IF(A204=A203,E203,INDEX(AcutePT_Index_Page!$A$2:$A$7,RANDBETWEEN(1,6)))</f>
        <v>Asian</v>
      </c>
      <c r="F204" t="str" cm="1">
        <f t="array" aca="1" ref="F204" ca="1">IF(C204=C203,F203,INDEX(AcutePT_Index_Page!$B$2:$B$7,RANDBETWEEN(1,6)))</f>
        <v>Neuro</v>
      </c>
      <c r="G204">
        <f t="shared" ca="1" si="24"/>
        <v>24</v>
      </c>
      <c r="H204">
        <f t="shared" ca="1" si="25"/>
        <v>14</v>
      </c>
      <c r="I204">
        <f t="shared" ca="1" si="26"/>
        <v>14</v>
      </c>
      <c r="J204" s="1">
        <f t="shared" ca="1" si="21"/>
        <v>50</v>
      </c>
      <c r="K204" s="1">
        <f t="shared" ca="1" si="21"/>
        <v>32</v>
      </c>
      <c r="L204" t="str" cm="1">
        <f t="array" aca="1" ref="L204" ca="1">INDEX(AcutePT_Index_Page!$C$2:$C$11,RANDBETWEEN(1,10))&amp;","&amp;INDEX(AcutePT_Index_Page!$C$2:$C$11,RANDBETWEEN(1,10))&amp;","&amp;INDEX(AcutePT_Index_Page!$C$2:$C$11,RANDBETWEEN(1,10))</f>
        <v>StdBal,Bal,EOB</v>
      </c>
      <c r="M204" t="str">
        <f ca="1">IF(I204&gt;=17,AcutePT_Index_Page!$L$2,IF(AND(13&lt;=I204,I204&lt;=16),AcutePT_Index_Page!$L$4,AcutePT_Index_Page!$L$3))</f>
        <v>5-7x/wk</v>
      </c>
      <c r="N204" t="str">
        <f ca="1">IF(M204=AcutePT_Index_Page!$L$2,AcutePT_Index_Page!$M$2,IF(M204=AcutePT_Index_Page!$L$3,AcutePT_Index_Page!$M$3,AcutePT_Index_Page!$M$4))</f>
        <v>IPR</v>
      </c>
      <c r="O204" s="4" cm="1">
        <f t="array" aca="1" ref="O204" ca="1">MAX(IF(A:A=A204,B:B))</f>
        <v>44978</v>
      </c>
      <c r="P204" s="3" t="str">
        <f t="shared" ca="1" si="27"/>
        <v>x</v>
      </c>
      <c r="Q204" cm="1">
        <f t="array" aca="1" ref="Q204" ca="1">MAX(IF(A:A=A204,P:P))</f>
        <v>9</v>
      </c>
    </row>
    <row r="205" spans="1:17" x14ac:dyDescent="0.3">
      <c r="A205">
        <v>793746</v>
      </c>
      <c r="B205" s="5">
        <f ca="1">IF(COUNTIF(A$2:A205,A205)=1,TODAY(),IF(COUNTIF(A$2:A205,A205)=2,TODAY()+1,IF(COUNTIF(A$2:A205,A205)=3,TODAY()+2,IF(COUNTIF(A$2:A205,A205)=4,TODAY()+3,IF(COUNTIF(A$2:A205,A205)=5,TODAY()+4,IF(COUNTIF(A$2:A205,A205)=5,TODAY()+6,IF(COUNTIF(A$2:A205,A205)=6,TODAY()+7)))))))</f>
        <v>44977</v>
      </c>
      <c r="C205" s="1" t="str">
        <f t="shared" ca="1" si="22"/>
        <v>M</v>
      </c>
      <c r="D205" s="1">
        <f t="shared" ca="1" si="23"/>
        <v>37</v>
      </c>
      <c r="E205" t="str" cm="1">
        <f t="array" aca="1" ref="E205" ca="1">IF(A205=A204,E204,INDEX(AcutePT_Index_Page!$A$2:$A$7,RANDBETWEEN(1,6)))</f>
        <v>Asian</v>
      </c>
      <c r="F205" t="str" cm="1">
        <f t="array" aca="1" ref="F205" ca="1">IF(C205=C204,F204,INDEX(AcutePT_Index_Page!$B$2:$B$7,RANDBETWEEN(1,6)))</f>
        <v>Neuro</v>
      </c>
      <c r="G205">
        <f t="shared" ca="1" si="24"/>
        <v>24</v>
      </c>
      <c r="H205">
        <f t="shared" ca="1" si="25"/>
        <v>14</v>
      </c>
      <c r="I205">
        <f t="shared" ca="1" si="26"/>
        <v>18</v>
      </c>
      <c r="J205" s="1">
        <f t="shared" ca="1" si="21"/>
        <v>36</v>
      </c>
      <c r="K205" s="1">
        <f t="shared" ca="1" si="21"/>
        <v>80</v>
      </c>
      <c r="L205" t="str" cm="1">
        <f t="array" aca="1" ref="L205" ca="1">INDEX(AcutePT_Index_Page!$C$2:$C$11,RANDBETWEEN(1,10))&amp;","&amp;INDEX(AcutePT_Index_Page!$C$2:$C$11,RANDBETWEEN(1,10))&amp;","&amp;INDEX(AcutePT_Index_Page!$C$2:$C$11,RANDBETWEEN(1,10))</f>
        <v>StdBal,Bal,SitEx</v>
      </c>
      <c r="M205" t="str">
        <f ca="1">IF(I205&gt;=17,AcutePT_Index_Page!$L$2,IF(AND(13&lt;=I205,I205&lt;=16),AcutePT_Index_Page!$L$4,AcutePT_Index_Page!$L$3))</f>
        <v>2-3x/wk</v>
      </c>
      <c r="N205" t="str">
        <f ca="1">IF(M205=AcutePT_Index_Page!$L$2,AcutePT_Index_Page!$M$2,IF(M205=AcutePT_Index_Page!$L$3,AcutePT_Index_Page!$M$3,AcutePT_Index_Page!$M$4))</f>
        <v>HH/OP</v>
      </c>
      <c r="O205" s="4" cm="1">
        <f t="array" aca="1" ref="O205" ca="1">MAX(IF(A:A=A205,B:B))</f>
        <v>44978</v>
      </c>
      <c r="P205" s="3" t="str">
        <f t="shared" ca="1" si="27"/>
        <v>x</v>
      </c>
      <c r="Q205" cm="1">
        <f t="array" aca="1" ref="Q205" ca="1">MAX(IF(A:A=A205,P:P))</f>
        <v>9</v>
      </c>
    </row>
    <row r="206" spans="1:17" x14ac:dyDescent="0.3">
      <c r="A206">
        <v>793746</v>
      </c>
      <c r="B206" s="5">
        <f ca="1">IF(COUNTIF(A$2:A206,A206)=1,TODAY(),IF(COUNTIF(A$2:A206,A206)=2,TODAY()+1,IF(COUNTIF(A$2:A206,A206)=3,TODAY()+2,IF(COUNTIF(A$2:A206,A206)=4,TODAY()+3,IF(COUNTIF(A$2:A206,A206)=5,TODAY()+4,IF(COUNTIF(A$2:A206,A206)=5,TODAY()+6,IF(COUNTIF(A$2:A206,A206)=6,TODAY()+7)))))))</f>
        <v>44978</v>
      </c>
      <c r="C206" s="1" t="str">
        <f t="shared" ca="1" si="22"/>
        <v>M</v>
      </c>
      <c r="D206" s="1">
        <f t="shared" ca="1" si="23"/>
        <v>37</v>
      </c>
      <c r="E206" t="str" cm="1">
        <f t="array" aca="1" ref="E206" ca="1">IF(A206=A205,E205,INDEX(AcutePT_Index_Page!$A$2:$A$7,RANDBETWEEN(1,6)))</f>
        <v>Asian</v>
      </c>
      <c r="F206" t="str" cm="1">
        <f t="array" aca="1" ref="F206" ca="1">IF(C206=C205,F205,INDEX(AcutePT_Index_Page!$B$2:$B$7,RANDBETWEEN(1,6)))</f>
        <v>Neuro</v>
      </c>
      <c r="G206">
        <f t="shared" ca="1" si="24"/>
        <v>24</v>
      </c>
      <c r="H206">
        <f t="shared" ca="1" si="25"/>
        <v>14</v>
      </c>
      <c r="I206">
        <f t="shared" ca="1" si="26"/>
        <v>9</v>
      </c>
      <c r="J206" s="1">
        <f t="shared" ca="1" si="21"/>
        <v>66</v>
      </c>
      <c r="K206" s="1">
        <f t="shared" ca="1" si="21"/>
        <v>30</v>
      </c>
      <c r="L206" t="str" cm="1">
        <f t="array" aca="1" ref="L206" ca="1">INDEX(AcutePT_Index_Page!$C$2:$C$11,RANDBETWEEN(1,10))&amp;","&amp;INDEX(AcutePT_Index_Page!$C$2:$C$11,RANDBETWEEN(1,10))&amp;","&amp;INDEX(AcutePT_Index_Page!$C$2:$C$11,RANDBETWEEN(1,10))</f>
        <v>Bal,BedM,SitEx</v>
      </c>
      <c r="M206" t="str">
        <f ca="1">IF(I206&gt;=17,AcutePT_Index_Page!$L$2,IF(AND(13&lt;=I206,I206&lt;=16),AcutePT_Index_Page!$L$4,AcutePT_Index_Page!$L$3))</f>
        <v>Up to 5x/wk</v>
      </c>
      <c r="N206" t="str">
        <f ca="1">IF(M206=AcutePT_Index_Page!$L$2,AcutePT_Index_Page!$M$2,IF(M206=AcutePT_Index_Page!$L$3,AcutePT_Index_Page!$M$3,AcutePT_Index_Page!$M$4))</f>
        <v>SNF</v>
      </c>
      <c r="O206" s="4" cm="1">
        <f t="array" aca="1" ref="O206" ca="1">MAX(IF(A:A=A206,B:B))</f>
        <v>44978</v>
      </c>
      <c r="P206" s="3">
        <f t="shared" ca="1" si="27"/>
        <v>9</v>
      </c>
      <c r="Q206" cm="1">
        <f t="array" aca="1" ref="Q206" ca="1">MAX(IF(A:A=A206,P:P))</f>
        <v>9</v>
      </c>
    </row>
    <row r="207" spans="1:17" x14ac:dyDescent="0.3">
      <c r="A207">
        <v>794573</v>
      </c>
      <c r="B207" s="5">
        <f ca="1">IF(COUNTIF(A$2:A207,A207)=1,TODAY(),IF(COUNTIF(A$2:A207,A207)=2,TODAY()+1,IF(COUNTIF(A$2:A207,A207)=3,TODAY()+2,IF(COUNTIF(A$2:A207,A207)=4,TODAY()+3,IF(COUNTIF(A$2:A207,A207)=5,TODAY()+4,IF(COUNTIF(A$2:A207,A207)=5,TODAY()+6,IF(COUNTIF(A$2:A207,A207)=6,TODAY()+7)))))))</f>
        <v>44976</v>
      </c>
      <c r="C207" s="1" t="str">
        <f t="shared" ca="1" si="22"/>
        <v>F</v>
      </c>
      <c r="D207" s="1">
        <f t="shared" ca="1" si="23"/>
        <v>92</v>
      </c>
      <c r="E207" t="str" cm="1">
        <f t="array" aca="1" ref="E207" ca="1">IF(A207=A206,E206,INDEX(AcutePT_Index_Page!$A$2:$A$7,RANDBETWEEN(1,6)))</f>
        <v>MiddleEastern</v>
      </c>
      <c r="F207" t="str" cm="1">
        <f t="array" aca="1" ref="F207" ca="1">IF(C207=C206,F206,INDEX(AcutePT_Index_Page!$B$2:$B$7,RANDBETWEEN(1,6)))</f>
        <v>Spine</v>
      </c>
      <c r="G207">
        <f t="shared" ca="1" si="24"/>
        <v>22</v>
      </c>
      <c r="H207">
        <f t="shared" ca="1" si="25"/>
        <v>14</v>
      </c>
      <c r="I207">
        <f t="shared" ca="1" si="26"/>
        <v>14</v>
      </c>
      <c r="J207" s="1">
        <f t="shared" ca="1" si="21"/>
        <v>20</v>
      </c>
      <c r="K207" s="1">
        <f t="shared" ca="1" si="21"/>
        <v>30</v>
      </c>
      <c r="L207" t="str" cm="1">
        <f t="array" aca="1" ref="L207" ca="1">INDEX(AcutePT_Index_Page!$C$2:$C$11,RANDBETWEEN(1,10))&amp;","&amp;INDEX(AcutePT_Index_Page!$C$2:$C$11,RANDBETWEEN(1,10))&amp;","&amp;INDEX(AcutePT_Index_Page!$C$2:$C$11,RANDBETWEEN(1,10))</f>
        <v>StdBal,SitEx,Bal</v>
      </c>
      <c r="M207" t="str">
        <f ca="1">IF(I207&gt;=17,AcutePT_Index_Page!$L$2,IF(AND(13&lt;=I207,I207&lt;=16),AcutePT_Index_Page!$L$4,AcutePT_Index_Page!$L$3))</f>
        <v>5-7x/wk</v>
      </c>
      <c r="N207" t="str">
        <f ca="1">IF(M207=AcutePT_Index_Page!$L$2,AcutePT_Index_Page!$M$2,IF(M207=AcutePT_Index_Page!$L$3,AcutePT_Index_Page!$M$3,AcutePT_Index_Page!$M$4))</f>
        <v>IPR</v>
      </c>
      <c r="O207" s="4" cm="1">
        <f t="array" aca="1" ref="O207" ca="1">MAX(IF(A:A=A207,B:B))</f>
        <v>44976</v>
      </c>
      <c r="P207" s="3">
        <f t="shared" ca="1" si="27"/>
        <v>14</v>
      </c>
      <c r="Q207" cm="1">
        <f t="array" aca="1" ref="Q207" ca="1">MAX(IF(A:A=A207,P:P))</f>
        <v>14</v>
      </c>
    </row>
    <row r="208" spans="1:17" x14ac:dyDescent="0.3">
      <c r="A208">
        <v>799465</v>
      </c>
      <c r="B208" s="5">
        <f ca="1">IF(COUNTIF(A$2:A208,A208)=1,TODAY(),IF(COUNTIF(A$2:A208,A208)=2,TODAY()+1,IF(COUNTIF(A$2:A208,A208)=3,TODAY()+2,IF(COUNTIF(A$2:A208,A208)=4,TODAY()+3,IF(COUNTIF(A$2:A208,A208)=5,TODAY()+4,IF(COUNTIF(A$2:A208,A208)=5,TODAY()+6,IF(COUNTIF(A$2:A208,A208)=6,TODAY()+7)))))))</f>
        <v>44976</v>
      </c>
      <c r="C208" s="1" t="str">
        <f t="shared" ca="1" si="22"/>
        <v>F</v>
      </c>
      <c r="D208" s="1">
        <f t="shared" ca="1" si="23"/>
        <v>76</v>
      </c>
      <c r="E208" t="str" cm="1">
        <f t="array" aca="1" ref="E208" ca="1">IF(A208=A207,E207,INDEX(AcutePT_Index_Page!$A$2:$A$7,RANDBETWEEN(1,6)))</f>
        <v>MiddleEastern</v>
      </c>
      <c r="F208" t="str" cm="1">
        <f t="array" aca="1" ref="F208" ca="1">IF(C208=C207,F207,INDEX(AcutePT_Index_Page!$B$2:$B$7,RANDBETWEEN(1,6)))</f>
        <v>Spine</v>
      </c>
      <c r="G208">
        <f t="shared" ca="1" si="24"/>
        <v>22</v>
      </c>
      <c r="H208">
        <f t="shared" ca="1" si="25"/>
        <v>10</v>
      </c>
      <c r="I208">
        <f t="shared" ca="1" si="26"/>
        <v>10</v>
      </c>
      <c r="J208" s="1">
        <f t="shared" ca="1" si="21"/>
        <v>48</v>
      </c>
      <c r="K208" s="1">
        <f t="shared" ca="1" si="21"/>
        <v>21</v>
      </c>
      <c r="L208" t="str" cm="1">
        <f t="array" aca="1" ref="L208" ca="1">INDEX(AcutePT_Index_Page!$C$2:$C$11,RANDBETWEEN(1,10))&amp;","&amp;INDEX(AcutePT_Index_Page!$C$2:$C$11,RANDBETWEEN(1,10))&amp;","&amp;INDEX(AcutePT_Index_Page!$C$2:$C$11,RANDBETWEEN(1,10))</f>
        <v>StdBal,SitEx,TA</v>
      </c>
      <c r="M208" t="str">
        <f ca="1">IF(I208&gt;=17,AcutePT_Index_Page!$L$2,IF(AND(13&lt;=I208,I208&lt;=16),AcutePT_Index_Page!$L$4,AcutePT_Index_Page!$L$3))</f>
        <v>Up to 5x/wk</v>
      </c>
      <c r="N208" t="str">
        <f ca="1">IF(M208=AcutePT_Index_Page!$L$2,AcutePT_Index_Page!$M$2,IF(M208=AcutePT_Index_Page!$L$3,AcutePT_Index_Page!$M$3,AcutePT_Index_Page!$M$4))</f>
        <v>SNF</v>
      </c>
      <c r="O208" s="4" cm="1">
        <f t="array" aca="1" ref="O208" ca="1">MAX(IF(A:A=A208,B:B))</f>
        <v>44976</v>
      </c>
      <c r="P208" s="3">
        <f t="shared" ca="1" si="27"/>
        <v>10</v>
      </c>
      <c r="Q208" cm="1">
        <f t="array" aca="1" ref="Q208" ca="1">MAX(IF(A:A=A208,P:P))</f>
        <v>10</v>
      </c>
    </row>
    <row r="209" spans="1:17" x14ac:dyDescent="0.3">
      <c r="A209">
        <v>813963</v>
      </c>
      <c r="B209" s="5">
        <f ca="1">IF(COUNTIF(A$2:A209,A209)=1,TODAY(),IF(COUNTIF(A$2:A209,A209)=2,TODAY()+1,IF(COUNTIF(A$2:A209,A209)=3,TODAY()+2,IF(COUNTIF(A$2:A209,A209)=4,TODAY()+3,IF(COUNTIF(A$2:A209,A209)=5,TODAY()+4,IF(COUNTIF(A$2:A209,A209)=5,TODAY()+6,IF(COUNTIF(A$2:A209,A209)=6,TODAY()+7)))))))</f>
        <v>44976</v>
      </c>
      <c r="C209" s="1" t="str">
        <f t="shared" ca="1" si="22"/>
        <v>M</v>
      </c>
      <c r="D209" s="1">
        <f t="shared" ca="1" si="23"/>
        <v>36</v>
      </c>
      <c r="E209" t="str" cm="1">
        <f t="array" aca="1" ref="E209" ca="1">IF(A209=A208,E208,INDEX(AcutePT_Index_Page!$A$2:$A$7,RANDBETWEEN(1,6)))</f>
        <v>American</v>
      </c>
      <c r="F209" t="str" cm="1">
        <f t="array" aca="1" ref="F209" ca="1">IF(C209=C208,F208,INDEX(AcutePT_Index_Page!$B$2:$B$7,RANDBETWEEN(1,6)))</f>
        <v>Spine</v>
      </c>
      <c r="G209">
        <f t="shared" ca="1" si="24"/>
        <v>23</v>
      </c>
      <c r="H209">
        <f t="shared" ca="1" si="25"/>
        <v>12</v>
      </c>
      <c r="I209">
        <f t="shared" ca="1" si="26"/>
        <v>12</v>
      </c>
      <c r="J209" s="1">
        <f t="shared" ca="1" si="21"/>
        <v>71</v>
      </c>
      <c r="K209" s="1">
        <f t="shared" ca="1" si="21"/>
        <v>41</v>
      </c>
      <c r="L209" t="str" cm="1">
        <f t="array" aca="1" ref="L209" ca="1">INDEX(AcutePT_Index_Page!$C$2:$C$11,RANDBETWEEN(1,10))&amp;","&amp;INDEX(AcutePT_Index_Page!$C$2:$C$11,RANDBETWEEN(1,10))&amp;","&amp;INDEX(AcutePT_Index_Page!$C$2:$C$11,RANDBETWEEN(1,10))</f>
        <v>BedM,SitBal,StdBal</v>
      </c>
      <c r="M209" t="str">
        <f ca="1">IF(I209&gt;=17,AcutePT_Index_Page!$L$2,IF(AND(13&lt;=I209,I209&lt;=16),AcutePT_Index_Page!$L$4,AcutePT_Index_Page!$L$3))</f>
        <v>Up to 5x/wk</v>
      </c>
      <c r="N209" t="str">
        <f ca="1">IF(M209=AcutePT_Index_Page!$L$2,AcutePT_Index_Page!$M$2,IF(M209=AcutePT_Index_Page!$L$3,AcutePT_Index_Page!$M$3,AcutePT_Index_Page!$M$4))</f>
        <v>SNF</v>
      </c>
      <c r="O209" s="4" cm="1">
        <f t="array" aca="1" ref="O209" ca="1">MAX(IF(A:A=A209,B:B))</f>
        <v>44977</v>
      </c>
      <c r="P209" s="3" t="str">
        <f t="shared" ca="1" si="27"/>
        <v>x</v>
      </c>
      <c r="Q209" cm="1">
        <f t="array" aca="1" ref="Q209" ca="1">MAX(IF(A:A=A209,P:P))</f>
        <v>17</v>
      </c>
    </row>
    <row r="210" spans="1:17" x14ac:dyDescent="0.3">
      <c r="A210">
        <v>813963</v>
      </c>
      <c r="B210" s="5">
        <f ca="1">IF(COUNTIF(A$2:A210,A210)=1,TODAY(),IF(COUNTIF(A$2:A210,A210)=2,TODAY()+1,IF(COUNTIF(A$2:A210,A210)=3,TODAY()+2,IF(COUNTIF(A$2:A210,A210)=4,TODAY()+3,IF(COUNTIF(A$2:A210,A210)=5,TODAY()+4,IF(COUNTIF(A$2:A210,A210)=5,TODAY()+6,IF(COUNTIF(A$2:A210,A210)=6,TODAY()+7)))))))</f>
        <v>44977</v>
      </c>
      <c r="C210" s="1" t="str">
        <f t="shared" ca="1" si="22"/>
        <v>M</v>
      </c>
      <c r="D210" s="1">
        <f t="shared" ca="1" si="23"/>
        <v>36</v>
      </c>
      <c r="E210" t="str" cm="1">
        <f t="array" aca="1" ref="E210" ca="1">IF(A210=A209,E209,INDEX(AcutePT_Index_Page!$A$2:$A$7,RANDBETWEEN(1,6)))</f>
        <v>American</v>
      </c>
      <c r="F210" t="str" cm="1">
        <f t="array" aca="1" ref="F210" ca="1">IF(C210=C209,F209,INDEX(AcutePT_Index_Page!$B$2:$B$7,RANDBETWEEN(1,6)))</f>
        <v>Spine</v>
      </c>
      <c r="G210">
        <f t="shared" ca="1" si="24"/>
        <v>23</v>
      </c>
      <c r="H210">
        <f t="shared" ca="1" si="25"/>
        <v>12</v>
      </c>
      <c r="I210">
        <f t="shared" ca="1" si="26"/>
        <v>17</v>
      </c>
      <c r="J210" s="1">
        <f t="shared" ca="1" si="21"/>
        <v>44</v>
      </c>
      <c r="K210" s="1">
        <f t="shared" ca="1" si="21"/>
        <v>34</v>
      </c>
      <c r="L210" t="str" cm="1">
        <f t="array" aca="1" ref="L210" ca="1">INDEX(AcutePT_Index_Page!$C$2:$C$11,RANDBETWEEN(1,10))&amp;","&amp;INDEX(AcutePT_Index_Page!$C$2:$C$11,RANDBETWEEN(1,10))&amp;","&amp;INDEX(AcutePT_Index_Page!$C$2:$C$11,RANDBETWEEN(1,10))</f>
        <v>SitBal,StdBal,BedEx</v>
      </c>
      <c r="M210" t="str">
        <f ca="1">IF(I210&gt;=17,AcutePT_Index_Page!$L$2,IF(AND(13&lt;=I210,I210&lt;=16),AcutePT_Index_Page!$L$4,AcutePT_Index_Page!$L$3))</f>
        <v>2-3x/wk</v>
      </c>
      <c r="N210" t="str">
        <f ca="1">IF(M210=AcutePT_Index_Page!$L$2,AcutePT_Index_Page!$M$2,IF(M210=AcutePT_Index_Page!$L$3,AcutePT_Index_Page!$M$3,AcutePT_Index_Page!$M$4))</f>
        <v>HH/OP</v>
      </c>
      <c r="O210" s="4" cm="1">
        <f t="array" aca="1" ref="O210" ca="1">MAX(IF(A:A=A210,B:B))</f>
        <v>44977</v>
      </c>
      <c r="P210" s="3">
        <f t="shared" ca="1" si="27"/>
        <v>17</v>
      </c>
      <c r="Q210" cm="1">
        <f t="array" aca="1" ref="Q210" ca="1">MAX(IF(A:A=A210,P:P))</f>
        <v>17</v>
      </c>
    </row>
    <row r="211" spans="1:17" x14ac:dyDescent="0.3">
      <c r="A211">
        <v>824658</v>
      </c>
      <c r="B211" s="5">
        <f ca="1">IF(COUNTIF(A$2:A211,A211)=1,TODAY(),IF(COUNTIF(A$2:A211,A211)=2,TODAY()+1,IF(COUNTIF(A$2:A211,A211)=3,TODAY()+2,IF(COUNTIF(A$2:A211,A211)=4,TODAY()+3,IF(COUNTIF(A$2:A211,A211)=5,TODAY()+4,IF(COUNTIF(A$2:A211,A211)=5,TODAY()+6,IF(COUNTIF(A$2:A211,A211)=6,TODAY()+7)))))))</f>
        <v>44976</v>
      </c>
      <c r="C211" s="1" t="str">
        <f t="shared" ca="1" si="22"/>
        <v>F</v>
      </c>
      <c r="D211" s="1">
        <f t="shared" ca="1" si="23"/>
        <v>24</v>
      </c>
      <c r="E211" t="str" cm="1">
        <f t="array" aca="1" ref="E211" ca="1">IF(A211=A210,E210,INDEX(AcutePT_Index_Page!$A$2:$A$7,RANDBETWEEN(1,6)))</f>
        <v>American</v>
      </c>
      <c r="F211" t="str" cm="1">
        <f t="array" aca="1" ref="F211" ca="1">IF(C211=C210,F210,INDEX(AcutePT_Index_Page!$B$2:$B$7,RANDBETWEEN(1,6)))</f>
        <v>Ortho</v>
      </c>
      <c r="G211">
        <f t="shared" ca="1" si="24"/>
        <v>24</v>
      </c>
      <c r="H211">
        <f t="shared" ca="1" si="25"/>
        <v>17</v>
      </c>
      <c r="I211">
        <f t="shared" ca="1" si="26"/>
        <v>17</v>
      </c>
      <c r="J211" s="1">
        <f t="shared" ca="1" si="21"/>
        <v>49</v>
      </c>
      <c r="K211" s="1">
        <f t="shared" ca="1" si="21"/>
        <v>9</v>
      </c>
      <c r="L211" t="str" cm="1">
        <f t="array" aca="1" ref="L211" ca="1">INDEX(AcutePT_Index_Page!$C$2:$C$11,RANDBETWEEN(1,10))&amp;","&amp;INDEX(AcutePT_Index_Page!$C$2:$C$11,RANDBETWEEN(1,10))&amp;","&amp;INDEX(AcutePT_Index_Page!$C$2:$C$11,RANDBETWEEN(1,10))</f>
        <v>EOB,BedM,BedM</v>
      </c>
      <c r="M211" t="str">
        <f ca="1">IF(I211&gt;=17,AcutePT_Index_Page!$L$2,IF(AND(13&lt;=I211,I211&lt;=16),AcutePT_Index_Page!$L$4,AcutePT_Index_Page!$L$3))</f>
        <v>2-3x/wk</v>
      </c>
      <c r="N211" t="str">
        <f ca="1">IF(M211=AcutePT_Index_Page!$L$2,AcutePT_Index_Page!$M$2,IF(M211=AcutePT_Index_Page!$L$3,AcutePT_Index_Page!$M$3,AcutePT_Index_Page!$M$4))</f>
        <v>HH/OP</v>
      </c>
      <c r="O211" s="4" cm="1">
        <f t="array" aca="1" ref="O211" ca="1">MAX(IF(A:A=A211,B:B))</f>
        <v>44976</v>
      </c>
      <c r="P211" s="3">
        <f t="shared" ca="1" si="27"/>
        <v>17</v>
      </c>
      <c r="Q211" cm="1">
        <f t="array" aca="1" ref="Q211" ca="1">MAX(IF(A:A=A211,P:P))</f>
        <v>17</v>
      </c>
    </row>
    <row r="212" spans="1:17" x14ac:dyDescent="0.3">
      <c r="A212">
        <v>832101</v>
      </c>
      <c r="B212" s="5">
        <f ca="1">IF(COUNTIF(A$2:A212,A212)=1,TODAY(),IF(COUNTIF(A$2:A212,A212)=2,TODAY()+1,IF(COUNTIF(A$2:A212,A212)=3,TODAY()+2,IF(COUNTIF(A$2:A212,A212)=4,TODAY()+3,IF(COUNTIF(A$2:A212,A212)=5,TODAY()+4,IF(COUNTIF(A$2:A212,A212)=5,TODAY()+6,IF(COUNTIF(A$2:A212,A212)=6,TODAY()+7)))))))</f>
        <v>44976</v>
      </c>
      <c r="C212" s="1" t="str">
        <f t="shared" ca="1" si="22"/>
        <v>M</v>
      </c>
      <c r="D212" s="1">
        <f t="shared" ca="1" si="23"/>
        <v>78</v>
      </c>
      <c r="E212" t="str" cm="1">
        <f t="array" aca="1" ref="E212" ca="1">IF(A212=A211,E211,INDEX(AcutePT_Index_Page!$A$2:$A$7,RANDBETWEEN(1,6)))</f>
        <v>European</v>
      </c>
      <c r="F212" t="str" cm="1">
        <f t="array" aca="1" ref="F212" ca="1">IF(C212=C211,F211,INDEX(AcutePT_Index_Page!$B$2:$B$7,RANDBETWEEN(1,6)))</f>
        <v>Vascular</v>
      </c>
      <c r="G212">
        <f t="shared" ca="1" si="24"/>
        <v>22</v>
      </c>
      <c r="H212">
        <f t="shared" ca="1" si="25"/>
        <v>8</v>
      </c>
      <c r="I212">
        <f t="shared" ca="1" si="26"/>
        <v>8</v>
      </c>
      <c r="J212" s="1">
        <f t="shared" ref="J212:K265" ca="1" si="28">RANDBETWEEN(8,80)</f>
        <v>52</v>
      </c>
      <c r="K212" s="1">
        <f t="shared" ca="1" si="28"/>
        <v>79</v>
      </c>
      <c r="L212" t="str" cm="1">
        <f t="array" aca="1" ref="L212" ca="1">INDEX(AcutePT_Index_Page!$C$2:$C$11,RANDBETWEEN(1,10))&amp;","&amp;INDEX(AcutePT_Index_Page!$C$2:$C$11,RANDBETWEEN(1,10))&amp;","&amp;INDEX(AcutePT_Index_Page!$C$2:$C$11,RANDBETWEEN(1,10))</f>
        <v>StdBal,BedM,StdBal</v>
      </c>
      <c r="M212" t="str">
        <f ca="1">IF(I212&gt;=17,AcutePT_Index_Page!$L$2,IF(AND(13&lt;=I212,I212&lt;=16),AcutePT_Index_Page!$L$4,AcutePT_Index_Page!$L$3))</f>
        <v>Up to 5x/wk</v>
      </c>
      <c r="N212" t="str">
        <f ca="1">IF(M212=AcutePT_Index_Page!$L$2,AcutePT_Index_Page!$M$2,IF(M212=AcutePT_Index_Page!$L$3,AcutePT_Index_Page!$M$3,AcutePT_Index_Page!$M$4))</f>
        <v>SNF</v>
      </c>
      <c r="O212" s="4" cm="1">
        <f t="array" aca="1" ref="O212" ca="1">MAX(IF(A:A=A212,B:B))</f>
        <v>44976</v>
      </c>
      <c r="P212" s="3">
        <f t="shared" ca="1" si="27"/>
        <v>8</v>
      </c>
      <c r="Q212" cm="1">
        <f t="array" aca="1" ref="Q212" ca="1">MAX(IF(A:A=A212,P:P))</f>
        <v>8</v>
      </c>
    </row>
    <row r="213" spans="1:17" x14ac:dyDescent="0.3">
      <c r="A213">
        <v>837607</v>
      </c>
      <c r="B213" s="5">
        <f ca="1">IF(COUNTIF(A$2:A213,A213)=1,TODAY(),IF(COUNTIF(A$2:A213,A213)=2,TODAY()+1,IF(COUNTIF(A$2:A213,A213)=3,TODAY()+2,IF(COUNTIF(A$2:A213,A213)=4,TODAY()+3,IF(COUNTIF(A$2:A213,A213)=5,TODAY()+4,IF(COUNTIF(A$2:A213,A213)=5,TODAY()+6,IF(COUNTIF(A$2:A213,A213)=6,TODAY()+7)))))))</f>
        <v>44976</v>
      </c>
      <c r="C213" s="1" t="str">
        <f t="shared" ca="1" si="22"/>
        <v>M</v>
      </c>
      <c r="D213" s="1">
        <f t="shared" ca="1" si="23"/>
        <v>83</v>
      </c>
      <c r="E213" t="str" cm="1">
        <f t="array" aca="1" ref="E213" ca="1">IF(A213=A212,E212,INDEX(AcutePT_Index_Page!$A$2:$A$7,RANDBETWEEN(1,6)))</f>
        <v>European</v>
      </c>
      <c r="F213" t="str" cm="1">
        <f t="array" aca="1" ref="F213" ca="1">IF(C213=C212,F212,INDEX(AcutePT_Index_Page!$B$2:$B$7,RANDBETWEEN(1,6)))</f>
        <v>Vascular</v>
      </c>
      <c r="G213">
        <f t="shared" ca="1" si="24"/>
        <v>24</v>
      </c>
      <c r="H213">
        <f t="shared" ca="1" si="25"/>
        <v>7</v>
      </c>
      <c r="I213">
        <f t="shared" ca="1" si="26"/>
        <v>7</v>
      </c>
      <c r="J213" s="1">
        <f t="shared" ca="1" si="28"/>
        <v>23</v>
      </c>
      <c r="K213" s="1">
        <f t="shared" ca="1" si="28"/>
        <v>19</v>
      </c>
      <c r="L213" t="str" cm="1">
        <f t="array" aca="1" ref="L213" ca="1">INDEX(AcutePT_Index_Page!$C$2:$C$11,RANDBETWEEN(1,10))&amp;","&amp;INDEX(AcutePT_Index_Page!$C$2:$C$11,RANDBETWEEN(1,10))&amp;","&amp;INDEX(AcutePT_Index_Page!$C$2:$C$11,RANDBETWEEN(1,10))</f>
        <v>SitEx,Bal,BedM</v>
      </c>
      <c r="M213" t="str">
        <f ca="1">IF(I213&gt;=17,AcutePT_Index_Page!$L$2,IF(AND(13&lt;=I213,I213&lt;=16),AcutePT_Index_Page!$L$4,AcutePT_Index_Page!$L$3))</f>
        <v>Up to 5x/wk</v>
      </c>
      <c r="N213" t="str">
        <f ca="1">IF(M213=AcutePT_Index_Page!$L$2,AcutePT_Index_Page!$M$2,IF(M213=AcutePT_Index_Page!$L$3,AcutePT_Index_Page!$M$3,AcutePT_Index_Page!$M$4))</f>
        <v>SNF</v>
      </c>
      <c r="O213" s="4" cm="1">
        <f t="array" aca="1" ref="O213" ca="1">MAX(IF(A:A=A213,B:B))</f>
        <v>44976</v>
      </c>
      <c r="P213" s="3">
        <f t="shared" ca="1" si="27"/>
        <v>7</v>
      </c>
      <c r="Q213" cm="1">
        <f t="array" aca="1" ref="Q213" ca="1">MAX(IF(A:A=A213,P:P))</f>
        <v>7</v>
      </c>
    </row>
    <row r="214" spans="1:17" x14ac:dyDescent="0.3">
      <c r="A214">
        <v>843413</v>
      </c>
      <c r="B214" s="5">
        <f ca="1">IF(COUNTIF(A$2:A214,A214)=1,TODAY(),IF(COUNTIF(A$2:A214,A214)=2,TODAY()+1,IF(COUNTIF(A$2:A214,A214)=3,TODAY()+2,IF(COUNTIF(A$2:A214,A214)=4,TODAY()+3,IF(COUNTIF(A$2:A214,A214)=5,TODAY()+4,IF(COUNTIF(A$2:A214,A214)=5,TODAY()+6,IF(COUNTIF(A$2:A214,A214)=6,TODAY()+7)))))))</f>
        <v>44976</v>
      </c>
      <c r="C214" s="1" t="str">
        <f t="shared" ca="1" si="22"/>
        <v>M</v>
      </c>
      <c r="D214" s="1">
        <f t="shared" ca="1" si="23"/>
        <v>62</v>
      </c>
      <c r="E214" t="str" cm="1">
        <f t="array" aca="1" ref="E214" ca="1">IF(A214=A213,E213,INDEX(AcutePT_Index_Page!$A$2:$A$7,RANDBETWEEN(1,6)))</f>
        <v>European</v>
      </c>
      <c r="F214" t="str" cm="1">
        <f t="array" aca="1" ref="F214" ca="1">IF(C214=C213,F213,INDEX(AcutePT_Index_Page!$B$2:$B$7,RANDBETWEEN(1,6)))</f>
        <v>Vascular</v>
      </c>
      <c r="G214">
        <f t="shared" ca="1" si="24"/>
        <v>24</v>
      </c>
      <c r="H214">
        <f t="shared" ca="1" si="25"/>
        <v>15</v>
      </c>
      <c r="I214">
        <f t="shared" ca="1" si="26"/>
        <v>15</v>
      </c>
      <c r="J214" s="1">
        <f t="shared" ca="1" si="28"/>
        <v>75</v>
      </c>
      <c r="K214" s="1">
        <f t="shared" ca="1" si="28"/>
        <v>61</v>
      </c>
      <c r="L214" t="str" cm="1">
        <f t="array" aca="1" ref="L214" ca="1">INDEX(AcutePT_Index_Page!$C$2:$C$11,RANDBETWEEN(1,10))&amp;","&amp;INDEX(AcutePT_Index_Page!$C$2:$C$11,RANDBETWEEN(1,10))&amp;","&amp;INDEX(AcutePT_Index_Page!$C$2:$C$11,RANDBETWEEN(1,10))</f>
        <v>Gt,TA,StdEx</v>
      </c>
      <c r="M214" t="str">
        <f ca="1">IF(I214&gt;=17,AcutePT_Index_Page!$L$2,IF(AND(13&lt;=I214,I214&lt;=16),AcutePT_Index_Page!$L$4,AcutePT_Index_Page!$L$3))</f>
        <v>5-7x/wk</v>
      </c>
      <c r="N214" t="str">
        <f ca="1">IF(M214=AcutePT_Index_Page!$L$2,AcutePT_Index_Page!$M$2,IF(M214=AcutePT_Index_Page!$L$3,AcutePT_Index_Page!$M$3,AcutePT_Index_Page!$M$4))</f>
        <v>IPR</v>
      </c>
      <c r="O214" s="4" cm="1">
        <f t="array" aca="1" ref="O214" ca="1">MAX(IF(A:A=A214,B:B))</f>
        <v>44976</v>
      </c>
      <c r="P214" s="3">
        <f t="shared" ca="1" si="27"/>
        <v>15</v>
      </c>
      <c r="Q214" cm="1">
        <f t="array" aca="1" ref="Q214" ca="1">MAX(IF(A:A=A214,P:P))</f>
        <v>15</v>
      </c>
    </row>
    <row r="215" spans="1:17" x14ac:dyDescent="0.3">
      <c r="A215">
        <v>849778</v>
      </c>
      <c r="B215" s="5">
        <f ca="1">IF(COUNTIF(A$2:A215,A215)=1,TODAY(),IF(COUNTIF(A$2:A215,A215)=2,TODAY()+1,IF(COUNTIF(A$2:A215,A215)=3,TODAY()+2,IF(COUNTIF(A$2:A215,A215)=4,TODAY()+3,IF(COUNTIF(A$2:A215,A215)=5,TODAY()+4,IF(COUNTIF(A$2:A215,A215)=5,TODAY()+6,IF(COUNTIF(A$2:A215,A215)=6,TODAY()+7)))))))</f>
        <v>44976</v>
      </c>
      <c r="C215" s="1" t="str">
        <f t="shared" ca="1" si="22"/>
        <v>F</v>
      </c>
      <c r="D215" s="1">
        <f t="shared" ca="1" si="23"/>
        <v>43</v>
      </c>
      <c r="E215" t="str" cm="1">
        <f t="array" aca="1" ref="E215" ca="1">IF(A215=A214,E214,INDEX(AcutePT_Index_Page!$A$2:$A$7,RANDBETWEEN(1,6)))</f>
        <v>European</v>
      </c>
      <c r="F215" t="str" cm="1">
        <f t="array" aca="1" ref="F215" ca="1">IF(C215=C214,F214,INDEX(AcutePT_Index_Page!$B$2:$B$7,RANDBETWEEN(1,6)))</f>
        <v>Ortho</v>
      </c>
      <c r="G215">
        <f t="shared" ca="1" si="24"/>
        <v>22</v>
      </c>
      <c r="H215">
        <f t="shared" ca="1" si="25"/>
        <v>13</v>
      </c>
      <c r="I215">
        <f t="shared" ca="1" si="26"/>
        <v>13</v>
      </c>
      <c r="J215" s="1">
        <f t="shared" ca="1" si="28"/>
        <v>37</v>
      </c>
      <c r="K215" s="1">
        <f t="shared" ca="1" si="28"/>
        <v>17</v>
      </c>
      <c r="L215" t="str" cm="1">
        <f t="array" aca="1" ref="L215" ca="1">INDEX(AcutePT_Index_Page!$C$2:$C$11,RANDBETWEEN(1,10))&amp;","&amp;INDEX(AcutePT_Index_Page!$C$2:$C$11,RANDBETWEEN(1,10))&amp;","&amp;INDEX(AcutePT_Index_Page!$C$2:$C$11,RANDBETWEEN(1,10))</f>
        <v>StdEx,EOB,BedEx</v>
      </c>
      <c r="M215" t="str">
        <f ca="1">IF(I215&gt;=17,AcutePT_Index_Page!$L$2,IF(AND(13&lt;=I215,I215&lt;=16),AcutePT_Index_Page!$L$4,AcutePT_Index_Page!$L$3))</f>
        <v>5-7x/wk</v>
      </c>
      <c r="N215" t="str">
        <f ca="1">IF(M215=AcutePT_Index_Page!$L$2,AcutePT_Index_Page!$M$2,IF(M215=AcutePT_Index_Page!$L$3,AcutePT_Index_Page!$M$3,AcutePT_Index_Page!$M$4))</f>
        <v>IPR</v>
      </c>
      <c r="O215" s="4" cm="1">
        <f t="array" aca="1" ref="O215" ca="1">MAX(IF(A:A=A215,B:B))</f>
        <v>44976</v>
      </c>
      <c r="P215" s="3">
        <f t="shared" ca="1" si="27"/>
        <v>13</v>
      </c>
      <c r="Q215" cm="1">
        <f t="array" aca="1" ref="Q215" ca="1">MAX(IF(A:A=A215,P:P))</f>
        <v>13</v>
      </c>
    </row>
    <row r="216" spans="1:17" x14ac:dyDescent="0.3">
      <c r="A216">
        <v>850275</v>
      </c>
      <c r="B216" s="5">
        <f ca="1">IF(COUNTIF(A$2:A216,A216)=1,TODAY(),IF(COUNTIF(A$2:A216,A216)=2,TODAY()+1,IF(COUNTIF(A$2:A216,A216)=3,TODAY()+2,IF(COUNTIF(A$2:A216,A216)=4,TODAY()+3,IF(COUNTIF(A$2:A216,A216)=5,TODAY()+4,IF(COUNTIF(A$2:A216,A216)=5,TODAY()+6,IF(COUNTIF(A$2:A216,A216)=6,TODAY()+7)))))))</f>
        <v>44976</v>
      </c>
      <c r="C216" s="1" t="str">
        <f t="shared" ca="1" si="22"/>
        <v>M</v>
      </c>
      <c r="D216" s="1">
        <f t="shared" ca="1" si="23"/>
        <v>29</v>
      </c>
      <c r="E216" t="str" cm="1">
        <f t="array" aca="1" ref="E216" ca="1">IF(A216=A215,E215,INDEX(AcutePT_Index_Page!$A$2:$A$7,RANDBETWEEN(1,6)))</f>
        <v>African</v>
      </c>
      <c r="F216" t="str" cm="1">
        <f t="array" aca="1" ref="F216" ca="1">IF(C216=C215,F215,INDEX(AcutePT_Index_Page!$B$2:$B$7,RANDBETWEEN(1,6)))</f>
        <v>Vascular</v>
      </c>
      <c r="G216">
        <f t="shared" ca="1" si="24"/>
        <v>23</v>
      </c>
      <c r="H216">
        <f t="shared" ca="1" si="25"/>
        <v>18</v>
      </c>
      <c r="I216">
        <f t="shared" ca="1" si="26"/>
        <v>18</v>
      </c>
      <c r="J216" s="1">
        <f t="shared" ca="1" si="28"/>
        <v>76</v>
      </c>
      <c r="K216" s="1">
        <f t="shared" ca="1" si="28"/>
        <v>76</v>
      </c>
      <c r="L216" t="str" cm="1">
        <f t="array" aca="1" ref="L216" ca="1">INDEX(AcutePT_Index_Page!$C$2:$C$11,RANDBETWEEN(1,10))&amp;","&amp;INDEX(AcutePT_Index_Page!$C$2:$C$11,RANDBETWEEN(1,10))&amp;","&amp;INDEX(AcutePT_Index_Page!$C$2:$C$11,RANDBETWEEN(1,10))</f>
        <v>StdBal,Bal,StdBal</v>
      </c>
      <c r="M216" t="str">
        <f ca="1">IF(I216&gt;=17,AcutePT_Index_Page!$L$2,IF(AND(13&lt;=I216,I216&lt;=16),AcutePT_Index_Page!$L$4,AcutePT_Index_Page!$L$3))</f>
        <v>2-3x/wk</v>
      </c>
      <c r="N216" t="str">
        <f ca="1">IF(M216=AcutePT_Index_Page!$L$2,AcutePT_Index_Page!$M$2,IF(M216=AcutePT_Index_Page!$L$3,AcutePT_Index_Page!$M$3,AcutePT_Index_Page!$M$4))</f>
        <v>HH/OP</v>
      </c>
      <c r="O216" s="4" cm="1">
        <f t="array" aca="1" ref="O216" ca="1">MAX(IF(A:A=A216,B:B))</f>
        <v>44978</v>
      </c>
      <c r="P216" s="3" t="str">
        <f t="shared" ca="1" si="27"/>
        <v>x</v>
      </c>
      <c r="Q216" cm="1">
        <f t="array" aca="1" ref="Q216" ca="1">MAX(IF(A:A=A216,P:P))</f>
        <v>15</v>
      </c>
    </row>
    <row r="217" spans="1:17" x14ac:dyDescent="0.3">
      <c r="A217">
        <v>850275</v>
      </c>
      <c r="B217" s="5">
        <f ca="1">IF(COUNTIF(A$2:A217,A217)=1,TODAY(),IF(COUNTIF(A$2:A217,A217)=2,TODAY()+1,IF(COUNTIF(A$2:A217,A217)=3,TODAY()+2,IF(COUNTIF(A$2:A217,A217)=4,TODAY()+3,IF(COUNTIF(A$2:A217,A217)=5,TODAY()+4,IF(COUNTIF(A$2:A217,A217)=5,TODAY()+6,IF(COUNTIF(A$2:A217,A217)=6,TODAY()+7)))))))</f>
        <v>44977</v>
      </c>
      <c r="C217" s="1" t="str">
        <f t="shared" ca="1" si="22"/>
        <v>M</v>
      </c>
      <c r="D217" s="1">
        <f t="shared" ca="1" si="23"/>
        <v>29</v>
      </c>
      <c r="E217" t="str" cm="1">
        <f t="array" aca="1" ref="E217" ca="1">IF(A217=A216,E216,INDEX(AcutePT_Index_Page!$A$2:$A$7,RANDBETWEEN(1,6)))</f>
        <v>African</v>
      </c>
      <c r="F217" t="str" cm="1">
        <f t="array" aca="1" ref="F217" ca="1">IF(C217=C216,F216,INDEX(AcutePT_Index_Page!$B$2:$B$7,RANDBETWEEN(1,6)))</f>
        <v>Vascular</v>
      </c>
      <c r="G217">
        <f t="shared" ca="1" si="24"/>
        <v>23</v>
      </c>
      <c r="H217">
        <f t="shared" ca="1" si="25"/>
        <v>18</v>
      </c>
      <c r="I217">
        <f t="shared" ca="1" si="26"/>
        <v>10</v>
      </c>
      <c r="J217" s="1">
        <f t="shared" ca="1" si="28"/>
        <v>41</v>
      </c>
      <c r="K217" s="1">
        <f t="shared" ca="1" si="28"/>
        <v>63</v>
      </c>
      <c r="L217" t="str" cm="1">
        <f t="array" aca="1" ref="L217" ca="1">INDEX(AcutePT_Index_Page!$C$2:$C$11,RANDBETWEEN(1,10))&amp;","&amp;INDEX(AcutePT_Index_Page!$C$2:$C$11,RANDBETWEEN(1,10))&amp;","&amp;INDEX(AcutePT_Index_Page!$C$2:$C$11,RANDBETWEEN(1,10))</f>
        <v>BedEx,SitBal,SitBal</v>
      </c>
      <c r="M217" t="str">
        <f ca="1">IF(I217&gt;=17,AcutePT_Index_Page!$L$2,IF(AND(13&lt;=I217,I217&lt;=16),AcutePT_Index_Page!$L$4,AcutePT_Index_Page!$L$3))</f>
        <v>Up to 5x/wk</v>
      </c>
      <c r="N217" t="str">
        <f ca="1">IF(M217=AcutePT_Index_Page!$L$2,AcutePT_Index_Page!$M$2,IF(M217=AcutePT_Index_Page!$L$3,AcutePT_Index_Page!$M$3,AcutePT_Index_Page!$M$4))</f>
        <v>SNF</v>
      </c>
      <c r="O217" s="4" cm="1">
        <f t="array" aca="1" ref="O217" ca="1">MAX(IF(A:A=A217,B:B))</f>
        <v>44978</v>
      </c>
      <c r="P217" s="3" t="str">
        <f t="shared" ca="1" si="27"/>
        <v>x</v>
      </c>
      <c r="Q217" cm="1">
        <f t="array" aca="1" ref="Q217" ca="1">MAX(IF(A:A=A217,P:P))</f>
        <v>15</v>
      </c>
    </row>
    <row r="218" spans="1:17" x14ac:dyDescent="0.3">
      <c r="A218">
        <v>850275</v>
      </c>
      <c r="B218" s="5">
        <f ca="1">IF(COUNTIF(A$2:A218,A218)=1,TODAY(),IF(COUNTIF(A$2:A218,A218)=2,TODAY()+1,IF(COUNTIF(A$2:A218,A218)=3,TODAY()+2,IF(COUNTIF(A$2:A218,A218)=4,TODAY()+3,IF(COUNTIF(A$2:A218,A218)=5,TODAY()+4,IF(COUNTIF(A$2:A218,A218)=5,TODAY()+6,IF(COUNTIF(A$2:A218,A218)=6,TODAY()+7)))))))</f>
        <v>44978</v>
      </c>
      <c r="C218" s="1" t="str">
        <f t="shared" ca="1" si="22"/>
        <v>M</v>
      </c>
      <c r="D218" s="1">
        <f t="shared" ca="1" si="23"/>
        <v>29</v>
      </c>
      <c r="E218" t="str" cm="1">
        <f t="array" aca="1" ref="E218" ca="1">IF(A218=A217,E217,INDEX(AcutePT_Index_Page!$A$2:$A$7,RANDBETWEEN(1,6)))</f>
        <v>African</v>
      </c>
      <c r="F218" t="str" cm="1">
        <f t="array" aca="1" ref="F218" ca="1">IF(C218=C217,F217,INDEX(AcutePT_Index_Page!$B$2:$B$7,RANDBETWEEN(1,6)))</f>
        <v>Vascular</v>
      </c>
      <c r="G218">
        <f t="shared" ca="1" si="24"/>
        <v>23</v>
      </c>
      <c r="H218">
        <f t="shared" ca="1" si="25"/>
        <v>18</v>
      </c>
      <c r="I218">
        <f t="shared" ca="1" si="26"/>
        <v>15</v>
      </c>
      <c r="J218" s="1">
        <f t="shared" ca="1" si="28"/>
        <v>9</v>
      </c>
      <c r="K218" s="1">
        <f t="shared" ca="1" si="28"/>
        <v>47</v>
      </c>
      <c r="L218" t="str" cm="1">
        <f t="array" aca="1" ref="L218" ca="1">INDEX(AcutePT_Index_Page!$C$2:$C$11,RANDBETWEEN(1,10))&amp;","&amp;INDEX(AcutePT_Index_Page!$C$2:$C$11,RANDBETWEEN(1,10))&amp;","&amp;INDEX(AcutePT_Index_Page!$C$2:$C$11,RANDBETWEEN(1,10))</f>
        <v>Bal,SitEx,EOB</v>
      </c>
      <c r="M218" t="str">
        <f ca="1">IF(I218&gt;=17,AcutePT_Index_Page!$L$2,IF(AND(13&lt;=I218,I218&lt;=16),AcutePT_Index_Page!$L$4,AcutePT_Index_Page!$L$3))</f>
        <v>5-7x/wk</v>
      </c>
      <c r="N218" t="str">
        <f ca="1">IF(M218=AcutePT_Index_Page!$L$2,AcutePT_Index_Page!$M$2,IF(M218=AcutePT_Index_Page!$L$3,AcutePT_Index_Page!$M$3,AcutePT_Index_Page!$M$4))</f>
        <v>IPR</v>
      </c>
      <c r="O218" s="4" cm="1">
        <f t="array" aca="1" ref="O218" ca="1">MAX(IF(A:A=A218,B:B))</f>
        <v>44978</v>
      </c>
      <c r="P218" s="3">
        <f t="shared" ca="1" si="27"/>
        <v>15</v>
      </c>
      <c r="Q218" cm="1">
        <f t="array" aca="1" ref="Q218" ca="1">MAX(IF(A:A=A218,P:P))</f>
        <v>15</v>
      </c>
    </row>
    <row r="219" spans="1:17" x14ac:dyDescent="0.3">
      <c r="A219">
        <v>850559</v>
      </c>
      <c r="B219" s="5">
        <f ca="1">IF(COUNTIF(A$2:A219,A219)=1,TODAY(),IF(COUNTIF(A$2:A219,A219)=2,TODAY()+1,IF(COUNTIF(A$2:A219,A219)=3,TODAY()+2,IF(COUNTIF(A$2:A219,A219)=4,TODAY()+3,IF(COUNTIF(A$2:A219,A219)=5,TODAY()+4,IF(COUNTIF(A$2:A219,A219)=5,TODAY()+6,IF(COUNTIF(A$2:A219,A219)=6,TODAY()+7)))))))</f>
        <v>44976</v>
      </c>
      <c r="C219" s="1" t="str">
        <f t="shared" ca="1" si="22"/>
        <v>F</v>
      </c>
      <c r="D219" s="1">
        <f t="shared" ca="1" si="23"/>
        <v>54</v>
      </c>
      <c r="E219" t="str" cm="1">
        <f t="array" aca="1" ref="E219" ca="1">IF(A219=A218,E218,INDEX(AcutePT_Index_Page!$A$2:$A$7,RANDBETWEEN(1,6)))</f>
        <v>MiddleEastern</v>
      </c>
      <c r="F219" t="str" cm="1">
        <f t="array" aca="1" ref="F219" ca="1">IF(C219=C218,F218,INDEX(AcutePT_Index_Page!$B$2:$B$7,RANDBETWEEN(1,6)))</f>
        <v>Cardiac</v>
      </c>
      <c r="G219">
        <f t="shared" ca="1" si="24"/>
        <v>24</v>
      </c>
      <c r="H219">
        <f t="shared" ca="1" si="25"/>
        <v>15</v>
      </c>
      <c r="I219">
        <f t="shared" ca="1" si="26"/>
        <v>15</v>
      </c>
      <c r="J219" s="1">
        <f t="shared" ca="1" si="28"/>
        <v>51</v>
      </c>
      <c r="K219" s="1">
        <f t="shared" ca="1" si="28"/>
        <v>19</v>
      </c>
      <c r="L219" t="str" cm="1">
        <f t="array" aca="1" ref="L219" ca="1">INDEX(AcutePT_Index_Page!$C$2:$C$11,RANDBETWEEN(1,10))&amp;","&amp;INDEX(AcutePT_Index_Page!$C$2:$C$11,RANDBETWEEN(1,10))&amp;","&amp;INDEX(AcutePT_Index_Page!$C$2:$C$11,RANDBETWEEN(1,10))</f>
        <v>Bal,SitBal,StdEx</v>
      </c>
      <c r="M219" t="str">
        <f ca="1">IF(I219&gt;=17,AcutePT_Index_Page!$L$2,IF(AND(13&lt;=I219,I219&lt;=16),AcutePT_Index_Page!$L$4,AcutePT_Index_Page!$L$3))</f>
        <v>5-7x/wk</v>
      </c>
      <c r="N219" t="str">
        <f ca="1">IF(M219=AcutePT_Index_Page!$L$2,AcutePT_Index_Page!$M$2,IF(M219=AcutePT_Index_Page!$L$3,AcutePT_Index_Page!$M$3,AcutePT_Index_Page!$M$4))</f>
        <v>IPR</v>
      </c>
      <c r="O219" s="4" cm="1">
        <f t="array" aca="1" ref="O219" ca="1">MAX(IF(A:A=A219,B:B))</f>
        <v>44976</v>
      </c>
      <c r="P219" s="3">
        <f t="shared" ca="1" si="27"/>
        <v>15</v>
      </c>
      <c r="Q219" cm="1">
        <f t="array" aca="1" ref="Q219" ca="1">MAX(IF(A:A=A219,P:P))</f>
        <v>15</v>
      </c>
    </row>
    <row r="220" spans="1:17" x14ac:dyDescent="0.3">
      <c r="A220">
        <v>867493</v>
      </c>
      <c r="B220" s="5">
        <f ca="1">IF(COUNTIF(A$2:A220,A220)=1,TODAY(),IF(COUNTIF(A$2:A220,A220)=2,TODAY()+1,IF(COUNTIF(A$2:A220,A220)=3,TODAY()+2,IF(COUNTIF(A$2:A220,A220)=4,TODAY()+3,IF(COUNTIF(A$2:A220,A220)=5,TODAY()+4,IF(COUNTIF(A$2:A220,A220)=5,TODAY()+6,IF(COUNTIF(A$2:A220,A220)=6,TODAY()+7)))))))</f>
        <v>44976</v>
      </c>
      <c r="C220" s="1" t="str">
        <f t="shared" ca="1" si="22"/>
        <v>M</v>
      </c>
      <c r="D220" s="1">
        <f t="shared" ca="1" si="23"/>
        <v>70</v>
      </c>
      <c r="E220" t="str" cm="1">
        <f t="array" aca="1" ref="E220" ca="1">IF(A220=A219,E219,INDEX(AcutePT_Index_Page!$A$2:$A$7,RANDBETWEEN(1,6)))</f>
        <v>European</v>
      </c>
      <c r="F220" t="str" cm="1">
        <f t="array" aca="1" ref="F220" ca="1">IF(C220=C219,F219,INDEX(AcutePT_Index_Page!$B$2:$B$7,RANDBETWEEN(1,6)))</f>
        <v>Trauma</v>
      </c>
      <c r="G220">
        <f t="shared" ca="1" si="24"/>
        <v>23</v>
      </c>
      <c r="H220">
        <f t="shared" ca="1" si="25"/>
        <v>16</v>
      </c>
      <c r="I220">
        <f t="shared" ca="1" si="26"/>
        <v>16</v>
      </c>
      <c r="J220" s="1">
        <f t="shared" ca="1" si="28"/>
        <v>13</v>
      </c>
      <c r="K220" s="1">
        <f t="shared" ca="1" si="28"/>
        <v>26</v>
      </c>
      <c r="L220" t="str" cm="1">
        <f t="array" aca="1" ref="L220" ca="1">INDEX(AcutePT_Index_Page!$C$2:$C$11,RANDBETWEEN(1,10))&amp;","&amp;INDEX(AcutePT_Index_Page!$C$2:$C$11,RANDBETWEEN(1,10))&amp;","&amp;INDEX(AcutePT_Index_Page!$C$2:$C$11,RANDBETWEEN(1,10))</f>
        <v>BedM,BedM,BedM</v>
      </c>
      <c r="M220" t="str">
        <f ca="1">IF(I220&gt;=17,AcutePT_Index_Page!$L$2,IF(AND(13&lt;=I220,I220&lt;=16),AcutePT_Index_Page!$L$4,AcutePT_Index_Page!$L$3))</f>
        <v>5-7x/wk</v>
      </c>
      <c r="N220" t="str">
        <f ca="1">IF(M220=AcutePT_Index_Page!$L$2,AcutePT_Index_Page!$M$2,IF(M220=AcutePT_Index_Page!$L$3,AcutePT_Index_Page!$M$3,AcutePT_Index_Page!$M$4))</f>
        <v>IPR</v>
      </c>
      <c r="O220" s="4" cm="1">
        <f t="array" aca="1" ref="O220" ca="1">MAX(IF(A:A=A220,B:B))</f>
        <v>44977</v>
      </c>
      <c r="P220" s="3" t="str">
        <f t="shared" ca="1" si="27"/>
        <v>x</v>
      </c>
      <c r="Q220" cm="1">
        <f t="array" aca="1" ref="Q220" ca="1">MAX(IF(A:A=A220,P:P))</f>
        <v>7</v>
      </c>
    </row>
    <row r="221" spans="1:17" x14ac:dyDescent="0.3">
      <c r="A221">
        <v>867493</v>
      </c>
      <c r="B221" s="5">
        <f ca="1">IF(COUNTIF(A$2:A221,A221)=1,TODAY(),IF(COUNTIF(A$2:A221,A221)=2,TODAY()+1,IF(COUNTIF(A$2:A221,A221)=3,TODAY()+2,IF(COUNTIF(A$2:A221,A221)=4,TODAY()+3,IF(COUNTIF(A$2:A221,A221)=5,TODAY()+4,IF(COUNTIF(A$2:A221,A221)=5,TODAY()+6,IF(COUNTIF(A$2:A221,A221)=6,TODAY()+7)))))))</f>
        <v>44977</v>
      </c>
      <c r="C221" s="1" t="str">
        <f t="shared" ca="1" si="22"/>
        <v>M</v>
      </c>
      <c r="D221" s="1">
        <f t="shared" ca="1" si="23"/>
        <v>70</v>
      </c>
      <c r="E221" t="str" cm="1">
        <f t="array" aca="1" ref="E221" ca="1">IF(A221=A220,E220,INDEX(AcutePT_Index_Page!$A$2:$A$7,RANDBETWEEN(1,6)))</f>
        <v>European</v>
      </c>
      <c r="F221" t="str" cm="1">
        <f t="array" aca="1" ref="F221" ca="1">IF(C221=C220,F220,INDEX(AcutePT_Index_Page!$B$2:$B$7,RANDBETWEEN(1,6)))</f>
        <v>Trauma</v>
      </c>
      <c r="G221">
        <f t="shared" ca="1" si="24"/>
        <v>23</v>
      </c>
      <c r="H221">
        <f t="shared" ca="1" si="25"/>
        <v>16</v>
      </c>
      <c r="I221">
        <f t="shared" ca="1" si="26"/>
        <v>7</v>
      </c>
      <c r="J221" s="1">
        <f t="shared" ca="1" si="28"/>
        <v>22</v>
      </c>
      <c r="K221" s="1">
        <f t="shared" ca="1" si="28"/>
        <v>39</v>
      </c>
      <c r="L221" t="str" cm="1">
        <f t="array" aca="1" ref="L221" ca="1">INDEX(AcutePT_Index_Page!$C$2:$C$11,RANDBETWEEN(1,10))&amp;","&amp;INDEX(AcutePT_Index_Page!$C$2:$C$11,RANDBETWEEN(1,10))&amp;","&amp;INDEX(AcutePT_Index_Page!$C$2:$C$11,RANDBETWEEN(1,10))</f>
        <v>Bal,EOB,TA</v>
      </c>
      <c r="M221" t="str">
        <f ca="1">IF(I221&gt;=17,AcutePT_Index_Page!$L$2,IF(AND(13&lt;=I221,I221&lt;=16),AcutePT_Index_Page!$L$4,AcutePT_Index_Page!$L$3))</f>
        <v>Up to 5x/wk</v>
      </c>
      <c r="N221" t="str">
        <f ca="1">IF(M221=AcutePT_Index_Page!$L$2,AcutePT_Index_Page!$M$2,IF(M221=AcutePT_Index_Page!$L$3,AcutePT_Index_Page!$M$3,AcutePT_Index_Page!$M$4))</f>
        <v>SNF</v>
      </c>
      <c r="O221" s="4" cm="1">
        <f t="array" aca="1" ref="O221" ca="1">MAX(IF(A:A=A221,B:B))</f>
        <v>44977</v>
      </c>
      <c r="P221" s="3">
        <f t="shared" ca="1" si="27"/>
        <v>7</v>
      </c>
      <c r="Q221" cm="1">
        <f t="array" aca="1" ref="Q221" ca="1">MAX(IF(A:A=A221,P:P))</f>
        <v>7</v>
      </c>
    </row>
    <row r="222" spans="1:17" x14ac:dyDescent="0.3">
      <c r="A222">
        <v>867885</v>
      </c>
      <c r="B222" s="5">
        <f ca="1">IF(COUNTIF(A$2:A222,A222)=1,TODAY(),IF(COUNTIF(A$2:A222,A222)=2,TODAY()+1,IF(COUNTIF(A$2:A222,A222)=3,TODAY()+2,IF(COUNTIF(A$2:A222,A222)=4,TODAY()+3,IF(COUNTIF(A$2:A222,A222)=5,TODAY()+4,IF(COUNTIF(A$2:A222,A222)=5,TODAY()+6,IF(COUNTIF(A$2:A222,A222)=6,TODAY()+7)))))))</f>
        <v>44976</v>
      </c>
      <c r="C222" s="1" t="str">
        <f t="shared" ca="1" si="22"/>
        <v>M</v>
      </c>
      <c r="D222" s="1">
        <f t="shared" ca="1" si="23"/>
        <v>26</v>
      </c>
      <c r="E222" t="str" cm="1">
        <f t="array" aca="1" ref="E222" ca="1">IF(A222=A221,E221,INDEX(AcutePT_Index_Page!$A$2:$A$7,RANDBETWEEN(1,6)))</f>
        <v>Indian</v>
      </c>
      <c r="F222" t="str" cm="1">
        <f t="array" aca="1" ref="F222" ca="1">IF(C222=C221,F221,INDEX(AcutePT_Index_Page!$B$2:$B$7,RANDBETWEEN(1,6)))</f>
        <v>Trauma</v>
      </c>
      <c r="G222">
        <f t="shared" ca="1" si="24"/>
        <v>23</v>
      </c>
      <c r="H222">
        <f t="shared" ca="1" si="25"/>
        <v>14</v>
      </c>
      <c r="I222">
        <f t="shared" ca="1" si="26"/>
        <v>14</v>
      </c>
      <c r="J222" s="1">
        <f t="shared" ca="1" si="28"/>
        <v>48</v>
      </c>
      <c r="K222" s="1">
        <f t="shared" ca="1" si="28"/>
        <v>67</v>
      </c>
      <c r="L222" t="str" cm="1">
        <f t="array" aca="1" ref="L222" ca="1">INDEX(AcutePT_Index_Page!$C$2:$C$11,RANDBETWEEN(1,10))&amp;","&amp;INDEX(AcutePT_Index_Page!$C$2:$C$11,RANDBETWEEN(1,10))&amp;","&amp;INDEX(AcutePT_Index_Page!$C$2:$C$11,RANDBETWEEN(1,10))</f>
        <v>EOB,Gt,SitBal</v>
      </c>
      <c r="M222" t="str">
        <f ca="1">IF(I222&gt;=17,AcutePT_Index_Page!$L$2,IF(AND(13&lt;=I222,I222&lt;=16),AcutePT_Index_Page!$L$4,AcutePT_Index_Page!$L$3))</f>
        <v>5-7x/wk</v>
      </c>
      <c r="N222" t="str">
        <f ca="1">IF(M222=AcutePT_Index_Page!$L$2,AcutePT_Index_Page!$M$2,IF(M222=AcutePT_Index_Page!$L$3,AcutePT_Index_Page!$M$3,AcutePT_Index_Page!$M$4))</f>
        <v>IPR</v>
      </c>
      <c r="O222" s="4" cm="1">
        <f t="array" aca="1" ref="O222" ca="1">MAX(IF(A:A=A222,B:B))</f>
        <v>44976</v>
      </c>
      <c r="P222" s="3">
        <f t="shared" ca="1" si="27"/>
        <v>14</v>
      </c>
      <c r="Q222" cm="1">
        <f t="array" aca="1" ref="Q222" ca="1">MAX(IF(A:A=A222,P:P))</f>
        <v>14</v>
      </c>
    </row>
    <row r="223" spans="1:17" x14ac:dyDescent="0.3">
      <c r="A223">
        <v>884965</v>
      </c>
      <c r="B223" s="5">
        <f ca="1">IF(COUNTIF(A$2:A223,A223)=1,TODAY(),IF(COUNTIF(A$2:A223,A223)=2,TODAY()+1,IF(COUNTIF(A$2:A223,A223)=3,TODAY()+2,IF(COUNTIF(A$2:A223,A223)=4,TODAY()+3,IF(COUNTIF(A$2:A223,A223)=5,TODAY()+4,IF(COUNTIF(A$2:A223,A223)=5,TODAY()+6,IF(COUNTIF(A$2:A223,A223)=6,TODAY()+7)))))))</f>
        <v>44976</v>
      </c>
      <c r="C223" s="1" t="str">
        <f t="shared" ca="1" si="22"/>
        <v>F</v>
      </c>
      <c r="D223" s="1">
        <f t="shared" ca="1" si="23"/>
        <v>96</v>
      </c>
      <c r="E223" t="str" cm="1">
        <f t="array" aca="1" ref="E223" ca="1">IF(A223=A222,E222,INDEX(AcutePT_Index_Page!$A$2:$A$7,RANDBETWEEN(1,6)))</f>
        <v>MiddleEastern</v>
      </c>
      <c r="F223" t="str" cm="1">
        <f t="array" aca="1" ref="F223" ca="1">IF(C223=C222,F222,INDEX(AcutePT_Index_Page!$B$2:$B$7,RANDBETWEEN(1,6)))</f>
        <v>Neuro</v>
      </c>
      <c r="G223">
        <f t="shared" ca="1" si="24"/>
        <v>22</v>
      </c>
      <c r="H223">
        <f t="shared" ca="1" si="25"/>
        <v>18</v>
      </c>
      <c r="I223">
        <f t="shared" ca="1" si="26"/>
        <v>18</v>
      </c>
      <c r="J223" s="1">
        <f t="shared" ca="1" si="28"/>
        <v>62</v>
      </c>
      <c r="K223" s="1">
        <f t="shared" ca="1" si="28"/>
        <v>44</v>
      </c>
      <c r="L223" t="str" cm="1">
        <f t="array" aca="1" ref="L223" ca="1">INDEX(AcutePT_Index_Page!$C$2:$C$11,RANDBETWEEN(1,10))&amp;","&amp;INDEX(AcutePT_Index_Page!$C$2:$C$11,RANDBETWEEN(1,10))&amp;","&amp;INDEX(AcutePT_Index_Page!$C$2:$C$11,RANDBETWEEN(1,10))</f>
        <v>StdBal,Bal,Gt</v>
      </c>
      <c r="M223" t="str">
        <f ca="1">IF(I223&gt;=17,AcutePT_Index_Page!$L$2,IF(AND(13&lt;=I223,I223&lt;=16),AcutePT_Index_Page!$L$4,AcutePT_Index_Page!$L$3))</f>
        <v>2-3x/wk</v>
      </c>
      <c r="N223" t="str">
        <f ca="1">IF(M223=AcutePT_Index_Page!$L$2,AcutePT_Index_Page!$M$2,IF(M223=AcutePT_Index_Page!$L$3,AcutePT_Index_Page!$M$3,AcutePT_Index_Page!$M$4))</f>
        <v>HH/OP</v>
      </c>
      <c r="O223" s="4" cm="1">
        <f t="array" aca="1" ref="O223" ca="1">MAX(IF(A:A=A223,B:B))</f>
        <v>44976</v>
      </c>
      <c r="P223" s="3">
        <f t="shared" ca="1" si="27"/>
        <v>18</v>
      </c>
      <c r="Q223" cm="1">
        <f t="array" aca="1" ref="Q223" ca="1">MAX(IF(A:A=A223,P:P))</f>
        <v>18</v>
      </c>
    </row>
    <row r="224" spans="1:17" x14ac:dyDescent="0.3">
      <c r="A224">
        <v>890956</v>
      </c>
      <c r="B224" s="5">
        <f ca="1">IF(COUNTIF(A$2:A224,A224)=1,TODAY(),IF(COUNTIF(A$2:A224,A224)=2,TODAY()+1,IF(COUNTIF(A$2:A224,A224)=3,TODAY()+2,IF(COUNTIF(A$2:A224,A224)=4,TODAY()+3,IF(COUNTIF(A$2:A224,A224)=5,TODAY()+4,IF(COUNTIF(A$2:A224,A224)=5,TODAY()+6,IF(COUNTIF(A$2:A224,A224)=6,TODAY()+7)))))))</f>
        <v>44976</v>
      </c>
      <c r="C224" s="1" t="str">
        <f t="shared" ca="1" si="22"/>
        <v>M</v>
      </c>
      <c r="D224" s="1">
        <f t="shared" ca="1" si="23"/>
        <v>53</v>
      </c>
      <c r="E224" t="str" cm="1">
        <f t="array" aca="1" ref="E224" ca="1">IF(A224=A223,E223,INDEX(AcutePT_Index_Page!$A$2:$A$7,RANDBETWEEN(1,6)))</f>
        <v>MiddleEastern</v>
      </c>
      <c r="F224" t="str" cm="1">
        <f t="array" aca="1" ref="F224" ca="1">IF(C224=C223,F223,INDEX(AcutePT_Index_Page!$B$2:$B$7,RANDBETWEEN(1,6)))</f>
        <v>Neuro</v>
      </c>
      <c r="G224">
        <f t="shared" ca="1" si="24"/>
        <v>23</v>
      </c>
      <c r="H224">
        <f t="shared" ca="1" si="25"/>
        <v>11</v>
      </c>
      <c r="I224">
        <f t="shared" ca="1" si="26"/>
        <v>11</v>
      </c>
      <c r="J224" s="1">
        <f t="shared" ca="1" si="28"/>
        <v>33</v>
      </c>
      <c r="K224" s="1">
        <f t="shared" ca="1" si="28"/>
        <v>50</v>
      </c>
      <c r="L224" t="str" cm="1">
        <f t="array" aca="1" ref="L224" ca="1">INDEX(AcutePT_Index_Page!$C$2:$C$11,RANDBETWEEN(1,10))&amp;","&amp;INDEX(AcutePT_Index_Page!$C$2:$C$11,RANDBETWEEN(1,10))&amp;","&amp;INDEX(AcutePT_Index_Page!$C$2:$C$11,RANDBETWEEN(1,10))</f>
        <v>BedM,BedM,SitEx</v>
      </c>
      <c r="M224" t="str">
        <f ca="1">IF(I224&gt;=17,AcutePT_Index_Page!$L$2,IF(AND(13&lt;=I224,I224&lt;=16),AcutePT_Index_Page!$L$4,AcutePT_Index_Page!$L$3))</f>
        <v>Up to 5x/wk</v>
      </c>
      <c r="N224" t="str">
        <f ca="1">IF(M224=AcutePT_Index_Page!$L$2,AcutePT_Index_Page!$M$2,IF(M224=AcutePT_Index_Page!$L$3,AcutePT_Index_Page!$M$3,AcutePT_Index_Page!$M$4))</f>
        <v>SNF</v>
      </c>
      <c r="O224" s="4" cm="1">
        <f t="array" aca="1" ref="O224" ca="1">MAX(IF(A:A=A224,B:B))</f>
        <v>44976</v>
      </c>
      <c r="P224" s="3">
        <f t="shared" ca="1" si="27"/>
        <v>11</v>
      </c>
      <c r="Q224" cm="1">
        <f t="array" aca="1" ref="Q224" ca="1">MAX(IF(A:A=A224,P:P))</f>
        <v>11</v>
      </c>
    </row>
    <row r="225" spans="1:17" x14ac:dyDescent="0.3">
      <c r="A225">
        <v>892286</v>
      </c>
      <c r="B225" s="5">
        <f ca="1">IF(COUNTIF(A$2:A225,A225)=1,TODAY(),IF(COUNTIF(A$2:A225,A225)=2,TODAY()+1,IF(COUNTIF(A$2:A225,A225)=3,TODAY()+2,IF(COUNTIF(A$2:A225,A225)=4,TODAY()+3,IF(COUNTIF(A$2:A225,A225)=5,TODAY()+4,IF(COUNTIF(A$2:A225,A225)=5,TODAY()+6,IF(COUNTIF(A$2:A225,A225)=6,TODAY()+7)))))))</f>
        <v>44976</v>
      </c>
      <c r="C225" s="1" t="str">
        <f t="shared" ca="1" si="22"/>
        <v>F</v>
      </c>
      <c r="D225" s="1">
        <f t="shared" ca="1" si="23"/>
        <v>45</v>
      </c>
      <c r="E225" t="str" cm="1">
        <f t="array" aca="1" ref="E225" ca="1">IF(A225=A224,E224,INDEX(AcutePT_Index_Page!$A$2:$A$7,RANDBETWEEN(1,6)))</f>
        <v>American</v>
      </c>
      <c r="F225" t="str" cm="1">
        <f t="array" aca="1" ref="F225" ca="1">IF(C225=C224,F224,INDEX(AcutePT_Index_Page!$B$2:$B$7,RANDBETWEEN(1,6)))</f>
        <v>Neuro</v>
      </c>
      <c r="G225">
        <f t="shared" ca="1" si="24"/>
        <v>22</v>
      </c>
      <c r="H225">
        <f t="shared" ca="1" si="25"/>
        <v>11</v>
      </c>
      <c r="I225">
        <f t="shared" ca="1" si="26"/>
        <v>11</v>
      </c>
      <c r="J225" s="1">
        <f t="shared" ca="1" si="28"/>
        <v>63</v>
      </c>
      <c r="K225" s="1">
        <f t="shared" ca="1" si="28"/>
        <v>25</v>
      </c>
      <c r="L225" t="str" cm="1">
        <f t="array" aca="1" ref="L225" ca="1">INDEX(AcutePT_Index_Page!$C$2:$C$11,RANDBETWEEN(1,10))&amp;","&amp;INDEX(AcutePT_Index_Page!$C$2:$C$11,RANDBETWEEN(1,10))&amp;","&amp;INDEX(AcutePT_Index_Page!$C$2:$C$11,RANDBETWEEN(1,10))</f>
        <v>BedM,SitBal,Bal</v>
      </c>
      <c r="M225" t="str">
        <f ca="1">IF(I225&gt;=17,AcutePT_Index_Page!$L$2,IF(AND(13&lt;=I225,I225&lt;=16),AcutePT_Index_Page!$L$4,AcutePT_Index_Page!$L$3))</f>
        <v>Up to 5x/wk</v>
      </c>
      <c r="N225" t="str">
        <f ca="1">IF(M225=AcutePT_Index_Page!$L$2,AcutePT_Index_Page!$M$2,IF(M225=AcutePT_Index_Page!$L$3,AcutePT_Index_Page!$M$3,AcutePT_Index_Page!$M$4))</f>
        <v>SNF</v>
      </c>
      <c r="O225" s="4" cm="1">
        <f t="array" aca="1" ref="O225" ca="1">MAX(IF(A:A=A225,B:B))</f>
        <v>44976</v>
      </c>
      <c r="P225" s="3">
        <f t="shared" ca="1" si="27"/>
        <v>11</v>
      </c>
      <c r="Q225" cm="1">
        <f t="array" aca="1" ref="Q225" ca="1">MAX(IF(A:A=A225,P:P))</f>
        <v>11</v>
      </c>
    </row>
    <row r="226" spans="1:17" x14ac:dyDescent="0.3">
      <c r="A226">
        <v>902517</v>
      </c>
      <c r="B226" s="5">
        <f ca="1">IF(COUNTIF(A$2:A226,A226)=1,TODAY(),IF(COUNTIF(A$2:A226,A226)=2,TODAY()+1,IF(COUNTIF(A$2:A226,A226)=3,TODAY()+2,IF(COUNTIF(A$2:A226,A226)=4,TODAY()+3,IF(COUNTIF(A$2:A226,A226)=5,TODAY()+4,IF(COUNTIF(A$2:A226,A226)=5,TODAY()+6,IF(COUNTIF(A$2:A226,A226)=6,TODAY()+7)))))))</f>
        <v>44976</v>
      </c>
      <c r="C226" s="1" t="str">
        <f t="shared" ca="1" si="22"/>
        <v>M</v>
      </c>
      <c r="D226" s="1">
        <f t="shared" ca="1" si="23"/>
        <v>54</v>
      </c>
      <c r="E226" t="str" cm="1">
        <f t="array" aca="1" ref="E226" ca="1">IF(A226=A225,E225,INDEX(AcutePT_Index_Page!$A$2:$A$7,RANDBETWEEN(1,6)))</f>
        <v>MiddleEastern</v>
      </c>
      <c r="F226" t="str" cm="1">
        <f t="array" aca="1" ref="F226" ca="1">IF(C226=C225,F225,INDEX(AcutePT_Index_Page!$B$2:$B$7,RANDBETWEEN(1,6)))</f>
        <v>Ortho</v>
      </c>
      <c r="G226">
        <f t="shared" ca="1" si="24"/>
        <v>22</v>
      </c>
      <c r="H226">
        <f t="shared" ca="1" si="25"/>
        <v>9</v>
      </c>
      <c r="I226">
        <f t="shared" ca="1" si="26"/>
        <v>9</v>
      </c>
      <c r="J226" s="1">
        <f t="shared" ca="1" si="28"/>
        <v>66</v>
      </c>
      <c r="K226" s="1">
        <f t="shared" ca="1" si="28"/>
        <v>12</v>
      </c>
      <c r="L226" t="str" cm="1">
        <f t="array" aca="1" ref="L226" ca="1">INDEX(AcutePT_Index_Page!$C$2:$C$11,RANDBETWEEN(1,10))&amp;","&amp;INDEX(AcutePT_Index_Page!$C$2:$C$11,RANDBETWEEN(1,10))&amp;","&amp;INDEX(AcutePT_Index_Page!$C$2:$C$11,RANDBETWEEN(1,10))</f>
        <v>StdBal,TA,EOB</v>
      </c>
      <c r="M226" t="str">
        <f ca="1">IF(I226&gt;=17,AcutePT_Index_Page!$L$2,IF(AND(13&lt;=I226,I226&lt;=16),AcutePT_Index_Page!$L$4,AcutePT_Index_Page!$L$3))</f>
        <v>Up to 5x/wk</v>
      </c>
      <c r="N226" t="str">
        <f ca="1">IF(M226=AcutePT_Index_Page!$L$2,AcutePT_Index_Page!$M$2,IF(M226=AcutePT_Index_Page!$L$3,AcutePT_Index_Page!$M$3,AcutePT_Index_Page!$M$4))</f>
        <v>SNF</v>
      </c>
      <c r="O226" s="4" cm="1">
        <f t="array" aca="1" ref="O226" ca="1">MAX(IF(A:A=A226,B:B))</f>
        <v>44980</v>
      </c>
      <c r="P226" s="3" t="str">
        <f t="shared" ca="1" si="27"/>
        <v>x</v>
      </c>
      <c r="Q226" cm="1">
        <f t="array" aca="1" ref="Q226" ca="1">MAX(IF(A:A=A226,P:P))</f>
        <v>13</v>
      </c>
    </row>
    <row r="227" spans="1:17" x14ac:dyDescent="0.3">
      <c r="A227">
        <v>902517</v>
      </c>
      <c r="B227" s="5">
        <f ca="1">IF(COUNTIF(A$2:A227,A227)=1,TODAY(),IF(COUNTIF(A$2:A227,A227)=2,TODAY()+1,IF(COUNTIF(A$2:A227,A227)=3,TODAY()+2,IF(COUNTIF(A$2:A227,A227)=4,TODAY()+3,IF(COUNTIF(A$2:A227,A227)=5,TODAY()+4,IF(COUNTIF(A$2:A227,A227)=5,TODAY()+6,IF(COUNTIF(A$2:A227,A227)=6,TODAY()+7)))))))</f>
        <v>44977</v>
      </c>
      <c r="C227" s="1" t="str">
        <f t="shared" ca="1" si="22"/>
        <v>M</v>
      </c>
      <c r="D227" s="1">
        <f t="shared" ca="1" si="23"/>
        <v>54</v>
      </c>
      <c r="E227" t="str" cm="1">
        <f t="array" aca="1" ref="E227" ca="1">IF(A227=A226,E226,INDEX(AcutePT_Index_Page!$A$2:$A$7,RANDBETWEEN(1,6)))</f>
        <v>MiddleEastern</v>
      </c>
      <c r="F227" t="str" cm="1">
        <f t="array" aca="1" ref="F227" ca="1">IF(C227=C226,F226,INDEX(AcutePT_Index_Page!$B$2:$B$7,RANDBETWEEN(1,6)))</f>
        <v>Ortho</v>
      </c>
      <c r="G227">
        <f t="shared" ca="1" si="24"/>
        <v>22</v>
      </c>
      <c r="H227">
        <f t="shared" ca="1" si="25"/>
        <v>9</v>
      </c>
      <c r="I227">
        <f t="shared" ca="1" si="26"/>
        <v>6</v>
      </c>
      <c r="J227" s="1">
        <f t="shared" ca="1" si="28"/>
        <v>66</v>
      </c>
      <c r="K227" s="1">
        <f t="shared" ca="1" si="28"/>
        <v>43</v>
      </c>
      <c r="L227" t="str" cm="1">
        <f t="array" aca="1" ref="L227" ca="1">INDEX(AcutePT_Index_Page!$C$2:$C$11,RANDBETWEEN(1,10))&amp;","&amp;INDEX(AcutePT_Index_Page!$C$2:$C$11,RANDBETWEEN(1,10))&amp;","&amp;INDEX(AcutePT_Index_Page!$C$2:$C$11,RANDBETWEEN(1,10))</f>
        <v>StdBal,SitBal,EOB</v>
      </c>
      <c r="M227" t="str">
        <f ca="1">IF(I227&gt;=17,AcutePT_Index_Page!$L$2,IF(AND(13&lt;=I227,I227&lt;=16),AcutePT_Index_Page!$L$4,AcutePT_Index_Page!$L$3))</f>
        <v>Up to 5x/wk</v>
      </c>
      <c r="N227" t="str">
        <f ca="1">IF(M227=AcutePT_Index_Page!$L$2,AcutePT_Index_Page!$M$2,IF(M227=AcutePT_Index_Page!$L$3,AcutePT_Index_Page!$M$3,AcutePT_Index_Page!$M$4))</f>
        <v>SNF</v>
      </c>
      <c r="O227" s="4" cm="1">
        <f t="array" aca="1" ref="O227" ca="1">MAX(IF(A:A=A227,B:B))</f>
        <v>44980</v>
      </c>
      <c r="P227" s="3" t="str">
        <f t="shared" ca="1" si="27"/>
        <v>x</v>
      </c>
      <c r="Q227" cm="1">
        <f t="array" aca="1" ref="Q227" ca="1">MAX(IF(A:A=A227,P:P))</f>
        <v>13</v>
      </c>
    </row>
    <row r="228" spans="1:17" x14ac:dyDescent="0.3">
      <c r="A228">
        <v>902517</v>
      </c>
      <c r="B228" s="5">
        <f ca="1">IF(COUNTIF(A$2:A228,A228)=1,TODAY(),IF(COUNTIF(A$2:A228,A228)=2,TODAY()+1,IF(COUNTIF(A$2:A228,A228)=3,TODAY()+2,IF(COUNTIF(A$2:A228,A228)=4,TODAY()+3,IF(COUNTIF(A$2:A228,A228)=5,TODAY()+4,IF(COUNTIF(A$2:A228,A228)=5,TODAY()+6,IF(COUNTIF(A$2:A228,A228)=6,TODAY()+7)))))))</f>
        <v>44978</v>
      </c>
      <c r="C228" s="1" t="str">
        <f t="shared" ca="1" si="22"/>
        <v>M</v>
      </c>
      <c r="D228" s="1">
        <f t="shared" ca="1" si="23"/>
        <v>54</v>
      </c>
      <c r="E228" t="str" cm="1">
        <f t="array" aca="1" ref="E228" ca="1">IF(A228=A227,E227,INDEX(AcutePT_Index_Page!$A$2:$A$7,RANDBETWEEN(1,6)))</f>
        <v>MiddleEastern</v>
      </c>
      <c r="F228" t="str" cm="1">
        <f t="array" aca="1" ref="F228" ca="1">IF(C228=C227,F227,INDEX(AcutePT_Index_Page!$B$2:$B$7,RANDBETWEEN(1,6)))</f>
        <v>Ortho</v>
      </c>
      <c r="G228">
        <f t="shared" ca="1" si="24"/>
        <v>22</v>
      </c>
      <c r="H228">
        <f t="shared" ca="1" si="25"/>
        <v>9</v>
      </c>
      <c r="I228">
        <f t="shared" ca="1" si="26"/>
        <v>19</v>
      </c>
      <c r="J228" s="1">
        <f t="shared" ca="1" si="28"/>
        <v>62</v>
      </c>
      <c r="K228" s="1">
        <f t="shared" ca="1" si="28"/>
        <v>43</v>
      </c>
      <c r="L228" t="str" cm="1">
        <f t="array" aca="1" ref="L228" ca="1">INDEX(AcutePT_Index_Page!$C$2:$C$11,RANDBETWEEN(1,10))&amp;","&amp;INDEX(AcutePT_Index_Page!$C$2:$C$11,RANDBETWEEN(1,10))&amp;","&amp;INDEX(AcutePT_Index_Page!$C$2:$C$11,RANDBETWEEN(1,10))</f>
        <v>StdBal,BedEx,BedEx</v>
      </c>
      <c r="M228" t="str">
        <f ca="1">IF(I228&gt;=17,AcutePT_Index_Page!$L$2,IF(AND(13&lt;=I228,I228&lt;=16),AcutePT_Index_Page!$L$4,AcutePT_Index_Page!$L$3))</f>
        <v>2-3x/wk</v>
      </c>
      <c r="N228" t="str">
        <f ca="1">IF(M228=AcutePT_Index_Page!$L$2,AcutePT_Index_Page!$M$2,IF(M228=AcutePT_Index_Page!$L$3,AcutePT_Index_Page!$M$3,AcutePT_Index_Page!$M$4))</f>
        <v>HH/OP</v>
      </c>
      <c r="O228" s="4" cm="1">
        <f t="array" aca="1" ref="O228" ca="1">MAX(IF(A:A=A228,B:B))</f>
        <v>44980</v>
      </c>
      <c r="P228" s="3" t="str">
        <f t="shared" ca="1" si="27"/>
        <v>x</v>
      </c>
      <c r="Q228" cm="1">
        <f t="array" aca="1" ref="Q228" ca="1">MAX(IF(A:A=A228,P:P))</f>
        <v>13</v>
      </c>
    </row>
    <row r="229" spans="1:17" x14ac:dyDescent="0.3">
      <c r="A229">
        <v>902517</v>
      </c>
      <c r="B229" s="5">
        <f ca="1">IF(COUNTIF(A$2:A229,A229)=1,TODAY(),IF(COUNTIF(A$2:A229,A229)=2,TODAY()+1,IF(COUNTIF(A$2:A229,A229)=3,TODAY()+2,IF(COUNTIF(A$2:A229,A229)=4,TODAY()+3,IF(COUNTIF(A$2:A229,A229)=5,TODAY()+4,IF(COUNTIF(A$2:A229,A229)=5,TODAY()+6,IF(COUNTIF(A$2:A229,A229)=6,TODAY()+7)))))))</f>
        <v>44979</v>
      </c>
      <c r="C229" s="1" t="str">
        <f t="shared" ca="1" si="22"/>
        <v>M</v>
      </c>
      <c r="D229" s="1">
        <f t="shared" ca="1" si="23"/>
        <v>54</v>
      </c>
      <c r="E229" t="str" cm="1">
        <f t="array" aca="1" ref="E229" ca="1">IF(A229=A228,E228,INDEX(AcutePT_Index_Page!$A$2:$A$7,RANDBETWEEN(1,6)))</f>
        <v>MiddleEastern</v>
      </c>
      <c r="F229" t="str" cm="1">
        <f t="array" aca="1" ref="F229" ca="1">IF(C229=C228,F228,INDEX(AcutePT_Index_Page!$B$2:$B$7,RANDBETWEEN(1,6)))</f>
        <v>Ortho</v>
      </c>
      <c r="G229">
        <f t="shared" ca="1" si="24"/>
        <v>22</v>
      </c>
      <c r="H229">
        <f t="shared" ca="1" si="25"/>
        <v>9</v>
      </c>
      <c r="I229">
        <f t="shared" ca="1" si="26"/>
        <v>18</v>
      </c>
      <c r="J229" s="1">
        <f t="shared" ca="1" si="28"/>
        <v>69</v>
      </c>
      <c r="K229" s="1">
        <f t="shared" ca="1" si="28"/>
        <v>14</v>
      </c>
      <c r="L229" t="str" cm="1">
        <f t="array" aca="1" ref="L229" ca="1">INDEX(AcutePT_Index_Page!$C$2:$C$11,RANDBETWEEN(1,10))&amp;","&amp;INDEX(AcutePT_Index_Page!$C$2:$C$11,RANDBETWEEN(1,10))&amp;","&amp;INDEX(AcutePT_Index_Page!$C$2:$C$11,RANDBETWEEN(1,10))</f>
        <v>Bal,Bal,BedM</v>
      </c>
      <c r="M229" t="str">
        <f ca="1">IF(I229&gt;=17,AcutePT_Index_Page!$L$2,IF(AND(13&lt;=I229,I229&lt;=16),AcutePT_Index_Page!$L$4,AcutePT_Index_Page!$L$3))</f>
        <v>2-3x/wk</v>
      </c>
      <c r="N229" t="str">
        <f ca="1">IF(M229=AcutePT_Index_Page!$L$2,AcutePT_Index_Page!$M$2,IF(M229=AcutePT_Index_Page!$L$3,AcutePT_Index_Page!$M$3,AcutePT_Index_Page!$M$4))</f>
        <v>HH/OP</v>
      </c>
      <c r="O229" s="4" cm="1">
        <f t="array" aca="1" ref="O229" ca="1">MAX(IF(A:A=A229,B:B))</f>
        <v>44980</v>
      </c>
      <c r="P229" s="3" t="str">
        <f t="shared" ca="1" si="27"/>
        <v>x</v>
      </c>
      <c r="Q229" cm="1">
        <f t="array" aca="1" ref="Q229" ca="1">MAX(IF(A:A=A229,P:P))</f>
        <v>13</v>
      </c>
    </row>
    <row r="230" spans="1:17" x14ac:dyDescent="0.3">
      <c r="A230">
        <v>902517</v>
      </c>
      <c r="B230" s="5">
        <f ca="1">IF(COUNTIF(A$2:A230,A230)=1,TODAY(),IF(COUNTIF(A$2:A230,A230)=2,TODAY()+1,IF(COUNTIF(A$2:A230,A230)=3,TODAY()+2,IF(COUNTIF(A$2:A230,A230)=4,TODAY()+3,IF(COUNTIF(A$2:A230,A230)=5,TODAY()+4,IF(COUNTIF(A$2:A230,A230)=5,TODAY()+6,IF(COUNTIF(A$2:A230,A230)=6,TODAY()+7)))))))</f>
        <v>44980</v>
      </c>
      <c r="C230" s="1" t="str">
        <f t="shared" ca="1" si="22"/>
        <v>M</v>
      </c>
      <c r="D230" s="1">
        <f t="shared" ca="1" si="23"/>
        <v>54</v>
      </c>
      <c r="E230" t="str" cm="1">
        <f t="array" aca="1" ref="E230" ca="1">IF(A230=A229,E229,INDEX(AcutePT_Index_Page!$A$2:$A$7,RANDBETWEEN(1,6)))</f>
        <v>MiddleEastern</v>
      </c>
      <c r="F230" t="str" cm="1">
        <f t="array" aca="1" ref="F230" ca="1">IF(C230=C229,F229,INDEX(AcutePT_Index_Page!$B$2:$B$7,RANDBETWEEN(1,6)))</f>
        <v>Ortho</v>
      </c>
      <c r="G230">
        <f t="shared" ca="1" si="24"/>
        <v>22</v>
      </c>
      <c r="H230">
        <f t="shared" ca="1" si="25"/>
        <v>9</v>
      </c>
      <c r="I230">
        <f t="shared" ca="1" si="26"/>
        <v>13</v>
      </c>
      <c r="J230" s="1">
        <f t="shared" ca="1" si="28"/>
        <v>67</v>
      </c>
      <c r="K230" s="1">
        <f t="shared" ca="1" si="28"/>
        <v>9</v>
      </c>
      <c r="L230" t="str" cm="1">
        <f t="array" aca="1" ref="L230" ca="1">INDEX(AcutePT_Index_Page!$C$2:$C$11,RANDBETWEEN(1,10))&amp;","&amp;INDEX(AcutePT_Index_Page!$C$2:$C$11,RANDBETWEEN(1,10))&amp;","&amp;INDEX(AcutePT_Index_Page!$C$2:$C$11,RANDBETWEEN(1,10))</f>
        <v>SitEx,Gt,BedM</v>
      </c>
      <c r="M230" t="str">
        <f ca="1">IF(I230&gt;=17,AcutePT_Index_Page!$L$2,IF(AND(13&lt;=I230,I230&lt;=16),AcutePT_Index_Page!$L$4,AcutePT_Index_Page!$L$3))</f>
        <v>5-7x/wk</v>
      </c>
      <c r="N230" t="str">
        <f ca="1">IF(M230=AcutePT_Index_Page!$L$2,AcutePT_Index_Page!$M$2,IF(M230=AcutePT_Index_Page!$L$3,AcutePT_Index_Page!$M$3,AcutePT_Index_Page!$M$4))</f>
        <v>IPR</v>
      </c>
      <c r="O230" s="4" cm="1">
        <f t="array" aca="1" ref="O230" ca="1">MAX(IF(A:A=A230,B:B))</f>
        <v>44980</v>
      </c>
      <c r="P230" s="3">
        <f t="shared" ca="1" si="27"/>
        <v>13</v>
      </c>
      <c r="Q230" cm="1">
        <f t="array" aca="1" ref="Q230" ca="1">MAX(IF(A:A=A230,P:P))</f>
        <v>13</v>
      </c>
    </row>
    <row r="231" spans="1:17" x14ac:dyDescent="0.3">
      <c r="A231">
        <v>904628</v>
      </c>
      <c r="B231" s="5">
        <f ca="1">IF(COUNTIF(A$2:A231,A231)=1,TODAY(),IF(COUNTIF(A$2:A231,A231)=2,TODAY()+1,IF(COUNTIF(A$2:A231,A231)=3,TODAY()+2,IF(COUNTIF(A$2:A231,A231)=4,TODAY()+3,IF(COUNTIF(A$2:A231,A231)=5,TODAY()+4,IF(COUNTIF(A$2:A231,A231)=5,TODAY()+6,IF(COUNTIF(A$2:A231,A231)=6,TODAY()+7)))))))</f>
        <v>44976</v>
      </c>
      <c r="C231" s="1" t="str">
        <f t="shared" ca="1" si="22"/>
        <v>F</v>
      </c>
      <c r="D231" s="1">
        <f t="shared" ca="1" si="23"/>
        <v>45</v>
      </c>
      <c r="E231" t="str" cm="1">
        <f t="array" aca="1" ref="E231" ca="1">IF(A231=A230,E230,INDEX(AcutePT_Index_Page!$A$2:$A$7,RANDBETWEEN(1,6)))</f>
        <v>American</v>
      </c>
      <c r="F231" t="str" cm="1">
        <f t="array" aca="1" ref="F231" ca="1">IF(C231=C230,F230,INDEX(AcutePT_Index_Page!$B$2:$B$7,RANDBETWEEN(1,6)))</f>
        <v>Ortho</v>
      </c>
      <c r="G231">
        <f t="shared" ca="1" si="24"/>
        <v>23</v>
      </c>
      <c r="H231">
        <f t="shared" ca="1" si="25"/>
        <v>6</v>
      </c>
      <c r="I231">
        <f t="shared" ca="1" si="26"/>
        <v>6</v>
      </c>
      <c r="J231" s="1">
        <f t="shared" ca="1" si="28"/>
        <v>23</v>
      </c>
      <c r="K231" s="1">
        <f t="shared" ca="1" si="28"/>
        <v>73</v>
      </c>
      <c r="L231" t="str" cm="1">
        <f t="array" aca="1" ref="L231" ca="1">INDEX(AcutePT_Index_Page!$C$2:$C$11,RANDBETWEEN(1,10))&amp;","&amp;INDEX(AcutePT_Index_Page!$C$2:$C$11,RANDBETWEEN(1,10))&amp;","&amp;INDEX(AcutePT_Index_Page!$C$2:$C$11,RANDBETWEEN(1,10))</f>
        <v>EOB,Gt,Gt</v>
      </c>
      <c r="M231" t="str">
        <f ca="1">IF(I231&gt;=17,AcutePT_Index_Page!$L$2,IF(AND(13&lt;=I231,I231&lt;=16),AcutePT_Index_Page!$L$4,AcutePT_Index_Page!$L$3))</f>
        <v>Up to 5x/wk</v>
      </c>
      <c r="N231" t="str">
        <f ca="1">IF(M231=AcutePT_Index_Page!$L$2,AcutePT_Index_Page!$M$2,IF(M231=AcutePT_Index_Page!$L$3,AcutePT_Index_Page!$M$3,AcutePT_Index_Page!$M$4))</f>
        <v>SNF</v>
      </c>
      <c r="O231" s="4" cm="1">
        <f t="array" aca="1" ref="O231" ca="1">MAX(IF(A:A=A231,B:B))</f>
        <v>44976</v>
      </c>
      <c r="P231" s="3">
        <f t="shared" ca="1" si="27"/>
        <v>6</v>
      </c>
      <c r="Q231" cm="1">
        <f t="array" aca="1" ref="Q231" ca="1">MAX(IF(A:A=A231,P:P))</f>
        <v>6</v>
      </c>
    </row>
    <row r="232" spans="1:17" x14ac:dyDescent="0.3">
      <c r="A232">
        <v>910495</v>
      </c>
      <c r="B232" s="5">
        <f ca="1">IF(COUNTIF(A$2:A232,A232)=1,TODAY(),IF(COUNTIF(A$2:A232,A232)=2,TODAY()+1,IF(COUNTIF(A$2:A232,A232)=3,TODAY()+2,IF(COUNTIF(A$2:A232,A232)=4,TODAY()+3,IF(COUNTIF(A$2:A232,A232)=5,TODAY()+4,IF(COUNTIF(A$2:A232,A232)=5,TODAY()+6,IF(COUNTIF(A$2:A232,A232)=6,TODAY()+7)))))))</f>
        <v>44976</v>
      </c>
      <c r="C232" s="1" t="str">
        <f t="shared" ca="1" si="22"/>
        <v>F</v>
      </c>
      <c r="D232" s="1">
        <f t="shared" ca="1" si="23"/>
        <v>37</v>
      </c>
      <c r="E232" t="str" cm="1">
        <f t="array" aca="1" ref="E232" ca="1">IF(A232=A231,E231,INDEX(AcutePT_Index_Page!$A$2:$A$7,RANDBETWEEN(1,6)))</f>
        <v>European</v>
      </c>
      <c r="F232" t="str" cm="1">
        <f t="array" aca="1" ref="F232" ca="1">IF(C232=C231,F231,INDEX(AcutePT_Index_Page!$B$2:$B$7,RANDBETWEEN(1,6)))</f>
        <v>Ortho</v>
      </c>
      <c r="G232">
        <f t="shared" ca="1" si="24"/>
        <v>24</v>
      </c>
      <c r="H232">
        <f t="shared" ca="1" si="25"/>
        <v>19</v>
      </c>
      <c r="I232">
        <f t="shared" ca="1" si="26"/>
        <v>19</v>
      </c>
      <c r="J232" s="1">
        <f t="shared" ca="1" si="28"/>
        <v>54</v>
      </c>
      <c r="K232" s="1">
        <f t="shared" ca="1" si="28"/>
        <v>54</v>
      </c>
      <c r="L232" t="str" cm="1">
        <f t="array" aca="1" ref="L232" ca="1">INDEX(AcutePT_Index_Page!$C$2:$C$11,RANDBETWEEN(1,10))&amp;","&amp;INDEX(AcutePT_Index_Page!$C$2:$C$11,RANDBETWEEN(1,10))&amp;","&amp;INDEX(AcutePT_Index_Page!$C$2:$C$11,RANDBETWEEN(1,10))</f>
        <v>BedM,BedM,BedM</v>
      </c>
      <c r="M232" t="str">
        <f ca="1">IF(I232&gt;=17,AcutePT_Index_Page!$L$2,IF(AND(13&lt;=I232,I232&lt;=16),AcutePT_Index_Page!$L$4,AcutePT_Index_Page!$L$3))</f>
        <v>2-3x/wk</v>
      </c>
      <c r="N232" t="str">
        <f ca="1">IF(M232=AcutePT_Index_Page!$L$2,AcutePT_Index_Page!$M$2,IF(M232=AcutePT_Index_Page!$L$3,AcutePT_Index_Page!$M$3,AcutePT_Index_Page!$M$4))</f>
        <v>HH/OP</v>
      </c>
      <c r="O232" s="4" cm="1">
        <f t="array" aca="1" ref="O232" ca="1">MAX(IF(A:A=A232,B:B))</f>
        <v>44977</v>
      </c>
      <c r="P232" s="3" t="str">
        <f t="shared" ca="1" si="27"/>
        <v>x</v>
      </c>
      <c r="Q232" cm="1">
        <f t="array" aca="1" ref="Q232" ca="1">MAX(IF(A:A=A232,P:P))</f>
        <v>6</v>
      </c>
    </row>
    <row r="233" spans="1:17" x14ac:dyDescent="0.3">
      <c r="A233">
        <v>910495</v>
      </c>
      <c r="B233" s="5">
        <f ca="1">IF(COUNTIF(A$2:A233,A233)=1,TODAY(),IF(COUNTIF(A$2:A233,A233)=2,TODAY()+1,IF(COUNTIF(A$2:A233,A233)=3,TODAY()+2,IF(COUNTIF(A$2:A233,A233)=4,TODAY()+3,IF(COUNTIF(A$2:A233,A233)=5,TODAY()+4,IF(COUNTIF(A$2:A233,A233)=5,TODAY()+6,IF(COUNTIF(A$2:A233,A233)=6,TODAY()+7)))))))</f>
        <v>44977</v>
      </c>
      <c r="C233" s="1" t="str">
        <f t="shared" ca="1" si="22"/>
        <v>F</v>
      </c>
      <c r="D233" s="1">
        <f t="shared" ca="1" si="23"/>
        <v>37</v>
      </c>
      <c r="E233" t="str" cm="1">
        <f t="array" aca="1" ref="E233" ca="1">IF(A233=A232,E232,INDEX(AcutePT_Index_Page!$A$2:$A$7,RANDBETWEEN(1,6)))</f>
        <v>European</v>
      </c>
      <c r="F233" t="str" cm="1">
        <f t="array" aca="1" ref="F233" ca="1">IF(C233=C232,F232,INDEX(AcutePT_Index_Page!$B$2:$B$7,RANDBETWEEN(1,6)))</f>
        <v>Ortho</v>
      </c>
      <c r="G233">
        <f t="shared" ca="1" si="24"/>
        <v>24</v>
      </c>
      <c r="H233">
        <f t="shared" ca="1" si="25"/>
        <v>19</v>
      </c>
      <c r="I233">
        <f t="shared" ca="1" si="26"/>
        <v>6</v>
      </c>
      <c r="J233" s="1">
        <f t="shared" ca="1" si="28"/>
        <v>40</v>
      </c>
      <c r="K233" s="1">
        <f t="shared" ca="1" si="28"/>
        <v>65</v>
      </c>
      <c r="L233" t="str" cm="1">
        <f t="array" aca="1" ref="L233" ca="1">INDEX(AcutePT_Index_Page!$C$2:$C$11,RANDBETWEEN(1,10))&amp;","&amp;INDEX(AcutePT_Index_Page!$C$2:$C$11,RANDBETWEEN(1,10))&amp;","&amp;INDEX(AcutePT_Index_Page!$C$2:$C$11,RANDBETWEEN(1,10))</f>
        <v>EOB,SitEx,BedEx</v>
      </c>
      <c r="M233" t="str">
        <f ca="1">IF(I233&gt;=17,AcutePT_Index_Page!$L$2,IF(AND(13&lt;=I233,I233&lt;=16),AcutePT_Index_Page!$L$4,AcutePT_Index_Page!$L$3))</f>
        <v>Up to 5x/wk</v>
      </c>
      <c r="N233" t="str">
        <f ca="1">IF(M233=AcutePT_Index_Page!$L$2,AcutePT_Index_Page!$M$2,IF(M233=AcutePT_Index_Page!$L$3,AcutePT_Index_Page!$M$3,AcutePT_Index_Page!$M$4))</f>
        <v>SNF</v>
      </c>
      <c r="O233" s="4" cm="1">
        <f t="array" aca="1" ref="O233" ca="1">MAX(IF(A:A=A233,B:B))</f>
        <v>44977</v>
      </c>
      <c r="P233" s="3">
        <f t="shared" ca="1" si="27"/>
        <v>6</v>
      </c>
      <c r="Q233" cm="1">
        <f t="array" aca="1" ref="Q233" ca="1">MAX(IF(A:A=A233,P:P))</f>
        <v>6</v>
      </c>
    </row>
    <row r="234" spans="1:17" x14ac:dyDescent="0.3">
      <c r="A234">
        <v>912025</v>
      </c>
      <c r="B234" s="5">
        <f ca="1">IF(COUNTIF(A$2:A234,A234)=1,TODAY(),IF(COUNTIF(A$2:A234,A234)=2,TODAY()+1,IF(COUNTIF(A$2:A234,A234)=3,TODAY()+2,IF(COUNTIF(A$2:A234,A234)=4,TODAY()+3,IF(COUNTIF(A$2:A234,A234)=5,TODAY()+4,IF(COUNTIF(A$2:A234,A234)=5,TODAY()+6,IF(COUNTIF(A$2:A234,A234)=6,TODAY()+7)))))))</f>
        <v>44976</v>
      </c>
      <c r="C234" s="1" t="str">
        <f t="shared" ca="1" si="22"/>
        <v>F</v>
      </c>
      <c r="D234" s="1">
        <f t="shared" ca="1" si="23"/>
        <v>23</v>
      </c>
      <c r="E234" t="str" cm="1">
        <f t="array" aca="1" ref="E234" ca="1">IF(A234=A233,E233,INDEX(AcutePT_Index_Page!$A$2:$A$7,RANDBETWEEN(1,6)))</f>
        <v>Indian</v>
      </c>
      <c r="F234" t="str" cm="1">
        <f t="array" aca="1" ref="F234" ca="1">IF(C234=C233,F233,INDEX(AcutePT_Index_Page!$B$2:$B$7,RANDBETWEEN(1,6)))</f>
        <v>Ortho</v>
      </c>
      <c r="G234">
        <f t="shared" ca="1" si="24"/>
        <v>24</v>
      </c>
      <c r="H234">
        <f t="shared" ca="1" si="25"/>
        <v>17</v>
      </c>
      <c r="I234">
        <f t="shared" ca="1" si="26"/>
        <v>17</v>
      </c>
      <c r="J234" s="1">
        <f t="shared" ca="1" si="28"/>
        <v>16</v>
      </c>
      <c r="K234" s="1">
        <f t="shared" ca="1" si="28"/>
        <v>58</v>
      </c>
      <c r="L234" t="str" cm="1">
        <f t="array" aca="1" ref="L234" ca="1">INDEX(AcutePT_Index_Page!$C$2:$C$11,RANDBETWEEN(1,10))&amp;","&amp;INDEX(AcutePT_Index_Page!$C$2:$C$11,RANDBETWEEN(1,10))&amp;","&amp;INDEX(AcutePT_Index_Page!$C$2:$C$11,RANDBETWEEN(1,10))</f>
        <v>StdEx,BedM,BedM</v>
      </c>
      <c r="M234" t="str">
        <f ca="1">IF(I234&gt;=17,AcutePT_Index_Page!$L$2,IF(AND(13&lt;=I234,I234&lt;=16),AcutePT_Index_Page!$L$4,AcutePT_Index_Page!$L$3))</f>
        <v>2-3x/wk</v>
      </c>
      <c r="N234" t="str">
        <f ca="1">IF(M234=AcutePT_Index_Page!$L$2,AcutePT_Index_Page!$M$2,IF(M234=AcutePT_Index_Page!$L$3,AcutePT_Index_Page!$M$3,AcutePT_Index_Page!$M$4))</f>
        <v>HH/OP</v>
      </c>
      <c r="O234" s="4" cm="1">
        <f t="array" aca="1" ref="O234" ca="1">MAX(IF(A:A=A234,B:B))</f>
        <v>44977</v>
      </c>
      <c r="P234" s="3" t="str">
        <f t="shared" ca="1" si="27"/>
        <v>x</v>
      </c>
      <c r="Q234" cm="1">
        <f t="array" aca="1" ref="Q234" ca="1">MAX(IF(A:A=A234,P:P))</f>
        <v>8</v>
      </c>
    </row>
    <row r="235" spans="1:17" x14ac:dyDescent="0.3">
      <c r="A235">
        <v>912025</v>
      </c>
      <c r="B235" s="5">
        <f ca="1">IF(COUNTIF(A$2:A235,A235)=1,TODAY(),IF(COUNTIF(A$2:A235,A235)=2,TODAY()+1,IF(COUNTIF(A$2:A235,A235)=3,TODAY()+2,IF(COUNTIF(A$2:A235,A235)=4,TODAY()+3,IF(COUNTIF(A$2:A235,A235)=5,TODAY()+4,IF(COUNTIF(A$2:A235,A235)=5,TODAY()+6,IF(COUNTIF(A$2:A235,A235)=6,TODAY()+7)))))))</f>
        <v>44977</v>
      </c>
      <c r="C235" s="1" t="str">
        <f t="shared" ca="1" si="22"/>
        <v>F</v>
      </c>
      <c r="D235" s="1">
        <f t="shared" ca="1" si="23"/>
        <v>23</v>
      </c>
      <c r="E235" t="str" cm="1">
        <f t="array" aca="1" ref="E235" ca="1">IF(A235=A234,E234,INDEX(AcutePT_Index_Page!$A$2:$A$7,RANDBETWEEN(1,6)))</f>
        <v>Indian</v>
      </c>
      <c r="F235" t="str" cm="1">
        <f t="array" aca="1" ref="F235" ca="1">IF(C235=C234,F234,INDEX(AcutePT_Index_Page!$B$2:$B$7,RANDBETWEEN(1,6)))</f>
        <v>Ortho</v>
      </c>
      <c r="G235">
        <f t="shared" ca="1" si="24"/>
        <v>24</v>
      </c>
      <c r="H235">
        <f t="shared" ca="1" si="25"/>
        <v>17</v>
      </c>
      <c r="I235">
        <f t="shared" ca="1" si="26"/>
        <v>8</v>
      </c>
      <c r="J235" s="1">
        <f t="shared" ca="1" si="28"/>
        <v>8</v>
      </c>
      <c r="K235" s="1">
        <f t="shared" ca="1" si="28"/>
        <v>54</v>
      </c>
      <c r="L235" t="str" cm="1">
        <f t="array" aca="1" ref="L235" ca="1">INDEX(AcutePT_Index_Page!$C$2:$C$11,RANDBETWEEN(1,10))&amp;","&amp;INDEX(AcutePT_Index_Page!$C$2:$C$11,RANDBETWEEN(1,10))&amp;","&amp;INDEX(AcutePT_Index_Page!$C$2:$C$11,RANDBETWEEN(1,10))</f>
        <v>TA,SitBal,EOB</v>
      </c>
      <c r="M235" t="str">
        <f ca="1">IF(I235&gt;=17,AcutePT_Index_Page!$L$2,IF(AND(13&lt;=I235,I235&lt;=16),AcutePT_Index_Page!$L$4,AcutePT_Index_Page!$L$3))</f>
        <v>Up to 5x/wk</v>
      </c>
      <c r="N235" t="str">
        <f ca="1">IF(M235=AcutePT_Index_Page!$L$2,AcutePT_Index_Page!$M$2,IF(M235=AcutePT_Index_Page!$L$3,AcutePT_Index_Page!$M$3,AcutePT_Index_Page!$M$4))</f>
        <v>SNF</v>
      </c>
      <c r="O235" s="4" cm="1">
        <f t="array" aca="1" ref="O235" ca="1">MAX(IF(A:A=A235,B:B))</f>
        <v>44977</v>
      </c>
      <c r="P235" s="3">
        <f t="shared" ca="1" si="27"/>
        <v>8</v>
      </c>
      <c r="Q235" cm="1">
        <f t="array" aca="1" ref="Q235" ca="1">MAX(IF(A:A=A235,P:P))</f>
        <v>8</v>
      </c>
    </row>
    <row r="236" spans="1:17" x14ac:dyDescent="0.3">
      <c r="A236">
        <v>914467</v>
      </c>
      <c r="B236" s="5">
        <f ca="1">IF(COUNTIF(A$2:A236,A236)=1,TODAY(),IF(COUNTIF(A$2:A236,A236)=2,TODAY()+1,IF(COUNTIF(A$2:A236,A236)=3,TODAY()+2,IF(COUNTIF(A$2:A236,A236)=4,TODAY()+3,IF(COUNTIF(A$2:A236,A236)=5,TODAY()+4,IF(COUNTIF(A$2:A236,A236)=5,TODAY()+6,IF(COUNTIF(A$2:A236,A236)=6,TODAY()+7)))))))</f>
        <v>44976</v>
      </c>
      <c r="C236" s="1" t="str">
        <f t="shared" ca="1" si="22"/>
        <v>F</v>
      </c>
      <c r="D236" s="1">
        <f t="shared" ca="1" si="23"/>
        <v>49</v>
      </c>
      <c r="E236" t="str" cm="1">
        <f t="array" aca="1" ref="E236" ca="1">IF(A236=A235,E235,INDEX(AcutePT_Index_Page!$A$2:$A$7,RANDBETWEEN(1,6)))</f>
        <v>Asian</v>
      </c>
      <c r="F236" t="str" cm="1">
        <f t="array" aca="1" ref="F236" ca="1">IF(C236=C235,F235,INDEX(AcutePT_Index_Page!$B$2:$B$7,RANDBETWEEN(1,6)))</f>
        <v>Ortho</v>
      </c>
      <c r="G236">
        <f t="shared" ca="1" si="24"/>
        <v>22</v>
      </c>
      <c r="H236">
        <f t="shared" ca="1" si="25"/>
        <v>7</v>
      </c>
      <c r="I236">
        <f t="shared" ca="1" si="26"/>
        <v>7</v>
      </c>
      <c r="J236" s="1">
        <f t="shared" ca="1" si="28"/>
        <v>47</v>
      </c>
      <c r="K236" s="1">
        <f t="shared" ca="1" si="28"/>
        <v>46</v>
      </c>
      <c r="L236" t="str" cm="1">
        <f t="array" aca="1" ref="L236" ca="1">INDEX(AcutePT_Index_Page!$C$2:$C$11,RANDBETWEEN(1,10))&amp;","&amp;INDEX(AcutePT_Index_Page!$C$2:$C$11,RANDBETWEEN(1,10))&amp;","&amp;INDEX(AcutePT_Index_Page!$C$2:$C$11,RANDBETWEEN(1,10))</f>
        <v>SitBal,Bal,SitEx</v>
      </c>
      <c r="M236" t="str">
        <f ca="1">IF(I236&gt;=17,AcutePT_Index_Page!$L$2,IF(AND(13&lt;=I236,I236&lt;=16),AcutePT_Index_Page!$L$4,AcutePT_Index_Page!$L$3))</f>
        <v>Up to 5x/wk</v>
      </c>
      <c r="N236" t="str">
        <f ca="1">IF(M236=AcutePT_Index_Page!$L$2,AcutePT_Index_Page!$M$2,IF(M236=AcutePT_Index_Page!$L$3,AcutePT_Index_Page!$M$3,AcutePT_Index_Page!$M$4))</f>
        <v>SNF</v>
      </c>
      <c r="O236" s="4" cm="1">
        <f t="array" aca="1" ref="O236" ca="1">MAX(IF(A:A=A236,B:B))</f>
        <v>44976</v>
      </c>
      <c r="P236" s="3">
        <f t="shared" ca="1" si="27"/>
        <v>7</v>
      </c>
      <c r="Q236" cm="1">
        <f t="array" aca="1" ref="Q236" ca="1">MAX(IF(A:A=A236,P:P))</f>
        <v>7</v>
      </c>
    </row>
    <row r="237" spans="1:17" x14ac:dyDescent="0.3">
      <c r="A237">
        <v>916653</v>
      </c>
      <c r="B237" s="5">
        <f ca="1">IF(COUNTIF(A$2:A237,A237)=1,TODAY(),IF(COUNTIF(A$2:A237,A237)=2,TODAY()+1,IF(COUNTIF(A$2:A237,A237)=3,TODAY()+2,IF(COUNTIF(A$2:A237,A237)=4,TODAY()+3,IF(COUNTIF(A$2:A237,A237)=5,TODAY()+4,IF(COUNTIF(A$2:A237,A237)=5,TODAY()+6,IF(COUNTIF(A$2:A237,A237)=6,TODAY()+7)))))))</f>
        <v>44976</v>
      </c>
      <c r="C237" s="1" t="str">
        <f t="shared" ca="1" si="22"/>
        <v>F</v>
      </c>
      <c r="D237" s="1">
        <f t="shared" ca="1" si="23"/>
        <v>31</v>
      </c>
      <c r="E237" t="str" cm="1">
        <f t="array" aca="1" ref="E237" ca="1">IF(A237=A236,E236,INDEX(AcutePT_Index_Page!$A$2:$A$7,RANDBETWEEN(1,6)))</f>
        <v>MiddleEastern</v>
      </c>
      <c r="F237" t="str" cm="1">
        <f t="array" aca="1" ref="F237" ca="1">IF(C237=C236,F236,INDEX(AcutePT_Index_Page!$B$2:$B$7,RANDBETWEEN(1,6)))</f>
        <v>Ortho</v>
      </c>
      <c r="G237">
        <f t="shared" ca="1" si="24"/>
        <v>24</v>
      </c>
      <c r="H237">
        <f t="shared" ca="1" si="25"/>
        <v>17</v>
      </c>
      <c r="I237">
        <f t="shared" ca="1" si="26"/>
        <v>17</v>
      </c>
      <c r="J237" s="1">
        <f t="shared" ca="1" si="28"/>
        <v>8</v>
      </c>
      <c r="K237" s="1">
        <f t="shared" ca="1" si="28"/>
        <v>28</v>
      </c>
      <c r="L237" t="str" cm="1">
        <f t="array" aca="1" ref="L237" ca="1">INDEX(AcutePT_Index_Page!$C$2:$C$11,RANDBETWEEN(1,10))&amp;","&amp;INDEX(AcutePT_Index_Page!$C$2:$C$11,RANDBETWEEN(1,10))&amp;","&amp;INDEX(AcutePT_Index_Page!$C$2:$C$11,RANDBETWEEN(1,10))</f>
        <v>StdEx,BedM,StdEx</v>
      </c>
      <c r="M237" t="str">
        <f ca="1">IF(I237&gt;=17,AcutePT_Index_Page!$L$2,IF(AND(13&lt;=I237,I237&lt;=16),AcutePT_Index_Page!$L$4,AcutePT_Index_Page!$L$3))</f>
        <v>2-3x/wk</v>
      </c>
      <c r="N237" t="str">
        <f ca="1">IF(M237=AcutePT_Index_Page!$L$2,AcutePT_Index_Page!$M$2,IF(M237=AcutePT_Index_Page!$L$3,AcutePT_Index_Page!$M$3,AcutePT_Index_Page!$M$4))</f>
        <v>HH/OP</v>
      </c>
      <c r="O237" s="4" cm="1">
        <f t="array" aca="1" ref="O237" ca="1">MAX(IF(A:A=A237,B:B))</f>
        <v>44978</v>
      </c>
      <c r="P237" s="3" t="str">
        <f t="shared" ca="1" si="27"/>
        <v>x</v>
      </c>
      <c r="Q237" cm="1">
        <f t="array" aca="1" ref="Q237" ca="1">MAX(IF(A:A=A237,P:P))</f>
        <v>7</v>
      </c>
    </row>
    <row r="238" spans="1:17" x14ac:dyDescent="0.3">
      <c r="A238">
        <v>916653</v>
      </c>
      <c r="B238" s="5">
        <f ca="1">IF(COUNTIF(A$2:A238,A238)=1,TODAY(),IF(COUNTIF(A$2:A238,A238)=2,TODAY()+1,IF(COUNTIF(A$2:A238,A238)=3,TODAY()+2,IF(COUNTIF(A$2:A238,A238)=4,TODAY()+3,IF(COUNTIF(A$2:A238,A238)=5,TODAY()+4,IF(COUNTIF(A$2:A238,A238)=5,TODAY()+6,IF(COUNTIF(A$2:A238,A238)=6,TODAY()+7)))))))</f>
        <v>44977</v>
      </c>
      <c r="C238" s="1" t="str">
        <f t="shared" ca="1" si="22"/>
        <v>F</v>
      </c>
      <c r="D238" s="1">
        <f t="shared" ca="1" si="23"/>
        <v>31</v>
      </c>
      <c r="E238" t="str" cm="1">
        <f t="array" aca="1" ref="E238" ca="1">IF(A238=A237,E237,INDEX(AcutePT_Index_Page!$A$2:$A$7,RANDBETWEEN(1,6)))</f>
        <v>MiddleEastern</v>
      </c>
      <c r="F238" t="str" cm="1">
        <f t="array" aca="1" ref="F238" ca="1">IF(C238=C237,F237,INDEX(AcutePT_Index_Page!$B$2:$B$7,RANDBETWEEN(1,6)))</f>
        <v>Ortho</v>
      </c>
      <c r="G238">
        <f t="shared" ca="1" si="24"/>
        <v>24</v>
      </c>
      <c r="H238">
        <f t="shared" ca="1" si="25"/>
        <v>17</v>
      </c>
      <c r="I238">
        <f t="shared" ca="1" si="26"/>
        <v>10</v>
      </c>
      <c r="J238" s="1">
        <f t="shared" ca="1" si="28"/>
        <v>35</v>
      </c>
      <c r="K238" s="1">
        <f t="shared" ca="1" si="28"/>
        <v>22</v>
      </c>
      <c r="L238" t="str" cm="1">
        <f t="array" aca="1" ref="L238" ca="1">INDEX(AcutePT_Index_Page!$C$2:$C$11,RANDBETWEEN(1,10))&amp;","&amp;INDEX(AcutePT_Index_Page!$C$2:$C$11,RANDBETWEEN(1,10))&amp;","&amp;INDEX(AcutePT_Index_Page!$C$2:$C$11,RANDBETWEEN(1,10))</f>
        <v>SitEx,TA,SitBal</v>
      </c>
      <c r="M238" t="str">
        <f ca="1">IF(I238&gt;=17,AcutePT_Index_Page!$L$2,IF(AND(13&lt;=I238,I238&lt;=16),AcutePT_Index_Page!$L$4,AcutePT_Index_Page!$L$3))</f>
        <v>Up to 5x/wk</v>
      </c>
      <c r="N238" t="str">
        <f ca="1">IF(M238=AcutePT_Index_Page!$L$2,AcutePT_Index_Page!$M$2,IF(M238=AcutePT_Index_Page!$L$3,AcutePT_Index_Page!$M$3,AcutePT_Index_Page!$M$4))</f>
        <v>SNF</v>
      </c>
      <c r="O238" s="4" cm="1">
        <f t="array" aca="1" ref="O238" ca="1">MAX(IF(A:A=A238,B:B))</f>
        <v>44978</v>
      </c>
      <c r="P238" s="3" t="str">
        <f t="shared" ca="1" si="27"/>
        <v>x</v>
      </c>
      <c r="Q238" cm="1">
        <f t="array" aca="1" ref="Q238" ca="1">MAX(IF(A:A=A238,P:P))</f>
        <v>7</v>
      </c>
    </row>
    <row r="239" spans="1:17" x14ac:dyDescent="0.3">
      <c r="A239">
        <v>916653</v>
      </c>
      <c r="B239" s="5">
        <f ca="1">IF(COUNTIF(A$2:A239,A239)=1,TODAY(),IF(COUNTIF(A$2:A239,A239)=2,TODAY()+1,IF(COUNTIF(A$2:A239,A239)=3,TODAY()+2,IF(COUNTIF(A$2:A239,A239)=4,TODAY()+3,IF(COUNTIF(A$2:A239,A239)=5,TODAY()+4,IF(COUNTIF(A$2:A239,A239)=5,TODAY()+6,IF(COUNTIF(A$2:A239,A239)=6,TODAY()+7)))))))</f>
        <v>44978</v>
      </c>
      <c r="C239" s="1" t="str">
        <f t="shared" ca="1" si="22"/>
        <v>F</v>
      </c>
      <c r="D239" s="1">
        <f t="shared" ca="1" si="23"/>
        <v>31</v>
      </c>
      <c r="E239" t="str" cm="1">
        <f t="array" aca="1" ref="E239" ca="1">IF(A239=A238,E238,INDEX(AcutePT_Index_Page!$A$2:$A$7,RANDBETWEEN(1,6)))</f>
        <v>MiddleEastern</v>
      </c>
      <c r="F239" t="str" cm="1">
        <f t="array" aca="1" ref="F239" ca="1">IF(C239=C238,F238,INDEX(AcutePT_Index_Page!$B$2:$B$7,RANDBETWEEN(1,6)))</f>
        <v>Ortho</v>
      </c>
      <c r="G239">
        <f t="shared" ca="1" si="24"/>
        <v>24</v>
      </c>
      <c r="H239">
        <f t="shared" ca="1" si="25"/>
        <v>17</v>
      </c>
      <c r="I239">
        <f t="shared" ca="1" si="26"/>
        <v>7</v>
      </c>
      <c r="J239" s="1">
        <f t="shared" ca="1" si="28"/>
        <v>69</v>
      </c>
      <c r="K239" s="1">
        <f t="shared" ca="1" si="28"/>
        <v>51</v>
      </c>
      <c r="L239" t="str" cm="1">
        <f t="array" aca="1" ref="L239" ca="1">INDEX(AcutePT_Index_Page!$C$2:$C$11,RANDBETWEEN(1,10))&amp;","&amp;INDEX(AcutePT_Index_Page!$C$2:$C$11,RANDBETWEEN(1,10))&amp;","&amp;INDEX(AcutePT_Index_Page!$C$2:$C$11,RANDBETWEEN(1,10))</f>
        <v>Gt,EOB,TA</v>
      </c>
      <c r="M239" t="str">
        <f ca="1">IF(I239&gt;=17,AcutePT_Index_Page!$L$2,IF(AND(13&lt;=I239,I239&lt;=16),AcutePT_Index_Page!$L$4,AcutePT_Index_Page!$L$3))</f>
        <v>Up to 5x/wk</v>
      </c>
      <c r="N239" t="str">
        <f ca="1">IF(M239=AcutePT_Index_Page!$L$2,AcutePT_Index_Page!$M$2,IF(M239=AcutePT_Index_Page!$L$3,AcutePT_Index_Page!$M$3,AcutePT_Index_Page!$M$4))</f>
        <v>SNF</v>
      </c>
      <c r="O239" s="4" cm="1">
        <f t="array" aca="1" ref="O239" ca="1">MAX(IF(A:A=A239,B:B))</f>
        <v>44978</v>
      </c>
      <c r="P239" s="3">
        <f t="shared" ca="1" si="27"/>
        <v>7</v>
      </c>
      <c r="Q239" cm="1">
        <f t="array" aca="1" ref="Q239" ca="1">MAX(IF(A:A=A239,P:P))</f>
        <v>7</v>
      </c>
    </row>
    <row r="240" spans="1:17" x14ac:dyDescent="0.3">
      <c r="A240">
        <v>917942</v>
      </c>
      <c r="B240" s="5">
        <f ca="1">IF(COUNTIF(A$2:A240,A240)=1,TODAY(),IF(COUNTIF(A$2:A240,A240)=2,TODAY()+1,IF(COUNTIF(A$2:A240,A240)=3,TODAY()+2,IF(COUNTIF(A$2:A240,A240)=4,TODAY()+3,IF(COUNTIF(A$2:A240,A240)=5,TODAY()+4,IF(COUNTIF(A$2:A240,A240)=5,TODAY()+6,IF(COUNTIF(A$2:A240,A240)=6,TODAY()+7)))))))</f>
        <v>44976</v>
      </c>
      <c r="C240" s="1" t="str">
        <f t="shared" ca="1" si="22"/>
        <v>F</v>
      </c>
      <c r="D240" s="1">
        <f t="shared" ca="1" si="23"/>
        <v>42</v>
      </c>
      <c r="E240" t="str" cm="1">
        <f t="array" aca="1" ref="E240" ca="1">IF(A240=A239,E239,INDEX(AcutePT_Index_Page!$A$2:$A$7,RANDBETWEEN(1,6)))</f>
        <v>African</v>
      </c>
      <c r="F240" t="str" cm="1">
        <f t="array" aca="1" ref="F240" ca="1">IF(C240=C239,F239,INDEX(AcutePT_Index_Page!$B$2:$B$7,RANDBETWEEN(1,6)))</f>
        <v>Ortho</v>
      </c>
      <c r="G240">
        <f t="shared" ca="1" si="24"/>
        <v>23</v>
      </c>
      <c r="H240">
        <f t="shared" ca="1" si="25"/>
        <v>19</v>
      </c>
      <c r="I240">
        <f t="shared" ca="1" si="26"/>
        <v>19</v>
      </c>
      <c r="J240" s="1">
        <f t="shared" ca="1" si="28"/>
        <v>71</v>
      </c>
      <c r="K240" s="1">
        <f t="shared" ca="1" si="28"/>
        <v>26</v>
      </c>
      <c r="L240" t="str" cm="1">
        <f t="array" aca="1" ref="L240" ca="1">INDEX(AcutePT_Index_Page!$C$2:$C$11,RANDBETWEEN(1,10))&amp;","&amp;INDEX(AcutePT_Index_Page!$C$2:$C$11,RANDBETWEEN(1,10))&amp;","&amp;INDEX(AcutePT_Index_Page!$C$2:$C$11,RANDBETWEEN(1,10))</f>
        <v>Gt,TA,EOB</v>
      </c>
      <c r="M240" t="str">
        <f ca="1">IF(I240&gt;=17,AcutePT_Index_Page!$L$2,IF(AND(13&lt;=I240,I240&lt;=16),AcutePT_Index_Page!$L$4,AcutePT_Index_Page!$L$3))</f>
        <v>2-3x/wk</v>
      </c>
      <c r="N240" t="str">
        <f ca="1">IF(M240=AcutePT_Index_Page!$L$2,AcutePT_Index_Page!$M$2,IF(M240=AcutePT_Index_Page!$L$3,AcutePT_Index_Page!$M$3,AcutePT_Index_Page!$M$4))</f>
        <v>HH/OP</v>
      </c>
      <c r="O240" s="4" cm="1">
        <f t="array" aca="1" ref="O240" ca="1">MAX(IF(A:A=A240,B:B))</f>
        <v>44978</v>
      </c>
      <c r="P240" s="3" t="str">
        <f t="shared" ca="1" si="27"/>
        <v>x</v>
      </c>
      <c r="Q240" cm="1">
        <f t="array" aca="1" ref="Q240" ca="1">MAX(IF(A:A=A240,P:P))</f>
        <v>16</v>
      </c>
    </row>
    <row r="241" spans="1:17" x14ac:dyDescent="0.3">
      <c r="A241">
        <v>917942</v>
      </c>
      <c r="B241" s="5">
        <f ca="1">IF(COUNTIF(A$2:A241,A241)=1,TODAY(),IF(COUNTIF(A$2:A241,A241)=2,TODAY()+1,IF(COUNTIF(A$2:A241,A241)=3,TODAY()+2,IF(COUNTIF(A$2:A241,A241)=4,TODAY()+3,IF(COUNTIF(A$2:A241,A241)=5,TODAY()+4,IF(COUNTIF(A$2:A241,A241)=5,TODAY()+6,IF(COUNTIF(A$2:A241,A241)=6,TODAY()+7)))))))</f>
        <v>44977</v>
      </c>
      <c r="C241" s="1" t="str">
        <f t="shared" ca="1" si="22"/>
        <v>F</v>
      </c>
      <c r="D241" s="1">
        <f t="shared" ca="1" si="23"/>
        <v>42</v>
      </c>
      <c r="E241" t="str" cm="1">
        <f t="array" aca="1" ref="E241" ca="1">IF(A241=A240,E240,INDEX(AcutePT_Index_Page!$A$2:$A$7,RANDBETWEEN(1,6)))</f>
        <v>African</v>
      </c>
      <c r="F241" t="str" cm="1">
        <f t="array" aca="1" ref="F241" ca="1">IF(C241=C240,F240,INDEX(AcutePT_Index_Page!$B$2:$B$7,RANDBETWEEN(1,6)))</f>
        <v>Ortho</v>
      </c>
      <c r="G241">
        <f t="shared" ca="1" si="24"/>
        <v>23</v>
      </c>
      <c r="H241">
        <f t="shared" ca="1" si="25"/>
        <v>19</v>
      </c>
      <c r="I241">
        <f t="shared" ca="1" si="26"/>
        <v>19</v>
      </c>
      <c r="J241" s="1">
        <f t="shared" ca="1" si="28"/>
        <v>23</v>
      </c>
      <c r="K241" s="1">
        <f t="shared" ca="1" si="28"/>
        <v>49</v>
      </c>
      <c r="L241" t="str" cm="1">
        <f t="array" aca="1" ref="L241" ca="1">INDEX(AcutePT_Index_Page!$C$2:$C$11,RANDBETWEEN(1,10))&amp;","&amp;INDEX(AcutePT_Index_Page!$C$2:$C$11,RANDBETWEEN(1,10))&amp;","&amp;INDEX(AcutePT_Index_Page!$C$2:$C$11,RANDBETWEEN(1,10))</f>
        <v>SitBal,EOB,BedM</v>
      </c>
      <c r="M241" t="str">
        <f ca="1">IF(I241&gt;=17,AcutePT_Index_Page!$L$2,IF(AND(13&lt;=I241,I241&lt;=16),AcutePT_Index_Page!$L$4,AcutePT_Index_Page!$L$3))</f>
        <v>2-3x/wk</v>
      </c>
      <c r="N241" t="str">
        <f ca="1">IF(M241=AcutePT_Index_Page!$L$2,AcutePT_Index_Page!$M$2,IF(M241=AcutePT_Index_Page!$L$3,AcutePT_Index_Page!$M$3,AcutePT_Index_Page!$M$4))</f>
        <v>HH/OP</v>
      </c>
      <c r="O241" s="4" cm="1">
        <f t="array" aca="1" ref="O241" ca="1">MAX(IF(A:A=A241,B:B))</f>
        <v>44978</v>
      </c>
      <c r="P241" s="3" t="str">
        <f t="shared" ca="1" si="27"/>
        <v>x</v>
      </c>
      <c r="Q241" cm="1">
        <f t="array" aca="1" ref="Q241" ca="1">MAX(IF(A:A=A241,P:P))</f>
        <v>16</v>
      </c>
    </row>
    <row r="242" spans="1:17" x14ac:dyDescent="0.3">
      <c r="A242">
        <v>917942</v>
      </c>
      <c r="B242" s="5">
        <f ca="1">IF(COUNTIF(A$2:A242,A242)=1,TODAY(),IF(COUNTIF(A$2:A242,A242)=2,TODAY()+1,IF(COUNTIF(A$2:A242,A242)=3,TODAY()+2,IF(COUNTIF(A$2:A242,A242)=4,TODAY()+3,IF(COUNTIF(A$2:A242,A242)=5,TODAY()+4,IF(COUNTIF(A$2:A242,A242)=5,TODAY()+6,IF(COUNTIF(A$2:A242,A242)=6,TODAY()+7)))))))</f>
        <v>44978</v>
      </c>
      <c r="C242" s="1" t="str">
        <f t="shared" ca="1" si="22"/>
        <v>F</v>
      </c>
      <c r="D242" s="1">
        <f t="shared" ca="1" si="23"/>
        <v>42</v>
      </c>
      <c r="E242" t="str" cm="1">
        <f t="array" aca="1" ref="E242" ca="1">IF(A242=A241,E241,INDEX(AcutePT_Index_Page!$A$2:$A$7,RANDBETWEEN(1,6)))</f>
        <v>African</v>
      </c>
      <c r="F242" t="str" cm="1">
        <f t="array" aca="1" ref="F242" ca="1">IF(C242=C241,F241,INDEX(AcutePT_Index_Page!$B$2:$B$7,RANDBETWEEN(1,6)))</f>
        <v>Ortho</v>
      </c>
      <c r="G242">
        <f t="shared" ca="1" si="24"/>
        <v>23</v>
      </c>
      <c r="H242">
        <f t="shared" ca="1" si="25"/>
        <v>19</v>
      </c>
      <c r="I242">
        <f t="shared" ca="1" si="26"/>
        <v>16</v>
      </c>
      <c r="J242" s="1">
        <f t="shared" ca="1" si="28"/>
        <v>17</v>
      </c>
      <c r="K242" s="1">
        <f t="shared" ca="1" si="28"/>
        <v>76</v>
      </c>
      <c r="L242" t="str" cm="1">
        <f t="array" aca="1" ref="L242" ca="1">INDEX(AcutePT_Index_Page!$C$2:$C$11,RANDBETWEEN(1,10))&amp;","&amp;INDEX(AcutePT_Index_Page!$C$2:$C$11,RANDBETWEEN(1,10))&amp;","&amp;INDEX(AcutePT_Index_Page!$C$2:$C$11,RANDBETWEEN(1,10))</f>
        <v>BedEx,BedM,BedEx</v>
      </c>
      <c r="M242" t="str">
        <f ca="1">IF(I242&gt;=17,AcutePT_Index_Page!$L$2,IF(AND(13&lt;=I242,I242&lt;=16),AcutePT_Index_Page!$L$4,AcutePT_Index_Page!$L$3))</f>
        <v>5-7x/wk</v>
      </c>
      <c r="N242" t="str">
        <f ca="1">IF(M242=AcutePT_Index_Page!$L$2,AcutePT_Index_Page!$M$2,IF(M242=AcutePT_Index_Page!$L$3,AcutePT_Index_Page!$M$3,AcutePT_Index_Page!$M$4))</f>
        <v>IPR</v>
      </c>
      <c r="O242" s="4" cm="1">
        <f t="array" aca="1" ref="O242" ca="1">MAX(IF(A:A=A242,B:B))</f>
        <v>44978</v>
      </c>
      <c r="P242" s="3">
        <f t="shared" ca="1" si="27"/>
        <v>16</v>
      </c>
      <c r="Q242" cm="1">
        <f t="array" aca="1" ref="Q242" ca="1">MAX(IF(A:A=A242,P:P))</f>
        <v>16</v>
      </c>
    </row>
    <row r="243" spans="1:17" x14ac:dyDescent="0.3">
      <c r="A243">
        <v>923934</v>
      </c>
      <c r="B243" s="5">
        <f ca="1">IF(COUNTIF(A$2:A243,A243)=1,TODAY(),IF(COUNTIF(A$2:A243,A243)=2,TODAY()+1,IF(COUNTIF(A$2:A243,A243)=3,TODAY()+2,IF(COUNTIF(A$2:A243,A243)=4,TODAY()+3,IF(COUNTIF(A$2:A243,A243)=5,TODAY()+4,IF(COUNTIF(A$2:A243,A243)=5,TODAY()+6,IF(COUNTIF(A$2:A243,A243)=6,TODAY()+7)))))))</f>
        <v>44976</v>
      </c>
      <c r="C243" s="1" t="str">
        <f t="shared" ca="1" si="22"/>
        <v>M</v>
      </c>
      <c r="D243" s="1">
        <f t="shared" ca="1" si="23"/>
        <v>98</v>
      </c>
      <c r="E243" t="str" cm="1">
        <f t="array" aca="1" ref="E243" ca="1">IF(A243=A242,E242,INDEX(AcutePT_Index_Page!$A$2:$A$7,RANDBETWEEN(1,6)))</f>
        <v>MiddleEastern</v>
      </c>
      <c r="F243" t="str" cm="1">
        <f t="array" aca="1" ref="F243" ca="1">IF(C243=C242,F242,INDEX(AcutePT_Index_Page!$B$2:$B$7,RANDBETWEEN(1,6)))</f>
        <v>Spine</v>
      </c>
      <c r="G243">
        <f t="shared" ca="1" si="24"/>
        <v>22</v>
      </c>
      <c r="H243">
        <f t="shared" ca="1" si="25"/>
        <v>8</v>
      </c>
      <c r="I243">
        <f t="shared" ca="1" si="26"/>
        <v>8</v>
      </c>
      <c r="J243" s="1">
        <f t="shared" ca="1" si="28"/>
        <v>42</v>
      </c>
      <c r="K243" s="1">
        <f t="shared" ca="1" si="28"/>
        <v>69</v>
      </c>
      <c r="L243" t="str" cm="1">
        <f t="array" aca="1" ref="L243" ca="1">INDEX(AcutePT_Index_Page!$C$2:$C$11,RANDBETWEEN(1,10))&amp;","&amp;INDEX(AcutePT_Index_Page!$C$2:$C$11,RANDBETWEEN(1,10))&amp;","&amp;INDEX(AcutePT_Index_Page!$C$2:$C$11,RANDBETWEEN(1,10))</f>
        <v>TA,Bal,BedM</v>
      </c>
      <c r="M243" t="str">
        <f ca="1">IF(I243&gt;=17,AcutePT_Index_Page!$L$2,IF(AND(13&lt;=I243,I243&lt;=16),AcutePT_Index_Page!$L$4,AcutePT_Index_Page!$L$3))</f>
        <v>Up to 5x/wk</v>
      </c>
      <c r="N243" t="str">
        <f ca="1">IF(M243=AcutePT_Index_Page!$L$2,AcutePT_Index_Page!$M$2,IF(M243=AcutePT_Index_Page!$L$3,AcutePT_Index_Page!$M$3,AcutePT_Index_Page!$M$4))</f>
        <v>SNF</v>
      </c>
      <c r="O243" s="4" cm="1">
        <f t="array" aca="1" ref="O243" ca="1">MAX(IF(A:A=A243,B:B))</f>
        <v>44976</v>
      </c>
      <c r="P243" s="3">
        <f t="shared" ca="1" si="27"/>
        <v>8</v>
      </c>
      <c r="Q243" cm="1">
        <f t="array" aca="1" ref="Q243" ca="1">MAX(IF(A:A=A243,P:P))</f>
        <v>8</v>
      </c>
    </row>
    <row r="244" spans="1:17" x14ac:dyDescent="0.3">
      <c r="A244">
        <v>927909</v>
      </c>
      <c r="B244" s="5">
        <f ca="1">IF(COUNTIF(A$2:A244,A244)=1,TODAY(),IF(COUNTIF(A$2:A244,A244)=2,TODAY()+1,IF(COUNTIF(A$2:A244,A244)=3,TODAY()+2,IF(COUNTIF(A$2:A244,A244)=4,TODAY()+3,IF(COUNTIF(A$2:A244,A244)=5,TODAY()+4,IF(COUNTIF(A$2:A244,A244)=5,TODAY()+6,IF(COUNTIF(A$2:A244,A244)=6,TODAY()+7)))))))</f>
        <v>44976</v>
      </c>
      <c r="C244" s="1" t="str">
        <f t="shared" ca="1" si="22"/>
        <v>F</v>
      </c>
      <c r="D244" s="1">
        <f t="shared" ca="1" si="23"/>
        <v>23</v>
      </c>
      <c r="E244" t="str" cm="1">
        <f t="array" aca="1" ref="E244" ca="1">IF(A244=A243,E243,INDEX(AcutePT_Index_Page!$A$2:$A$7,RANDBETWEEN(1,6)))</f>
        <v>Indian</v>
      </c>
      <c r="F244" t="str" cm="1">
        <f t="array" aca="1" ref="F244" ca="1">IF(C244=C243,F243,INDEX(AcutePT_Index_Page!$B$2:$B$7,RANDBETWEEN(1,6)))</f>
        <v>Ortho</v>
      </c>
      <c r="G244">
        <f t="shared" ca="1" si="24"/>
        <v>22</v>
      </c>
      <c r="H244">
        <f t="shared" ca="1" si="25"/>
        <v>8</v>
      </c>
      <c r="I244">
        <f t="shared" ca="1" si="26"/>
        <v>8</v>
      </c>
      <c r="J244" s="1">
        <f t="shared" ca="1" si="28"/>
        <v>53</v>
      </c>
      <c r="K244" s="1">
        <f t="shared" ca="1" si="28"/>
        <v>22</v>
      </c>
      <c r="L244" t="str" cm="1">
        <f t="array" aca="1" ref="L244" ca="1">INDEX(AcutePT_Index_Page!$C$2:$C$11,RANDBETWEEN(1,10))&amp;","&amp;INDEX(AcutePT_Index_Page!$C$2:$C$11,RANDBETWEEN(1,10))&amp;","&amp;INDEX(AcutePT_Index_Page!$C$2:$C$11,RANDBETWEEN(1,10))</f>
        <v>EOB,TA,SitBal</v>
      </c>
      <c r="M244" t="str">
        <f ca="1">IF(I244&gt;=17,AcutePT_Index_Page!$L$2,IF(AND(13&lt;=I244,I244&lt;=16),AcutePT_Index_Page!$L$4,AcutePT_Index_Page!$L$3))</f>
        <v>Up to 5x/wk</v>
      </c>
      <c r="N244" t="str">
        <f ca="1">IF(M244=AcutePT_Index_Page!$L$2,AcutePT_Index_Page!$M$2,IF(M244=AcutePT_Index_Page!$L$3,AcutePT_Index_Page!$M$3,AcutePT_Index_Page!$M$4))</f>
        <v>SNF</v>
      </c>
      <c r="O244" s="4" cm="1">
        <f t="array" aca="1" ref="O244" ca="1">MAX(IF(A:A=A244,B:B))</f>
        <v>44977</v>
      </c>
      <c r="P244" s="3" t="str">
        <f t="shared" ca="1" si="27"/>
        <v>x</v>
      </c>
      <c r="Q244" cm="1">
        <f t="array" aca="1" ref="Q244" ca="1">MAX(IF(A:A=A244,P:P))</f>
        <v>6</v>
      </c>
    </row>
    <row r="245" spans="1:17" x14ac:dyDescent="0.3">
      <c r="A245">
        <v>927909</v>
      </c>
      <c r="B245" s="5">
        <f ca="1">IF(COUNTIF(A$2:A245,A245)=1,TODAY(),IF(COUNTIF(A$2:A245,A245)=2,TODAY()+1,IF(COUNTIF(A$2:A245,A245)=3,TODAY()+2,IF(COUNTIF(A$2:A245,A245)=4,TODAY()+3,IF(COUNTIF(A$2:A245,A245)=5,TODAY()+4,IF(COUNTIF(A$2:A245,A245)=5,TODAY()+6,IF(COUNTIF(A$2:A245,A245)=6,TODAY()+7)))))))</f>
        <v>44977</v>
      </c>
      <c r="C245" s="1" t="str">
        <f t="shared" ca="1" si="22"/>
        <v>F</v>
      </c>
      <c r="D245" s="1">
        <f t="shared" ca="1" si="23"/>
        <v>23</v>
      </c>
      <c r="E245" t="str" cm="1">
        <f t="array" aca="1" ref="E245" ca="1">IF(A245=A244,E244,INDEX(AcutePT_Index_Page!$A$2:$A$7,RANDBETWEEN(1,6)))</f>
        <v>Indian</v>
      </c>
      <c r="F245" t="str" cm="1">
        <f t="array" aca="1" ref="F245" ca="1">IF(C245=C244,F244,INDEX(AcutePT_Index_Page!$B$2:$B$7,RANDBETWEEN(1,6)))</f>
        <v>Ortho</v>
      </c>
      <c r="G245">
        <f t="shared" ca="1" si="24"/>
        <v>22</v>
      </c>
      <c r="H245">
        <f t="shared" ca="1" si="25"/>
        <v>8</v>
      </c>
      <c r="I245">
        <f t="shared" ca="1" si="26"/>
        <v>6</v>
      </c>
      <c r="J245" s="1">
        <f t="shared" ca="1" si="28"/>
        <v>47</v>
      </c>
      <c r="K245" s="1">
        <f t="shared" ca="1" si="28"/>
        <v>9</v>
      </c>
      <c r="L245" t="str" cm="1">
        <f t="array" aca="1" ref="L245" ca="1">INDEX(AcutePT_Index_Page!$C$2:$C$11,RANDBETWEEN(1,10))&amp;","&amp;INDEX(AcutePT_Index_Page!$C$2:$C$11,RANDBETWEEN(1,10))&amp;","&amp;INDEX(AcutePT_Index_Page!$C$2:$C$11,RANDBETWEEN(1,10))</f>
        <v>SitEx,StdBal,TA</v>
      </c>
      <c r="M245" t="str">
        <f ca="1">IF(I245&gt;=17,AcutePT_Index_Page!$L$2,IF(AND(13&lt;=I245,I245&lt;=16),AcutePT_Index_Page!$L$4,AcutePT_Index_Page!$L$3))</f>
        <v>Up to 5x/wk</v>
      </c>
      <c r="N245" t="str">
        <f ca="1">IF(M245=AcutePT_Index_Page!$L$2,AcutePT_Index_Page!$M$2,IF(M245=AcutePT_Index_Page!$L$3,AcutePT_Index_Page!$M$3,AcutePT_Index_Page!$M$4))</f>
        <v>SNF</v>
      </c>
      <c r="O245" s="4" cm="1">
        <f t="array" aca="1" ref="O245" ca="1">MAX(IF(A:A=A245,B:B))</f>
        <v>44977</v>
      </c>
      <c r="P245" s="3">
        <f t="shared" ca="1" si="27"/>
        <v>6</v>
      </c>
      <c r="Q245" cm="1">
        <f t="array" aca="1" ref="Q245" ca="1">MAX(IF(A:A=A245,P:P))</f>
        <v>6</v>
      </c>
    </row>
    <row r="246" spans="1:17" x14ac:dyDescent="0.3">
      <c r="A246">
        <v>932173</v>
      </c>
      <c r="B246" s="5">
        <f ca="1">IF(COUNTIF(A$2:A246,A246)=1,TODAY(),IF(COUNTIF(A$2:A246,A246)=2,TODAY()+1,IF(COUNTIF(A$2:A246,A246)=3,TODAY()+2,IF(COUNTIF(A$2:A246,A246)=4,TODAY()+3,IF(COUNTIF(A$2:A246,A246)=5,TODAY()+4,IF(COUNTIF(A$2:A246,A246)=5,TODAY()+6,IF(COUNTIF(A$2:A246,A246)=6,TODAY()+7)))))))</f>
        <v>44976</v>
      </c>
      <c r="C246" s="1" t="str">
        <f t="shared" ca="1" si="22"/>
        <v>M</v>
      </c>
      <c r="D246" s="1">
        <f t="shared" ca="1" si="23"/>
        <v>78</v>
      </c>
      <c r="E246" t="str" cm="1">
        <f t="array" aca="1" ref="E246" ca="1">IF(A246=A245,E245,INDEX(AcutePT_Index_Page!$A$2:$A$7,RANDBETWEEN(1,6)))</f>
        <v>Asian</v>
      </c>
      <c r="F246" t="str" cm="1">
        <f t="array" aca="1" ref="F246" ca="1">IF(C246=C245,F245,INDEX(AcutePT_Index_Page!$B$2:$B$7,RANDBETWEEN(1,6)))</f>
        <v>Spine</v>
      </c>
      <c r="G246">
        <f t="shared" ca="1" si="24"/>
        <v>22</v>
      </c>
      <c r="H246">
        <f t="shared" ca="1" si="25"/>
        <v>11</v>
      </c>
      <c r="I246">
        <f t="shared" ca="1" si="26"/>
        <v>11</v>
      </c>
      <c r="J246" s="1">
        <f t="shared" ca="1" si="28"/>
        <v>19</v>
      </c>
      <c r="K246" s="1">
        <f t="shared" ca="1" si="28"/>
        <v>64</v>
      </c>
      <c r="L246" t="str" cm="1">
        <f t="array" aca="1" ref="L246" ca="1">INDEX(AcutePT_Index_Page!$C$2:$C$11,RANDBETWEEN(1,10))&amp;","&amp;INDEX(AcutePT_Index_Page!$C$2:$C$11,RANDBETWEEN(1,10))&amp;","&amp;INDEX(AcutePT_Index_Page!$C$2:$C$11,RANDBETWEEN(1,10))</f>
        <v>TA,StdBal,Gt</v>
      </c>
      <c r="M246" t="str">
        <f ca="1">IF(I246&gt;=17,AcutePT_Index_Page!$L$2,IF(AND(13&lt;=I246,I246&lt;=16),AcutePT_Index_Page!$L$4,AcutePT_Index_Page!$L$3))</f>
        <v>Up to 5x/wk</v>
      </c>
      <c r="N246" t="str">
        <f ca="1">IF(M246=AcutePT_Index_Page!$L$2,AcutePT_Index_Page!$M$2,IF(M246=AcutePT_Index_Page!$L$3,AcutePT_Index_Page!$M$3,AcutePT_Index_Page!$M$4))</f>
        <v>SNF</v>
      </c>
      <c r="O246" s="4" cm="1">
        <f t="array" aca="1" ref="O246" ca="1">MAX(IF(A:A=A246,B:B))</f>
        <v>44976</v>
      </c>
      <c r="P246" s="3">
        <f t="shared" ca="1" si="27"/>
        <v>11</v>
      </c>
      <c r="Q246" cm="1">
        <f t="array" aca="1" ref="Q246" ca="1">MAX(IF(A:A=A246,P:P))</f>
        <v>11</v>
      </c>
    </row>
    <row r="247" spans="1:17" x14ac:dyDescent="0.3">
      <c r="A247">
        <v>935014</v>
      </c>
      <c r="B247" s="5">
        <f ca="1">IF(COUNTIF(A$2:A247,A247)=1,TODAY(),IF(COUNTIF(A$2:A247,A247)=2,TODAY()+1,IF(COUNTIF(A$2:A247,A247)=3,TODAY()+2,IF(COUNTIF(A$2:A247,A247)=4,TODAY()+3,IF(COUNTIF(A$2:A247,A247)=5,TODAY()+4,IF(COUNTIF(A$2:A247,A247)=5,TODAY()+6,IF(COUNTIF(A$2:A247,A247)=6,TODAY()+7)))))))</f>
        <v>44976</v>
      </c>
      <c r="C247" s="1" t="str">
        <f t="shared" ca="1" si="22"/>
        <v>M</v>
      </c>
      <c r="D247" s="1">
        <f t="shared" ca="1" si="23"/>
        <v>83</v>
      </c>
      <c r="E247" t="str" cm="1">
        <f t="array" aca="1" ref="E247" ca="1">IF(A247=A246,E246,INDEX(AcutePT_Index_Page!$A$2:$A$7,RANDBETWEEN(1,6)))</f>
        <v>American</v>
      </c>
      <c r="F247" t="str" cm="1">
        <f t="array" aca="1" ref="F247" ca="1">IF(C247=C246,F246,INDEX(AcutePT_Index_Page!$B$2:$B$7,RANDBETWEEN(1,6)))</f>
        <v>Spine</v>
      </c>
      <c r="G247">
        <f t="shared" ca="1" si="24"/>
        <v>22</v>
      </c>
      <c r="H247">
        <f t="shared" ca="1" si="25"/>
        <v>15</v>
      </c>
      <c r="I247">
        <f t="shared" ca="1" si="26"/>
        <v>15</v>
      </c>
      <c r="J247" s="1">
        <f t="shared" ca="1" si="28"/>
        <v>65</v>
      </c>
      <c r="K247" s="1">
        <f t="shared" ca="1" si="28"/>
        <v>51</v>
      </c>
      <c r="L247" t="str" cm="1">
        <f t="array" aca="1" ref="L247" ca="1">INDEX(AcutePT_Index_Page!$C$2:$C$11,RANDBETWEEN(1,10))&amp;","&amp;INDEX(AcutePT_Index_Page!$C$2:$C$11,RANDBETWEEN(1,10))&amp;","&amp;INDEX(AcutePT_Index_Page!$C$2:$C$11,RANDBETWEEN(1,10))</f>
        <v>SitEx,StdEx,SitBal</v>
      </c>
      <c r="M247" t="str">
        <f ca="1">IF(I247&gt;=17,AcutePT_Index_Page!$L$2,IF(AND(13&lt;=I247,I247&lt;=16),AcutePT_Index_Page!$L$4,AcutePT_Index_Page!$L$3))</f>
        <v>5-7x/wk</v>
      </c>
      <c r="N247" t="str">
        <f ca="1">IF(M247=AcutePT_Index_Page!$L$2,AcutePT_Index_Page!$M$2,IF(M247=AcutePT_Index_Page!$L$3,AcutePT_Index_Page!$M$3,AcutePT_Index_Page!$M$4))</f>
        <v>IPR</v>
      </c>
      <c r="O247" s="4" cm="1">
        <f t="array" aca="1" ref="O247" ca="1">MAX(IF(A:A=A247,B:B))</f>
        <v>44976</v>
      </c>
      <c r="P247" s="3">
        <f t="shared" ca="1" si="27"/>
        <v>15</v>
      </c>
      <c r="Q247" cm="1">
        <f t="array" aca="1" ref="Q247" ca="1">MAX(IF(A:A=A247,P:P))</f>
        <v>15</v>
      </c>
    </row>
    <row r="248" spans="1:17" x14ac:dyDescent="0.3">
      <c r="A248">
        <v>942882</v>
      </c>
      <c r="B248" s="5">
        <f ca="1">IF(COUNTIF(A$2:A248,A248)=1,TODAY(),IF(COUNTIF(A$2:A248,A248)=2,TODAY()+1,IF(COUNTIF(A$2:A248,A248)=3,TODAY()+2,IF(COUNTIF(A$2:A248,A248)=4,TODAY()+3,IF(COUNTIF(A$2:A248,A248)=5,TODAY()+4,IF(COUNTIF(A$2:A248,A248)=5,TODAY()+6,IF(COUNTIF(A$2:A248,A248)=6,TODAY()+7)))))))</f>
        <v>44976</v>
      </c>
      <c r="C248" s="1" t="str">
        <f t="shared" ca="1" si="22"/>
        <v>F</v>
      </c>
      <c r="D248" s="1">
        <f t="shared" ca="1" si="23"/>
        <v>72</v>
      </c>
      <c r="E248" t="str" cm="1">
        <f t="array" aca="1" ref="E248" ca="1">IF(A248=A247,E247,INDEX(AcutePT_Index_Page!$A$2:$A$7,RANDBETWEEN(1,6)))</f>
        <v>European</v>
      </c>
      <c r="F248" t="str" cm="1">
        <f t="array" aca="1" ref="F248" ca="1">IF(C248=C247,F247,INDEX(AcutePT_Index_Page!$B$2:$B$7,RANDBETWEEN(1,6)))</f>
        <v>Trauma</v>
      </c>
      <c r="G248">
        <f t="shared" ca="1" si="24"/>
        <v>22</v>
      </c>
      <c r="H248">
        <f t="shared" ca="1" si="25"/>
        <v>11</v>
      </c>
      <c r="I248">
        <f t="shared" ca="1" si="26"/>
        <v>11</v>
      </c>
      <c r="J248" s="1">
        <f t="shared" ca="1" si="28"/>
        <v>15</v>
      </c>
      <c r="K248" s="1">
        <f t="shared" ca="1" si="28"/>
        <v>15</v>
      </c>
      <c r="L248" t="str" cm="1">
        <f t="array" aca="1" ref="L248" ca="1">INDEX(AcutePT_Index_Page!$C$2:$C$11,RANDBETWEEN(1,10))&amp;","&amp;INDEX(AcutePT_Index_Page!$C$2:$C$11,RANDBETWEEN(1,10))&amp;","&amp;INDEX(AcutePT_Index_Page!$C$2:$C$11,RANDBETWEEN(1,10))</f>
        <v>EOB,SitEx,StdBal</v>
      </c>
      <c r="M248" t="str">
        <f ca="1">IF(I248&gt;=17,AcutePT_Index_Page!$L$2,IF(AND(13&lt;=I248,I248&lt;=16),AcutePT_Index_Page!$L$4,AcutePT_Index_Page!$L$3))</f>
        <v>Up to 5x/wk</v>
      </c>
      <c r="N248" t="str">
        <f ca="1">IF(M248=AcutePT_Index_Page!$L$2,AcutePT_Index_Page!$M$2,IF(M248=AcutePT_Index_Page!$L$3,AcutePT_Index_Page!$M$3,AcutePT_Index_Page!$M$4))</f>
        <v>SNF</v>
      </c>
      <c r="O248" s="4" cm="1">
        <f t="array" aca="1" ref="O248" ca="1">MAX(IF(A:A=A248,B:B))</f>
        <v>44976</v>
      </c>
      <c r="P248" s="3">
        <f t="shared" ca="1" si="27"/>
        <v>11</v>
      </c>
      <c r="Q248" cm="1">
        <f t="array" aca="1" ref="Q248" ca="1">MAX(IF(A:A=A248,P:P))</f>
        <v>11</v>
      </c>
    </row>
    <row r="249" spans="1:17" x14ac:dyDescent="0.3">
      <c r="A249">
        <v>947443</v>
      </c>
      <c r="B249" s="5">
        <f ca="1">IF(COUNTIF(A$2:A249,A249)=1,TODAY(),IF(COUNTIF(A$2:A249,A249)=2,TODAY()+1,IF(COUNTIF(A$2:A249,A249)=3,TODAY()+2,IF(COUNTIF(A$2:A249,A249)=4,TODAY()+3,IF(COUNTIF(A$2:A249,A249)=5,TODAY()+4,IF(COUNTIF(A$2:A249,A249)=5,TODAY()+6,IF(COUNTIF(A$2:A249,A249)=6,TODAY()+7)))))))</f>
        <v>44976</v>
      </c>
      <c r="C249" s="1" t="str">
        <f t="shared" ca="1" si="22"/>
        <v>F</v>
      </c>
      <c r="D249" s="1">
        <f t="shared" ca="1" si="23"/>
        <v>33</v>
      </c>
      <c r="E249" t="str" cm="1">
        <f t="array" aca="1" ref="E249" ca="1">IF(A249=A248,E248,INDEX(AcutePT_Index_Page!$A$2:$A$7,RANDBETWEEN(1,6)))</f>
        <v>Asian</v>
      </c>
      <c r="F249" t="str" cm="1">
        <f t="array" aca="1" ref="F249" ca="1">IF(C249=C248,F248,INDEX(AcutePT_Index_Page!$B$2:$B$7,RANDBETWEEN(1,6)))</f>
        <v>Trauma</v>
      </c>
      <c r="G249">
        <f t="shared" ca="1" si="24"/>
        <v>24</v>
      </c>
      <c r="H249">
        <f t="shared" ca="1" si="25"/>
        <v>9</v>
      </c>
      <c r="I249">
        <f t="shared" ca="1" si="26"/>
        <v>9</v>
      </c>
      <c r="J249" s="1">
        <f t="shared" ca="1" si="28"/>
        <v>77</v>
      </c>
      <c r="K249" s="1">
        <f t="shared" ca="1" si="28"/>
        <v>45</v>
      </c>
      <c r="L249" t="str" cm="1">
        <f t="array" aca="1" ref="L249" ca="1">INDEX(AcutePT_Index_Page!$C$2:$C$11,RANDBETWEEN(1,10))&amp;","&amp;INDEX(AcutePT_Index_Page!$C$2:$C$11,RANDBETWEEN(1,10))&amp;","&amp;INDEX(AcutePT_Index_Page!$C$2:$C$11,RANDBETWEEN(1,10))</f>
        <v>EOB,StdEx,BedM</v>
      </c>
      <c r="M249" t="str">
        <f ca="1">IF(I249&gt;=17,AcutePT_Index_Page!$L$2,IF(AND(13&lt;=I249,I249&lt;=16),AcutePT_Index_Page!$L$4,AcutePT_Index_Page!$L$3))</f>
        <v>Up to 5x/wk</v>
      </c>
      <c r="N249" t="str">
        <f ca="1">IF(M249=AcutePT_Index_Page!$L$2,AcutePT_Index_Page!$M$2,IF(M249=AcutePT_Index_Page!$L$3,AcutePT_Index_Page!$M$3,AcutePT_Index_Page!$M$4))</f>
        <v>SNF</v>
      </c>
      <c r="O249" s="4" cm="1">
        <f t="array" aca="1" ref="O249" ca="1">MAX(IF(A:A=A249,B:B))</f>
        <v>44976</v>
      </c>
      <c r="P249" s="3">
        <f t="shared" ca="1" si="27"/>
        <v>9</v>
      </c>
      <c r="Q249" cm="1">
        <f t="array" aca="1" ref="Q249" ca="1">MAX(IF(A:A=A249,P:P))</f>
        <v>9</v>
      </c>
    </row>
    <row r="250" spans="1:17" x14ac:dyDescent="0.3">
      <c r="A250">
        <v>949839</v>
      </c>
      <c r="B250" s="5">
        <f ca="1">IF(COUNTIF(A$2:A250,A250)=1,TODAY(),IF(COUNTIF(A$2:A250,A250)=2,TODAY()+1,IF(COUNTIF(A$2:A250,A250)=3,TODAY()+2,IF(COUNTIF(A$2:A250,A250)=4,TODAY()+3,IF(COUNTIF(A$2:A250,A250)=5,TODAY()+4,IF(COUNTIF(A$2:A250,A250)=5,TODAY()+6,IF(COUNTIF(A$2:A250,A250)=6,TODAY()+7)))))))</f>
        <v>44976</v>
      </c>
      <c r="C250" s="1" t="str">
        <f t="shared" ca="1" si="22"/>
        <v>F</v>
      </c>
      <c r="D250" s="1">
        <f t="shared" ca="1" si="23"/>
        <v>99</v>
      </c>
      <c r="E250" t="str" cm="1">
        <f t="array" aca="1" ref="E250" ca="1">IF(A250=A249,E249,INDEX(AcutePT_Index_Page!$A$2:$A$7,RANDBETWEEN(1,6)))</f>
        <v>American</v>
      </c>
      <c r="F250" t="str" cm="1">
        <f t="array" aca="1" ref="F250" ca="1">IF(C250=C249,F249,INDEX(AcutePT_Index_Page!$B$2:$B$7,RANDBETWEEN(1,6)))</f>
        <v>Trauma</v>
      </c>
      <c r="G250">
        <f t="shared" ca="1" si="24"/>
        <v>23</v>
      </c>
      <c r="H250">
        <f t="shared" ca="1" si="25"/>
        <v>19</v>
      </c>
      <c r="I250">
        <f t="shared" ca="1" si="26"/>
        <v>19</v>
      </c>
      <c r="J250" s="1">
        <f t="shared" ca="1" si="28"/>
        <v>49</v>
      </c>
      <c r="K250" s="1">
        <f t="shared" ca="1" si="28"/>
        <v>42</v>
      </c>
      <c r="L250" t="str" cm="1">
        <f t="array" aca="1" ref="L250" ca="1">INDEX(AcutePT_Index_Page!$C$2:$C$11,RANDBETWEEN(1,10))&amp;","&amp;INDEX(AcutePT_Index_Page!$C$2:$C$11,RANDBETWEEN(1,10))&amp;","&amp;INDEX(AcutePT_Index_Page!$C$2:$C$11,RANDBETWEEN(1,10))</f>
        <v>Bal,Bal,BedEx</v>
      </c>
      <c r="M250" t="str">
        <f ca="1">IF(I250&gt;=17,AcutePT_Index_Page!$L$2,IF(AND(13&lt;=I250,I250&lt;=16),AcutePT_Index_Page!$L$4,AcutePT_Index_Page!$L$3))</f>
        <v>2-3x/wk</v>
      </c>
      <c r="N250" t="str">
        <f ca="1">IF(M250=AcutePT_Index_Page!$L$2,AcutePT_Index_Page!$M$2,IF(M250=AcutePT_Index_Page!$L$3,AcutePT_Index_Page!$M$3,AcutePT_Index_Page!$M$4))</f>
        <v>HH/OP</v>
      </c>
      <c r="O250" s="4" cm="1">
        <f t="array" aca="1" ref="O250" ca="1">MAX(IF(A:A=A250,B:B))</f>
        <v>44977</v>
      </c>
      <c r="P250" s="3" t="str">
        <f t="shared" ca="1" si="27"/>
        <v>x</v>
      </c>
      <c r="Q250" cm="1">
        <f t="array" aca="1" ref="Q250" ca="1">MAX(IF(A:A=A250,P:P))</f>
        <v>8</v>
      </c>
    </row>
    <row r="251" spans="1:17" x14ac:dyDescent="0.3">
      <c r="A251">
        <v>949839</v>
      </c>
      <c r="B251" s="5">
        <f ca="1">IF(COUNTIF(A$2:A251,A251)=1,TODAY(),IF(COUNTIF(A$2:A251,A251)=2,TODAY()+1,IF(COUNTIF(A$2:A251,A251)=3,TODAY()+2,IF(COUNTIF(A$2:A251,A251)=4,TODAY()+3,IF(COUNTIF(A$2:A251,A251)=5,TODAY()+4,IF(COUNTIF(A$2:A251,A251)=5,TODAY()+6,IF(COUNTIF(A$2:A251,A251)=6,TODAY()+7)))))))</f>
        <v>44977</v>
      </c>
      <c r="C251" s="1" t="str">
        <f t="shared" ca="1" si="22"/>
        <v>F</v>
      </c>
      <c r="D251" s="1">
        <f t="shared" ca="1" si="23"/>
        <v>99</v>
      </c>
      <c r="E251" t="str" cm="1">
        <f t="array" aca="1" ref="E251" ca="1">IF(A251=A250,E250,INDEX(AcutePT_Index_Page!$A$2:$A$7,RANDBETWEEN(1,6)))</f>
        <v>American</v>
      </c>
      <c r="F251" t="str" cm="1">
        <f t="array" aca="1" ref="F251" ca="1">IF(C251=C250,F250,INDEX(AcutePT_Index_Page!$B$2:$B$7,RANDBETWEEN(1,6)))</f>
        <v>Trauma</v>
      </c>
      <c r="G251">
        <f t="shared" ca="1" si="24"/>
        <v>23</v>
      </c>
      <c r="H251">
        <f t="shared" ca="1" si="25"/>
        <v>19</v>
      </c>
      <c r="I251">
        <f t="shared" ca="1" si="26"/>
        <v>8</v>
      </c>
      <c r="J251" s="1">
        <f t="shared" ca="1" si="28"/>
        <v>40</v>
      </c>
      <c r="K251" s="1">
        <f t="shared" ca="1" si="28"/>
        <v>69</v>
      </c>
      <c r="L251" t="str" cm="1">
        <f t="array" aca="1" ref="L251" ca="1">INDEX(AcutePT_Index_Page!$C$2:$C$11,RANDBETWEEN(1,10))&amp;","&amp;INDEX(AcutePT_Index_Page!$C$2:$C$11,RANDBETWEEN(1,10))&amp;","&amp;INDEX(AcutePT_Index_Page!$C$2:$C$11,RANDBETWEEN(1,10))</f>
        <v>SitEx,BedM,StdEx</v>
      </c>
      <c r="M251" t="str">
        <f ca="1">IF(I251&gt;=17,AcutePT_Index_Page!$L$2,IF(AND(13&lt;=I251,I251&lt;=16),AcutePT_Index_Page!$L$4,AcutePT_Index_Page!$L$3))</f>
        <v>Up to 5x/wk</v>
      </c>
      <c r="N251" t="str">
        <f ca="1">IF(M251=AcutePT_Index_Page!$L$2,AcutePT_Index_Page!$M$2,IF(M251=AcutePT_Index_Page!$L$3,AcutePT_Index_Page!$M$3,AcutePT_Index_Page!$M$4))</f>
        <v>SNF</v>
      </c>
      <c r="O251" s="4" cm="1">
        <f t="array" aca="1" ref="O251" ca="1">MAX(IF(A:A=A251,B:B))</f>
        <v>44977</v>
      </c>
      <c r="P251" s="3">
        <f t="shared" ca="1" si="27"/>
        <v>8</v>
      </c>
      <c r="Q251" cm="1">
        <f t="array" aca="1" ref="Q251" ca="1">MAX(IF(A:A=A251,P:P))</f>
        <v>8</v>
      </c>
    </row>
    <row r="252" spans="1:17" x14ac:dyDescent="0.3">
      <c r="A252">
        <v>951945</v>
      </c>
      <c r="B252" s="5">
        <f ca="1">IF(COUNTIF(A$2:A252,A252)=1,TODAY(),IF(COUNTIF(A$2:A252,A252)=2,TODAY()+1,IF(COUNTIF(A$2:A252,A252)=3,TODAY()+2,IF(COUNTIF(A$2:A252,A252)=4,TODAY()+3,IF(COUNTIF(A$2:A252,A252)=5,TODAY()+4,IF(COUNTIF(A$2:A252,A252)=5,TODAY()+6,IF(COUNTIF(A$2:A252,A252)=6,TODAY()+7)))))))</f>
        <v>44976</v>
      </c>
      <c r="C252" s="1" t="str">
        <f t="shared" ca="1" si="22"/>
        <v>M</v>
      </c>
      <c r="D252" s="1">
        <f t="shared" ca="1" si="23"/>
        <v>97</v>
      </c>
      <c r="E252" t="str" cm="1">
        <f t="array" aca="1" ref="E252" ca="1">IF(A252=A251,E251,INDEX(AcutePT_Index_Page!$A$2:$A$7,RANDBETWEEN(1,6)))</f>
        <v>Indian</v>
      </c>
      <c r="F252" t="str" cm="1">
        <f t="array" aca="1" ref="F252" ca="1">IF(C252=C251,F251,INDEX(AcutePT_Index_Page!$B$2:$B$7,RANDBETWEEN(1,6)))</f>
        <v>Spine</v>
      </c>
      <c r="G252">
        <f t="shared" ca="1" si="24"/>
        <v>22</v>
      </c>
      <c r="H252">
        <f t="shared" ca="1" si="25"/>
        <v>7</v>
      </c>
      <c r="I252">
        <f t="shared" ca="1" si="26"/>
        <v>7</v>
      </c>
      <c r="J252" s="1">
        <f t="shared" ca="1" si="28"/>
        <v>28</v>
      </c>
      <c r="K252" s="1">
        <f t="shared" ca="1" si="28"/>
        <v>59</v>
      </c>
      <c r="L252" t="str" cm="1">
        <f t="array" aca="1" ref="L252" ca="1">INDEX(AcutePT_Index_Page!$C$2:$C$11,RANDBETWEEN(1,10))&amp;","&amp;INDEX(AcutePT_Index_Page!$C$2:$C$11,RANDBETWEEN(1,10))&amp;","&amp;INDEX(AcutePT_Index_Page!$C$2:$C$11,RANDBETWEEN(1,10))</f>
        <v>Bal,StdBal,TA</v>
      </c>
      <c r="M252" t="str">
        <f ca="1">IF(I252&gt;=17,AcutePT_Index_Page!$L$2,IF(AND(13&lt;=I252,I252&lt;=16),AcutePT_Index_Page!$L$4,AcutePT_Index_Page!$L$3))</f>
        <v>Up to 5x/wk</v>
      </c>
      <c r="N252" t="str">
        <f ca="1">IF(M252=AcutePT_Index_Page!$L$2,AcutePT_Index_Page!$M$2,IF(M252=AcutePT_Index_Page!$L$3,AcutePT_Index_Page!$M$3,AcutePT_Index_Page!$M$4))</f>
        <v>SNF</v>
      </c>
      <c r="O252" s="4" cm="1">
        <f t="array" aca="1" ref="O252" ca="1">MAX(IF(A:A=A252,B:B))</f>
        <v>44976</v>
      </c>
      <c r="P252" s="3">
        <f t="shared" ca="1" si="27"/>
        <v>7</v>
      </c>
      <c r="Q252" cm="1">
        <f t="array" aca="1" ref="Q252" ca="1">MAX(IF(A:A=A252,P:P))</f>
        <v>7</v>
      </c>
    </row>
    <row r="253" spans="1:17" x14ac:dyDescent="0.3">
      <c r="A253">
        <v>955837</v>
      </c>
      <c r="B253" s="5">
        <f ca="1">IF(COUNTIF(A$2:A253,A253)=1,TODAY(),IF(COUNTIF(A$2:A253,A253)=2,TODAY()+1,IF(COUNTIF(A$2:A253,A253)=3,TODAY()+2,IF(COUNTIF(A$2:A253,A253)=4,TODAY()+3,IF(COUNTIF(A$2:A253,A253)=5,TODAY()+4,IF(COUNTIF(A$2:A253,A253)=5,TODAY()+6,IF(COUNTIF(A$2:A253,A253)=6,TODAY()+7)))))))</f>
        <v>44976</v>
      </c>
      <c r="C253" s="1" t="str">
        <f t="shared" ca="1" si="22"/>
        <v>M</v>
      </c>
      <c r="D253" s="1">
        <f t="shared" ca="1" si="23"/>
        <v>19</v>
      </c>
      <c r="E253" t="str" cm="1">
        <f t="array" aca="1" ref="E253" ca="1">IF(A253=A252,E252,INDEX(AcutePT_Index_Page!$A$2:$A$7,RANDBETWEEN(1,6)))</f>
        <v>African</v>
      </c>
      <c r="F253" t="str" cm="1">
        <f t="array" aca="1" ref="F253" ca="1">IF(C253=C252,F252,INDEX(AcutePT_Index_Page!$B$2:$B$7,RANDBETWEEN(1,6)))</f>
        <v>Spine</v>
      </c>
      <c r="G253">
        <f t="shared" ca="1" si="24"/>
        <v>23</v>
      </c>
      <c r="H253">
        <f t="shared" ca="1" si="25"/>
        <v>12</v>
      </c>
      <c r="I253">
        <f t="shared" ca="1" si="26"/>
        <v>12</v>
      </c>
      <c r="J253" s="1">
        <f t="shared" ca="1" si="28"/>
        <v>58</v>
      </c>
      <c r="K253" s="1">
        <f t="shared" ca="1" si="28"/>
        <v>35</v>
      </c>
      <c r="L253" t="str" cm="1">
        <f t="array" aca="1" ref="L253" ca="1">INDEX(AcutePT_Index_Page!$C$2:$C$11,RANDBETWEEN(1,10))&amp;","&amp;INDEX(AcutePT_Index_Page!$C$2:$C$11,RANDBETWEEN(1,10))&amp;","&amp;INDEX(AcutePT_Index_Page!$C$2:$C$11,RANDBETWEEN(1,10))</f>
        <v>SitEx,Bal,StdBal</v>
      </c>
      <c r="M253" t="str">
        <f ca="1">IF(I253&gt;=17,AcutePT_Index_Page!$L$2,IF(AND(13&lt;=I253,I253&lt;=16),AcutePT_Index_Page!$L$4,AcutePT_Index_Page!$L$3))</f>
        <v>Up to 5x/wk</v>
      </c>
      <c r="N253" t="str">
        <f ca="1">IF(M253=AcutePT_Index_Page!$L$2,AcutePT_Index_Page!$M$2,IF(M253=AcutePT_Index_Page!$L$3,AcutePT_Index_Page!$M$3,AcutePT_Index_Page!$M$4))</f>
        <v>SNF</v>
      </c>
      <c r="O253" s="4" cm="1">
        <f t="array" aca="1" ref="O253" ca="1">MAX(IF(A:A=A253,B:B))</f>
        <v>44976</v>
      </c>
      <c r="P253" s="3">
        <f t="shared" ca="1" si="27"/>
        <v>12</v>
      </c>
      <c r="Q253" cm="1">
        <f t="array" aca="1" ref="Q253" ca="1">MAX(IF(A:A=A253,P:P))</f>
        <v>12</v>
      </c>
    </row>
    <row r="254" spans="1:17" x14ac:dyDescent="0.3">
      <c r="A254">
        <v>963177</v>
      </c>
      <c r="B254" s="5">
        <f ca="1">IF(COUNTIF(A$2:A254,A254)=1,TODAY(),IF(COUNTIF(A$2:A254,A254)=2,TODAY()+1,IF(COUNTIF(A$2:A254,A254)=3,TODAY()+2,IF(COUNTIF(A$2:A254,A254)=4,TODAY()+3,IF(COUNTIF(A$2:A254,A254)=5,TODAY()+4,IF(COUNTIF(A$2:A254,A254)=5,TODAY()+6,IF(COUNTIF(A$2:A254,A254)=6,TODAY()+7)))))))</f>
        <v>44976</v>
      </c>
      <c r="C254" s="1" t="str">
        <f t="shared" ca="1" si="22"/>
        <v>M</v>
      </c>
      <c r="D254" s="1">
        <f t="shared" ca="1" si="23"/>
        <v>54</v>
      </c>
      <c r="E254" t="str" cm="1">
        <f t="array" aca="1" ref="E254" ca="1">IF(A254=A253,E253,INDEX(AcutePT_Index_Page!$A$2:$A$7,RANDBETWEEN(1,6)))</f>
        <v>Indian</v>
      </c>
      <c r="F254" t="str" cm="1">
        <f t="array" aca="1" ref="F254" ca="1">IF(C254=C253,F253,INDEX(AcutePT_Index_Page!$B$2:$B$7,RANDBETWEEN(1,6)))</f>
        <v>Spine</v>
      </c>
      <c r="G254">
        <f t="shared" ca="1" si="24"/>
        <v>24</v>
      </c>
      <c r="H254">
        <f t="shared" ca="1" si="25"/>
        <v>17</v>
      </c>
      <c r="I254">
        <f t="shared" ca="1" si="26"/>
        <v>17</v>
      </c>
      <c r="J254" s="1">
        <f t="shared" ca="1" si="28"/>
        <v>9</v>
      </c>
      <c r="K254" s="1">
        <f t="shared" ca="1" si="28"/>
        <v>24</v>
      </c>
      <c r="L254" t="str" cm="1">
        <f t="array" aca="1" ref="L254" ca="1">INDEX(AcutePT_Index_Page!$C$2:$C$11,RANDBETWEEN(1,10))&amp;","&amp;INDEX(AcutePT_Index_Page!$C$2:$C$11,RANDBETWEEN(1,10))&amp;","&amp;INDEX(AcutePT_Index_Page!$C$2:$C$11,RANDBETWEEN(1,10))</f>
        <v>TA,SitBal,EOB</v>
      </c>
      <c r="M254" t="str">
        <f ca="1">IF(I254&gt;=17,AcutePT_Index_Page!$L$2,IF(AND(13&lt;=I254,I254&lt;=16),AcutePT_Index_Page!$L$4,AcutePT_Index_Page!$L$3))</f>
        <v>2-3x/wk</v>
      </c>
      <c r="N254" t="str">
        <f ca="1">IF(M254=AcutePT_Index_Page!$L$2,AcutePT_Index_Page!$M$2,IF(M254=AcutePT_Index_Page!$L$3,AcutePT_Index_Page!$M$3,AcutePT_Index_Page!$M$4))</f>
        <v>HH/OP</v>
      </c>
      <c r="O254" s="4" cm="1">
        <f t="array" aca="1" ref="O254" ca="1">MAX(IF(A:A=A254,B:B))</f>
        <v>44976</v>
      </c>
      <c r="P254" s="3">
        <f t="shared" ca="1" si="27"/>
        <v>17</v>
      </c>
      <c r="Q254" cm="1">
        <f t="array" aca="1" ref="Q254" ca="1">MAX(IF(A:A=A254,P:P))</f>
        <v>17</v>
      </c>
    </row>
    <row r="255" spans="1:17" x14ac:dyDescent="0.3">
      <c r="A255">
        <v>971815</v>
      </c>
      <c r="B255" s="5">
        <f ca="1">IF(COUNTIF(A$2:A255,A255)=1,TODAY(),IF(COUNTIF(A$2:A255,A255)=2,TODAY()+1,IF(COUNTIF(A$2:A255,A255)=3,TODAY()+2,IF(COUNTIF(A$2:A255,A255)=4,TODAY()+3,IF(COUNTIF(A$2:A255,A255)=5,TODAY()+4,IF(COUNTIF(A$2:A255,A255)=5,TODAY()+6,IF(COUNTIF(A$2:A255,A255)=6,TODAY()+7)))))))</f>
        <v>44976</v>
      </c>
      <c r="C255" s="1" t="str">
        <f t="shared" ca="1" si="22"/>
        <v>M</v>
      </c>
      <c r="D255" s="1">
        <f t="shared" ca="1" si="23"/>
        <v>53</v>
      </c>
      <c r="E255" t="str" cm="1">
        <f t="array" aca="1" ref="E255" ca="1">IF(A255=A254,E254,INDEX(AcutePT_Index_Page!$A$2:$A$7,RANDBETWEEN(1,6)))</f>
        <v>Asian</v>
      </c>
      <c r="F255" t="str" cm="1">
        <f t="array" aca="1" ref="F255" ca="1">IF(C255=C254,F254,INDEX(AcutePT_Index_Page!$B$2:$B$7,RANDBETWEEN(1,6)))</f>
        <v>Spine</v>
      </c>
      <c r="G255">
        <f t="shared" ca="1" si="24"/>
        <v>22</v>
      </c>
      <c r="H255">
        <f t="shared" ca="1" si="25"/>
        <v>6</v>
      </c>
      <c r="I255">
        <f t="shared" ca="1" si="26"/>
        <v>6</v>
      </c>
      <c r="J255" s="1">
        <f t="shared" ca="1" si="28"/>
        <v>18</v>
      </c>
      <c r="K255" s="1">
        <f t="shared" ca="1" si="28"/>
        <v>23</v>
      </c>
      <c r="L255" t="str" cm="1">
        <f t="array" aca="1" ref="L255" ca="1">INDEX(AcutePT_Index_Page!$C$2:$C$11,RANDBETWEEN(1,10))&amp;","&amp;INDEX(AcutePT_Index_Page!$C$2:$C$11,RANDBETWEEN(1,10))&amp;","&amp;INDEX(AcutePT_Index_Page!$C$2:$C$11,RANDBETWEEN(1,10))</f>
        <v>Gt,Bal,Bal</v>
      </c>
      <c r="M255" t="str">
        <f ca="1">IF(I255&gt;=17,AcutePT_Index_Page!$L$2,IF(AND(13&lt;=I255,I255&lt;=16),AcutePT_Index_Page!$L$4,AcutePT_Index_Page!$L$3))</f>
        <v>Up to 5x/wk</v>
      </c>
      <c r="N255" t="str">
        <f ca="1">IF(M255=AcutePT_Index_Page!$L$2,AcutePT_Index_Page!$M$2,IF(M255=AcutePT_Index_Page!$L$3,AcutePT_Index_Page!$M$3,AcutePT_Index_Page!$M$4))</f>
        <v>SNF</v>
      </c>
      <c r="O255" s="4" cm="1">
        <f t="array" aca="1" ref="O255" ca="1">MAX(IF(A:A=A255,B:B))</f>
        <v>44976</v>
      </c>
      <c r="P255" s="3">
        <f t="shared" ca="1" si="27"/>
        <v>6</v>
      </c>
      <c r="Q255" cm="1">
        <f t="array" aca="1" ref="Q255" ca="1">MAX(IF(A:A=A255,P:P))</f>
        <v>6</v>
      </c>
    </row>
    <row r="256" spans="1:17" x14ac:dyDescent="0.3">
      <c r="A256">
        <v>975424</v>
      </c>
      <c r="B256" s="5">
        <f ca="1">IF(COUNTIF(A$2:A256,A256)=1,TODAY(),IF(COUNTIF(A$2:A256,A256)=2,TODAY()+1,IF(COUNTIF(A$2:A256,A256)=3,TODAY()+2,IF(COUNTIF(A$2:A256,A256)=4,TODAY()+3,IF(COUNTIF(A$2:A256,A256)=5,TODAY()+4,IF(COUNTIF(A$2:A256,A256)=5,TODAY()+6,IF(COUNTIF(A$2:A256,A256)=6,TODAY()+7)))))))</f>
        <v>44976</v>
      </c>
      <c r="C256" s="1" t="str">
        <f t="shared" ca="1" si="22"/>
        <v>M</v>
      </c>
      <c r="D256" s="1">
        <f t="shared" ca="1" si="23"/>
        <v>62</v>
      </c>
      <c r="E256" t="str" cm="1">
        <f t="array" aca="1" ref="E256" ca="1">IF(A256=A255,E255,INDEX(AcutePT_Index_Page!$A$2:$A$7,RANDBETWEEN(1,6)))</f>
        <v>Indian</v>
      </c>
      <c r="F256" t="str" cm="1">
        <f t="array" aca="1" ref="F256" ca="1">IF(C256=C255,F255,INDEX(AcutePT_Index_Page!$B$2:$B$7,RANDBETWEEN(1,6)))</f>
        <v>Spine</v>
      </c>
      <c r="G256">
        <f t="shared" ca="1" si="24"/>
        <v>24</v>
      </c>
      <c r="H256">
        <f t="shared" ca="1" si="25"/>
        <v>8</v>
      </c>
      <c r="I256">
        <f t="shared" ca="1" si="26"/>
        <v>8</v>
      </c>
      <c r="J256" s="1">
        <f t="shared" ca="1" si="28"/>
        <v>49</v>
      </c>
      <c r="K256" s="1">
        <f t="shared" ca="1" si="28"/>
        <v>11</v>
      </c>
      <c r="L256" t="str" cm="1">
        <f t="array" aca="1" ref="L256" ca="1">INDEX(AcutePT_Index_Page!$C$2:$C$11,RANDBETWEEN(1,10))&amp;","&amp;INDEX(AcutePT_Index_Page!$C$2:$C$11,RANDBETWEEN(1,10))&amp;","&amp;INDEX(AcutePT_Index_Page!$C$2:$C$11,RANDBETWEEN(1,10))</f>
        <v>BedM,Gt,TA</v>
      </c>
      <c r="M256" t="str">
        <f ca="1">IF(I256&gt;=17,AcutePT_Index_Page!$L$2,IF(AND(13&lt;=I256,I256&lt;=16),AcutePT_Index_Page!$L$4,AcutePT_Index_Page!$L$3))</f>
        <v>Up to 5x/wk</v>
      </c>
      <c r="N256" t="str">
        <f ca="1">IF(M256=AcutePT_Index_Page!$L$2,AcutePT_Index_Page!$M$2,IF(M256=AcutePT_Index_Page!$L$3,AcutePT_Index_Page!$M$3,AcutePT_Index_Page!$M$4))</f>
        <v>SNF</v>
      </c>
      <c r="O256" s="4" cm="1">
        <f t="array" aca="1" ref="O256" ca="1">MAX(IF(A:A=A256,B:B))</f>
        <v>44979</v>
      </c>
      <c r="P256" s="3" t="str">
        <f t="shared" ca="1" si="27"/>
        <v>x</v>
      </c>
      <c r="Q256" cm="1">
        <f t="array" aca="1" ref="Q256" ca="1">MAX(IF(A:A=A256,P:P))</f>
        <v>8</v>
      </c>
    </row>
    <row r="257" spans="1:17" x14ac:dyDescent="0.3">
      <c r="A257">
        <v>975424</v>
      </c>
      <c r="B257" s="5">
        <f ca="1">IF(COUNTIF(A$2:A257,A257)=1,TODAY(),IF(COUNTIF(A$2:A257,A257)=2,TODAY()+1,IF(COUNTIF(A$2:A257,A257)=3,TODAY()+2,IF(COUNTIF(A$2:A257,A257)=4,TODAY()+3,IF(COUNTIF(A$2:A257,A257)=5,TODAY()+4,IF(COUNTIF(A$2:A257,A257)=5,TODAY()+6,IF(COUNTIF(A$2:A257,A257)=6,TODAY()+7)))))))</f>
        <v>44977</v>
      </c>
      <c r="C257" s="1" t="str">
        <f t="shared" ca="1" si="22"/>
        <v>M</v>
      </c>
      <c r="D257" s="1">
        <f t="shared" ca="1" si="23"/>
        <v>62</v>
      </c>
      <c r="E257" t="str" cm="1">
        <f t="array" aca="1" ref="E257" ca="1">IF(A257=A256,E256,INDEX(AcutePT_Index_Page!$A$2:$A$7,RANDBETWEEN(1,6)))</f>
        <v>Indian</v>
      </c>
      <c r="F257" t="str" cm="1">
        <f t="array" aca="1" ref="F257" ca="1">IF(C257=C256,F256,INDEX(AcutePT_Index_Page!$B$2:$B$7,RANDBETWEEN(1,6)))</f>
        <v>Spine</v>
      </c>
      <c r="G257">
        <f t="shared" ca="1" si="24"/>
        <v>24</v>
      </c>
      <c r="H257">
        <f t="shared" ca="1" si="25"/>
        <v>8</v>
      </c>
      <c r="I257">
        <f t="shared" ca="1" si="26"/>
        <v>15</v>
      </c>
      <c r="J257" s="1">
        <f t="shared" ca="1" si="28"/>
        <v>25</v>
      </c>
      <c r="K257" s="1">
        <f t="shared" ca="1" si="28"/>
        <v>38</v>
      </c>
      <c r="L257" t="str" cm="1">
        <f t="array" aca="1" ref="L257" ca="1">INDEX(AcutePT_Index_Page!$C$2:$C$11,RANDBETWEEN(1,10))&amp;","&amp;INDEX(AcutePT_Index_Page!$C$2:$C$11,RANDBETWEEN(1,10))&amp;","&amp;INDEX(AcutePT_Index_Page!$C$2:$C$11,RANDBETWEEN(1,10))</f>
        <v>BedEx,Bal,SitEx</v>
      </c>
      <c r="M257" t="str">
        <f ca="1">IF(I257&gt;=17,AcutePT_Index_Page!$L$2,IF(AND(13&lt;=I257,I257&lt;=16),AcutePT_Index_Page!$L$4,AcutePT_Index_Page!$L$3))</f>
        <v>5-7x/wk</v>
      </c>
      <c r="N257" t="str">
        <f ca="1">IF(M257=AcutePT_Index_Page!$L$2,AcutePT_Index_Page!$M$2,IF(M257=AcutePT_Index_Page!$L$3,AcutePT_Index_Page!$M$3,AcutePT_Index_Page!$M$4))</f>
        <v>IPR</v>
      </c>
      <c r="O257" s="4" cm="1">
        <f t="array" aca="1" ref="O257" ca="1">MAX(IF(A:A=A257,B:B))</f>
        <v>44979</v>
      </c>
      <c r="P257" s="3" t="str">
        <f t="shared" ca="1" si="27"/>
        <v>x</v>
      </c>
      <c r="Q257" cm="1">
        <f t="array" aca="1" ref="Q257" ca="1">MAX(IF(A:A=A257,P:P))</f>
        <v>8</v>
      </c>
    </row>
    <row r="258" spans="1:17" x14ac:dyDescent="0.3">
      <c r="A258">
        <v>975424</v>
      </c>
      <c r="B258" s="5">
        <f ca="1">IF(COUNTIF(A$2:A258,A258)=1,TODAY(),IF(COUNTIF(A$2:A258,A258)=2,TODAY()+1,IF(COUNTIF(A$2:A258,A258)=3,TODAY()+2,IF(COUNTIF(A$2:A258,A258)=4,TODAY()+3,IF(COUNTIF(A$2:A258,A258)=5,TODAY()+4,IF(COUNTIF(A$2:A258,A258)=5,TODAY()+6,IF(COUNTIF(A$2:A258,A258)=6,TODAY()+7)))))))</f>
        <v>44978</v>
      </c>
      <c r="C258" s="1" t="str">
        <f t="shared" ca="1" si="22"/>
        <v>M</v>
      </c>
      <c r="D258" s="1">
        <f t="shared" ca="1" si="23"/>
        <v>62</v>
      </c>
      <c r="E258" t="str" cm="1">
        <f t="array" aca="1" ref="E258" ca="1">IF(A258=A257,E257,INDEX(AcutePT_Index_Page!$A$2:$A$7,RANDBETWEEN(1,6)))</f>
        <v>Indian</v>
      </c>
      <c r="F258" t="str" cm="1">
        <f t="array" aca="1" ref="F258" ca="1">IF(C258=C257,F257,INDEX(AcutePT_Index_Page!$B$2:$B$7,RANDBETWEEN(1,6)))</f>
        <v>Spine</v>
      </c>
      <c r="G258">
        <f t="shared" ca="1" si="24"/>
        <v>24</v>
      </c>
      <c r="H258">
        <f t="shared" ca="1" si="25"/>
        <v>8</v>
      </c>
      <c r="I258">
        <f t="shared" ca="1" si="26"/>
        <v>6</v>
      </c>
      <c r="J258" s="1">
        <f t="shared" ca="1" si="28"/>
        <v>72</v>
      </c>
      <c r="K258" s="1">
        <f t="shared" ca="1" si="28"/>
        <v>38</v>
      </c>
      <c r="L258" t="str" cm="1">
        <f t="array" aca="1" ref="L258" ca="1">INDEX(AcutePT_Index_Page!$C$2:$C$11,RANDBETWEEN(1,10))&amp;","&amp;INDEX(AcutePT_Index_Page!$C$2:$C$11,RANDBETWEEN(1,10))&amp;","&amp;INDEX(AcutePT_Index_Page!$C$2:$C$11,RANDBETWEEN(1,10))</f>
        <v>EOB,StdEx,Bal</v>
      </c>
      <c r="M258" t="str">
        <f ca="1">IF(I258&gt;=17,AcutePT_Index_Page!$L$2,IF(AND(13&lt;=I258,I258&lt;=16),AcutePT_Index_Page!$L$4,AcutePT_Index_Page!$L$3))</f>
        <v>Up to 5x/wk</v>
      </c>
      <c r="N258" t="str">
        <f ca="1">IF(M258=AcutePT_Index_Page!$L$2,AcutePT_Index_Page!$M$2,IF(M258=AcutePT_Index_Page!$L$3,AcutePT_Index_Page!$M$3,AcutePT_Index_Page!$M$4))</f>
        <v>SNF</v>
      </c>
      <c r="O258" s="4" cm="1">
        <f t="array" aca="1" ref="O258" ca="1">MAX(IF(A:A=A258,B:B))</f>
        <v>44979</v>
      </c>
      <c r="P258" s="3" t="str">
        <f t="shared" ca="1" si="27"/>
        <v>x</v>
      </c>
      <c r="Q258" cm="1">
        <f t="array" aca="1" ref="Q258" ca="1">MAX(IF(A:A=A258,P:P))</f>
        <v>8</v>
      </c>
    </row>
    <row r="259" spans="1:17" x14ac:dyDescent="0.3">
      <c r="A259">
        <v>975424</v>
      </c>
      <c r="B259" s="5">
        <f ca="1">IF(COUNTIF(A$2:A259,A259)=1,TODAY(),IF(COUNTIF(A$2:A259,A259)=2,TODAY()+1,IF(COUNTIF(A$2:A259,A259)=3,TODAY()+2,IF(COUNTIF(A$2:A259,A259)=4,TODAY()+3,IF(COUNTIF(A$2:A259,A259)=5,TODAY()+4,IF(COUNTIF(A$2:A259,A259)=5,TODAY()+6,IF(COUNTIF(A$2:A259,A259)=6,TODAY()+7)))))))</f>
        <v>44979</v>
      </c>
      <c r="C259" s="1" t="str">
        <f t="shared" ca="1" si="22"/>
        <v>M</v>
      </c>
      <c r="D259" s="1">
        <f t="shared" ca="1" si="23"/>
        <v>62</v>
      </c>
      <c r="E259" t="str" cm="1">
        <f t="array" aca="1" ref="E259" ca="1">IF(A259=A258,E258,INDEX(AcutePT_Index_Page!$A$2:$A$7,RANDBETWEEN(1,6)))</f>
        <v>Indian</v>
      </c>
      <c r="F259" t="str" cm="1">
        <f t="array" aca="1" ref="F259" ca="1">IF(C259=C258,F258,INDEX(AcutePT_Index_Page!$B$2:$B$7,RANDBETWEEN(1,6)))</f>
        <v>Spine</v>
      </c>
      <c r="G259">
        <f t="shared" ca="1" si="24"/>
        <v>24</v>
      </c>
      <c r="H259">
        <f t="shared" ca="1" si="25"/>
        <v>8</v>
      </c>
      <c r="I259">
        <f t="shared" ca="1" si="26"/>
        <v>8</v>
      </c>
      <c r="J259" s="1">
        <f t="shared" ca="1" si="28"/>
        <v>11</v>
      </c>
      <c r="K259" s="1">
        <f t="shared" ca="1" si="28"/>
        <v>48</v>
      </c>
      <c r="L259" t="str" cm="1">
        <f t="array" aca="1" ref="L259" ca="1">INDEX(AcutePT_Index_Page!$C$2:$C$11,RANDBETWEEN(1,10))&amp;","&amp;INDEX(AcutePT_Index_Page!$C$2:$C$11,RANDBETWEEN(1,10))&amp;","&amp;INDEX(AcutePT_Index_Page!$C$2:$C$11,RANDBETWEEN(1,10))</f>
        <v>Gt,StdEx,Bal</v>
      </c>
      <c r="M259" t="str">
        <f ca="1">IF(I259&gt;=17,AcutePT_Index_Page!$L$2,IF(AND(13&lt;=I259,I259&lt;=16),AcutePT_Index_Page!$L$4,AcutePT_Index_Page!$L$3))</f>
        <v>Up to 5x/wk</v>
      </c>
      <c r="N259" t="str">
        <f ca="1">IF(M259=AcutePT_Index_Page!$L$2,AcutePT_Index_Page!$M$2,IF(M259=AcutePT_Index_Page!$L$3,AcutePT_Index_Page!$M$3,AcutePT_Index_Page!$M$4))</f>
        <v>SNF</v>
      </c>
      <c r="O259" s="4" cm="1">
        <f t="array" aca="1" ref="O259" ca="1">MAX(IF(A:A=A259,B:B))</f>
        <v>44979</v>
      </c>
      <c r="P259" s="3">
        <f t="shared" ca="1" si="27"/>
        <v>8</v>
      </c>
      <c r="Q259" cm="1">
        <f t="array" aca="1" ref="Q259" ca="1">MAX(IF(A:A=A259,P:P))</f>
        <v>8</v>
      </c>
    </row>
    <row r="260" spans="1:17" x14ac:dyDescent="0.3">
      <c r="A260">
        <v>978014</v>
      </c>
      <c r="B260" s="5">
        <f ca="1">IF(COUNTIF(A$2:A260,A260)=1,TODAY(),IF(COUNTIF(A$2:A260,A260)=2,TODAY()+1,IF(COUNTIF(A$2:A260,A260)=3,TODAY()+2,IF(COUNTIF(A$2:A260,A260)=4,TODAY()+3,IF(COUNTIF(A$2:A260,A260)=5,TODAY()+4,IF(COUNTIF(A$2:A260,A260)=5,TODAY()+6,IF(COUNTIF(A$2:A260,A260)=6,TODAY()+7)))))))</f>
        <v>44976</v>
      </c>
      <c r="C260" s="1" t="str">
        <f t="shared" ref="C260:C265" ca="1" si="29">IF(A260=A259,C259,(IF(RAND()&lt;0.5,"M","F")))</f>
        <v>M</v>
      </c>
      <c r="D260" s="1">
        <f t="shared" ref="D260:D265" ca="1" si="30">IF(A260=A259,D259,RANDBETWEEN(18,100))</f>
        <v>58</v>
      </c>
      <c r="E260" t="str" cm="1">
        <f t="array" aca="1" ref="E260" ca="1">IF(A260=A259,E259,INDEX(AcutePT_Index_Page!$A$2:$A$7,RANDBETWEEN(1,6)))</f>
        <v>Asian</v>
      </c>
      <c r="F260" t="str" cm="1">
        <f t="array" aca="1" ref="F260" ca="1">IF(C260=C259,F259,INDEX(AcutePT_Index_Page!$B$2:$B$7,RANDBETWEEN(1,6)))</f>
        <v>Spine</v>
      </c>
      <c r="G260">
        <f t="shared" ref="G260:G265" ca="1" si="31">IF(A260=A259,G259,RANDBETWEEN(22,24))</f>
        <v>22</v>
      </c>
      <c r="H260">
        <f t="shared" ref="H260:H265" ca="1" si="32">IF(A260=A259,H259,RANDBETWEEN(6,19))</f>
        <v>12</v>
      </c>
      <c r="I260">
        <f t="shared" ref="I260:I265" ca="1" si="33">IF(B260=TODAY(),H260,RANDBETWEEN(6,19))</f>
        <v>12</v>
      </c>
      <c r="J260" s="1">
        <f t="shared" ca="1" si="28"/>
        <v>24</v>
      </c>
      <c r="K260" s="1">
        <f t="shared" ca="1" si="28"/>
        <v>9</v>
      </c>
      <c r="L260" t="str" cm="1">
        <f t="array" aca="1" ref="L260" ca="1">INDEX(AcutePT_Index_Page!$C$2:$C$11,RANDBETWEEN(1,10))&amp;","&amp;INDEX(AcutePT_Index_Page!$C$2:$C$11,RANDBETWEEN(1,10))&amp;","&amp;INDEX(AcutePT_Index_Page!$C$2:$C$11,RANDBETWEEN(1,10))</f>
        <v>TA,Bal,TA</v>
      </c>
      <c r="M260" t="str">
        <f ca="1">IF(I260&gt;=17,AcutePT_Index_Page!$L$2,IF(AND(13&lt;=I260,I260&lt;=16),AcutePT_Index_Page!$L$4,AcutePT_Index_Page!$L$3))</f>
        <v>Up to 5x/wk</v>
      </c>
      <c r="N260" t="str">
        <f ca="1">IF(M260=AcutePT_Index_Page!$L$2,AcutePT_Index_Page!$M$2,IF(M260=AcutePT_Index_Page!$L$3,AcutePT_Index_Page!$M$3,AcutePT_Index_Page!$M$4))</f>
        <v>SNF</v>
      </c>
      <c r="O260" s="4" cm="1">
        <f t="array" aca="1" ref="O260" ca="1">MAX(IF(A:A=A260,B:B))</f>
        <v>44978</v>
      </c>
      <c r="P260" s="3" t="str">
        <f t="shared" ref="P260:P265" ca="1" si="34">IF(O260=B260,I260,"x")</f>
        <v>x</v>
      </c>
      <c r="Q260" cm="1">
        <f t="array" aca="1" ref="Q260" ca="1">MAX(IF(A:A=A260,P:P))</f>
        <v>17</v>
      </c>
    </row>
    <row r="261" spans="1:17" x14ac:dyDescent="0.3">
      <c r="A261">
        <v>978014</v>
      </c>
      <c r="B261" s="5">
        <f ca="1">IF(COUNTIF(A$2:A261,A261)=1,TODAY(),IF(COUNTIF(A$2:A261,A261)=2,TODAY()+1,IF(COUNTIF(A$2:A261,A261)=3,TODAY()+2,IF(COUNTIF(A$2:A261,A261)=4,TODAY()+3,IF(COUNTIF(A$2:A261,A261)=5,TODAY()+4,IF(COUNTIF(A$2:A261,A261)=5,TODAY()+6,IF(COUNTIF(A$2:A261,A261)=6,TODAY()+7)))))))</f>
        <v>44977</v>
      </c>
      <c r="C261" s="1" t="str">
        <f t="shared" ca="1" si="29"/>
        <v>M</v>
      </c>
      <c r="D261" s="1">
        <f t="shared" ca="1" si="30"/>
        <v>58</v>
      </c>
      <c r="E261" t="str" cm="1">
        <f t="array" aca="1" ref="E261" ca="1">IF(A261=A260,E260,INDEX(AcutePT_Index_Page!$A$2:$A$7,RANDBETWEEN(1,6)))</f>
        <v>Asian</v>
      </c>
      <c r="F261" t="str" cm="1">
        <f t="array" aca="1" ref="F261" ca="1">IF(C261=C260,F260,INDEX(AcutePT_Index_Page!$B$2:$B$7,RANDBETWEEN(1,6)))</f>
        <v>Spine</v>
      </c>
      <c r="G261">
        <f t="shared" ca="1" si="31"/>
        <v>22</v>
      </c>
      <c r="H261">
        <f t="shared" ca="1" si="32"/>
        <v>12</v>
      </c>
      <c r="I261">
        <f t="shared" ca="1" si="33"/>
        <v>17</v>
      </c>
      <c r="J261" s="1">
        <f t="shared" ca="1" si="28"/>
        <v>20</v>
      </c>
      <c r="K261" s="1">
        <f t="shared" ca="1" si="28"/>
        <v>14</v>
      </c>
      <c r="L261" t="str" cm="1">
        <f t="array" aca="1" ref="L261" ca="1">INDEX(AcutePT_Index_Page!$C$2:$C$11,RANDBETWEEN(1,10))&amp;","&amp;INDEX(AcutePT_Index_Page!$C$2:$C$11,RANDBETWEEN(1,10))&amp;","&amp;INDEX(AcutePT_Index_Page!$C$2:$C$11,RANDBETWEEN(1,10))</f>
        <v>SitBal,EOB,Gt</v>
      </c>
      <c r="M261" t="str">
        <f ca="1">IF(I261&gt;=17,AcutePT_Index_Page!$L$2,IF(AND(13&lt;=I261,I261&lt;=16),AcutePT_Index_Page!$L$4,AcutePT_Index_Page!$L$3))</f>
        <v>2-3x/wk</v>
      </c>
      <c r="N261" t="str">
        <f ca="1">IF(M261=AcutePT_Index_Page!$L$2,AcutePT_Index_Page!$M$2,IF(M261=AcutePT_Index_Page!$L$3,AcutePT_Index_Page!$M$3,AcutePT_Index_Page!$M$4))</f>
        <v>HH/OP</v>
      </c>
      <c r="O261" s="4" cm="1">
        <f t="array" aca="1" ref="O261" ca="1">MAX(IF(A:A=A261,B:B))</f>
        <v>44978</v>
      </c>
      <c r="P261" s="3" t="str">
        <f t="shared" ca="1" si="34"/>
        <v>x</v>
      </c>
      <c r="Q261" cm="1">
        <f t="array" aca="1" ref="Q261" ca="1">MAX(IF(A:A=A261,P:P))</f>
        <v>17</v>
      </c>
    </row>
    <row r="262" spans="1:17" x14ac:dyDescent="0.3">
      <c r="A262">
        <v>978014</v>
      </c>
      <c r="B262" s="5">
        <f ca="1">IF(COUNTIF(A$2:A262,A262)=1,TODAY(),IF(COUNTIF(A$2:A262,A262)=2,TODAY()+1,IF(COUNTIF(A$2:A262,A262)=3,TODAY()+2,IF(COUNTIF(A$2:A262,A262)=4,TODAY()+3,IF(COUNTIF(A$2:A262,A262)=5,TODAY()+4,IF(COUNTIF(A$2:A262,A262)=5,TODAY()+6,IF(COUNTIF(A$2:A262,A262)=6,TODAY()+7)))))))</f>
        <v>44978</v>
      </c>
      <c r="C262" s="1" t="str">
        <f t="shared" ca="1" si="29"/>
        <v>M</v>
      </c>
      <c r="D262" s="1">
        <f t="shared" ca="1" si="30"/>
        <v>58</v>
      </c>
      <c r="E262" t="str" cm="1">
        <f t="array" aca="1" ref="E262" ca="1">IF(A262=A261,E261,INDEX(AcutePT_Index_Page!$A$2:$A$7,RANDBETWEEN(1,6)))</f>
        <v>Asian</v>
      </c>
      <c r="F262" t="str" cm="1">
        <f t="array" aca="1" ref="F262" ca="1">IF(C262=C261,F261,INDEX(AcutePT_Index_Page!$B$2:$B$7,RANDBETWEEN(1,6)))</f>
        <v>Spine</v>
      </c>
      <c r="G262">
        <f t="shared" ca="1" si="31"/>
        <v>22</v>
      </c>
      <c r="H262">
        <f t="shared" ca="1" si="32"/>
        <v>12</v>
      </c>
      <c r="I262">
        <f t="shared" ca="1" si="33"/>
        <v>17</v>
      </c>
      <c r="J262" s="1">
        <f t="shared" ca="1" si="28"/>
        <v>29</v>
      </c>
      <c r="K262" s="1">
        <f t="shared" ca="1" si="28"/>
        <v>78</v>
      </c>
      <c r="L262" t="str" cm="1">
        <f t="array" aca="1" ref="L262" ca="1">INDEX(AcutePT_Index_Page!$C$2:$C$11,RANDBETWEEN(1,10))&amp;","&amp;INDEX(AcutePT_Index_Page!$C$2:$C$11,RANDBETWEEN(1,10))&amp;","&amp;INDEX(AcutePT_Index_Page!$C$2:$C$11,RANDBETWEEN(1,10))</f>
        <v>BedM,SitBal,StdBal</v>
      </c>
      <c r="M262" t="str">
        <f ca="1">IF(I262&gt;=17,AcutePT_Index_Page!$L$2,IF(AND(13&lt;=I262,I262&lt;=16),AcutePT_Index_Page!$L$4,AcutePT_Index_Page!$L$3))</f>
        <v>2-3x/wk</v>
      </c>
      <c r="N262" t="str">
        <f ca="1">IF(M262=AcutePT_Index_Page!$L$2,AcutePT_Index_Page!$M$2,IF(M262=AcutePT_Index_Page!$L$3,AcutePT_Index_Page!$M$3,AcutePT_Index_Page!$M$4))</f>
        <v>HH/OP</v>
      </c>
      <c r="O262" s="4" cm="1">
        <f t="array" aca="1" ref="O262" ca="1">MAX(IF(A:A=A262,B:B))</f>
        <v>44978</v>
      </c>
      <c r="P262" s="3">
        <f t="shared" ca="1" si="34"/>
        <v>17</v>
      </c>
      <c r="Q262" cm="1">
        <f t="array" aca="1" ref="Q262" ca="1">MAX(IF(A:A=A262,P:P))</f>
        <v>17</v>
      </c>
    </row>
    <row r="263" spans="1:17" x14ac:dyDescent="0.3">
      <c r="A263">
        <v>979798</v>
      </c>
      <c r="B263" s="5">
        <f ca="1">IF(COUNTIF(A$2:A263,A263)=1,TODAY(),IF(COUNTIF(A$2:A263,A263)=2,TODAY()+1,IF(COUNTIF(A$2:A263,A263)=3,TODAY()+2,IF(COUNTIF(A$2:A263,A263)=4,TODAY()+3,IF(COUNTIF(A$2:A263,A263)=5,TODAY()+4,IF(COUNTIF(A$2:A263,A263)=5,TODAY()+6,IF(COUNTIF(A$2:A263,A263)=6,TODAY()+7)))))))</f>
        <v>44976</v>
      </c>
      <c r="C263" s="1" t="str">
        <f t="shared" ca="1" si="29"/>
        <v>F</v>
      </c>
      <c r="D263" s="1">
        <f t="shared" ca="1" si="30"/>
        <v>23</v>
      </c>
      <c r="E263" t="str" cm="1">
        <f t="array" aca="1" ref="E263" ca="1">IF(A263=A262,E262,INDEX(AcutePT_Index_Page!$A$2:$A$7,RANDBETWEEN(1,6)))</f>
        <v>European</v>
      </c>
      <c r="F263" t="str" cm="1">
        <f t="array" aca="1" ref="F263" ca="1">IF(C263=C262,F262,INDEX(AcutePT_Index_Page!$B$2:$B$7,RANDBETWEEN(1,6)))</f>
        <v>Spine</v>
      </c>
      <c r="G263">
        <f t="shared" ca="1" si="31"/>
        <v>23</v>
      </c>
      <c r="H263">
        <f t="shared" ca="1" si="32"/>
        <v>7</v>
      </c>
      <c r="I263">
        <f t="shared" ca="1" si="33"/>
        <v>7</v>
      </c>
      <c r="J263" s="1">
        <f t="shared" ca="1" si="28"/>
        <v>19</v>
      </c>
      <c r="K263" s="1">
        <f t="shared" ca="1" si="28"/>
        <v>62</v>
      </c>
      <c r="L263" t="str" cm="1">
        <f t="array" aca="1" ref="L263" ca="1">INDEX(AcutePT_Index_Page!$C$2:$C$11,RANDBETWEEN(1,10))&amp;","&amp;INDEX(AcutePT_Index_Page!$C$2:$C$11,RANDBETWEEN(1,10))&amp;","&amp;INDEX(AcutePT_Index_Page!$C$2:$C$11,RANDBETWEEN(1,10))</f>
        <v>EOB,SitEx,BedM</v>
      </c>
      <c r="M263" t="str">
        <f ca="1">IF(I263&gt;=17,AcutePT_Index_Page!$L$2,IF(AND(13&lt;=I263,I263&lt;=16),AcutePT_Index_Page!$L$4,AcutePT_Index_Page!$L$3))</f>
        <v>Up to 5x/wk</v>
      </c>
      <c r="N263" t="str">
        <f ca="1">IF(M263=AcutePT_Index_Page!$L$2,AcutePT_Index_Page!$M$2,IF(M263=AcutePT_Index_Page!$L$3,AcutePT_Index_Page!$M$3,AcutePT_Index_Page!$M$4))</f>
        <v>SNF</v>
      </c>
      <c r="O263" s="4" cm="1">
        <f t="array" aca="1" ref="O263" ca="1">MAX(IF(A:A=A263,B:B))</f>
        <v>44978</v>
      </c>
      <c r="P263" s="3" t="str">
        <f t="shared" ca="1" si="34"/>
        <v>x</v>
      </c>
      <c r="Q263" cm="1">
        <f t="array" aca="1" ref="Q263" ca="1">MAX(IF(A:A=A263,P:P))</f>
        <v>18</v>
      </c>
    </row>
    <row r="264" spans="1:17" x14ac:dyDescent="0.3">
      <c r="A264">
        <v>979798</v>
      </c>
      <c r="B264" s="5">
        <f ca="1">IF(COUNTIF(A$2:A264,A264)=1,TODAY(),IF(COUNTIF(A$2:A264,A264)=2,TODAY()+1,IF(COUNTIF(A$2:A264,A264)=3,TODAY()+2,IF(COUNTIF(A$2:A264,A264)=4,TODAY()+3,IF(COUNTIF(A$2:A264,A264)=5,TODAY()+4,IF(COUNTIF(A$2:A264,A264)=5,TODAY()+6,IF(COUNTIF(A$2:A264,A264)=6,TODAY()+7)))))))</f>
        <v>44977</v>
      </c>
      <c r="C264" s="1" t="str">
        <f t="shared" ca="1" si="29"/>
        <v>F</v>
      </c>
      <c r="D264" s="1">
        <f t="shared" ca="1" si="30"/>
        <v>23</v>
      </c>
      <c r="E264" t="str" cm="1">
        <f t="array" aca="1" ref="E264" ca="1">IF(A264=A263,E263,INDEX(AcutePT_Index_Page!$A$2:$A$7,RANDBETWEEN(1,6)))</f>
        <v>European</v>
      </c>
      <c r="F264" t="str" cm="1">
        <f t="array" aca="1" ref="F264" ca="1">IF(C264=C263,F263,INDEX(AcutePT_Index_Page!$B$2:$B$7,RANDBETWEEN(1,6)))</f>
        <v>Spine</v>
      </c>
      <c r="G264">
        <f t="shared" ca="1" si="31"/>
        <v>23</v>
      </c>
      <c r="H264">
        <f t="shared" ca="1" si="32"/>
        <v>7</v>
      </c>
      <c r="I264">
        <f t="shared" ca="1" si="33"/>
        <v>13</v>
      </c>
      <c r="J264" s="1">
        <f t="shared" ca="1" si="28"/>
        <v>52</v>
      </c>
      <c r="K264" s="1">
        <f t="shared" ca="1" si="28"/>
        <v>9</v>
      </c>
      <c r="L264" t="str" cm="1">
        <f t="array" aca="1" ref="L264" ca="1">INDEX(AcutePT_Index_Page!$C$2:$C$11,RANDBETWEEN(1,10))&amp;","&amp;INDEX(AcutePT_Index_Page!$C$2:$C$11,RANDBETWEEN(1,10))&amp;","&amp;INDEX(AcutePT_Index_Page!$C$2:$C$11,RANDBETWEEN(1,10))</f>
        <v>SitEx,Bal,StdEx</v>
      </c>
      <c r="M264" t="str">
        <f ca="1">IF(I264&gt;=17,AcutePT_Index_Page!$L$2,IF(AND(13&lt;=I264,I264&lt;=16),AcutePT_Index_Page!$L$4,AcutePT_Index_Page!$L$3))</f>
        <v>5-7x/wk</v>
      </c>
      <c r="N264" t="str">
        <f ca="1">IF(M264=AcutePT_Index_Page!$L$2,AcutePT_Index_Page!$M$2,IF(M264=AcutePT_Index_Page!$L$3,AcutePT_Index_Page!$M$3,AcutePT_Index_Page!$M$4))</f>
        <v>IPR</v>
      </c>
      <c r="O264" s="4" cm="1">
        <f t="array" aca="1" ref="O264" ca="1">MAX(IF(A:A=A264,B:B))</f>
        <v>44978</v>
      </c>
      <c r="P264" s="3" t="str">
        <f t="shared" ca="1" si="34"/>
        <v>x</v>
      </c>
      <c r="Q264" cm="1">
        <f t="array" aca="1" ref="Q264" ca="1">MAX(IF(A:A=A264,P:P))</f>
        <v>18</v>
      </c>
    </row>
    <row r="265" spans="1:17" x14ac:dyDescent="0.3">
      <c r="A265">
        <v>979798</v>
      </c>
      <c r="B265" s="5">
        <f ca="1">IF(COUNTIF(A$2:A265,A265)=1,TODAY(),IF(COUNTIF(A$2:A265,A265)=2,TODAY()+1,IF(COUNTIF(A$2:A265,A265)=3,TODAY()+2,IF(COUNTIF(A$2:A265,A265)=4,TODAY()+3,IF(COUNTIF(A$2:A265,A265)=5,TODAY()+4,IF(COUNTIF(A$2:A265,A265)=5,TODAY()+6,IF(COUNTIF(A$2:A265,A265)=6,TODAY()+7)))))))</f>
        <v>44978</v>
      </c>
      <c r="C265" s="1" t="str">
        <f t="shared" ca="1" si="29"/>
        <v>F</v>
      </c>
      <c r="D265" s="1">
        <f t="shared" ca="1" si="30"/>
        <v>23</v>
      </c>
      <c r="E265" t="str" cm="1">
        <f t="array" aca="1" ref="E265" ca="1">IF(A265=A264,E264,INDEX(AcutePT_Index_Page!$A$2:$A$7,RANDBETWEEN(1,6)))</f>
        <v>European</v>
      </c>
      <c r="F265" t="str" cm="1">
        <f t="array" aca="1" ref="F265" ca="1">IF(C265=C264,F264,INDEX(AcutePT_Index_Page!$B$2:$B$7,RANDBETWEEN(1,6)))</f>
        <v>Spine</v>
      </c>
      <c r="G265">
        <f t="shared" ca="1" si="31"/>
        <v>23</v>
      </c>
      <c r="H265">
        <f t="shared" ca="1" si="32"/>
        <v>7</v>
      </c>
      <c r="I265">
        <f t="shared" ca="1" si="33"/>
        <v>18</v>
      </c>
      <c r="J265" s="1">
        <f t="shared" ca="1" si="28"/>
        <v>78</v>
      </c>
      <c r="K265" s="1">
        <f t="shared" ca="1" si="28"/>
        <v>34</v>
      </c>
      <c r="L265" t="str" cm="1">
        <f t="array" aca="1" ref="L265" ca="1">INDEX(AcutePT_Index_Page!$C$2:$C$11,RANDBETWEEN(1,10))&amp;","&amp;INDEX(AcutePT_Index_Page!$C$2:$C$11,RANDBETWEEN(1,10))&amp;","&amp;INDEX(AcutePT_Index_Page!$C$2:$C$11,RANDBETWEEN(1,10))</f>
        <v>Bal,EOB,SitBal</v>
      </c>
      <c r="M265" t="str">
        <f ca="1">IF(I265&gt;=17,AcutePT_Index_Page!$L$2,IF(AND(13&lt;=I265,I265&lt;=16),AcutePT_Index_Page!$L$4,AcutePT_Index_Page!$L$3))</f>
        <v>2-3x/wk</v>
      </c>
      <c r="N265" t="str">
        <f ca="1">IF(M265=AcutePT_Index_Page!$L$2,AcutePT_Index_Page!$M$2,IF(M265=AcutePT_Index_Page!$L$3,AcutePT_Index_Page!$M$3,AcutePT_Index_Page!$M$4))</f>
        <v>HH/OP</v>
      </c>
      <c r="O265" s="4" cm="1">
        <f t="array" aca="1" ref="O265" ca="1">MAX(IF(A:A=A265,B:B))</f>
        <v>44978</v>
      </c>
      <c r="P265" s="3">
        <f t="shared" ca="1" si="34"/>
        <v>18</v>
      </c>
      <c r="Q265" cm="1">
        <f t="array" aca="1" ref="Q265" ca="1">MAX(IF(A:A=A265,P:P))</f>
        <v>18</v>
      </c>
    </row>
  </sheetData>
  <autoFilter ref="A1:E122" xr:uid="{3DFD442F-6670-4C40-B474-A1D60A141A70}">
    <sortState xmlns:xlrd2="http://schemas.microsoft.com/office/spreadsheetml/2017/richdata2" ref="A2:E265">
      <sortCondition ref="A1:A122"/>
    </sortState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3533-041D-47C9-BB78-BDF9083219CE}">
  <dimension ref="A1:Q265"/>
  <sheetViews>
    <sheetView workbookViewId="0">
      <selection activeCell="Q1" sqref="Q1"/>
    </sheetView>
  </sheetViews>
  <sheetFormatPr defaultRowHeight="14.4" x14ac:dyDescent="0.3"/>
  <cols>
    <col min="1" max="1" width="7" bestFit="1" customWidth="1"/>
    <col min="2" max="2" width="9.5546875" style="4" bestFit="1" customWidth="1"/>
    <col min="3" max="3" width="3.88671875" style="1" bestFit="1" customWidth="1"/>
    <col min="4" max="4" width="4.21875" style="1" bestFit="1" customWidth="1"/>
    <col min="5" max="5" width="12.6640625" bestFit="1" customWidth="1"/>
    <col min="6" max="6" width="8.6640625" bestFit="1" customWidth="1"/>
    <col min="7" max="7" width="6.6640625" style="12" bestFit="1" customWidth="1"/>
    <col min="8" max="8" width="9.5546875" style="12" bestFit="1" customWidth="1"/>
    <col min="9" max="9" width="7" style="12" bestFit="1" customWidth="1"/>
    <col min="10" max="10" width="11" style="12" bestFit="1" customWidth="1"/>
    <col min="11" max="11" width="11.21875" style="12" bestFit="1" customWidth="1"/>
    <col min="12" max="12" width="17.33203125" bestFit="1" customWidth="1"/>
    <col min="13" max="13" width="11" style="1" bestFit="1" customWidth="1"/>
    <col min="14" max="14" width="9.5546875" style="10" bestFit="1" customWidth="1"/>
    <col min="15" max="15" width="9.5546875" style="4" bestFit="1" customWidth="1"/>
    <col min="16" max="16" width="9.77734375" style="12" bestFit="1" customWidth="1"/>
    <col min="17" max="17" width="8.88671875" style="12"/>
  </cols>
  <sheetData>
    <row r="1" spans="1:17" x14ac:dyDescent="0.3">
      <c r="A1" s="6" t="s">
        <v>1</v>
      </c>
      <c r="B1" s="8" t="s">
        <v>42</v>
      </c>
      <c r="C1" s="7" t="s">
        <v>0</v>
      </c>
      <c r="D1" s="7" t="s">
        <v>2</v>
      </c>
      <c r="E1" s="6" t="s">
        <v>300</v>
      </c>
      <c r="F1" s="6" t="s">
        <v>299</v>
      </c>
      <c r="G1" s="11" t="s">
        <v>172</v>
      </c>
      <c r="H1" s="11" t="s">
        <v>121</v>
      </c>
      <c r="I1" s="11" t="s">
        <v>5</v>
      </c>
      <c r="J1" s="11" t="s">
        <v>119</v>
      </c>
      <c r="K1" s="11" t="s">
        <v>120</v>
      </c>
      <c r="L1" s="6" t="s">
        <v>118</v>
      </c>
      <c r="M1" s="7" t="s">
        <v>35</v>
      </c>
      <c r="N1" s="9" t="s">
        <v>117</v>
      </c>
      <c r="O1" s="8" t="s">
        <v>116</v>
      </c>
      <c r="P1" s="11" t="s">
        <v>202</v>
      </c>
      <c r="Q1" s="11" t="s">
        <v>173</v>
      </c>
    </row>
    <row r="2" spans="1:17" x14ac:dyDescent="0.3">
      <c r="A2">
        <v>123558</v>
      </c>
      <c r="B2" s="4">
        <v>44948</v>
      </c>
      <c r="C2" s="1" t="s">
        <v>16</v>
      </c>
      <c r="D2" s="1">
        <v>29</v>
      </c>
      <c r="E2" t="s">
        <v>13</v>
      </c>
      <c r="F2" t="s">
        <v>20</v>
      </c>
      <c r="G2" s="12">
        <v>22</v>
      </c>
      <c r="H2" s="12">
        <v>16</v>
      </c>
      <c r="I2" s="12">
        <v>16</v>
      </c>
      <c r="J2" s="12">
        <v>51</v>
      </c>
      <c r="K2" s="12">
        <v>10</v>
      </c>
      <c r="L2" t="s">
        <v>203</v>
      </c>
      <c r="M2" s="1" t="s">
        <v>39</v>
      </c>
      <c r="N2" s="10" t="s">
        <v>40</v>
      </c>
      <c r="O2" s="4">
        <v>44950</v>
      </c>
      <c r="P2" s="12" t="s">
        <v>9</v>
      </c>
      <c r="Q2" s="12">
        <v>7</v>
      </c>
    </row>
    <row r="3" spans="1:17" x14ac:dyDescent="0.3">
      <c r="A3">
        <v>123558</v>
      </c>
      <c r="B3" s="4">
        <v>44949</v>
      </c>
      <c r="C3" s="1" t="s">
        <v>16</v>
      </c>
      <c r="D3" s="1">
        <v>29</v>
      </c>
      <c r="E3" t="s">
        <v>13</v>
      </c>
      <c r="F3" t="s">
        <v>20</v>
      </c>
      <c r="G3" s="12">
        <v>22</v>
      </c>
      <c r="H3" s="12">
        <v>16</v>
      </c>
      <c r="I3" s="12">
        <v>18</v>
      </c>
      <c r="J3" s="12">
        <v>20</v>
      </c>
      <c r="K3" s="12">
        <v>64</v>
      </c>
      <c r="L3" t="s">
        <v>176</v>
      </c>
      <c r="M3" s="1" t="s">
        <v>37</v>
      </c>
      <c r="N3" s="10" t="s">
        <v>36</v>
      </c>
      <c r="O3" s="4">
        <v>44950</v>
      </c>
      <c r="P3" s="12" t="s">
        <v>9</v>
      </c>
      <c r="Q3" s="12">
        <v>7</v>
      </c>
    </row>
    <row r="4" spans="1:17" x14ac:dyDescent="0.3">
      <c r="A4">
        <v>123558</v>
      </c>
      <c r="B4" s="4">
        <v>44950</v>
      </c>
      <c r="C4" s="1" t="s">
        <v>16</v>
      </c>
      <c r="D4" s="1">
        <v>29</v>
      </c>
      <c r="E4" t="s">
        <v>13</v>
      </c>
      <c r="F4" t="s">
        <v>20</v>
      </c>
      <c r="G4" s="12">
        <v>22</v>
      </c>
      <c r="H4" s="12">
        <v>16</v>
      </c>
      <c r="I4" s="12">
        <v>7</v>
      </c>
      <c r="J4" s="12">
        <v>41</v>
      </c>
      <c r="K4" s="12">
        <v>39</v>
      </c>
      <c r="L4" t="s">
        <v>175</v>
      </c>
      <c r="M4" s="1" t="s">
        <v>38</v>
      </c>
      <c r="N4" s="10" t="s">
        <v>41</v>
      </c>
      <c r="O4" s="4">
        <v>44950</v>
      </c>
      <c r="P4" s="12">
        <v>7</v>
      </c>
      <c r="Q4" s="12">
        <v>7</v>
      </c>
    </row>
    <row r="5" spans="1:17" x14ac:dyDescent="0.3">
      <c r="A5">
        <v>135469</v>
      </c>
      <c r="B5" s="4">
        <v>44948</v>
      </c>
      <c r="C5" s="1" t="s">
        <v>16</v>
      </c>
      <c r="D5" s="1">
        <v>65</v>
      </c>
      <c r="E5" t="s">
        <v>15</v>
      </c>
      <c r="F5" t="s">
        <v>20</v>
      </c>
      <c r="G5" s="12">
        <v>24</v>
      </c>
      <c r="H5" s="12">
        <v>17</v>
      </c>
      <c r="I5" s="12">
        <v>17</v>
      </c>
      <c r="J5" s="12">
        <v>50</v>
      </c>
      <c r="K5" s="12">
        <v>21</v>
      </c>
      <c r="L5" t="s">
        <v>204</v>
      </c>
      <c r="M5" s="1" t="s">
        <v>37</v>
      </c>
      <c r="N5" s="10" t="s">
        <v>36</v>
      </c>
      <c r="O5" s="4">
        <v>44948</v>
      </c>
      <c r="P5" s="12">
        <v>17</v>
      </c>
      <c r="Q5" s="12">
        <v>17</v>
      </c>
    </row>
    <row r="6" spans="1:17" x14ac:dyDescent="0.3">
      <c r="A6">
        <v>138256</v>
      </c>
      <c r="B6" s="4">
        <v>44948</v>
      </c>
      <c r="C6" s="1" t="s">
        <v>16</v>
      </c>
      <c r="D6" s="1">
        <v>90</v>
      </c>
      <c r="E6" t="s">
        <v>12</v>
      </c>
      <c r="F6" t="s">
        <v>20</v>
      </c>
      <c r="G6" s="12">
        <v>24</v>
      </c>
      <c r="H6" s="12">
        <v>10</v>
      </c>
      <c r="I6" s="12">
        <v>10</v>
      </c>
      <c r="J6" s="12">
        <v>41</v>
      </c>
      <c r="K6" s="12">
        <v>71</v>
      </c>
      <c r="L6" t="s">
        <v>205</v>
      </c>
      <c r="M6" s="1" t="s">
        <v>38</v>
      </c>
      <c r="N6" s="10" t="s">
        <v>41</v>
      </c>
      <c r="O6" s="4">
        <v>44948</v>
      </c>
      <c r="P6" s="12">
        <v>10</v>
      </c>
      <c r="Q6" s="12">
        <v>10</v>
      </c>
    </row>
    <row r="7" spans="1:17" x14ac:dyDescent="0.3">
      <c r="A7">
        <v>143785</v>
      </c>
      <c r="B7" s="4">
        <v>44948</v>
      </c>
      <c r="C7" s="1" t="s">
        <v>16</v>
      </c>
      <c r="D7" s="1">
        <v>60</v>
      </c>
      <c r="E7" t="s">
        <v>12</v>
      </c>
      <c r="F7" t="s">
        <v>20</v>
      </c>
      <c r="G7" s="12">
        <v>23</v>
      </c>
      <c r="H7" s="12">
        <v>6</v>
      </c>
      <c r="I7" s="12">
        <v>6</v>
      </c>
      <c r="J7" s="12">
        <v>63</v>
      </c>
      <c r="K7" s="12">
        <v>74</v>
      </c>
      <c r="L7" t="s">
        <v>179</v>
      </c>
      <c r="M7" s="1" t="s">
        <v>38</v>
      </c>
      <c r="N7" s="10" t="s">
        <v>41</v>
      </c>
      <c r="O7" s="4">
        <v>44948</v>
      </c>
      <c r="P7" s="12">
        <v>6</v>
      </c>
      <c r="Q7" s="12">
        <v>6</v>
      </c>
    </row>
    <row r="8" spans="1:17" x14ac:dyDescent="0.3">
      <c r="A8">
        <v>144153</v>
      </c>
      <c r="B8" s="4">
        <v>44948</v>
      </c>
      <c r="C8" s="1" t="s">
        <v>16</v>
      </c>
      <c r="D8" s="1">
        <v>51</v>
      </c>
      <c r="E8" t="s">
        <v>11</v>
      </c>
      <c r="F8" t="s">
        <v>20</v>
      </c>
      <c r="G8" s="12">
        <v>24</v>
      </c>
      <c r="H8" s="12">
        <v>6</v>
      </c>
      <c r="I8" s="12">
        <v>6</v>
      </c>
      <c r="J8" s="12">
        <v>47</v>
      </c>
      <c r="K8" s="12">
        <v>29</v>
      </c>
      <c r="L8" t="s">
        <v>206</v>
      </c>
      <c r="M8" s="1" t="s">
        <v>38</v>
      </c>
      <c r="N8" s="10" t="s">
        <v>41</v>
      </c>
      <c r="O8" s="4">
        <v>44948</v>
      </c>
      <c r="P8" s="12">
        <v>6</v>
      </c>
      <c r="Q8" s="12">
        <v>6</v>
      </c>
    </row>
    <row r="9" spans="1:17" x14ac:dyDescent="0.3">
      <c r="A9">
        <v>159059</v>
      </c>
      <c r="B9" s="4">
        <v>44948</v>
      </c>
      <c r="C9" s="1" t="s">
        <v>8</v>
      </c>
      <c r="D9" s="1">
        <v>100</v>
      </c>
      <c r="E9" t="s">
        <v>15</v>
      </c>
      <c r="F9" t="s">
        <v>18</v>
      </c>
      <c r="G9" s="12">
        <v>24</v>
      </c>
      <c r="H9" s="12">
        <v>6</v>
      </c>
      <c r="I9" s="12">
        <v>6</v>
      </c>
      <c r="J9" s="12">
        <v>43</v>
      </c>
      <c r="K9" s="12">
        <v>29</v>
      </c>
      <c r="L9" t="s">
        <v>207</v>
      </c>
      <c r="M9" s="1" t="s">
        <v>38</v>
      </c>
      <c r="N9" s="10" t="s">
        <v>41</v>
      </c>
      <c r="O9" s="4">
        <v>44948</v>
      </c>
      <c r="P9" s="12">
        <v>6</v>
      </c>
      <c r="Q9" s="12">
        <v>6</v>
      </c>
    </row>
    <row r="10" spans="1:17" x14ac:dyDescent="0.3">
      <c r="A10">
        <v>167878</v>
      </c>
      <c r="B10" s="4">
        <v>44948</v>
      </c>
      <c r="C10" s="1" t="s">
        <v>16</v>
      </c>
      <c r="D10" s="1">
        <v>95</v>
      </c>
      <c r="E10" t="s">
        <v>10</v>
      </c>
      <c r="F10" t="s">
        <v>21</v>
      </c>
      <c r="G10" s="12">
        <v>24</v>
      </c>
      <c r="H10" s="12">
        <v>9</v>
      </c>
      <c r="I10" s="12">
        <v>9</v>
      </c>
      <c r="J10" s="12">
        <v>11</v>
      </c>
      <c r="K10" s="12">
        <v>64</v>
      </c>
      <c r="L10" t="s">
        <v>174</v>
      </c>
      <c r="M10" s="1" t="s">
        <v>38</v>
      </c>
      <c r="N10" s="10" t="s">
        <v>41</v>
      </c>
      <c r="O10" s="4">
        <v>44949</v>
      </c>
      <c r="P10" s="12" t="s">
        <v>9</v>
      </c>
      <c r="Q10" s="12">
        <v>8</v>
      </c>
    </row>
    <row r="11" spans="1:17" x14ac:dyDescent="0.3">
      <c r="A11">
        <v>167878</v>
      </c>
      <c r="B11" s="4">
        <v>44949</v>
      </c>
      <c r="C11" s="1" t="s">
        <v>16</v>
      </c>
      <c r="D11" s="1">
        <v>95</v>
      </c>
      <c r="E11" t="s">
        <v>10</v>
      </c>
      <c r="F11" t="s">
        <v>21</v>
      </c>
      <c r="G11" s="12">
        <v>24</v>
      </c>
      <c r="H11" s="12">
        <v>9</v>
      </c>
      <c r="I11" s="12">
        <v>8</v>
      </c>
      <c r="J11" s="12">
        <v>51</v>
      </c>
      <c r="K11" s="12">
        <v>21</v>
      </c>
      <c r="L11" t="s">
        <v>88</v>
      </c>
      <c r="M11" s="1" t="s">
        <v>38</v>
      </c>
      <c r="N11" s="10" t="s">
        <v>41</v>
      </c>
      <c r="O11" s="4">
        <v>44949</v>
      </c>
      <c r="P11" s="12">
        <v>8</v>
      </c>
      <c r="Q11" s="12">
        <v>8</v>
      </c>
    </row>
    <row r="12" spans="1:17" x14ac:dyDescent="0.3">
      <c r="A12">
        <v>170146</v>
      </c>
      <c r="B12" s="4">
        <v>44948</v>
      </c>
      <c r="C12" s="1" t="s">
        <v>8</v>
      </c>
      <c r="D12" s="1">
        <v>22</v>
      </c>
      <c r="E12" t="s">
        <v>13</v>
      </c>
      <c r="F12" t="s">
        <v>21</v>
      </c>
      <c r="G12" s="12">
        <v>22</v>
      </c>
      <c r="H12" s="12">
        <v>13</v>
      </c>
      <c r="I12" s="12">
        <v>13</v>
      </c>
      <c r="J12" s="12">
        <v>29</v>
      </c>
      <c r="K12" s="12">
        <v>11</v>
      </c>
      <c r="L12" t="s">
        <v>124</v>
      </c>
      <c r="M12" s="1" t="s">
        <v>39</v>
      </c>
      <c r="N12" s="10" t="s">
        <v>40</v>
      </c>
      <c r="O12" s="4">
        <v>44948</v>
      </c>
      <c r="P12" s="12">
        <v>13</v>
      </c>
      <c r="Q12" s="12">
        <v>13</v>
      </c>
    </row>
    <row r="13" spans="1:17" x14ac:dyDescent="0.3">
      <c r="A13">
        <v>178602</v>
      </c>
      <c r="B13" s="4">
        <v>44948</v>
      </c>
      <c r="C13" s="1" t="s">
        <v>8</v>
      </c>
      <c r="D13" s="1">
        <v>80</v>
      </c>
      <c r="E13" t="s">
        <v>14</v>
      </c>
      <c r="F13" t="s">
        <v>21</v>
      </c>
      <c r="G13" s="12">
        <v>23</v>
      </c>
      <c r="H13" s="12">
        <v>15</v>
      </c>
      <c r="I13" s="12">
        <v>15</v>
      </c>
      <c r="J13" s="12">
        <v>51</v>
      </c>
      <c r="K13" s="12">
        <v>55</v>
      </c>
      <c r="L13" t="s">
        <v>208</v>
      </c>
      <c r="M13" s="1" t="s">
        <v>39</v>
      </c>
      <c r="N13" s="10" t="s">
        <v>40</v>
      </c>
      <c r="O13" s="4">
        <v>44948</v>
      </c>
      <c r="P13" s="12">
        <v>15</v>
      </c>
      <c r="Q13" s="12">
        <v>15</v>
      </c>
    </row>
    <row r="14" spans="1:17" x14ac:dyDescent="0.3">
      <c r="A14">
        <v>180198</v>
      </c>
      <c r="B14" s="4">
        <v>44948</v>
      </c>
      <c r="C14" s="1" t="s">
        <v>16</v>
      </c>
      <c r="D14" s="1">
        <v>94</v>
      </c>
      <c r="E14" t="s">
        <v>10</v>
      </c>
      <c r="F14" t="s">
        <v>18</v>
      </c>
      <c r="G14" s="12">
        <v>24</v>
      </c>
      <c r="H14" s="12">
        <v>18</v>
      </c>
      <c r="I14" s="12">
        <v>18</v>
      </c>
      <c r="J14" s="12">
        <v>10</v>
      </c>
      <c r="K14" s="12">
        <v>69</v>
      </c>
      <c r="L14" t="s">
        <v>209</v>
      </c>
      <c r="M14" s="1" t="s">
        <v>37</v>
      </c>
      <c r="N14" s="10" t="s">
        <v>36</v>
      </c>
      <c r="O14" s="4">
        <v>44948</v>
      </c>
      <c r="P14" s="12">
        <v>18</v>
      </c>
      <c r="Q14" s="12">
        <v>18</v>
      </c>
    </row>
    <row r="15" spans="1:17" x14ac:dyDescent="0.3">
      <c r="A15">
        <v>181557</v>
      </c>
      <c r="B15" s="4">
        <v>44948</v>
      </c>
      <c r="C15" s="1" t="s">
        <v>8</v>
      </c>
      <c r="D15" s="1">
        <v>37</v>
      </c>
      <c r="E15" t="s">
        <v>15</v>
      </c>
      <c r="F15" t="s">
        <v>21</v>
      </c>
      <c r="G15" s="12">
        <v>23</v>
      </c>
      <c r="H15" s="12">
        <v>8</v>
      </c>
      <c r="I15" s="12">
        <v>8</v>
      </c>
      <c r="J15" s="12">
        <v>26</v>
      </c>
      <c r="K15" s="12">
        <v>55</v>
      </c>
      <c r="L15" t="s">
        <v>144</v>
      </c>
      <c r="M15" s="1" t="s">
        <v>38</v>
      </c>
      <c r="N15" s="10" t="s">
        <v>41</v>
      </c>
      <c r="O15" s="4">
        <v>44952</v>
      </c>
      <c r="P15" s="12" t="s">
        <v>9</v>
      </c>
      <c r="Q15" s="12">
        <v>9</v>
      </c>
    </row>
    <row r="16" spans="1:17" x14ac:dyDescent="0.3">
      <c r="A16">
        <v>181557</v>
      </c>
      <c r="B16" s="4">
        <v>44949</v>
      </c>
      <c r="C16" s="1" t="s">
        <v>8</v>
      </c>
      <c r="D16" s="1">
        <v>37</v>
      </c>
      <c r="E16" t="s">
        <v>15</v>
      </c>
      <c r="F16" t="s">
        <v>21</v>
      </c>
      <c r="G16" s="12">
        <v>23</v>
      </c>
      <c r="H16" s="12">
        <v>8</v>
      </c>
      <c r="I16" s="12">
        <v>13</v>
      </c>
      <c r="J16" s="12">
        <v>54</v>
      </c>
      <c r="K16" s="12">
        <v>25</v>
      </c>
      <c r="L16" t="s">
        <v>56</v>
      </c>
      <c r="M16" s="1" t="s">
        <v>39</v>
      </c>
      <c r="N16" s="10" t="s">
        <v>40</v>
      </c>
      <c r="O16" s="4">
        <v>44952</v>
      </c>
      <c r="P16" s="12" t="s">
        <v>9</v>
      </c>
      <c r="Q16" s="12">
        <v>9</v>
      </c>
    </row>
    <row r="17" spans="1:17" x14ac:dyDescent="0.3">
      <c r="A17">
        <v>181557</v>
      </c>
      <c r="B17" s="4">
        <v>44950</v>
      </c>
      <c r="C17" s="1" t="s">
        <v>8</v>
      </c>
      <c r="D17" s="1">
        <v>37</v>
      </c>
      <c r="E17" t="s">
        <v>15</v>
      </c>
      <c r="F17" t="s">
        <v>21</v>
      </c>
      <c r="G17" s="12">
        <v>23</v>
      </c>
      <c r="H17" s="12">
        <v>8</v>
      </c>
      <c r="I17" s="12">
        <v>18</v>
      </c>
      <c r="J17" s="12">
        <v>20</v>
      </c>
      <c r="K17" s="12">
        <v>74</v>
      </c>
      <c r="L17" t="s">
        <v>210</v>
      </c>
      <c r="M17" s="1" t="s">
        <v>37</v>
      </c>
      <c r="N17" s="10" t="s">
        <v>36</v>
      </c>
      <c r="O17" s="4">
        <v>44952</v>
      </c>
      <c r="P17" s="12" t="s">
        <v>9</v>
      </c>
      <c r="Q17" s="12">
        <v>9</v>
      </c>
    </row>
    <row r="18" spans="1:17" x14ac:dyDescent="0.3">
      <c r="A18">
        <v>181557</v>
      </c>
      <c r="B18" s="4">
        <v>44951</v>
      </c>
      <c r="C18" s="1" t="s">
        <v>8</v>
      </c>
      <c r="D18" s="1">
        <v>37</v>
      </c>
      <c r="E18" t="s">
        <v>15</v>
      </c>
      <c r="F18" t="s">
        <v>21</v>
      </c>
      <c r="G18" s="12">
        <v>23</v>
      </c>
      <c r="H18" s="12">
        <v>8</v>
      </c>
      <c r="I18" s="12">
        <v>7</v>
      </c>
      <c r="J18" s="12">
        <v>56</v>
      </c>
      <c r="K18" s="12">
        <v>70</v>
      </c>
      <c r="L18" t="s">
        <v>211</v>
      </c>
      <c r="M18" s="1" t="s">
        <v>38</v>
      </c>
      <c r="N18" s="10" t="s">
        <v>41</v>
      </c>
      <c r="O18" s="4">
        <v>44952</v>
      </c>
      <c r="P18" s="12" t="s">
        <v>9</v>
      </c>
      <c r="Q18" s="12">
        <v>9</v>
      </c>
    </row>
    <row r="19" spans="1:17" x14ac:dyDescent="0.3">
      <c r="A19">
        <v>181557</v>
      </c>
      <c r="B19" s="4">
        <v>44952</v>
      </c>
      <c r="C19" s="1" t="s">
        <v>8</v>
      </c>
      <c r="D19" s="1">
        <v>37</v>
      </c>
      <c r="E19" t="s">
        <v>15</v>
      </c>
      <c r="F19" t="s">
        <v>21</v>
      </c>
      <c r="G19" s="12">
        <v>23</v>
      </c>
      <c r="H19" s="12">
        <v>8</v>
      </c>
      <c r="I19" s="12">
        <v>9</v>
      </c>
      <c r="J19" s="12">
        <v>59</v>
      </c>
      <c r="K19" s="12">
        <v>30</v>
      </c>
      <c r="L19" t="s">
        <v>152</v>
      </c>
      <c r="M19" s="1" t="s">
        <v>38</v>
      </c>
      <c r="N19" s="10" t="s">
        <v>41</v>
      </c>
      <c r="O19" s="4">
        <v>44952</v>
      </c>
      <c r="P19" s="12">
        <v>9</v>
      </c>
      <c r="Q19" s="12">
        <v>9</v>
      </c>
    </row>
    <row r="20" spans="1:17" x14ac:dyDescent="0.3">
      <c r="A20">
        <v>184741</v>
      </c>
      <c r="B20" s="4">
        <v>44948</v>
      </c>
      <c r="C20" s="1" t="s">
        <v>16</v>
      </c>
      <c r="D20" s="1">
        <v>58</v>
      </c>
      <c r="E20" t="s">
        <v>10</v>
      </c>
      <c r="F20" t="s">
        <v>20</v>
      </c>
      <c r="G20" s="12">
        <v>23</v>
      </c>
      <c r="H20" s="12">
        <v>10</v>
      </c>
      <c r="I20" s="12">
        <v>10</v>
      </c>
      <c r="J20" s="12">
        <v>66</v>
      </c>
      <c r="K20" s="12">
        <v>47</v>
      </c>
      <c r="L20" t="s">
        <v>212</v>
      </c>
      <c r="M20" s="1" t="s">
        <v>38</v>
      </c>
      <c r="N20" s="10" t="s">
        <v>41</v>
      </c>
      <c r="O20" s="4">
        <v>44948</v>
      </c>
      <c r="P20" s="12">
        <v>10</v>
      </c>
      <c r="Q20" s="12">
        <v>10</v>
      </c>
    </row>
    <row r="21" spans="1:17" x14ac:dyDescent="0.3">
      <c r="A21">
        <v>187746</v>
      </c>
      <c r="B21" s="4">
        <v>44948</v>
      </c>
      <c r="C21" s="1" t="s">
        <v>8</v>
      </c>
      <c r="D21" s="1">
        <v>21</v>
      </c>
      <c r="E21" t="s">
        <v>10</v>
      </c>
      <c r="F21" t="s">
        <v>19</v>
      </c>
      <c r="G21" s="12">
        <v>24</v>
      </c>
      <c r="H21" s="12">
        <v>12</v>
      </c>
      <c r="I21" s="12">
        <v>12</v>
      </c>
      <c r="J21" s="12">
        <v>10</v>
      </c>
      <c r="K21" s="12">
        <v>20</v>
      </c>
      <c r="L21" t="s">
        <v>213</v>
      </c>
      <c r="M21" s="1" t="s">
        <v>38</v>
      </c>
      <c r="N21" s="10" t="s">
        <v>41</v>
      </c>
      <c r="O21" s="4">
        <v>44948</v>
      </c>
      <c r="P21" s="12">
        <v>12</v>
      </c>
      <c r="Q21" s="12">
        <v>12</v>
      </c>
    </row>
    <row r="22" spans="1:17" x14ac:dyDescent="0.3">
      <c r="A22">
        <v>194399</v>
      </c>
      <c r="B22" s="4">
        <v>44948</v>
      </c>
      <c r="C22" s="1" t="s">
        <v>16</v>
      </c>
      <c r="D22" s="1">
        <v>59</v>
      </c>
      <c r="E22" t="s">
        <v>10</v>
      </c>
      <c r="F22" t="s">
        <v>20</v>
      </c>
      <c r="G22" s="12">
        <v>24</v>
      </c>
      <c r="H22" s="12">
        <v>14</v>
      </c>
      <c r="I22" s="12">
        <v>14</v>
      </c>
      <c r="J22" s="12">
        <v>25</v>
      </c>
      <c r="K22" s="12">
        <v>20</v>
      </c>
      <c r="L22" t="s">
        <v>70</v>
      </c>
      <c r="M22" s="1" t="s">
        <v>39</v>
      </c>
      <c r="N22" s="10" t="s">
        <v>40</v>
      </c>
      <c r="O22" s="4">
        <v>44949</v>
      </c>
      <c r="P22" s="12" t="s">
        <v>9</v>
      </c>
      <c r="Q22" s="12">
        <v>12</v>
      </c>
    </row>
    <row r="23" spans="1:17" x14ac:dyDescent="0.3">
      <c r="A23">
        <v>194399</v>
      </c>
      <c r="B23" s="4">
        <v>44949</v>
      </c>
      <c r="C23" s="1" t="s">
        <v>16</v>
      </c>
      <c r="D23" s="1">
        <v>59</v>
      </c>
      <c r="E23" t="s">
        <v>10</v>
      </c>
      <c r="F23" t="s">
        <v>20</v>
      </c>
      <c r="G23" s="12">
        <v>24</v>
      </c>
      <c r="H23" s="12">
        <v>14</v>
      </c>
      <c r="I23" s="12">
        <v>12</v>
      </c>
      <c r="J23" s="12">
        <v>76</v>
      </c>
      <c r="K23" s="12">
        <v>71</v>
      </c>
      <c r="L23" t="s">
        <v>160</v>
      </c>
      <c r="M23" s="1" t="s">
        <v>38</v>
      </c>
      <c r="N23" s="10" t="s">
        <v>41</v>
      </c>
      <c r="O23" s="4">
        <v>44949</v>
      </c>
      <c r="P23" s="12">
        <v>12</v>
      </c>
      <c r="Q23" s="12">
        <v>12</v>
      </c>
    </row>
    <row r="24" spans="1:17" x14ac:dyDescent="0.3">
      <c r="A24">
        <v>218675</v>
      </c>
      <c r="B24" s="4">
        <v>44948</v>
      </c>
      <c r="C24" s="1" t="s">
        <v>8</v>
      </c>
      <c r="D24" s="1">
        <v>36</v>
      </c>
      <c r="E24" t="s">
        <v>13</v>
      </c>
      <c r="F24" t="s">
        <v>20</v>
      </c>
      <c r="G24" s="12">
        <v>23</v>
      </c>
      <c r="H24" s="12">
        <v>8</v>
      </c>
      <c r="I24" s="12">
        <v>8</v>
      </c>
      <c r="J24" s="12">
        <v>24</v>
      </c>
      <c r="K24" s="12">
        <v>40</v>
      </c>
      <c r="L24" t="s">
        <v>146</v>
      </c>
      <c r="M24" s="1" t="s">
        <v>38</v>
      </c>
      <c r="N24" s="10" t="s">
        <v>41</v>
      </c>
      <c r="O24" s="4">
        <v>44948</v>
      </c>
      <c r="P24" s="12">
        <v>8</v>
      </c>
      <c r="Q24" s="12">
        <v>8</v>
      </c>
    </row>
    <row r="25" spans="1:17" x14ac:dyDescent="0.3">
      <c r="A25">
        <v>225673</v>
      </c>
      <c r="B25" s="4">
        <v>44948</v>
      </c>
      <c r="C25" s="1" t="s">
        <v>16</v>
      </c>
      <c r="D25" s="1">
        <v>53</v>
      </c>
      <c r="E25" t="s">
        <v>13</v>
      </c>
      <c r="F25" t="s">
        <v>21</v>
      </c>
      <c r="G25" s="12">
        <v>22</v>
      </c>
      <c r="H25" s="12">
        <v>17</v>
      </c>
      <c r="I25" s="12">
        <v>17</v>
      </c>
      <c r="J25" s="12">
        <v>56</v>
      </c>
      <c r="K25" s="12">
        <v>10</v>
      </c>
      <c r="L25" t="s">
        <v>105</v>
      </c>
      <c r="M25" s="1" t="s">
        <v>37</v>
      </c>
      <c r="N25" s="10" t="s">
        <v>36</v>
      </c>
      <c r="O25" s="4">
        <v>44948</v>
      </c>
      <c r="P25" s="12">
        <v>17</v>
      </c>
      <c r="Q25" s="12">
        <v>17</v>
      </c>
    </row>
    <row r="26" spans="1:17" x14ac:dyDescent="0.3">
      <c r="A26">
        <v>232554</v>
      </c>
      <c r="B26" s="4">
        <v>44948</v>
      </c>
      <c r="C26" s="1" t="s">
        <v>16</v>
      </c>
      <c r="D26" s="1">
        <v>34</v>
      </c>
      <c r="E26" t="s">
        <v>15</v>
      </c>
      <c r="F26" t="s">
        <v>21</v>
      </c>
      <c r="G26" s="12">
        <v>24</v>
      </c>
      <c r="H26" s="12">
        <v>10</v>
      </c>
      <c r="I26" s="12">
        <v>10</v>
      </c>
      <c r="J26" s="12">
        <v>41</v>
      </c>
      <c r="K26" s="12">
        <v>26</v>
      </c>
      <c r="L26" t="s">
        <v>148</v>
      </c>
      <c r="M26" s="1" t="s">
        <v>38</v>
      </c>
      <c r="N26" s="10" t="s">
        <v>41</v>
      </c>
      <c r="O26" s="4">
        <v>44950</v>
      </c>
      <c r="P26" s="12" t="s">
        <v>9</v>
      </c>
      <c r="Q26" s="12">
        <v>7</v>
      </c>
    </row>
    <row r="27" spans="1:17" x14ac:dyDescent="0.3">
      <c r="A27">
        <v>232554</v>
      </c>
      <c r="B27" s="4">
        <v>44949</v>
      </c>
      <c r="C27" s="1" t="s">
        <v>16</v>
      </c>
      <c r="D27" s="1">
        <v>34</v>
      </c>
      <c r="E27" t="s">
        <v>15</v>
      </c>
      <c r="F27" t="s">
        <v>21</v>
      </c>
      <c r="G27" s="12">
        <v>24</v>
      </c>
      <c r="H27" s="12">
        <v>10</v>
      </c>
      <c r="I27" s="12">
        <v>10</v>
      </c>
      <c r="J27" s="12">
        <v>51</v>
      </c>
      <c r="K27" s="12">
        <v>31</v>
      </c>
      <c r="L27" t="s">
        <v>214</v>
      </c>
      <c r="M27" s="1" t="s">
        <v>38</v>
      </c>
      <c r="N27" s="10" t="s">
        <v>41</v>
      </c>
      <c r="O27" s="4">
        <v>44950</v>
      </c>
      <c r="P27" s="12" t="s">
        <v>9</v>
      </c>
      <c r="Q27" s="12">
        <v>7</v>
      </c>
    </row>
    <row r="28" spans="1:17" x14ac:dyDescent="0.3">
      <c r="A28">
        <v>232554</v>
      </c>
      <c r="B28" s="4">
        <v>44950</v>
      </c>
      <c r="C28" s="1" t="s">
        <v>16</v>
      </c>
      <c r="D28" s="1">
        <v>34</v>
      </c>
      <c r="E28" t="s">
        <v>15</v>
      </c>
      <c r="F28" t="s">
        <v>21</v>
      </c>
      <c r="G28" s="12">
        <v>24</v>
      </c>
      <c r="H28" s="12">
        <v>10</v>
      </c>
      <c r="I28" s="12">
        <v>7</v>
      </c>
      <c r="J28" s="12">
        <v>15</v>
      </c>
      <c r="K28" s="12">
        <v>39</v>
      </c>
      <c r="L28" t="s">
        <v>215</v>
      </c>
      <c r="M28" s="1" t="s">
        <v>38</v>
      </c>
      <c r="N28" s="10" t="s">
        <v>41</v>
      </c>
      <c r="O28" s="4">
        <v>44950</v>
      </c>
      <c r="P28" s="12">
        <v>7</v>
      </c>
      <c r="Q28" s="12">
        <v>7</v>
      </c>
    </row>
    <row r="29" spans="1:17" x14ac:dyDescent="0.3">
      <c r="A29">
        <v>237120</v>
      </c>
      <c r="B29" s="4">
        <v>44948</v>
      </c>
      <c r="C29" s="1" t="s">
        <v>8</v>
      </c>
      <c r="D29" s="1">
        <v>100</v>
      </c>
      <c r="E29" t="s">
        <v>10</v>
      </c>
      <c r="F29" t="s">
        <v>24</v>
      </c>
      <c r="G29" s="12">
        <v>23</v>
      </c>
      <c r="H29" s="12">
        <v>9</v>
      </c>
      <c r="I29" s="12">
        <v>9</v>
      </c>
      <c r="J29" s="12">
        <v>45</v>
      </c>
      <c r="K29" s="12">
        <v>66</v>
      </c>
      <c r="L29" t="s">
        <v>128</v>
      </c>
      <c r="M29" s="1" t="s">
        <v>38</v>
      </c>
      <c r="N29" s="10" t="s">
        <v>41</v>
      </c>
      <c r="O29" s="4">
        <v>44955</v>
      </c>
      <c r="P29" s="12" t="s">
        <v>9</v>
      </c>
      <c r="Q29" s="12">
        <v>7</v>
      </c>
    </row>
    <row r="30" spans="1:17" x14ac:dyDescent="0.3">
      <c r="A30">
        <v>237120</v>
      </c>
      <c r="B30" s="4">
        <v>44949</v>
      </c>
      <c r="C30" s="1" t="s">
        <v>8</v>
      </c>
      <c r="D30" s="1">
        <v>100</v>
      </c>
      <c r="E30" t="s">
        <v>10</v>
      </c>
      <c r="F30" t="s">
        <v>24</v>
      </c>
      <c r="G30" s="12">
        <v>23</v>
      </c>
      <c r="H30" s="12">
        <v>9</v>
      </c>
      <c r="I30" s="12">
        <v>16</v>
      </c>
      <c r="J30" s="12">
        <v>17</v>
      </c>
      <c r="K30" s="12">
        <v>21</v>
      </c>
      <c r="L30" t="s">
        <v>216</v>
      </c>
      <c r="M30" s="1" t="s">
        <v>39</v>
      </c>
      <c r="N30" s="10" t="s">
        <v>40</v>
      </c>
      <c r="O30" s="4">
        <v>44955</v>
      </c>
      <c r="P30" s="12" t="s">
        <v>9</v>
      </c>
      <c r="Q30" s="12">
        <v>7</v>
      </c>
    </row>
    <row r="31" spans="1:17" x14ac:dyDescent="0.3">
      <c r="A31">
        <v>237120</v>
      </c>
      <c r="B31" s="4">
        <v>44950</v>
      </c>
      <c r="C31" s="1" t="s">
        <v>8</v>
      </c>
      <c r="D31" s="1">
        <v>100</v>
      </c>
      <c r="E31" t="s">
        <v>10</v>
      </c>
      <c r="F31" t="s">
        <v>24</v>
      </c>
      <c r="G31" s="12">
        <v>23</v>
      </c>
      <c r="H31" s="12">
        <v>9</v>
      </c>
      <c r="I31" s="12">
        <v>6</v>
      </c>
      <c r="J31" s="12">
        <v>35</v>
      </c>
      <c r="K31" s="12">
        <v>46</v>
      </c>
      <c r="L31" t="s">
        <v>217</v>
      </c>
      <c r="M31" s="1" t="s">
        <v>38</v>
      </c>
      <c r="N31" s="10" t="s">
        <v>41</v>
      </c>
      <c r="O31" s="4">
        <v>44955</v>
      </c>
      <c r="P31" s="12" t="s">
        <v>9</v>
      </c>
      <c r="Q31" s="12">
        <v>7</v>
      </c>
    </row>
    <row r="32" spans="1:17" x14ac:dyDescent="0.3">
      <c r="A32">
        <v>237120</v>
      </c>
      <c r="B32" s="4">
        <v>44951</v>
      </c>
      <c r="C32" s="1" t="s">
        <v>8</v>
      </c>
      <c r="D32" s="1">
        <v>100</v>
      </c>
      <c r="E32" t="s">
        <v>10</v>
      </c>
      <c r="F32" t="s">
        <v>24</v>
      </c>
      <c r="G32" s="12">
        <v>23</v>
      </c>
      <c r="H32" s="12">
        <v>9</v>
      </c>
      <c r="I32" s="12">
        <v>16</v>
      </c>
      <c r="J32" s="12">
        <v>17</v>
      </c>
      <c r="K32" s="12">
        <v>38</v>
      </c>
      <c r="L32" t="s">
        <v>218</v>
      </c>
      <c r="M32" s="1" t="s">
        <v>39</v>
      </c>
      <c r="N32" s="10" t="s">
        <v>40</v>
      </c>
      <c r="O32" s="4">
        <v>44955</v>
      </c>
      <c r="P32" s="12" t="s">
        <v>9</v>
      </c>
      <c r="Q32" s="12">
        <v>7</v>
      </c>
    </row>
    <row r="33" spans="1:17" x14ac:dyDescent="0.3">
      <c r="A33">
        <v>237120</v>
      </c>
      <c r="B33" s="4">
        <v>44952</v>
      </c>
      <c r="C33" s="1" t="s">
        <v>8</v>
      </c>
      <c r="D33" s="1">
        <v>100</v>
      </c>
      <c r="E33" t="s">
        <v>10</v>
      </c>
      <c r="F33" t="s">
        <v>24</v>
      </c>
      <c r="G33" s="12">
        <v>23</v>
      </c>
      <c r="H33" s="12">
        <v>9</v>
      </c>
      <c r="I33" s="12">
        <v>15</v>
      </c>
      <c r="J33" s="12">
        <v>17</v>
      </c>
      <c r="K33" s="12">
        <v>54</v>
      </c>
      <c r="L33" t="s">
        <v>56</v>
      </c>
      <c r="M33" s="1" t="s">
        <v>39</v>
      </c>
      <c r="N33" s="10" t="s">
        <v>40</v>
      </c>
      <c r="O33" s="4">
        <v>44955</v>
      </c>
      <c r="P33" s="12" t="s">
        <v>9</v>
      </c>
      <c r="Q33" s="12">
        <v>7</v>
      </c>
    </row>
    <row r="34" spans="1:17" x14ac:dyDescent="0.3">
      <c r="A34">
        <v>237120</v>
      </c>
      <c r="B34" s="4">
        <v>44955</v>
      </c>
      <c r="C34" s="1" t="s">
        <v>8</v>
      </c>
      <c r="D34" s="1">
        <v>100</v>
      </c>
      <c r="E34" t="s">
        <v>10</v>
      </c>
      <c r="F34" t="s">
        <v>24</v>
      </c>
      <c r="G34" s="12">
        <v>23</v>
      </c>
      <c r="H34" s="12">
        <v>9</v>
      </c>
      <c r="I34" s="12">
        <v>7</v>
      </c>
      <c r="J34" s="12">
        <v>25</v>
      </c>
      <c r="K34" s="12">
        <v>20</v>
      </c>
      <c r="L34" t="s">
        <v>63</v>
      </c>
      <c r="M34" s="1" t="s">
        <v>38</v>
      </c>
      <c r="N34" s="10" t="s">
        <v>41</v>
      </c>
      <c r="O34" s="4">
        <v>44955</v>
      </c>
      <c r="P34" s="12">
        <v>7</v>
      </c>
      <c r="Q34" s="12">
        <v>7</v>
      </c>
    </row>
    <row r="35" spans="1:17" x14ac:dyDescent="0.3">
      <c r="A35">
        <v>238175</v>
      </c>
      <c r="B35" s="4">
        <v>44948</v>
      </c>
      <c r="C35" s="1" t="s">
        <v>8</v>
      </c>
      <c r="D35" s="1">
        <v>93</v>
      </c>
      <c r="E35" t="s">
        <v>10</v>
      </c>
      <c r="F35" t="s">
        <v>24</v>
      </c>
      <c r="G35" s="12">
        <v>22</v>
      </c>
      <c r="H35" s="12">
        <v>19</v>
      </c>
      <c r="I35" s="12">
        <v>19</v>
      </c>
      <c r="J35" s="12">
        <v>80</v>
      </c>
      <c r="K35" s="12">
        <v>42</v>
      </c>
      <c r="L35" t="s">
        <v>219</v>
      </c>
      <c r="M35" s="1" t="s">
        <v>37</v>
      </c>
      <c r="N35" s="10" t="s">
        <v>36</v>
      </c>
      <c r="O35" s="4">
        <v>44948</v>
      </c>
      <c r="P35" s="12">
        <v>19</v>
      </c>
      <c r="Q35" s="12">
        <v>19</v>
      </c>
    </row>
    <row r="36" spans="1:17" x14ac:dyDescent="0.3">
      <c r="A36">
        <v>243361</v>
      </c>
      <c r="B36" s="4">
        <v>44948</v>
      </c>
      <c r="C36" s="1" t="s">
        <v>16</v>
      </c>
      <c r="D36" s="1">
        <v>41</v>
      </c>
      <c r="E36" t="s">
        <v>14</v>
      </c>
      <c r="F36" t="s">
        <v>17</v>
      </c>
      <c r="G36" s="12">
        <v>22</v>
      </c>
      <c r="H36" s="12">
        <v>10</v>
      </c>
      <c r="I36" s="12">
        <v>10</v>
      </c>
      <c r="J36" s="12">
        <v>23</v>
      </c>
      <c r="K36" s="12">
        <v>46</v>
      </c>
      <c r="L36" t="s">
        <v>94</v>
      </c>
      <c r="M36" s="1" t="s">
        <v>38</v>
      </c>
      <c r="N36" s="10" t="s">
        <v>41</v>
      </c>
      <c r="O36" s="4">
        <v>44948</v>
      </c>
      <c r="P36" s="12">
        <v>10</v>
      </c>
      <c r="Q36" s="12">
        <v>10</v>
      </c>
    </row>
    <row r="37" spans="1:17" x14ac:dyDescent="0.3">
      <c r="A37">
        <v>257804</v>
      </c>
      <c r="B37" s="4">
        <v>44948</v>
      </c>
      <c r="C37" s="1" t="s">
        <v>16</v>
      </c>
      <c r="D37" s="1">
        <v>100</v>
      </c>
      <c r="E37" t="s">
        <v>11</v>
      </c>
      <c r="F37" t="s">
        <v>17</v>
      </c>
      <c r="G37" s="12">
        <v>24</v>
      </c>
      <c r="H37" s="12">
        <v>6</v>
      </c>
      <c r="I37" s="12">
        <v>6</v>
      </c>
      <c r="J37" s="12">
        <v>46</v>
      </c>
      <c r="K37" s="12">
        <v>31</v>
      </c>
      <c r="L37" t="s">
        <v>95</v>
      </c>
      <c r="M37" s="1" t="s">
        <v>38</v>
      </c>
      <c r="N37" s="10" t="s">
        <v>41</v>
      </c>
      <c r="O37" s="4">
        <v>44948</v>
      </c>
      <c r="P37" s="12">
        <v>6</v>
      </c>
      <c r="Q37" s="12">
        <v>6</v>
      </c>
    </row>
    <row r="38" spans="1:17" x14ac:dyDescent="0.3">
      <c r="A38">
        <v>264595</v>
      </c>
      <c r="B38" s="4">
        <v>44948</v>
      </c>
      <c r="C38" s="1" t="s">
        <v>8</v>
      </c>
      <c r="D38" s="1">
        <v>23</v>
      </c>
      <c r="E38" t="s">
        <v>10</v>
      </c>
      <c r="F38" t="s">
        <v>24</v>
      </c>
      <c r="G38" s="12">
        <v>24</v>
      </c>
      <c r="H38" s="12">
        <v>15</v>
      </c>
      <c r="I38" s="12">
        <v>15</v>
      </c>
      <c r="J38" s="12">
        <v>51</v>
      </c>
      <c r="K38" s="12">
        <v>63</v>
      </c>
      <c r="L38" t="s">
        <v>134</v>
      </c>
      <c r="M38" s="1" t="s">
        <v>39</v>
      </c>
      <c r="N38" s="10" t="s">
        <v>40</v>
      </c>
      <c r="O38" s="4">
        <v>44948</v>
      </c>
      <c r="P38" s="12">
        <v>15</v>
      </c>
      <c r="Q38" s="12">
        <v>15</v>
      </c>
    </row>
    <row r="39" spans="1:17" x14ac:dyDescent="0.3">
      <c r="A39">
        <v>267306</v>
      </c>
      <c r="B39" s="4">
        <v>44948</v>
      </c>
      <c r="C39" s="1" t="s">
        <v>8</v>
      </c>
      <c r="D39" s="1">
        <v>64</v>
      </c>
      <c r="E39" t="s">
        <v>12</v>
      </c>
      <c r="F39" t="s">
        <v>24</v>
      </c>
      <c r="G39" s="12">
        <v>24</v>
      </c>
      <c r="H39" s="12">
        <v>11</v>
      </c>
      <c r="I39" s="12">
        <v>11</v>
      </c>
      <c r="J39" s="12">
        <v>60</v>
      </c>
      <c r="K39" s="12">
        <v>13</v>
      </c>
      <c r="L39" t="s">
        <v>161</v>
      </c>
      <c r="M39" s="1" t="s">
        <v>38</v>
      </c>
      <c r="N39" s="10" t="s">
        <v>41</v>
      </c>
      <c r="O39" s="4">
        <v>44948</v>
      </c>
      <c r="P39" s="12">
        <v>11</v>
      </c>
      <c r="Q39" s="12">
        <v>11</v>
      </c>
    </row>
    <row r="40" spans="1:17" x14ac:dyDescent="0.3">
      <c r="A40">
        <v>271664</v>
      </c>
      <c r="B40" s="4">
        <v>44948</v>
      </c>
      <c r="C40" s="1" t="s">
        <v>16</v>
      </c>
      <c r="D40" s="1">
        <v>20</v>
      </c>
      <c r="E40" t="s">
        <v>15</v>
      </c>
      <c r="F40" t="s">
        <v>17</v>
      </c>
      <c r="G40" s="12">
        <v>23</v>
      </c>
      <c r="H40" s="12">
        <v>10</v>
      </c>
      <c r="I40" s="12">
        <v>10</v>
      </c>
      <c r="J40" s="12">
        <v>52</v>
      </c>
      <c r="K40" s="12">
        <v>16</v>
      </c>
      <c r="L40" t="s">
        <v>156</v>
      </c>
      <c r="M40" s="1" t="s">
        <v>38</v>
      </c>
      <c r="N40" s="10" t="s">
        <v>41</v>
      </c>
      <c r="O40" s="4">
        <v>44949</v>
      </c>
      <c r="P40" s="12" t="s">
        <v>9</v>
      </c>
      <c r="Q40" s="12">
        <v>16</v>
      </c>
    </row>
    <row r="41" spans="1:17" x14ac:dyDescent="0.3">
      <c r="A41">
        <v>271664</v>
      </c>
      <c r="B41" s="4">
        <v>44949</v>
      </c>
      <c r="C41" s="1" t="s">
        <v>16</v>
      </c>
      <c r="D41" s="1">
        <v>20</v>
      </c>
      <c r="E41" t="s">
        <v>15</v>
      </c>
      <c r="F41" t="s">
        <v>17</v>
      </c>
      <c r="G41" s="12">
        <v>23</v>
      </c>
      <c r="H41" s="12">
        <v>10</v>
      </c>
      <c r="I41" s="12">
        <v>16</v>
      </c>
      <c r="J41" s="12">
        <v>46</v>
      </c>
      <c r="K41" s="12">
        <v>53</v>
      </c>
      <c r="L41" t="s">
        <v>153</v>
      </c>
      <c r="M41" s="1" t="s">
        <v>39</v>
      </c>
      <c r="N41" s="10" t="s">
        <v>40</v>
      </c>
      <c r="O41" s="4">
        <v>44949</v>
      </c>
      <c r="P41" s="12">
        <v>16</v>
      </c>
      <c r="Q41" s="12">
        <v>16</v>
      </c>
    </row>
    <row r="42" spans="1:17" x14ac:dyDescent="0.3">
      <c r="A42">
        <v>274693</v>
      </c>
      <c r="B42" s="4">
        <v>44948</v>
      </c>
      <c r="C42" s="1" t="s">
        <v>16</v>
      </c>
      <c r="D42" s="1">
        <v>65</v>
      </c>
      <c r="E42" t="s">
        <v>14</v>
      </c>
      <c r="F42" t="s">
        <v>17</v>
      </c>
      <c r="G42" s="12">
        <v>23</v>
      </c>
      <c r="H42" s="12">
        <v>13</v>
      </c>
      <c r="I42" s="12">
        <v>13</v>
      </c>
      <c r="J42" s="12">
        <v>68</v>
      </c>
      <c r="K42" s="12">
        <v>45</v>
      </c>
      <c r="L42" t="s">
        <v>220</v>
      </c>
      <c r="M42" s="1" t="s">
        <v>39</v>
      </c>
      <c r="N42" s="10" t="s">
        <v>40</v>
      </c>
      <c r="O42" s="4">
        <v>44948</v>
      </c>
      <c r="P42" s="12">
        <v>13</v>
      </c>
      <c r="Q42" s="12">
        <v>13</v>
      </c>
    </row>
    <row r="43" spans="1:17" x14ac:dyDescent="0.3">
      <c r="A43">
        <v>278278</v>
      </c>
      <c r="B43" s="4">
        <v>44948</v>
      </c>
      <c r="C43" s="1" t="s">
        <v>8</v>
      </c>
      <c r="D43" s="1">
        <v>94</v>
      </c>
      <c r="E43" t="s">
        <v>12</v>
      </c>
      <c r="F43" t="s">
        <v>18</v>
      </c>
      <c r="G43" s="12">
        <v>22</v>
      </c>
      <c r="H43" s="12">
        <v>14</v>
      </c>
      <c r="I43" s="12">
        <v>14</v>
      </c>
      <c r="J43" s="12">
        <v>23</v>
      </c>
      <c r="K43" s="12">
        <v>8</v>
      </c>
      <c r="L43" t="s">
        <v>45</v>
      </c>
      <c r="M43" s="1" t="s">
        <v>39</v>
      </c>
      <c r="N43" s="10" t="s">
        <v>40</v>
      </c>
      <c r="O43" s="4">
        <v>44950</v>
      </c>
      <c r="P43" s="12" t="s">
        <v>9</v>
      </c>
      <c r="Q43" s="12">
        <v>18</v>
      </c>
    </row>
    <row r="44" spans="1:17" x14ac:dyDescent="0.3">
      <c r="A44">
        <v>278278</v>
      </c>
      <c r="B44" s="4">
        <v>44949</v>
      </c>
      <c r="C44" s="1" t="s">
        <v>8</v>
      </c>
      <c r="D44" s="1">
        <v>94</v>
      </c>
      <c r="E44" t="s">
        <v>12</v>
      </c>
      <c r="F44" t="s">
        <v>18</v>
      </c>
      <c r="G44" s="12">
        <v>22</v>
      </c>
      <c r="H44" s="12">
        <v>14</v>
      </c>
      <c r="I44" s="12">
        <v>18</v>
      </c>
      <c r="J44" s="12">
        <v>47</v>
      </c>
      <c r="K44" s="12">
        <v>9</v>
      </c>
      <c r="L44" t="s">
        <v>77</v>
      </c>
      <c r="M44" s="1" t="s">
        <v>37</v>
      </c>
      <c r="N44" s="10" t="s">
        <v>36</v>
      </c>
      <c r="O44" s="4">
        <v>44950</v>
      </c>
      <c r="P44" s="12" t="s">
        <v>9</v>
      </c>
      <c r="Q44" s="12">
        <v>18</v>
      </c>
    </row>
    <row r="45" spans="1:17" x14ac:dyDescent="0.3">
      <c r="A45">
        <v>278278</v>
      </c>
      <c r="B45" s="4">
        <v>44950</v>
      </c>
      <c r="C45" s="1" t="s">
        <v>8</v>
      </c>
      <c r="D45" s="1">
        <v>94</v>
      </c>
      <c r="E45" t="s">
        <v>12</v>
      </c>
      <c r="F45" t="s">
        <v>18</v>
      </c>
      <c r="G45" s="12">
        <v>22</v>
      </c>
      <c r="H45" s="12">
        <v>14</v>
      </c>
      <c r="I45" s="12">
        <v>18</v>
      </c>
      <c r="J45" s="12">
        <v>66</v>
      </c>
      <c r="K45" s="12">
        <v>71</v>
      </c>
      <c r="L45" t="s">
        <v>221</v>
      </c>
      <c r="M45" s="1" t="s">
        <v>37</v>
      </c>
      <c r="N45" s="10" t="s">
        <v>36</v>
      </c>
      <c r="O45" s="4">
        <v>44950</v>
      </c>
      <c r="P45" s="12">
        <v>18</v>
      </c>
      <c r="Q45" s="12">
        <v>18</v>
      </c>
    </row>
    <row r="46" spans="1:17" x14ac:dyDescent="0.3">
      <c r="A46">
        <v>286017</v>
      </c>
      <c r="B46" s="4">
        <v>44948</v>
      </c>
      <c r="C46" s="1" t="s">
        <v>16</v>
      </c>
      <c r="D46" s="1">
        <v>57</v>
      </c>
      <c r="E46" t="s">
        <v>10</v>
      </c>
      <c r="F46" t="s">
        <v>18</v>
      </c>
      <c r="G46" s="12">
        <v>22</v>
      </c>
      <c r="H46" s="12">
        <v>17</v>
      </c>
      <c r="I46" s="12">
        <v>17</v>
      </c>
      <c r="J46" s="12">
        <v>43</v>
      </c>
      <c r="K46" s="12">
        <v>37</v>
      </c>
      <c r="L46" t="s">
        <v>222</v>
      </c>
      <c r="M46" s="1" t="s">
        <v>37</v>
      </c>
      <c r="N46" s="10" t="s">
        <v>36</v>
      </c>
      <c r="O46" s="4">
        <v>44948</v>
      </c>
      <c r="P46" s="12">
        <v>17</v>
      </c>
      <c r="Q46" s="12">
        <v>17</v>
      </c>
    </row>
    <row r="47" spans="1:17" x14ac:dyDescent="0.3">
      <c r="A47">
        <v>300216</v>
      </c>
      <c r="B47" s="4">
        <v>44948</v>
      </c>
      <c r="C47" s="1" t="s">
        <v>16</v>
      </c>
      <c r="D47" s="1">
        <v>52</v>
      </c>
      <c r="E47" t="s">
        <v>13</v>
      </c>
      <c r="F47" t="s">
        <v>18</v>
      </c>
      <c r="G47" s="12">
        <v>23</v>
      </c>
      <c r="H47" s="12">
        <v>8</v>
      </c>
      <c r="I47" s="12">
        <v>8</v>
      </c>
      <c r="J47" s="12">
        <v>65</v>
      </c>
      <c r="K47" s="12">
        <v>75</v>
      </c>
      <c r="L47" t="s">
        <v>195</v>
      </c>
      <c r="M47" s="1" t="s">
        <v>38</v>
      </c>
      <c r="N47" s="10" t="s">
        <v>41</v>
      </c>
      <c r="O47" s="4">
        <v>44949</v>
      </c>
      <c r="P47" s="12" t="s">
        <v>9</v>
      </c>
      <c r="Q47" s="12">
        <v>11</v>
      </c>
    </row>
    <row r="48" spans="1:17" x14ac:dyDescent="0.3">
      <c r="A48">
        <v>300216</v>
      </c>
      <c r="B48" s="4">
        <v>44949</v>
      </c>
      <c r="C48" s="1" t="s">
        <v>16</v>
      </c>
      <c r="D48" s="1">
        <v>52</v>
      </c>
      <c r="E48" t="s">
        <v>13</v>
      </c>
      <c r="F48" t="s">
        <v>18</v>
      </c>
      <c r="G48" s="12">
        <v>23</v>
      </c>
      <c r="H48" s="12">
        <v>8</v>
      </c>
      <c r="I48" s="12">
        <v>11</v>
      </c>
      <c r="J48" s="12">
        <v>9</v>
      </c>
      <c r="K48" s="12">
        <v>54</v>
      </c>
      <c r="L48" t="s">
        <v>223</v>
      </c>
      <c r="M48" s="1" t="s">
        <v>38</v>
      </c>
      <c r="N48" s="10" t="s">
        <v>41</v>
      </c>
      <c r="O48" s="4">
        <v>44949</v>
      </c>
      <c r="P48" s="12">
        <v>11</v>
      </c>
      <c r="Q48" s="12">
        <v>11</v>
      </c>
    </row>
    <row r="49" spans="1:17" x14ac:dyDescent="0.3">
      <c r="A49">
        <v>304865</v>
      </c>
      <c r="B49" s="4">
        <v>44948</v>
      </c>
      <c r="C49" s="1" t="s">
        <v>8</v>
      </c>
      <c r="D49" s="1">
        <v>53</v>
      </c>
      <c r="E49" t="s">
        <v>11</v>
      </c>
      <c r="F49" t="s">
        <v>19</v>
      </c>
      <c r="G49" s="12">
        <v>23</v>
      </c>
      <c r="H49" s="12">
        <v>11</v>
      </c>
      <c r="I49" s="12">
        <v>11</v>
      </c>
      <c r="J49" s="12">
        <v>44</v>
      </c>
      <c r="K49" s="12">
        <v>21</v>
      </c>
      <c r="L49" t="s">
        <v>96</v>
      </c>
      <c r="M49" s="1" t="s">
        <v>38</v>
      </c>
      <c r="N49" s="10" t="s">
        <v>41</v>
      </c>
      <c r="O49" s="4">
        <v>44948</v>
      </c>
      <c r="P49" s="12">
        <v>11</v>
      </c>
      <c r="Q49" s="12">
        <v>11</v>
      </c>
    </row>
    <row r="50" spans="1:17" x14ac:dyDescent="0.3">
      <c r="A50">
        <v>309647</v>
      </c>
      <c r="B50" s="4">
        <v>44948</v>
      </c>
      <c r="C50" s="1" t="s">
        <v>16</v>
      </c>
      <c r="D50" s="1">
        <v>22</v>
      </c>
      <c r="E50" t="s">
        <v>13</v>
      </c>
      <c r="F50" t="s">
        <v>19</v>
      </c>
      <c r="G50" s="12">
        <v>22</v>
      </c>
      <c r="H50" s="12">
        <v>13</v>
      </c>
      <c r="I50" s="12">
        <v>13</v>
      </c>
      <c r="J50" s="12">
        <v>33</v>
      </c>
      <c r="K50" s="12">
        <v>64</v>
      </c>
      <c r="L50" t="s">
        <v>159</v>
      </c>
      <c r="M50" s="1" t="s">
        <v>39</v>
      </c>
      <c r="N50" s="10" t="s">
        <v>40</v>
      </c>
      <c r="O50" s="4">
        <v>44948</v>
      </c>
      <c r="P50" s="12">
        <v>13</v>
      </c>
      <c r="Q50" s="12">
        <v>13</v>
      </c>
    </row>
    <row r="51" spans="1:17" x14ac:dyDescent="0.3">
      <c r="A51">
        <v>316535</v>
      </c>
      <c r="B51" s="4">
        <v>44948</v>
      </c>
      <c r="C51" s="1" t="s">
        <v>8</v>
      </c>
      <c r="D51" s="1">
        <v>43</v>
      </c>
      <c r="E51" t="s">
        <v>12</v>
      </c>
      <c r="F51" t="s">
        <v>19</v>
      </c>
      <c r="G51" s="12">
        <v>24</v>
      </c>
      <c r="H51" s="12">
        <v>12</v>
      </c>
      <c r="I51" s="12">
        <v>12</v>
      </c>
      <c r="J51" s="12">
        <v>17</v>
      </c>
      <c r="K51" s="12">
        <v>9</v>
      </c>
      <c r="L51" t="s">
        <v>224</v>
      </c>
      <c r="M51" s="1" t="s">
        <v>38</v>
      </c>
      <c r="N51" s="10" t="s">
        <v>41</v>
      </c>
      <c r="O51" s="4">
        <v>44949</v>
      </c>
      <c r="P51" s="12" t="s">
        <v>9</v>
      </c>
      <c r="Q51" s="12">
        <v>17</v>
      </c>
    </row>
    <row r="52" spans="1:17" x14ac:dyDescent="0.3">
      <c r="A52">
        <v>316535</v>
      </c>
      <c r="B52" s="4">
        <v>44949</v>
      </c>
      <c r="C52" s="1" t="s">
        <v>8</v>
      </c>
      <c r="D52" s="1">
        <v>43</v>
      </c>
      <c r="E52" t="s">
        <v>12</v>
      </c>
      <c r="F52" t="s">
        <v>19</v>
      </c>
      <c r="G52" s="12">
        <v>24</v>
      </c>
      <c r="H52" s="12">
        <v>12</v>
      </c>
      <c r="I52" s="12">
        <v>17</v>
      </c>
      <c r="J52" s="12">
        <v>74</v>
      </c>
      <c r="K52" s="12">
        <v>64</v>
      </c>
      <c r="L52" t="s">
        <v>54</v>
      </c>
      <c r="M52" s="1" t="s">
        <v>37</v>
      </c>
      <c r="N52" s="10" t="s">
        <v>36</v>
      </c>
      <c r="O52" s="4">
        <v>44949</v>
      </c>
      <c r="P52" s="12">
        <v>17</v>
      </c>
      <c r="Q52" s="12">
        <v>17</v>
      </c>
    </row>
    <row r="53" spans="1:17" x14ac:dyDescent="0.3">
      <c r="A53">
        <v>345408</v>
      </c>
      <c r="B53" s="4">
        <v>44948</v>
      </c>
      <c r="C53" s="1" t="s">
        <v>8</v>
      </c>
      <c r="D53" s="1">
        <v>65</v>
      </c>
      <c r="E53" t="s">
        <v>14</v>
      </c>
      <c r="F53" t="s">
        <v>19</v>
      </c>
      <c r="G53" s="12">
        <v>22</v>
      </c>
      <c r="H53" s="12">
        <v>11</v>
      </c>
      <c r="I53" s="12">
        <v>11</v>
      </c>
      <c r="J53" s="12">
        <v>38</v>
      </c>
      <c r="K53" s="12">
        <v>71</v>
      </c>
      <c r="L53" t="s">
        <v>60</v>
      </c>
      <c r="M53" s="1" t="s">
        <v>38</v>
      </c>
      <c r="N53" s="10" t="s">
        <v>41</v>
      </c>
      <c r="O53" s="4">
        <v>44948</v>
      </c>
      <c r="P53" s="12">
        <v>11</v>
      </c>
      <c r="Q53" s="12">
        <v>11</v>
      </c>
    </row>
    <row r="54" spans="1:17" x14ac:dyDescent="0.3">
      <c r="A54">
        <v>348385</v>
      </c>
      <c r="B54" s="4">
        <v>44948</v>
      </c>
      <c r="C54" s="1" t="s">
        <v>16</v>
      </c>
      <c r="D54" s="1">
        <v>66</v>
      </c>
      <c r="E54" t="s">
        <v>13</v>
      </c>
      <c r="F54" t="s">
        <v>24</v>
      </c>
      <c r="G54" s="12">
        <v>24</v>
      </c>
      <c r="H54" s="12">
        <v>11</v>
      </c>
      <c r="I54" s="12">
        <v>11</v>
      </c>
      <c r="J54" s="12">
        <v>36</v>
      </c>
      <c r="K54" s="12">
        <v>70</v>
      </c>
      <c r="L54" t="s">
        <v>62</v>
      </c>
      <c r="M54" s="1" t="s">
        <v>38</v>
      </c>
      <c r="N54" s="10" t="s">
        <v>41</v>
      </c>
      <c r="O54" s="4">
        <v>44948</v>
      </c>
      <c r="P54" s="12">
        <v>11</v>
      </c>
      <c r="Q54" s="12">
        <v>11</v>
      </c>
    </row>
    <row r="55" spans="1:17" x14ac:dyDescent="0.3">
      <c r="A55">
        <v>349519</v>
      </c>
      <c r="B55" s="4">
        <v>44948</v>
      </c>
      <c r="C55" s="1" t="s">
        <v>8</v>
      </c>
      <c r="D55" s="1">
        <v>69</v>
      </c>
      <c r="E55" t="s">
        <v>10</v>
      </c>
      <c r="F55" t="s">
        <v>19</v>
      </c>
      <c r="G55" s="12">
        <v>23</v>
      </c>
      <c r="H55" s="12">
        <v>9</v>
      </c>
      <c r="I55" s="12">
        <v>9</v>
      </c>
      <c r="J55" s="12">
        <v>37</v>
      </c>
      <c r="K55" s="12">
        <v>48</v>
      </c>
      <c r="L55" t="s">
        <v>143</v>
      </c>
      <c r="M55" s="1" t="s">
        <v>38</v>
      </c>
      <c r="N55" s="10" t="s">
        <v>41</v>
      </c>
      <c r="O55" s="4">
        <v>44948</v>
      </c>
      <c r="P55" s="12">
        <v>9</v>
      </c>
      <c r="Q55" s="12">
        <v>9</v>
      </c>
    </row>
    <row r="56" spans="1:17" x14ac:dyDescent="0.3">
      <c r="A56">
        <v>356152</v>
      </c>
      <c r="B56" s="4">
        <v>44948</v>
      </c>
      <c r="C56" s="1" t="s">
        <v>16</v>
      </c>
      <c r="D56" s="1">
        <v>64</v>
      </c>
      <c r="E56" t="s">
        <v>13</v>
      </c>
      <c r="F56" t="s">
        <v>17</v>
      </c>
      <c r="G56" s="12">
        <v>23</v>
      </c>
      <c r="H56" s="12">
        <v>17</v>
      </c>
      <c r="I56" s="12">
        <v>17</v>
      </c>
      <c r="J56" s="12">
        <v>66</v>
      </c>
      <c r="K56" s="12">
        <v>34</v>
      </c>
      <c r="L56" t="s">
        <v>83</v>
      </c>
      <c r="M56" s="1" t="s">
        <v>37</v>
      </c>
      <c r="N56" s="10" t="s">
        <v>36</v>
      </c>
      <c r="O56" s="4">
        <v>44948</v>
      </c>
      <c r="P56" s="12">
        <v>17</v>
      </c>
      <c r="Q56" s="12">
        <v>17</v>
      </c>
    </row>
    <row r="57" spans="1:17" x14ac:dyDescent="0.3">
      <c r="A57">
        <v>356552</v>
      </c>
      <c r="B57" s="4">
        <v>44948</v>
      </c>
      <c r="C57" s="1" t="s">
        <v>8</v>
      </c>
      <c r="D57" s="1">
        <v>73</v>
      </c>
      <c r="E57" t="s">
        <v>11</v>
      </c>
      <c r="F57" t="s">
        <v>20</v>
      </c>
      <c r="G57" s="12">
        <v>24</v>
      </c>
      <c r="H57" s="12">
        <v>7</v>
      </c>
      <c r="I57" s="12">
        <v>7</v>
      </c>
      <c r="J57" s="12">
        <v>8</v>
      </c>
      <c r="K57" s="12">
        <v>72</v>
      </c>
      <c r="L57" t="s">
        <v>225</v>
      </c>
      <c r="M57" s="1" t="s">
        <v>38</v>
      </c>
      <c r="N57" s="10" t="s">
        <v>41</v>
      </c>
      <c r="O57" s="4">
        <v>44951</v>
      </c>
      <c r="P57" s="12" t="s">
        <v>9</v>
      </c>
      <c r="Q57" s="12">
        <v>17</v>
      </c>
    </row>
    <row r="58" spans="1:17" x14ac:dyDescent="0.3">
      <c r="A58">
        <v>356552</v>
      </c>
      <c r="B58" s="4">
        <v>44949</v>
      </c>
      <c r="C58" s="1" t="s">
        <v>8</v>
      </c>
      <c r="D58" s="1">
        <v>73</v>
      </c>
      <c r="E58" t="s">
        <v>11</v>
      </c>
      <c r="F58" t="s">
        <v>20</v>
      </c>
      <c r="G58" s="12">
        <v>24</v>
      </c>
      <c r="H58" s="12">
        <v>7</v>
      </c>
      <c r="I58" s="12">
        <v>12</v>
      </c>
      <c r="J58" s="12">
        <v>20</v>
      </c>
      <c r="K58" s="12">
        <v>12</v>
      </c>
      <c r="L58" t="s">
        <v>226</v>
      </c>
      <c r="M58" s="1" t="s">
        <v>38</v>
      </c>
      <c r="N58" s="10" t="s">
        <v>41</v>
      </c>
      <c r="O58" s="4">
        <v>44951</v>
      </c>
      <c r="P58" s="12" t="s">
        <v>9</v>
      </c>
      <c r="Q58" s="12">
        <v>17</v>
      </c>
    </row>
    <row r="59" spans="1:17" x14ac:dyDescent="0.3">
      <c r="A59">
        <v>356552</v>
      </c>
      <c r="B59" s="4">
        <v>44950</v>
      </c>
      <c r="C59" s="1" t="s">
        <v>8</v>
      </c>
      <c r="D59" s="1">
        <v>73</v>
      </c>
      <c r="E59" t="s">
        <v>11</v>
      </c>
      <c r="F59" t="s">
        <v>20</v>
      </c>
      <c r="G59" s="12">
        <v>24</v>
      </c>
      <c r="H59" s="12">
        <v>7</v>
      </c>
      <c r="I59" s="12">
        <v>15</v>
      </c>
      <c r="J59" s="12">
        <v>17</v>
      </c>
      <c r="K59" s="12">
        <v>21</v>
      </c>
      <c r="L59" t="s">
        <v>226</v>
      </c>
      <c r="M59" s="1" t="s">
        <v>39</v>
      </c>
      <c r="N59" s="10" t="s">
        <v>40</v>
      </c>
      <c r="O59" s="4">
        <v>44951</v>
      </c>
      <c r="P59" s="12" t="s">
        <v>9</v>
      </c>
      <c r="Q59" s="12">
        <v>17</v>
      </c>
    </row>
    <row r="60" spans="1:17" x14ac:dyDescent="0.3">
      <c r="A60">
        <v>356552</v>
      </c>
      <c r="B60" s="4">
        <v>44951</v>
      </c>
      <c r="C60" s="1" t="s">
        <v>8</v>
      </c>
      <c r="D60" s="1">
        <v>73</v>
      </c>
      <c r="E60" t="s">
        <v>11</v>
      </c>
      <c r="F60" t="s">
        <v>20</v>
      </c>
      <c r="G60" s="12">
        <v>24</v>
      </c>
      <c r="H60" s="12">
        <v>7</v>
      </c>
      <c r="I60" s="12">
        <v>17</v>
      </c>
      <c r="J60" s="12">
        <v>68</v>
      </c>
      <c r="K60" s="12">
        <v>64</v>
      </c>
      <c r="L60" t="s">
        <v>52</v>
      </c>
      <c r="M60" s="1" t="s">
        <v>37</v>
      </c>
      <c r="N60" s="10" t="s">
        <v>36</v>
      </c>
      <c r="O60" s="4">
        <v>44951</v>
      </c>
      <c r="P60" s="12">
        <v>17</v>
      </c>
      <c r="Q60" s="12">
        <v>17</v>
      </c>
    </row>
    <row r="61" spans="1:17" x14ac:dyDescent="0.3">
      <c r="A61">
        <v>359056</v>
      </c>
      <c r="B61" s="4">
        <v>44948</v>
      </c>
      <c r="C61" s="1" t="s">
        <v>16</v>
      </c>
      <c r="D61" s="1">
        <v>83</v>
      </c>
      <c r="E61" t="s">
        <v>14</v>
      </c>
      <c r="F61" t="s">
        <v>20</v>
      </c>
      <c r="G61" s="12">
        <v>24</v>
      </c>
      <c r="H61" s="12">
        <v>12</v>
      </c>
      <c r="I61" s="12">
        <v>12</v>
      </c>
      <c r="J61" s="12">
        <v>19</v>
      </c>
      <c r="K61" s="12">
        <v>57</v>
      </c>
      <c r="L61" t="s">
        <v>194</v>
      </c>
      <c r="M61" s="1" t="s">
        <v>38</v>
      </c>
      <c r="N61" s="10" t="s">
        <v>41</v>
      </c>
      <c r="O61" s="4">
        <v>44950</v>
      </c>
      <c r="P61" s="12" t="s">
        <v>9</v>
      </c>
      <c r="Q61" s="12">
        <v>15</v>
      </c>
    </row>
    <row r="62" spans="1:17" x14ac:dyDescent="0.3">
      <c r="A62">
        <v>359056</v>
      </c>
      <c r="B62" s="4">
        <v>44949</v>
      </c>
      <c r="C62" s="1" t="s">
        <v>16</v>
      </c>
      <c r="D62" s="1">
        <v>83</v>
      </c>
      <c r="E62" t="s">
        <v>14</v>
      </c>
      <c r="F62" t="s">
        <v>20</v>
      </c>
      <c r="G62" s="12">
        <v>24</v>
      </c>
      <c r="H62" s="12">
        <v>12</v>
      </c>
      <c r="I62" s="12">
        <v>7</v>
      </c>
      <c r="J62" s="12">
        <v>67</v>
      </c>
      <c r="K62" s="12">
        <v>40</v>
      </c>
      <c r="L62" t="s">
        <v>227</v>
      </c>
      <c r="M62" s="1" t="s">
        <v>38</v>
      </c>
      <c r="N62" s="10" t="s">
        <v>41</v>
      </c>
      <c r="O62" s="4">
        <v>44950</v>
      </c>
      <c r="P62" s="12" t="s">
        <v>9</v>
      </c>
      <c r="Q62" s="12">
        <v>15</v>
      </c>
    </row>
    <row r="63" spans="1:17" x14ac:dyDescent="0.3">
      <c r="A63">
        <v>359056</v>
      </c>
      <c r="B63" s="4">
        <v>44950</v>
      </c>
      <c r="C63" s="1" t="s">
        <v>16</v>
      </c>
      <c r="D63" s="1">
        <v>83</v>
      </c>
      <c r="E63" t="s">
        <v>14</v>
      </c>
      <c r="F63" t="s">
        <v>20</v>
      </c>
      <c r="G63" s="12">
        <v>24</v>
      </c>
      <c r="H63" s="12">
        <v>12</v>
      </c>
      <c r="I63" s="12">
        <v>15</v>
      </c>
      <c r="J63" s="12">
        <v>38</v>
      </c>
      <c r="K63" s="12">
        <v>39</v>
      </c>
      <c r="L63" t="s">
        <v>49</v>
      </c>
      <c r="M63" s="1" t="s">
        <v>39</v>
      </c>
      <c r="N63" s="10" t="s">
        <v>40</v>
      </c>
      <c r="O63" s="4">
        <v>44950</v>
      </c>
      <c r="P63" s="12">
        <v>15</v>
      </c>
      <c r="Q63" s="12">
        <v>15</v>
      </c>
    </row>
    <row r="64" spans="1:17" x14ac:dyDescent="0.3">
      <c r="A64">
        <v>366224</v>
      </c>
      <c r="B64" s="4">
        <v>44948</v>
      </c>
      <c r="C64" s="1" t="s">
        <v>16</v>
      </c>
      <c r="D64" s="1">
        <v>70</v>
      </c>
      <c r="E64" t="s">
        <v>12</v>
      </c>
      <c r="F64" t="s">
        <v>20</v>
      </c>
      <c r="G64" s="12">
        <v>22</v>
      </c>
      <c r="H64" s="12">
        <v>12</v>
      </c>
      <c r="I64" s="12">
        <v>12</v>
      </c>
      <c r="J64" s="12">
        <v>16</v>
      </c>
      <c r="K64" s="12">
        <v>32</v>
      </c>
      <c r="L64" t="s">
        <v>48</v>
      </c>
      <c r="M64" s="1" t="s">
        <v>38</v>
      </c>
      <c r="N64" s="10" t="s">
        <v>41</v>
      </c>
      <c r="O64" s="4">
        <v>44950</v>
      </c>
      <c r="P64" s="12" t="s">
        <v>9</v>
      </c>
      <c r="Q64" s="12">
        <v>12</v>
      </c>
    </row>
    <row r="65" spans="1:17" x14ac:dyDescent="0.3">
      <c r="A65">
        <v>366224</v>
      </c>
      <c r="B65" s="4">
        <v>44949</v>
      </c>
      <c r="C65" s="1" t="s">
        <v>16</v>
      </c>
      <c r="D65" s="1">
        <v>70</v>
      </c>
      <c r="E65" t="s">
        <v>12</v>
      </c>
      <c r="F65" t="s">
        <v>20</v>
      </c>
      <c r="G65" s="12">
        <v>22</v>
      </c>
      <c r="H65" s="12">
        <v>12</v>
      </c>
      <c r="I65" s="12">
        <v>16</v>
      </c>
      <c r="J65" s="12">
        <v>76</v>
      </c>
      <c r="K65" s="12">
        <v>70</v>
      </c>
      <c r="L65" t="s">
        <v>228</v>
      </c>
      <c r="M65" s="1" t="s">
        <v>39</v>
      </c>
      <c r="N65" s="10" t="s">
        <v>40</v>
      </c>
      <c r="O65" s="4">
        <v>44950</v>
      </c>
      <c r="P65" s="12" t="s">
        <v>9</v>
      </c>
      <c r="Q65" s="12">
        <v>12</v>
      </c>
    </row>
    <row r="66" spans="1:17" x14ac:dyDescent="0.3">
      <c r="A66">
        <v>366224</v>
      </c>
      <c r="B66" s="4">
        <v>44950</v>
      </c>
      <c r="C66" s="1" t="s">
        <v>16</v>
      </c>
      <c r="D66" s="1">
        <v>70</v>
      </c>
      <c r="E66" t="s">
        <v>12</v>
      </c>
      <c r="F66" t="s">
        <v>20</v>
      </c>
      <c r="G66" s="12">
        <v>22</v>
      </c>
      <c r="H66" s="12">
        <v>12</v>
      </c>
      <c r="I66" s="12">
        <v>12</v>
      </c>
      <c r="J66" s="12">
        <v>47</v>
      </c>
      <c r="K66" s="12">
        <v>20</v>
      </c>
      <c r="L66" t="s">
        <v>229</v>
      </c>
      <c r="M66" s="1" t="s">
        <v>38</v>
      </c>
      <c r="N66" s="10" t="s">
        <v>41</v>
      </c>
      <c r="O66" s="4">
        <v>44950</v>
      </c>
      <c r="P66" s="12">
        <v>12</v>
      </c>
      <c r="Q66" s="12">
        <v>12</v>
      </c>
    </row>
    <row r="67" spans="1:17" x14ac:dyDescent="0.3">
      <c r="A67">
        <v>366871</v>
      </c>
      <c r="B67" s="4">
        <v>44948</v>
      </c>
      <c r="C67" s="1" t="s">
        <v>16</v>
      </c>
      <c r="D67" s="1">
        <v>76</v>
      </c>
      <c r="E67" t="s">
        <v>15</v>
      </c>
      <c r="F67" t="s">
        <v>20</v>
      </c>
      <c r="G67" s="12">
        <v>24</v>
      </c>
      <c r="H67" s="12">
        <v>13</v>
      </c>
      <c r="I67" s="12">
        <v>13</v>
      </c>
      <c r="J67" s="12">
        <v>20</v>
      </c>
      <c r="K67" s="12">
        <v>58</v>
      </c>
      <c r="L67" t="s">
        <v>230</v>
      </c>
      <c r="M67" s="1" t="s">
        <v>39</v>
      </c>
      <c r="N67" s="10" t="s">
        <v>40</v>
      </c>
      <c r="O67" s="4">
        <v>44949</v>
      </c>
      <c r="P67" s="12" t="s">
        <v>9</v>
      </c>
      <c r="Q67" s="12">
        <v>13</v>
      </c>
    </row>
    <row r="68" spans="1:17" x14ac:dyDescent="0.3">
      <c r="A68">
        <v>366871</v>
      </c>
      <c r="B68" s="4">
        <v>44949</v>
      </c>
      <c r="C68" s="1" t="s">
        <v>16</v>
      </c>
      <c r="D68" s="1">
        <v>76</v>
      </c>
      <c r="E68" t="s">
        <v>15</v>
      </c>
      <c r="F68" t="s">
        <v>20</v>
      </c>
      <c r="G68" s="12">
        <v>24</v>
      </c>
      <c r="H68" s="12">
        <v>13</v>
      </c>
      <c r="I68" s="12">
        <v>13</v>
      </c>
      <c r="J68" s="12">
        <v>74</v>
      </c>
      <c r="K68" s="12">
        <v>15</v>
      </c>
      <c r="L68" t="s">
        <v>99</v>
      </c>
      <c r="M68" s="1" t="s">
        <v>39</v>
      </c>
      <c r="N68" s="10" t="s">
        <v>40</v>
      </c>
      <c r="O68" s="4">
        <v>44949</v>
      </c>
      <c r="P68" s="12">
        <v>13</v>
      </c>
      <c r="Q68" s="12">
        <v>13</v>
      </c>
    </row>
    <row r="69" spans="1:17" x14ac:dyDescent="0.3">
      <c r="A69">
        <v>372212</v>
      </c>
      <c r="B69" s="4">
        <v>44948</v>
      </c>
      <c r="C69" s="1" t="s">
        <v>16</v>
      </c>
      <c r="D69" s="1">
        <v>90</v>
      </c>
      <c r="E69" t="s">
        <v>13</v>
      </c>
      <c r="F69" t="s">
        <v>20</v>
      </c>
      <c r="G69" s="12">
        <v>22</v>
      </c>
      <c r="H69" s="12">
        <v>18</v>
      </c>
      <c r="I69" s="12">
        <v>18</v>
      </c>
      <c r="J69" s="12">
        <v>47</v>
      </c>
      <c r="K69" s="12">
        <v>33</v>
      </c>
      <c r="L69" t="s">
        <v>158</v>
      </c>
      <c r="M69" s="1" t="s">
        <v>37</v>
      </c>
      <c r="N69" s="10" t="s">
        <v>36</v>
      </c>
      <c r="O69" s="4">
        <v>44950</v>
      </c>
      <c r="P69" s="12" t="s">
        <v>9</v>
      </c>
      <c r="Q69" s="12">
        <v>12</v>
      </c>
    </row>
    <row r="70" spans="1:17" x14ac:dyDescent="0.3">
      <c r="A70">
        <v>372212</v>
      </c>
      <c r="B70" s="4">
        <v>44949</v>
      </c>
      <c r="C70" s="1" t="s">
        <v>16</v>
      </c>
      <c r="D70" s="1">
        <v>90</v>
      </c>
      <c r="E70" t="s">
        <v>13</v>
      </c>
      <c r="F70" t="s">
        <v>20</v>
      </c>
      <c r="G70" s="12">
        <v>22</v>
      </c>
      <c r="H70" s="12">
        <v>18</v>
      </c>
      <c r="I70" s="12">
        <v>7</v>
      </c>
      <c r="J70" s="12">
        <v>15</v>
      </c>
      <c r="K70" s="12">
        <v>69</v>
      </c>
      <c r="L70" t="s">
        <v>200</v>
      </c>
      <c r="M70" s="1" t="s">
        <v>38</v>
      </c>
      <c r="N70" s="10" t="s">
        <v>41</v>
      </c>
      <c r="O70" s="4">
        <v>44950</v>
      </c>
      <c r="P70" s="12" t="s">
        <v>9</v>
      </c>
      <c r="Q70" s="12">
        <v>12</v>
      </c>
    </row>
    <row r="71" spans="1:17" x14ac:dyDescent="0.3">
      <c r="A71">
        <v>372212</v>
      </c>
      <c r="B71" s="4">
        <v>44950</v>
      </c>
      <c r="C71" s="1" t="s">
        <v>16</v>
      </c>
      <c r="D71" s="1">
        <v>90</v>
      </c>
      <c r="E71" t="s">
        <v>13</v>
      </c>
      <c r="F71" t="s">
        <v>20</v>
      </c>
      <c r="G71" s="12">
        <v>22</v>
      </c>
      <c r="H71" s="12">
        <v>18</v>
      </c>
      <c r="I71" s="12">
        <v>12</v>
      </c>
      <c r="J71" s="12">
        <v>65</v>
      </c>
      <c r="K71" s="12">
        <v>26</v>
      </c>
      <c r="L71" t="s">
        <v>73</v>
      </c>
      <c r="M71" s="1" t="s">
        <v>38</v>
      </c>
      <c r="N71" s="10" t="s">
        <v>41</v>
      </c>
      <c r="O71" s="4">
        <v>44950</v>
      </c>
      <c r="P71" s="12">
        <v>12</v>
      </c>
      <c r="Q71" s="12">
        <v>12</v>
      </c>
    </row>
    <row r="72" spans="1:17" x14ac:dyDescent="0.3">
      <c r="A72">
        <v>381415</v>
      </c>
      <c r="B72" s="4">
        <v>44948</v>
      </c>
      <c r="C72" s="1" t="s">
        <v>8</v>
      </c>
      <c r="D72" s="1">
        <v>73</v>
      </c>
      <c r="E72" t="s">
        <v>11</v>
      </c>
      <c r="F72" t="s">
        <v>20</v>
      </c>
      <c r="G72" s="12">
        <v>22</v>
      </c>
      <c r="H72" s="12">
        <v>7</v>
      </c>
      <c r="I72" s="12">
        <v>7</v>
      </c>
      <c r="J72" s="12">
        <v>68</v>
      </c>
      <c r="K72" s="12">
        <v>65</v>
      </c>
      <c r="L72" t="s">
        <v>90</v>
      </c>
      <c r="M72" s="1" t="s">
        <v>38</v>
      </c>
      <c r="N72" s="10" t="s">
        <v>41</v>
      </c>
      <c r="O72" s="4">
        <v>44948</v>
      </c>
      <c r="P72" s="12">
        <v>7</v>
      </c>
      <c r="Q72" s="12">
        <v>7</v>
      </c>
    </row>
    <row r="73" spans="1:17" x14ac:dyDescent="0.3">
      <c r="A73">
        <v>388366</v>
      </c>
      <c r="B73" s="4">
        <v>44948</v>
      </c>
      <c r="C73" s="1" t="s">
        <v>16</v>
      </c>
      <c r="D73" s="1">
        <v>46</v>
      </c>
      <c r="E73" t="s">
        <v>13</v>
      </c>
      <c r="F73" t="s">
        <v>18</v>
      </c>
      <c r="G73" s="12">
        <v>23</v>
      </c>
      <c r="H73" s="12">
        <v>18</v>
      </c>
      <c r="I73" s="12">
        <v>18</v>
      </c>
      <c r="J73" s="12">
        <v>23</v>
      </c>
      <c r="K73" s="12">
        <v>45</v>
      </c>
      <c r="L73" t="s">
        <v>231</v>
      </c>
      <c r="M73" s="1" t="s">
        <v>37</v>
      </c>
      <c r="N73" s="10" t="s">
        <v>36</v>
      </c>
      <c r="O73" s="4">
        <v>44948</v>
      </c>
      <c r="P73" s="12">
        <v>18</v>
      </c>
      <c r="Q73" s="12">
        <v>18</v>
      </c>
    </row>
    <row r="74" spans="1:17" x14ac:dyDescent="0.3">
      <c r="A74">
        <v>395209</v>
      </c>
      <c r="B74" s="4">
        <v>44948</v>
      </c>
      <c r="C74" s="1" t="s">
        <v>16</v>
      </c>
      <c r="D74" s="1">
        <v>63</v>
      </c>
      <c r="E74" t="s">
        <v>11</v>
      </c>
      <c r="F74" t="s">
        <v>18</v>
      </c>
      <c r="G74" s="12">
        <v>23</v>
      </c>
      <c r="H74" s="12">
        <v>16</v>
      </c>
      <c r="I74" s="12">
        <v>16</v>
      </c>
      <c r="J74" s="12">
        <v>72</v>
      </c>
      <c r="K74" s="12">
        <v>9</v>
      </c>
      <c r="L74" t="s">
        <v>155</v>
      </c>
      <c r="M74" s="1" t="s">
        <v>39</v>
      </c>
      <c r="N74" s="10" t="s">
        <v>40</v>
      </c>
      <c r="O74" s="4">
        <v>44948</v>
      </c>
      <c r="P74" s="12">
        <v>16</v>
      </c>
      <c r="Q74" s="12">
        <v>16</v>
      </c>
    </row>
    <row r="75" spans="1:17" x14ac:dyDescent="0.3">
      <c r="A75">
        <v>400926</v>
      </c>
      <c r="B75" s="4">
        <v>44948</v>
      </c>
      <c r="C75" s="1" t="s">
        <v>16</v>
      </c>
      <c r="D75" s="1">
        <v>27</v>
      </c>
      <c r="E75" t="s">
        <v>11</v>
      </c>
      <c r="F75" t="s">
        <v>18</v>
      </c>
      <c r="G75" s="12">
        <v>24</v>
      </c>
      <c r="H75" s="12">
        <v>7</v>
      </c>
      <c r="I75" s="12">
        <v>7</v>
      </c>
      <c r="J75" s="12">
        <v>30</v>
      </c>
      <c r="K75" s="12">
        <v>8</v>
      </c>
      <c r="L75" t="s">
        <v>156</v>
      </c>
      <c r="M75" s="1" t="s">
        <v>38</v>
      </c>
      <c r="N75" s="10" t="s">
        <v>41</v>
      </c>
      <c r="O75" s="4">
        <v>44950</v>
      </c>
      <c r="P75" s="12" t="s">
        <v>9</v>
      </c>
      <c r="Q75" s="12">
        <v>8</v>
      </c>
    </row>
    <row r="76" spans="1:17" x14ac:dyDescent="0.3">
      <c r="A76">
        <v>400926</v>
      </c>
      <c r="B76" s="4">
        <v>44949</v>
      </c>
      <c r="C76" s="1" t="s">
        <v>16</v>
      </c>
      <c r="D76" s="1">
        <v>27</v>
      </c>
      <c r="E76" t="s">
        <v>11</v>
      </c>
      <c r="F76" t="s">
        <v>18</v>
      </c>
      <c r="G76" s="12">
        <v>24</v>
      </c>
      <c r="H76" s="12">
        <v>7</v>
      </c>
      <c r="I76" s="12">
        <v>11</v>
      </c>
      <c r="J76" s="12">
        <v>56</v>
      </c>
      <c r="K76" s="12">
        <v>8</v>
      </c>
      <c r="L76" t="s">
        <v>180</v>
      </c>
      <c r="M76" s="1" t="s">
        <v>38</v>
      </c>
      <c r="N76" s="10" t="s">
        <v>41</v>
      </c>
      <c r="O76" s="4">
        <v>44950</v>
      </c>
      <c r="P76" s="12" t="s">
        <v>9</v>
      </c>
      <c r="Q76" s="12">
        <v>8</v>
      </c>
    </row>
    <row r="77" spans="1:17" x14ac:dyDescent="0.3">
      <c r="A77">
        <v>400926</v>
      </c>
      <c r="B77" s="4">
        <v>44950</v>
      </c>
      <c r="C77" s="1" t="s">
        <v>16</v>
      </c>
      <c r="D77" s="1">
        <v>27</v>
      </c>
      <c r="E77" t="s">
        <v>11</v>
      </c>
      <c r="F77" t="s">
        <v>18</v>
      </c>
      <c r="G77" s="12">
        <v>24</v>
      </c>
      <c r="H77" s="12">
        <v>7</v>
      </c>
      <c r="I77" s="12">
        <v>8</v>
      </c>
      <c r="J77" s="12">
        <v>74</v>
      </c>
      <c r="K77" s="12">
        <v>62</v>
      </c>
      <c r="L77" t="s">
        <v>181</v>
      </c>
      <c r="M77" s="1" t="s">
        <v>38</v>
      </c>
      <c r="N77" s="10" t="s">
        <v>41</v>
      </c>
      <c r="O77" s="4">
        <v>44950</v>
      </c>
      <c r="P77" s="12">
        <v>8</v>
      </c>
      <c r="Q77" s="12">
        <v>8</v>
      </c>
    </row>
    <row r="78" spans="1:17" x14ac:dyDescent="0.3">
      <c r="A78">
        <v>409364</v>
      </c>
      <c r="B78" s="4">
        <v>44948</v>
      </c>
      <c r="C78" s="1" t="s">
        <v>16</v>
      </c>
      <c r="D78" s="1">
        <v>46</v>
      </c>
      <c r="E78" t="s">
        <v>14</v>
      </c>
      <c r="F78" t="s">
        <v>18</v>
      </c>
      <c r="G78" s="12">
        <v>23</v>
      </c>
      <c r="H78" s="12">
        <v>12</v>
      </c>
      <c r="I78" s="12">
        <v>12</v>
      </c>
      <c r="J78" s="12">
        <v>61</v>
      </c>
      <c r="K78" s="12">
        <v>36</v>
      </c>
      <c r="L78" t="s">
        <v>96</v>
      </c>
      <c r="M78" s="1" t="s">
        <v>38</v>
      </c>
      <c r="N78" s="10" t="s">
        <v>41</v>
      </c>
      <c r="O78" s="4">
        <v>44949</v>
      </c>
      <c r="P78" s="12" t="s">
        <v>9</v>
      </c>
      <c r="Q78" s="12">
        <v>9</v>
      </c>
    </row>
    <row r="79" spans="1:17" x14ac:dyDescent="0.3">
      <c r="A79">
        <v>409364</v>
      </c>
      <c r="B79" s="4">
        <v>44949</v>
      </c>
      <c r="C79" s="1" t="s">
        <v>16</v>
      </c>
      <c r="D79" s="1">
        <v>46</v>
      </c>
      <c r="E79" t="s">
        <v>14</v>
      </c>
      <c r="F79" t="s">
        <v>18</v>
      </c>
      <c r="G79" s="12">
        <v>23</v>
      </c>
      <c r="H79" s="12">
        <v>12</v>
      </c>
      <c r="I79" s="12">
        <v>9</v>
      </c>
      <c r="J79" s="12">
        <v>26</v>
      </c>
      <c r="K79" s="12">
        <v>46</v>
      </c>
      <c r="L79" t="s">
        <v>232</v>
      </c>
      <c r="M79" s="1" t="s">
        <v>38</v>
      </c>
      <c r="N79" s="10" t="s">
        <v>41</v>
      </c>
      <c r="O79" s="4">
        <v>44949</v>
      </c>
      <c r="P79" s="12">
        <v>9</v>
      </c>
      <c r="Q79" s="12">
        <v>9</v>
      </c>
    </row>
    <row r="80" spans="1:17" x14ac:dyDescent="0.3">
      <c r="A80">
        <v>419358</v>
      </c>
      <c r="B80" s="4">
        <v>44948</v>
      </c>
      <c r="C80" s="1" t="s">
        <v>16</v>
      </c>
      <c r="D80" s="1">
        <v>33</v>
      </c>
      <c r="E80" t="s">
        <v>15</v>
      </c>
      <c r="F80" t="s">
        <v>18</v>
      </c>
      <c r="G80" s="12">
        <v>24</v>
      </c>
      <c r="H80" s="12">
        <v>8</v>
      </c>
      <c r="I80" s="12">
        <v>8</v>
      </c>
      <c r="J80" s="12">
        <v>80</v>
      </c>
      <c r="K80" s="12">
        <v>36</v>
      </c>
      <c r="L80" t="s">
        <v>44</v>
      </c>
      <c r="M80" s="1" t="s">
        <v>38</v>
      </c>
      <c r="N80" s="10" t="s">
        <v>41</v>
      </c>
      <c r="O80" s="4">
        <v>44949</v>
      </c>
      <c r="P80" s="12" t="s">
        <v>9</v>
      </c>
      <c r="Q80" s="12">
        <v>14</v>
      </c>
    </row>
    <row r="81" spans="1:17" x14ac:dyDescent="0.3">
      <c r="A81">
        <v>419358</v>
      </c>
      <c r="B81" s="4">
        <v>44949</v>
      </c>
      <c r="C81" s="1" t="s">
        <v>16</v>
      </c>
      <c r="D81" s="1">
        <v>33</v>
      </c>
      <c r="E81" t="s">
        <v>15</v>
      </c>
      <c r="F81" t="s">
        <v>18</v>
      </c>
      <c r="G81" s="12">
        <v>24</v>
      </c>
      <c r="H81" s="12">
        <v>8</v>
      </c>
      <c r="I81" s="12">
        <v>14</v>
      </c>
      <c r="J81" s="12">
        <v>42</v>
      </c>
      <c r="K81" s="12">
        <v>73</v>
      </c>
      <c r="L81" t="s">
        <v>233</v>
      </c>
      <c r="M81" s="1" t="s">
        <v>39</v>
      </c>
      <c r="N81" s="10" t="s">
        <v>40</v>
      </c>
      <c r="O81" s="4">
        <v>44949</v>
      </c>
      <c r="P81" s="12">
        <v>14</v>
      </c>
      <c r="Q81" s="12">
        <v>14</v>
      </c>
    </row>
    <row r="82" spans="1:17" x14ac:dyDescent="0.3">
      <c r="A82">
        <v>421298</v>
      </c>
      <c r="B82" s="4">
        <v>44948</v>
      </c>
      <c r="C82" s="1" t="s">
        <v>8</v>
      </c>
      <c r="D82" s="1">
        <v>73</v>
      </c>
      <c r="E82" t="s">
        <v>10</v>
      </c>
      <c r="F82" t="s">
        <v>19</v>
      </c>
      <c r="G82" s="12">
        <v>23</v>
      </c>
      <c r="H82" s="12">
        <v>13</v>
      </c>
      <c r="I82" s="12">
        <v>13</v>
      </c>
      <c r="J82" s="12">
        <v>61</v>
      </c>
      <c r="K82" s="12">
        <v>74</v>
      </c>
      <c r="L82" t="s">
        <v>130</v>
      </c>
      <c r="M82" s="1" t="s">
        <v>39</v>
      </c>
      <c r="N82" s="10" t="s">
        <v>40</v>
      </c>
      <c r="O82" s="4">
        <v>44948</v>
      </c>
      <c r="P82" s="12">
        <v>13</v>
      </c>
      <c r="Q82" s="12">
        <v>13</v>
      </c>
    </row>
    <row r="83" spans="1:17" x14ac:dyDescent="0.3">
      <c r="A83">
        <v>427365</v>
      </c>
      <c r="B83" s="4">
        <v>44948</v>
      </c>
      <c r="C83" s="1" t="s">
        <v>8</v>
      </c>
      <c r="D83" s="1">
        <v>40</v>
      </c>
      <c r="E83" t="s">
        <v>12</v>
      </c>
      <c r="F83" t="s">
        <v>19</v>
      </c>
      <c r="G83" s="12">
        <v>24</v>
      </c>
      <c r="H83" s="12">
        <v>8</v>
      </c>
      <c r="I83" s="12">
        <v>8</v>
      </c>
      <c r="J83" s="12">
        <v>78</v>
      </c>
      <c r="K83" s="12">
        <v>73</v>
      </c>
      <c r="L83" t="s">
        <v>234</v>
      </c>
      <c r="M83" s="1" t="s">
        <v>38</v>
      </c>
      <c r="N83" s="10" t="s">
        <v>41</v>
      </c>
      <c r="O83" s="4">
        <v>44948</v>
      </c>
      <c r="P83" s="12">
        <v>8</v>
      </c>
      <c r="Q83" s="12">
        <v>8</v>
      </c>
    </row>
    <row r="84" spans="1:17" x14ac:dyDescent="0.3">
      <c r="A84">
        <v>443787</v>
      </c>
      <c r="B84" s="4">
        <v>44948</v>
      </c>
      <c r="C84" s="1" t="s">
        <v>16</v>
      </c>
      <c r="D84" s="1">
        <v>87</v>
      </c>
      <c r="E84" t="s">
        <v>14</v>
      </c>
      <c r="F84" t="s">
        <v>24</v>
      </c>
      <c r="G84" s="12">
        <v>22</v>
      </c>
      <c r="H84" s="12">
        <v>15</v>
      </c>
      <c r="I84" s="12">
        <v>15</v>
      </c>
      <c r="J84" s="12">
        <v>57</v>
      </c>
      <c r="K84" s="12">
        <v>42</v>
      </c>
      <c r="L84" t="s">
        <v>235</v>
      </c>
      <c r="M84" s="1" t="s">
        <v>39</v>
      </c>
      <c r="N84" s="10" t="s">
        <v>40</v>
      </c>
      <c r="O84" s="4">
        <v>44949</v>
      </c>
      <c r="P84" s="12" t="s">
        <v>9</v>
      </c>
      <c r="Q84" s="12">
        <v>7</v>
      </c>
    </row>
    <row r="85" spans="1:17" x14ac:dyDescent="0.3">
      <c r="A85">
        <v>443787</v>
      </c>
      <c r="B85" s="4">
        <v>44949</v>
      </c>
      <c r="C85" s="1" t="s">
        <v>16</v>
      </c>
      <c r="D85" s="1">
        <v>87</v>
      </c>
      <c r="E85" t="s">
        <v>14</v>
      </c>
      <c r="F85" t="s">
        <v>24</v>
      </c>
      <c r="G85" s="12">
        <v>22</v>
      </c>
      <c r="H85" s="12">
        <v>15</v>
      </c>
      <c r="I85" s="12">
        <v>7</v>
      </c>
      <c r="J85" s="12">
        <v>60</v>
      </c>
      <c r="K85" s="12">
        <v>16</v>
      </c>
      <c r="L85" t="s">
        <v>140</v>
      </c>
      <c r="M85" s="1" t="s">
        <v>38</v>
      </c>
      <c r="N85" s="10" t="s">
        <v>41</v>
      </c>
      <c r="O85" s="4">
        <v>44949</v>
      </c>
      <c r="P85" s="12">
        <v>7</v>
      </c>
      <c r="Q85" s="12">
        <v>7</v>
      </c>
    </row>
    <row r="86" spans="1:17" x14ac:dyDescent="0.3">
      <c r="A86">
        <v>445295</v>
      </c>
      <c r="B86" s="4">
        <v>44948</v>
      </c>
      <c r="C86" s="1" t="s">
        <v>8</v>
      </c>
      <c r="D86" s="1">
        <v>24</v>
      </c>
      <c r="E86" t="s">
        <v>13</v>
      </c>
      <c r="F86" t="s">
        <v>24</v>
      </c>
      <c r="G86" s="12">
        <v>24</v>
      </c>
      <c r="H86" s="12">
        <v>9</v>
      </c>
      <c r="I86" s="12">
        <v>9</v>
      </c>
      <c r="J86" s="12">
        <v>60</v>
      </c>
      <c r="K86" s="12">
        <v>18</v>
      </c>
      <c r="L86" t="s">
        <v>58</v>
      </c>
      <c r="M86" s="1" t="s">
        <v>38</v>
      </c>
      <c r="N86" s="10" t="s">
        <v>41</v>
      </c>
      <c r="O86" s="4">
        <v>44948</v>
      </c>
      <c r="P86" s="12">
        <v>9</v>
      </c>
      <c r="Q86" s="12">
        <v>9</v>
      </c>
    </row>
    <row r="87" spans="1:17" x14ac:dyDescent="0.3">
      <c r="A87">
        <v>447415</v>
      </c>
      <c r="B87" s="4">
        <v>44948</v>
      </c>
      <c r="C87" s="1" t="s">
        <v>16</v>
      </c>
      <c r="D87" s="1">
        <v>36</v>
      </c>
      <c r="E87" t="s">
        <v>14</v>
      </c>
      <c r="F87" t="s">
        <v>21</v>
      </c>
      <c r="G87" s="12">
        <v>24</v>
      </c>
      <c r="H87" s="12">
        <v>18</v>
      </c>
      <c r="I87" s="12">
        <v>18</v>
      </c>
      <c r="J87" s="12">
        <v>40</v>
      </c>
      <c r="K87" s="12">
        <v>48</v>
      </c>
      <c r="L87" t="s">
        <v>236</v>
      </c>
      <c r="M87" s="1" t="s">
        <v>37</v>
      </c>
      <c r="N87" s="10" t="s">
        <v>36</v>
      </c>
      <c r="O87" s="4">
        <v>44948</v>
      </c>
      <c r="P87" s="12">
        <v>18</v>
      </c>
      <c r="Q87" s="12">
        <v>18</v>
      </c>
    </row>
    <row r="88" spans="1:17" x14ac:dyDescent="0.3">
      <c r="A88">
        <v>447710</v>
      </c>
      <c r="B88" s="4">
        <v>44948</v>
      </c>
      <c r="C88" s="1" t="s">
        <v>8</v>
      </c>
      <c r="D88" s="1">
        <v>90</v>
      </c>
      <c r="E88" t="s">
        <v>11</v>
      </c>
      <c r="F88" t="s">
        <v>20</v>
      </c>
      <c r="G88" s="12">
        <v>22</v>
      </c>
      <c r="H88" s="12">
        <v>18</v>
      </c>
      <c r="I88" s="12">
        <v>18</v>
      </c>
      <c r="J88" s="12">
        <v>19</v>
      </c>
      <c r="K88" s="12">
        <v>27</v>
      </c>
      <c r="L88" t="s">
        <v>73</v>
      </c>
      <c r="M88" s="1" t="s">
        <v>37</v>
      </c>
      <c r="N88" s="10" t="s">
        <v>36</v>
      </c>
      <c r="O88" s="4">
        <v>44950</v>
      </c>
      <c r="P88" s="12" t="s">
        <v>9</v>
      </c>
      <c r="Q88" s="12">
        <v>10</v>
      </c>
    </row>
    <row r="89" spans="1:17" x14ac:dyDescent="0.3">
      <c r="A89">
        <v>447710</v>
      </c>
      <c r="B89" s="4">
        <v>44949</v>
      </c>
      <c r="C89" s="1" t="s">
        <v>8</v>
      </c>
      <c r="D89" s="1">
        <v>90</v>
      </c>
      <c r="E89" t="s">
        <v>11</v>
      </c>
      <c r="F89" t="s">
        <v>20</v>
      </c>
      <c r="G89" s="12">
        <v>22</v>
      </c>
      <c r="H89" s="12">
        <v>18</v>
      </c>
      <c r="I89" s="12">
        <v>10</v>
      </c>
      <c r="J89" s="12">
        <v>41</v>
      </c>
      <c r="K89" s="12">
        <v>37</v>
      </c>
      <c r="L89" t="s">
        <v>205</v>
      </c>
      <c r="M89" s="1" t="s">
        <v>38</v>
      </c>
      <c r="N89" s="10" t="s">
        <v>41</v>
      </c>
      <c r="O89" s="4">
        <v>44950</v>
      </c>
      <c r="P89" s="12" t="s">
        <v>9</v>
      </c>
      <c r="Q89" s="12">
        <v>10</v>
      </c>
    </row>
    <row r="90" spans="1:17" x14ac:dyDescent="0.3">
      <c r="A90">
        <v>447710</v>
      </c>
      <c r="B90" s="4">
        <v>44950</v>
      </c>
      <c r="C90" s="1" t="s">
        <v>8</v>
      </c>
      <c r="D90" s="1">
        <v>90</v>
      </c>
      <c r="E90" t="s">
        <v>11</v>
      </c>
      <c r="F90" t="s">
        <v>20</v>
      </c>
      <c r="G90" s="12">
        <v>22</v>
      </c>
      <c r="H90" s="12">
        <v>18</v>
      </c>
      <c r="I90" s="12">
        <v>10</v>
      </c>
      <c r="J90" s="12">
        <v>33</v>
      </c>
      <c r="K90" s="12">
        <v>54</v>
      </c>
      <c r="L90" t="s">
        <v>177</v>
      </c>
      <c r="M90" s="1" t="s">
        <v>38</v>
      </c>
      <c r="N90" s="10" t="s">
        <v>41</v>
      </c>
      <c r="O90" s="4">
        <v>44950</v>
      </c>
      <c r="P90" s="12">
        <v>10</v>
      </c>
      <c r="Q90" s="12">
        <v>10</v>
      </c>
    </row>
    <row r="91" spans="1:17" x14ac:dyDescent="0.3">
      <c r="A91">
        <v>448980</v>
      </c>
      <c r="B91" s="4">
        <v>44948</v>
      </c>
      <c r="C91" s="1" t="s">
        <v>8</v>
      </c>
      <c r="D91" s="1">
        <v>53</v>
      </c>
      <c r="E91" t="s">
        <v>10</v>
      </c>
      <c r="F91" t="s">
        <v>20</v>
      </c>
      <c r="G91" s="12">
        <v>23</v>
      </c>
      <c r="H91" s="12">
        <v>8</v>
      </c>
      <c r="I91" s="12">
        <v>8</v>
      </c>
      <c r="J91" s="12">
        <v>18</v>
      </c>
      <c r="K91" s="12">
        <v>67</v>
      </c>
      <c r="L91" t="s">
        <v>108</v>
      </c>
      <c r="M91" s="1" t="s">
        <v>38</v>
      </c>
      <c r="N91" s="10" t="s">
        <v>41</v>
      </c>
      <c r="O91" s="4">
        <v>44950</v>
      </c>
      <c r="P91" s="12" t="s">
        <v>9</v>
      </c>
      <c r="Q91" s="12">
        <v>6</v>
      </c>
    </row>
    <row r="92" spans="1:17" x14ac:dyDescent="0.3">
      <c r="A92">
        <v>448980</v>
      </c>
      <c r="B92" s="4">
        <v>44949</v>
      </c>
      <c r="C92" s="1" t="s">
        <v>8</v>
      </c>
      <c r="D92" s="1">
        <v>53</v>
      </c>
      <c r="E92" t="s">
        <v>10</v>
      </c>
      <c r="F92" t="s">
        <v>20</v>
      </c>
      <c r="G92" s="12">
        <v>23</v>
      </c>
      <c r="H92" s="12">
        <v>8</v>
      </c>
      <c r="I92" s="12">
        <v>8</v>
      </c>
      <c r="J92" s="12">
        <v>28</v>
      </c>
      <c r="K92" s="12">
        <v>51</v>
      </c>
      <c r="L92" t="s">
        <v>57</v>
      </c>
      <c r="M92" s="1" t="s">
        <v>38</v>
      </c>
      <c r="N92" s="10" t="s">
        <v>41</v>
      </c>
      <c r="O92" s="4">
        <v>44950</v>
      </c>
      <c r="P92" s="12" t="s">
        <v>9</v>
      </c>
      <c r="Q92" s="12">
        <v>6</v>
      </c>
    </row>
    <row r="93" spans="1:17" x14ac:dyDescent="0.3">
      <c r="A93">
        <v>448980</v>
      </c>
      <c r="B93" s="4">
        <v>44950</v>
      </c>
      <c r="C93" s="1" t="s">
        <v>8</v>
      </c>
      <c r="D93" s="1">
        <v>53</v>
      </c>
      <c r="E93" t="s">
        <v>10</v>
      </c>
      <c r="F93" t="s">
        <v>20</v>
      </c>
      <c r="G93" s="12">
        <v>23</v>
      </c>
      <c r="H93" s="12">
        <v>8</v>
      </c>
      <c r="I93" s="12">
        <v>6</v>
      </c>
      <c r="J93" s="12">
        <v>52</v>
      </c>
      <c r="K93" s="12">
        <v>21</v>
      </c>
      <c r="L93" t="s">
        <v>79</v>
      </c>
      <c r="M93" s="1" t="s">
        <v>38</v>
      </c>
      <c r="N93" s="10" t="s">
        <v>41</v>
      </c>
      <c r="O93" s="4">
        <v>44950</v>
      </c>
      <c r="P93" s="12">
        <v>6</v>
      </c>
      <c r="Q93" s="12">
        <v>6</v>
      </c>
    </row>
    <row r="94" spans="1:17" x14ac:dyDescent="0.3">
      <c r="A94">
        <v>465047</v>
      </c>
      <c r="B94" s="4">
        <v>44948</v>
      </c>
      <c r="C94" s="1" t="s">
        <v>16</v>
      </c>
      <c r="D94" s="1">
        <v>64</v>
      </c>
      <c r="E94" t="s">
        <v>13</v>
      </c>
      <c r="F94" t="s">
        <v>19</v>
      </c>
      <c r="G94" s="12">
        <v>24</v>
      </c>
      <c r="H94" s="12">
        <v>15</v>
      </c>
      <c r="I94" s="12">
        <v>15</v>
      </c>
      <c r="J94" s="12">
        <v>73</v>
      </c>
      <c r="K94" s="12">
        <v>8</v>
      </c>
      <c r="L94" t="s">
        <v>237</v>
      </c>
      <c r="M94" s="1" t="s">
        <v>39</v>
      </c>
      <c r="N94" s="10" t="s">
        <v>40</v>
      </c>
      <c r="O94" s="4">
        <v>44948</v>
      </c>
      <c r="P94" s="12">
        <v>15</v>
      </c>
      <c r="Q94" s="12">
        <v>15</v>
      </c>
    </row>
    <row r="95" spans="1:17" x14ac:dyDescent="0.3">
      <c r="A95">
        <v>465054</v>
      </c>
      <c r="B95" s="4">
        <v>44948</v>
      </c>
      <c r="C95" s="1" t="s">
        <v>16</v>
      </c>
      <c r="D95" s="1">
        <v>96</v>
      </c>
      <c r="E95" t="s">
        <v>15</v>
      </c>
      <c r="F95" t="s">
        <v>19</v>
      </c>
      <c r="G95" s="12">
        <v>24</v>
      </c>
      <c r="H95" s="12">
        <v>11</v>
      </c>
      <c r="I95" s="12">
        <v>11</v>
      </c>
      <c r="J95" s="12">
        <v>52</v>
      </c>
      <c r="K95" s="12">
        <v>52</v>
      </c>
      <c r="L95" t="s">
        <v>157</v>
      </c>
      <c r="M95" s="1" t="s">
        <v>38</v>
      </c>
      <c r="N95" s="10" t="s">
        <v>41</v>
      </c>
      <c r="O95" s="4">
        <v>44948</v>
      </c>
      <c r="P95" s="12">
        <v>11</v>
      </c>
      <c r="Q95" s="12">
        <v>11</v>
      </c>
    </row>
    <row r="96" spans="1:17" x14ac:dyDescent="0.3">
      <c r="A96">
        <v>468109</v>
      </c>
      <c r="B96" s="4">
        <v>44948</v>
      </c>
      <c r="C96" s="1" t="s">
        <v>8</v>
      </c>
      <c r="D96" s="1">
        <v>25</v>
      </c>
      <c r="E96" t="s">
        <v>15</v>
      </c>
      <c r="F96" t="s">
        <v>21</v>
      </c>
      <c r="G96" s="12">
        <v>24</v>
      </c>
      <c r="H96" s="12">
        <v>10</v>
      </c>
      <c r="I96" s="12">
        <v>10</v>
      </c>
      <c r="J96" s="12">
        <v>58</v>
      </c>
      <c r="K96" s="12">
        <v>35</v>
      </c>
      <c r="L96" t="s">
        <v>187</v>
      </c>
      <c r="M96" s="1" t="s">
        <v>38</v>
      </c>
      <c r="N96" s="10" t="s">
        <v>41</v>
      </c>
      <c r="O96" s="4">
        <v>44948</v>
      </c>
      <c r="P96" s="12">
        <v>10</v>
      </c>
      <c r="Q96" s="12">
        <v>10</v>
      </c>
    </row>
    <row r="97" spans="1:17" x14ac:dyDescent="0.3">
      <c r="A97">
        <v>472993</v>
      </c>
      <c r="B97" s="4">
        <v>44948</v>
      </c>
      <c r="C97" s="1" t="s">
        <v>16</v>
      </c>
      <c r="D97" s="1">
        <v>38</v>
      </c>
      <c r="E97" t="s">
        <v>10</v>
      </c>
      <c r="F97" t="s">
        <v>18</v>
      </c>
      <c r="G97" s="12">
        <v>24</v>
      </c>
      <c r="H97" s="12">
        <v>12</v>
      </c>
      <c r="I97" s="12">
        <v>12</v>
      </c>
      <c r="J97" s="12">
        <v>14</v>
      </c>
      <c r="K97" s="12">
        <v>68</v>
      </c>
      <c r="L97" t="s">
        <v>171</v>
      </c>
      <c r="M97" s="1" t="s">
        <v>38</v>
      </c>
      <c r="N97" s="10" t="s">
        <v>41</v>
      </c>
      <c r="O97" s="4">
        <v>44948</v>
      </c>
      <c r="P97" s="12">
        <v>12</v>
      </c>
      <c r="Q97" s="12">
        <v>12</v>
      </c>
    </row>
    <row r="98" spans="1:17" x14ac:dyDescent="0.3">
      <c r="A98">
        <v>473182</v>
      </c>
      <c r="B98" s="4">
        <v>44948</v>
      </c>
      <c r="C98" s="1" t="s">
        <v>8</v>
      </c>
      <c r="D98" s="1">
        <v>90</v>
      </c>
      <c r="E98" t="s">
        <v>12</v>
      </c>
      <c r="F98" t="s">
        <v>19</v>
      </c>
      <c r="G98" s="12">
        <v>24</v>
      </c>
      <c r="H98" s="12">
        <v>18</v>
      </c>
      <c r="I98" s="12">
        <v>18</v>
      </c>
      <c r="J98" s="12">
        <v>80</v>
      </c>
      <c r="K98" s="12">
        <v>28</v>
      </c>
      <c r="L98" t="s">
        <v>238</v>
      </c>
      <c r="M98" s="1" t="s">
        <v>37</v>
      </c>
      <c r="N98" s="10" t="s">
        <v>36</v>
      </c>
      <c r="O98" s="4">
        <v>44950</v>
      </c>
      <c r="P98" s="12" t="s">
        <v>9</v>
      </c>
      <c r="Q98" s="12">
        <v>8</v>
      </c>
    </row>
    <row r="99" spans="1:17" x14ac:dyDescent="0.3">
      <c r="A99">
        <v>473182</v>
      </c>
      <c r="B99" s="4">
        <v>44949</v>
      </c>
      <c r="C99" s="1" t="s">
        <v>8</v>
      </c>
      <c r="D99" s="1">
        <v>90</v>
      </c>
      <c r="E99" t="s">
        <v>12</v>
      </c>
      <c r="F99" t="s">
        <v>19</v>
      </c>
      <c r="G99" s="12">
        <v>24</v>
      </c>
      <c r="H99" s="12">
        <v>18</v>
      </c>
      <c r="I99" s="12">
        <v>10</v>
      </c>
      <c r="J99" s="12">
        <v>38</v>
      </c>
      <c r="K99" s="12">
        <v>32</v>
      </c>
      <c r="L99" t="s">
        <v>239</v>
      </c>
      <c r="M99" s="1" t="s">
        <v>38</v>
      </c>
      <c r="N99" s="10" t="s">
        <v>41</v>
      </c>
      <c r="O99" s="4">
        <v>44950</v>
      </c>
      <c r="P99" s="12" t="s">
        <v>9</v>
      </c>
      <c r="Q99" s="12">
        <v>8</v>
      </c>
    </row>
    <row r="100" spans="1:17" x14ac:dyDescent="0.3">
      <c r="A100">
        <v>473182</v>
      </c>
      <c r="B100" s="4">
        <v>44950</v>
      </c>
      <c r="C100" s="1" t="s">
        <v>8</v>
      </c>
      <c r="D100" s="1">
        <v>90</v>
      </c>
      <c r="E100" t="s">
        <v>12</v>
      </c>
      <c r="F100" t="s">
        <v>19</v>
      </c>
      <c r="G100" s="12">
        <v>24</v>
      </c>
      <c r="H100" s="12">
        <v>18</v>
      </c>
      <c r="I100" s="12">
        <v>8</v>
      </c>
      <c r="J100" s="12">
        <v>66</v>
      </c>
      <c r="K100" s="12">
        <v>24</v>
      </c>
      <c r="L100" t="s">
        <v>129</v>
      </c>
      <c r="M100" s="1" t="s">
        <v>38</v>
      </c>
      <c r="N100" s="10" t="s">
        <v>41</v>
      </c>
      <c r="O100" s="4">
        <v>44950</v>
      </c>
      <c r="P100" s="12">
        <v>8</v>
      </c>
      <c r="Q100" s="12">
        <v>8</v>
      </c>
    </row>
    <row r="101" spans="1:17" x14ac:dyDescent="0.3">
      <c r="A101">
        <v>479173</v>
      </c>
      <c r="B101" s="4">
        <v>44948</v>
      </c>
      <c r="C101" s="1" t="s">
        <v>16</v>
      </c>
      <c r="D101" s="1">
        <v>76</v>
      </c>
      <c r="E101" t="s">
        <v>10</v>
      </c>
      <c r="F101" t="s">
        <v>17</v>
      </c>
      <c r="G101" s="12">
        <v>22</v>
      </c>
      <c r="H101" s="12">
        <v>18</v>
      </c>
      <c r="I101" s="12">
        <v>18</v>
      </c>
      <c r="J101" s="12">
        <v>8</v>
      </c>
      <c r="K101" s="12">
        <v>72</v>
      </c>
      <c r="L101" t="s">
        <v>240</v>
      </c>
      <c r="M101" s="1" t="s">
        <v>37</v>
      </c>
      <c r="N101" s="10" t="s">
        <v>36</v>
      </c>
      <c r="O101" s="4">
        <v>44948</v>
      </c>
      <c r="P101" s="12">
        <v>18</v>
      </c>
      <c r="Q101" s="12">
        <v>18</v>
      </c>
    </row>
    <row r="102" spans="1:17" x14ac:dyDescent="0.3">
      <c r="A102">
        <v>482730</v>
      </c>
      <c r="B102" s="4">
        <v>44948</v>
      </c>
      <c r="C102" s="1" t="s">
        <v>8</v>
      </c>
      <c r="D102" s="1">
        <v>28</v>
      </c>
      <c r="E102" t="s">
        <v>14</v>
      </c>
      <c r="F102" t="s">
        <v>17</v>
      </c>
      <c r="G102" s="12">
        <v>22</v>
      </c>
      <c r="H102" s="12">
        <v>11</v>
      </c>
      <c r="I102" s="12">
        <v>11</v>
      </c>
      <c r="J102" s="12">
        <v>79</v>
      </c>
      <c r="K102" s="12">
        <v>80</v>
      </c>
      <c r="L102" t="s">
        <v>169</v>
      </c>
      <c r="M102" s="1" t="s">
        <v>38</v>
      </c>
      <c r="N102" s="10" t="s">
        <v>41</v>
      </c>
      <c r="O102" s="4">
        <v>44955</v>
      </c>
      <c r="P102" s="12" t="s">
        <v>9</v>
      </c>
      <c r="Q102" s="12">
        <v>17</v>
      </c>
    </row>
    <row r="103" spans="1:17" x14ac:dyDescent="0.3">
      <c r="A103">
        <v>482730</v>
      </c>
      <c r="B103" s="4">
        <v>44949</v>
      </c>
      <c r="C103" s="1" t="s">
        <v>8</v>
      </c>
      <c r="D103" s="1">
        <v>28</v>
      </c>
      <c r="E103" t="s">
        <v>14</v>
      </c>
      <c r="F103" t="s">
        <v>17</v>
      </c>
      <c r="G103" s="12">
        <v>22</v>
      </c>
      <c r="H103" s="12">
        <v>11</v>
      </c>
      <c r="I103" s="12">
        <v>14</v>
      </c>
      <c r="J103" s="12">
        <v>25</v>
      </c>
      <c r="K103" s="12">
        <v>57</v>
      </c>
      <c r="L103" t="s">
        <v>122</v>
      </c>
      <c r="M103" s="1" t="s">
        <v>39</v>
      </c>
      <c r="N103" s="10" t="s">
        <v>40</v>
      </c>
      <c r="O103" s="4">
        <v>44955</v>
      </c>
      <c r="P103" s="12" t="s">
        <v>9</v>
      </c>
      <c r="Q103" s="12">
        <v>17</v>
      </c>
    </row>
    <row r="104" spans="1:17" x14ac:dyDescent="0.3">
      <c r="A104">
        <v>482730</v>
      </c>
      <c r="B104" s="4">
        <v>44950</v>
      </c>
      <c r="C104" s="1" t="s">
        <v>8</v>
      </c>
      <c r="D104" s="1">
        <v>28</v>
      </c>
      <c r="E104" t="s">
        <v>14</v>
      </c>
      <c r="F104" t="s">
        <v>17</v>
      </c>
      <c r="G104" s="12">
        <v>22</v>
      </c>
      <c r="H104" s="12">
        <v>11</v>
      </c>
      <c r="I104" s="12">
        <v>17</v>
      </c>
      <c r="J104" s="12">
        <v>12</v>
      </c>
      <c r="K104" s="12">
        <v>27</v>
      </c>
      <c r="L104" t="s">
        <v>154</v>
      </c>
      <c r="M104" s="1" t="s">
        <v>37</v>
      </c>
      <c r="N104" s="10" t="s">
        <v>36</v>
      </c>
      <c r="O104" s="4">
        <v>44955</v>
      </c>
      <c r="P104" s="12" t="s">
        <v>9</v>
      </c>
      <c r="Q104" s="12">
        <v>17</v>
      </c>
    </row>
    <row r="105" spans="1:17" x14ac:dyDescent="0.3">
      <c r="A105">
        <v>482730</v>
      </c>
      <c r="B105" s="4">
        <v>44951</v>
      </c>
      <c r="C105" s="1" t="s">
        <v>8</v>
      </c>
      <c r="D105" s="1">
        <v>28</v>
      </c>
      <c r="E105" t="s">
        <v>14</v>
      </c>
      <c r="F105" t="s">
        <v>17</v>
      </c>
      <c r="G105" s="12">
        <v>22</v>
      </c>
      <c r="H105" s="12">
        <v>11</v>
      </c>
      <c r="I105" s="12">
        <v>17</v>
      </c>
      <c r="J105" s="12">
        <v>15</v>
      </c>
      <c r="K105" s="12">
        <v>68</v>
      </c>
      <c r="L105" t="s">
        <v>241</v>
      </c>
      <c r="M105" s="1" t="s">
        <v>37</v>
      </c>
      <c r="N105" s="10" t="s">
        <v>36</v>
      </c>
      <c r="O105" s="4">
        <v>44955</v>
      </c>
      <c r="P105" s="12" t="s">
        <v>9</v>
      </c>
      <c r="Q105" s="12">
        <v>17</v>
      </c>
    </row>
    <row r="106" spans="1:17" x14ac:dyDescent="0.3">
      <c r="A106">
        <v>482730</v>
      </c>
      <c r="B106" s="4">
        <v>44952</v>
      </c>
      <c r="C106" s="1" t="s">
        <v>8</v>
      </c>
      <c r="D106" s="1">
        <v>28</v>
      </c>
      <c r="E106" t="s">
        <v>14</v>
      </c>
      <c r="F106" t="s">
        <v>17</v>
      </c>
      <c r="G106" s="12">
        <v>22</v>
      </c>
      <c r="H106" s="12">
        <v>11</v>
      </c>
      <c r="I106" s="12">
        <v>9</v>
      </c>
      <c r="J106" s="12">
        <v>66</v>
      </c>
      <c r="K106" s="12">
        <v>35</v>
      </c>
      <c r="L106" t="s">
        <v>242</v>
      </c>
      <c r="M106" s="1" t="s">
        <v>38</v>
      </c>
      <c r="N106" s="10" t="s">
        <v>41</v>
      </c>
      <c r="O106" s="4">
        <v>44955</v>
      </c>
      <c r="P106" s="12" t="s">
        <v>9</v>
      </c>
      <c r="Q106" s="12">
        <v>17</v>
      </c>
    </row>
    <row r="107" spans="1:17" x14ac:dyDescent="0.3">
      <c r="A107">
        <v>482730</v>
      </c>
      <c r="B107" s="4">
        <v>44955</v>
      </c>
      <c r="C107" s="1" t="s">
        <v>8</v>
      </c>
      <c r="D107" s="1">
        <v>28</v>
      </c>
      <c r="E107" t="s">
        <v>14</v>
      </c>
      <c r="F107" t="s">
        <v>17</v>
      </c>
      <c r="G107" s="12">
        <v>22</v>
      </c>
      <c r="H107" s="12">
        <v>11</v>
      </c>
      <c r="I107" s="12">
        <v>17</v>
      </c>
      <c r="J107" s="12">
        <v>37</v>
      </c>
      <c r="K107" s="12">
        <v>22</v>
      </c>
      <c r="L107" t="s">
        <v>243</v>
      </c>
      <c r="M107" s="1" t="s">
        <v>37</v>
      </c>
      <c r="N107" s="10" t="s">
        <v>36</v>
      </c>
      <c r="O107" s="4">
        <v>44955</v>
      </c>
      <c r="P107" s="12">
        <v>17</v>
      </c>
      <c r="Q107" s="12">
        <v>17</v>
      </c>
    </row>
    <row r="108" spans="1:17" x14ac:dyDescent="0.3">
      <c r="A108">
        <v>482730</v>
      </c>
      <c r="B108" s="4" t="b">
        <v>0</v>
      </c>
      <c r="C108" s="1" t="s">
        <v>8</v>
      </c>
      <c r="D108" s="1">
        <v>28</v>
      </c>
      <c r="E108" t="s">
        <v>14</v>
      </c>
      <c r="F108" t="s">
        <v>17</v>
      </c>
      <c r="G108" s="12">
        <v>22</v>
      </c>
      <c r="H108" s="12">
        <v>11</v>
      </c>
      <c r="I108" s="12">
        <v>16</v>
      </c>
      <c r="J108" s="12">
        <v>35</v>
      </c>
      <c r="K108" s="12">
        <v>14</v>
      </c>
      <c r="L108" t="s">
        <v>244</v>
      </c>
      <c r="M108" s="1" t="s">
        <v>39</v>
      </c>
      <c r="N108" s="10" t="s">
        <v>40</v>
      </c>
      <c r="O108" s="4">
        <v>44955</v>
      </c>
      <c r="P108" s="12" t="s">
        <v>9</v>
      </c>
      <c r="Q108" s="12">
        <v>17</v>
      </c>
    </row>
    <row r="109" spans="1:17" x14ac:dyDescent="0.3">
      <c r="A109">
        <v>492445</v>
      </c>
      <c r="B109" s="4">
        <v>44948</v>
      </c>
      <c r="C109" s="1" t="s">
        <v>16</v>
      </c>
      <c r="D109" s="1">
        <v>40</v>
      </c>
      <c r="E109" t="s">
        <v>11</v>
      </c>
      <c r="F109" t="s">
        <v>21</v>
      </c>
      <c r="G109" s="12">
        <v>23</v>
      </c>
      <c r="H109" s="12">
        <v>7</v>
      </c>
      <c r="I109" s="12">
        <v>7</v>
      </c>
      <c r="J109" s="12">
        <v>51</v>
      </c>
      <c r="K109" s="12">
        <v>16</v>
      </c>
      <c r="L109" t="s">
        <v>245</v>
      </c>
      <c r="M109" s="1" t="s">
        <v>38</v>
      </c>
      <c r="N109" s="10" t="s">
        <v>41</v>
      </c>
      <c r="O109" s="4">
        <v>44948</v>
      </c>
      <c r="P109" s="12">
        <v>7</v>
      </c>
      <c r="Q109" s="12">
        <v>7</v>
      </c>
    </row>
    <row r="110" spans="1:17" x14ac:dyDescent="0.3">
      <c r="A110">
        <v>497799</v>
      </c>
      <c r="B110" s="4">
        <v>44948</v>
      </c>
      <c r="C110" s="1" t="s">
        <v>16</v>
      </c>
      <c r="D110" s="1">
        <v>78</v>
      </c>
      <c r="E110" t="s">
        <v>11</v>
      </c>
      <c r="F110" t="s">
        <v>21</v>
      </c>
      <c r="G110" s="12">
        <v>24</v>
      </c>
      <c r="H110" s="12">
        <v>9</v>
      </c>
      <c r="I110" s="12">
        <v>9</v>
      </c>
      <c r="J110" s="12">
        <v>15</v>
      </c>
      <c r="K110" s="12">
        <v>68</v>
      </c>
      <c r="L110" t="s">
        <v>91</v>
      </c>
      <c r="M110" s="1" t="s">
        <v>38</v>
      </c>
      <c r="N110" s="10" t="s">
        <v>41</v>
      </c>
      <c r="O110" s="4">
        <v>44948</v>
      </c>
      <c r="P110" s="12">
        <v>9</v>
      </c>
      <c r="Q110" s="12">
        <v>9</v>
      </c>
    </row>
    <row r="111" spans="1:17" x14ac:dyDescent="0.3">
      <c r="A111">
        <v>497845</v>
      </c>
      <c r="B111" s="4">
        <v>44948</v>
      </c>
      <c r="C111" s="1" t="s">
        <v>8</v>
      </c>
      <c r="D111" s="1">
        <v>52</v>
      </c>
      <c r="E111" t="s">
        <v>11</v>
      </c>
      <c r="F111" t="s">
        <v>18</v>
      </c>
      <c r="G111" s="12">
        <v>23</v>
      </c>
      <c r="H111" s="12">
        <v>16</v>
      </c>
      <c r="I111" s="12">
        <v>16</v>
      </c>
      <c r="J111" s="12">
        <v>47</v>
      </c>
      <c r="K111" s="12">
        <v>72</v>
      </c>
      <c r="L111" t="s">
        <v>246</v>
      </c>
      <c r="M111" s="1" t="s">
        <v>39</v>
      </c>
      <c r="N111" s="10" t="s">
        <v>40</v>
      </c>
      <c r="O111" s="4">
        <v>44948</v>
      </c>
      <c r="P111" s="12">
        <v>16</v>
      </c>
      <c r="Q111" s="12">
        <v>16</v>
      </c>
    </row>
    <row r="112" spans="1:17" x14ac:dyDescent="0.3">
      <c r="A112">
        <v>500605</v>
      </c>
      <c r="B112" s="4">
        <v>44948</v>
      </c>
      <c r="C112" s="1" t="s">
        <v>16</v>
      </c>
      <c r="D112" s="1">
        <v>58</v>
      </c>
      <c r="E112" t="s">
        <v>10</v>
      </c>
      <c r="F112" t="s">
        <v>19</v>
      </c>
      <c r="G112" s="12">
        <v>23</v>
      </c>
      <c r="H112" s="12">
        <v>16</v>
      </c>
      <c r="I112" s="12">
        <v>16</v>
      </c>
      <c r="J112" s="12">
        <v>54</v>
      </c>
      <c r="K112" s="12">
        <v>43</v>
      </c>
      <c r="L112" t="s">
        <v>188</v>
      </c>
      <c r="M112" s="1" t="s">
        <v>39</v>
      </c>
      <c r="N112" s="10" t="s">
        <v>40</v>
      </c>
      <c r="O112" s="4">
        <v>44948</v>
      </c>
      <c r="P112" s="12">
        <v>16</v>
      </c>
      <c r="Q112" s="12">
        <v>16</v>
      </c>
    </row>
    <row r="113" spans="1:17" x14ac:dyDescent="0.3">
      <c r="A113">
        <v>511251</v>
      </c>
      <c r="B113" s="4">
        <v>44948</v>
      </c>
      <c r="C113" s="1" t="s">
        <v>16</v>
      </c>
      <c r="D113" s="1">
        <v>23</v>
      </c>
      <c r="E113" t="s">
        <v>13</v>
      </c>
      <c r="F113" t="s">
        <v>19</v>
      </c>
      <c r="G113" s="12">
        <v>22</v>
      </c>
      <c r="H113" s="12">
        <v>10</v>
      </c>
      <c r="I113" s="12">
        <v>10</v>
      </c>
      <c r="J113" s="12">
        <v>26</v>
      </c>
      <c r="K113" s="12">
        <v>25</v>
      </c>
      <c r="L113" t="s">
        <v>78</v>
      </c>
      <c r="M113" s="1" t="s">
        <v>38</v>
      </c>
      <c r="N113" s="10" t="s">
        <v>41</v>
      </c>
      <c r="O113" s="4">
        <v>44948</v>
      </c>
      <c r="P113" s="12">
        <v>10</v>
      </c>
      <c r="Q113" s="12">
        <v>10</v>
      </c>
    </row>
    <row r="114" spans="1:17" x14ac:dyDescent="0.3">
      <c r="A114">
        <v>512400</v>
      </c>
      <c r="B114" s="4">
        <v>44948</v>
      </c>
      <c r="C114" s="1" t="s">
        <v>16</v>
      </c>
      <c r="D114" s="1">
        <v>18</v>
      </c>
      <c r="E114" t="s">
        <v>10</v>
      </c>
      <c r="F114" t="s">
        <v>19</v>
      </c>
      <c r="G114" s="12">
        <v>24</v>
      </c>
      <c r="H114" s="12">
        <v>18</v>
      </c>
      <c r="I114" s="12">
        <v>18</v>
      </c>
      <c r="J114" s="12">
        <v>49</v>
      </c>
      <c r="K114" s="12">
        <v>10</v>
      </c>
      <c r="L114" t="s">
        <v>127</v>
      </c>
      <c r="M114" s="1" t="s">
        <v>37</v>
      </c>
      <c r="N114" s="10" t="s">
        <v>36</v>
      </c>
      <c r="O114" s="4">
        <v>44948</v>
      </c>
      <c r="P114" s="12">
        <v>18</v>
      </c>
      <c r="Q114" s="12">
        <v>18</v>
      </c>
    </row>
    <row r="115" spans="1:17" x14ac:dyDescent="0.3">
      <c r="A115">
        <v>516187</v>
      </c>
      <c r="B115" s="4">
        <v>44948</v>
      </c>
      <c r="C115" s="1" t="s">
        <v>16</v>
      </c>
      <c r="D115" s="1">
        <v>41</v>
      </c>
      <c r="E115" t="s">
        <v>10</v>
      </c>
      <c r="F115" t="s">
        <v>19</v>
      </c>
      <c r="G115" s="12">
        <v>22</v>
      </c>
      <c r="H115" s="12">
        <v>11</v>
      </c>
      <c r="I115" s="12">
        <v>11</v>
      </c>
      <c r="J115" s="12">
        <v>68</v>
      </c>
      <c r="K115" s="12">
        <v>38</v>
      </c>
      <c r="L115" t="s">
        <v>71</v>
      </c>
      <c r="M115" s="1" t="s">
        <v>38</v>
      </c>
      <c r="N115" s="10" t="s">
        <v>41</v>
      </c>
      <c r="O115" s="4">
        <v>44952</v>
      </c>
      <c r="P115" s="12" t="s">
        <v>9</v>
      </c>
      <c r="Q115" s="12">
        <v>12</v>
      </c>
    </row>
    <row r="116" spans="1:17" x14ac:dyDescent="0.3">
      <c r="A116">
        <v>516187</v>
      </c>
      <c r="B116" s="4">
        <v>44949</v>
      </c>
      <c r="C116" s="1" t="s">
        <v>16</v>
      </c>
      <c r="D116" s="1">
        <v>41</v>
      </c>
      <c r="E116" t="s">
        <v>10</v>
      </c>
      <c r="F116" t="s">
        <v>19</v>
      </c>
      <c r="G116" s="12">
        <v>22</v>
      </c>
      <c r="H116" s="12">
        <v>11</v>
      </c>
      <c r="I116" s="12">
        <v>11</v>
      </c>
      <c r="J116" s="12">
        <v>36</v>
      </c>
      <c r="K116" s="12">
        <v>55</v>
      </c>
      <c r="L116" t="s">
        <v>96</v>
      </c>
      <c r="M116" s="1" t="s">
        <v>38</v>
      </c>
      <c r="N116" s="10" t="s">
        <v>41</v>
      </c>
      <c r="O116" s="4">
        <v>44952</v>
      </c>
      <c r="P116" s="12" t="s">
        <v>9</v>
      </c>
      <c r="Q116" s="12">
        <v>12</v>
      </c>
    </row>
    <row r="117" spans="1:17" x14ac:dyDescent="0.3">
      <c r="A117">
        <v>516187</v>
      </c>
      <c r="B117" s="4">
        <v>44950</v>
      </c>
      <c r="C117" s="1" t="s">
        <v>16</v>
      </c>
      <c r="D117" s="1">
        <v>41</v>
      </c>
      <c r="E117" t="s">
        <v>10</v>
      </c>
      <c r="F117" t="s">
        <v>19</v>
      </c>
      <c r="G117" s="12">
        <v>22</v>
      </c>
      <c r="H117" s="12">
        <v>11</v>
      </c>
      <c r="I117" s="12">
        <v>18</v>
      </c>
      <c r="J117" s="12">
        <v>69</v>
      </c>
      <c r="K117" s="12">
        <v>75</v>
      </c>
      <c r="L117" t="s">
        <v>59</v>
      </c>
      <c r="M117" s="1" t="s">
        <v>37</v>
      </c>
      <c r="N117" s="10" t="s">
        <v>36</v>
      </c>
      <c r="O117" s="4">
        <v>44952</v>
      </c>
      <c r="P117" s="12" t="s">
        <v>9</v>
      </c>
      <c r="Q117" s="12">
        <v>12</v>
      </c>
    </row>
    <row r="118" spans="1:17" x14ac:dyDescent="0.3">
      <c r="A118">
        <v>516187</v>
      </c>
      <c r="B118" s="4">
        <v>44951</v>
      </c>
      <c r="C118" s="1" t="s">
        <v>16</v>
      </c>
      <c r="D118" s="1">
        <v>41</v>
      </c>
      <c r="E118" t="s">
        <v>10</v>
      </c>
      <c r="F118" t="s">
        <v>19</v>
      </c>
      <c r="G118" s="12">
        <v>22</v>
      </c>
      <c r="H118" s="12">
        <v>11</v>
      </c>
      <c r="I118" s="12">
        <v>19</v>
      </c>
      <c r="J118" s="12">
        <v>71</v>
      </c>
      <c r="K118" s="12">
        <v>23</v>
      </c>
      <c r="L118" t="s">
        <v>247</v>
      </c>
      <c r="M118" s="1" t="s">
        <v>37</v>
      </c>
      <c r="N118" s="10" t="s">
        <v>36</v>
      </c>
      <c r="O118" s="4">
        <v>44952</v>
      </c>
      <c r="P118" s="12" t="s">
        <v>9</v>
      </c>
      <c r="Q118" s="12">
        <v>12</v>
      </c>
    </row>
    <row r="119" spans="1:17" x14ac:dyDescent="0.3">
      <c r="A119">
        <v>516187</v>
      </c>
      <c r="B119" s="4">
        <v>44952</v>
      </c>
      <c r="C119" s="1" t="s">
        <v>16</v>
      </c>
      <c r="D119" s="1">
        <v>41</v>
      </c>
      <c r="E119" t="s">
        <v>10</v>
      </c>
      <c r="F119" t="s">
        <v>19</v>
      </c>
      <c r="G119" s="12">
        <v>22</v>
      </c>
      <c r="H119" s="12">
        <v>11</v>
      </c>
      <c r="I119" s="12">
        <v>12</v>
      </c>
      <c r="J119" s="12">
        <v>69</v>
      </c>
      <c r="K119" s="12">
        <v>34</v>
      </c>
      <c r="L119" t="s">
        <v>248</v>
      </c>
      <c r="M119" s="1" t="s">
        <v>38</v>
      </c>
      <c r="N119" s="10" t="s">
        <v>41</v>
      </c>
      <c r="O119" s="4">
        <v>44952</v>
      </c>
      <c r="P119" s="12">
        <v>12</v>
      </c>
      <c r="Q119" s="12">
        <v>12</v>
      </c>
    </row>
    <row r="120" spans="1:17" x14ac:dyDescent="0.3">
      <c r="A120">
        <v>519105</v>
      </c>
      <c r="B120" s="4">
        <v>44948</v>
      </c>
      <c r="C120" s="1" t="s">
        <v>16</v>
      </c>
      <c r="D120" s="1">
        <v>54</v>
      </c>
      <c r="E120" t="s">
        <v>14</v>
      </c>
      <c r="F120" t="s">
        <v>19</v>
      </c>
      <c r="G120" s="12">
        <v>23</v>
      </c>
      <c r="H120" s="12">
        <v>14</v>
      </c>
      <c r="I120" s="12">
        <v>14</v>
      </c>
      <c r="J120" s="12">
        <v>78</v>
      </c>
      <c r="K120" s="12">
        <v>61</v>
      </c>
      <c r="L120" t="s">
        <v>87</v>
      </c>
      <c r="M120" s="1" t="s">
        <v>39</v>
      </c>
      <c r="N120" s="10" t="s">
        <v>40</v>
      </c>
      <c r="O120" s="4">
        <v>44948</v>
      </c>
      <c r="P120" s="12">
        <v>14</v>
      </c>
      <c r="Q120" s="12">
        <v>14</v>
      </c>
    </row>
    <row r="121" spans="1:17" x14ac:dyDescent="0.3">
      <c r="A121">
        <v>519996</v>
      </c>
      <c r="B121" s="4">
        <v>44948</v>
      </c>
      <c r="C121" s="1" t="s">
        <v>8</v>
      </c>
      <c r="D121" s="1">
        <v>42</v>
      </c>
      <c r="E121" t="s">
        <v>12</v>
      </c>
      <c r="F121" t="s">
        <v>19</v>
      </c>
      <c r="G121" s="12">
        <v>24</v>
      </c>
      <c r="H121" s="12">
        <v>15</v>
      </c>
      <c r="I121" s="12">
        <v>15</v>
      </c>
      <c r="J121" s="12">
        <v>73</v>
      </c>
      <c r="K121" s="12">
        <v>60</v>
      </c>
      <c r="L121" t="s">
        <v>138</v>
      </c>
      <c r="M121" s="1" t="s">
        <v>39</v>
      </c>
      <c r="N121" s="10" t="s">
        <v>40</v>
      </c>
      <c r="O121" s="4">
        <v>44948</v>
      </c>
      <c r="P121" s="12">
        <v>15</v>
      </c>
      <c r="Q121" s="12">
        <v>15</v>
      </c>
    </row>
    <row r="122" spans="1:17" x14ac:dyDescent="0.3">
      <c r="A122">
        <v>522505</v>
      </c>
      <c r="B122" s="4">
        <v>44948</v>
      </c>
      <c r="C122" s="1" t="s">
        <v>8</v>
      </c>
      <c r="D122" s="1">
        <v>35</v>
      </c>
      <c r="E122" t="s">
        <v>14</v>
      </c>
      <c r="F122" t="s">
        <v>19</v>
      </c>
      <c r="G122" s="12">
        <v>23</v>
      </c>
      <c r="H122" s="12">
        <v>13</v>
      </c>
      <c r="I122" s="12">
        <v>13</v>
      </c>
      <c r="J122" s="12">
        <v>73</v>
      </c>
      <c r="K122" s="12">
        <v>27</v>
      </c>
      <c r="L122" t="s">
        <v>249</v>
      </c>
      <c r="M122" s="1" t="s">
        <v>39</v>
      </c>
      <c r="N122" s="10" t="s">
        <v>40</v>
      </c>
      <c r="O122" s="4">
        <v>44948</v>
      </c>
      <c r="P122" s="12">
        <v>13</v>
      </c>
      <c r="Q122" s="12">
        <v>13</v>
      </c>
    </row>
    <row r="123" spans="1:17" x14ac:dyDescent="0.3">
      <c r="A123">
        <v>529330</v>
      </c>
      <c r="B123" s="4">
        <v>44948</v>
      </c>
      <c r="C123" s="1" t="s">
        <v>8</v>
      </c>
      <c r="D123" s="1">
        <v>40</v>
      </c>
      <c r="E123" t="s">
        <v>10</v>
      </c>
      <c r="F123" t="s">
        <v>19</v>
      </c>
      <c r="G123" s="12">
        <v>24</v>
      </c>
      <c r="H123" s="12">
        <v>8</v>
      </c>
      <c r="I123" s="12">
        <v>8</v>
      </c>
      <c r="J123" s="12">
        <v>41</v>
      </c>
      <c r="K123" s="12">
        <v>62</v>
      </c>
      <c r="L123" t="s">
        <v>80</v>
      </c>
      <c r="M123" s="1" t="s">
        <v>38</v>
      </c>
      <c r="N123" s="10" t="s">
        <v>41</v>
      </c>
      <c r="O123" s="4">
        <v>44948</v>
      </c>
      <c r="P123" s="12">
        <v>8</v>
      </c>
      <c r="Q123" s="12">
        <v>8</v>
      </c>
    </row>
    <row r="124" spans="1:17" x14ac:dyDescent="0.3">
      <c r="A124">
        <v>534692</v>
      </c>
      <c r="B124" s="4">
        <v>44948</v>
      </c>
      <c r="C124" s="1" t="s">
        <v>16</v>
      </c>
      <c r="D124" s="1">
        <v>74</v>
      </c>
      <c r="E124" t="s">
        <v>14</v>
      </c>
      <c r="F124" t="s">
        <v>18</v>
      </c>
      <c r="G124" s="12">
        <v>24</v>
      </c>
      <c r="H124" s="12">
        <v>12</v>
      </c>
      <c r="I124" s="12">
        <v>12</v>
      </c>
      <c r="J124" s="12">
        <v>67</v>
      </c>
      <c r="K124" s="12">
        <v>67</v>
      </c>
      <c r="L124" t="s">
        <v>166</v>
      </c>
      <c r="M124" s="1" t="s">
        <v>38</v>
      </c>
      <c r="N124" s="10" t="s">
        <v>41</v>
      </c>
      <c r="O124" s="4">
        <v>44950</v>
      </c>
      <c r="P124" s="12" t="s">
        <v>9</v>
      </c>
      <c r="Q124" s="12">
        <v>19</v>
      </c>
    </row>
    <row r="125" spans="1:17" x14ac:dyDescent="0.3">
      <c r="A125">
        <v>534692</v>
      </c>
      <c r="B125" s="4">
        <v>44949</v>
      </c>
      <c r="C125" s="1" t="s">
        <v>16</v>
      </c>
      <c r="D125" s="1">
        <v>74</v>
      </c>
      <c r="E125" t="s">
        <v>14</v>
      </c>
      <c r="F125" t="s">
        <v>18</v>
      </c>
      <c r="G125" s="12">
        <v>24</v>
      </c>
      <c r="H125" s="12">
        <v>12</v>
      </c>
      <c r="I125" s="12">
        <v>15</v>
      </c>
      <c r="J125" s="12">
        <v>67</v>
      </c>
      <c r="K125" s="12">
        <v>25</v>
      </c>
      <c r="L125" t="s">
        <v>250</v>
      </c>
      <c r="M125" s="1" t="s">
        <v>39</v>
      </c>
      <c r="N125" s="10" t="s">
        <v>40</v>
      </c>
      <c r="O125" s="4">
        <v>44950</v>
      </c>
      <c r="P125" s="12" t="s">
        <v>9</v>
      </c>
      <c r="Q125" s="12">
        <v>19</v>
      </c>
    </row>
    <row r="126" spans="1:17" x14ac:dyDescent="0.3">
      <c r="A126">
        <v>534692</v>
      </c>
      <c r="B126" s="4">
        <v>44950</v>
      </c>
      <c r="C126" s="1" t="s">
        <v>16</v>
      </c>
      <c r="D126" s="1">
        <v>74</v>
      </c>
      <c r="E126" t="s">
        <v>14</v>
      </c>
      <c r="F126" t="s">
        <v>18</v>
      </c>
      <c r="G126" s="12">
        <v>24</v>
      </c>
      <c r="H126" s="12">
        <v>12</v>
      </c>
      <c r="I126" s="12">
        <v>19</v>
      </c>
      <c r="J126" s="12">
        <v>32</v>
      </c>
      <c r="K126" s="12">
        <v>59</v>
      </c>
      <c r="L126" t="s">
        <v>251</v>
      </c>
      <c r="M126" s="1" t="s">
        <v>37</v>
      </c>
      <c r="N126" s="10" t="s">
        <v>36</v>
      </c>
      <c r="O126" s="4">
        <v>44950</v>
      </c>
      <c r="P126" s="12">
        <v>19</v>
      </c>
      <c r="Q126" s="12">
        <v>19</v>
      </c>
    </row>
    <row r="127" spans="1:17" x14ac:dyDescent="0.3">
      <c r="A127">
        <v>534909</v>
      </c>
      <c r="B127" s="4">
        <v>44948</v>
      </c>
      <c r="C127" s="1" t="s">
        <v>8</v>
      </c>
      <c r="D127" s="1">
        <v>25</v>
      </c>
      <c r="E127" t="s">
        <v>15</v>
      </c>
      <c r="F127" t="s">
        <v>24</v>
      </c>
      <c r="G127" s="12">
        <v>24</v>
      </c>
      <c r="H127" s="12">
        <v>12</v>
      </c>
      <c r="I127" s="12">
        <v>12</v>
      </c>
      <c r="J127" s="12">
        <v>39</v>
      </c>
      <c r="K127" s="12">
        <v>78</v>
      </c>
      <c r="L127" t="s">
        <v>166</v>
      </c>
      <c r="M127" s="1" t="s">
        <v>38</v>
      </c>
      <c r="N127" s="10" t="s">
        <v>41</v>
      </c>
      <c r="O127" s="4">
        <v>44948</v>
      </c>
      <c r="P127" s="12">
        <v>12</v>
      </c>
      <c r="Q127" s="12">
        <v>12</v>
      </c>
    </row>
    <row r="128" spans="1:17" x14ac:dyDescent="0.3">
      <c r="A128">
        <v>541124</v>
      </c>
      <c r="B128" s="4">
        <v>44948</v>
      </c>
      <c r="C128" s="1" t="s">
        <v>16</v>
      </c>
      <c r="D128" s="1">
        <v>49</v>
      </c>
      <c r="E128" t="s">
        <v>15</v>
      </c>
      <c r="F128" t="s">
        <v>18</v>
      </c>
      <c r="G128" s="12">
        <v>24</v>
      </c>
      <c r="H128" s="12">
        <v>6</v>
      </c>
      <c r="I128" s="12">
        <v>6</v>
      </c>
      <c r="J128" s="12">
        <v>40</v>
      </c>
      <c r="K128" s="12">
        <v>15</v>
      </c>
      <c r="L128" t="s">
        <v>170</v>
      </c>
      <c r="M128" s="1" t="s">
        <v>38</v>
      </c>
      <c r="N128" s="10" t="s">
        <v>41</v>
      </c>
      <c r="O128" s="4">
        <v>44948</v>
      </c>
      <c r="P128" s="12">
        <v>6</v>
      </c>
      <c r="Q128" s="12">
        <v>6</v>
      </c>
    </row>
    <row r="129" spans="1:17" x14ac:dyDescent="0.3">
      <c r="A129">
        <v>543109</v>
      </c>
      <c r="B129" s="4">
        <v>44948</v>
      </c>
      <c r="C129" s="1" t="s">
        <v>8</v>
      </c>
      <c r="D129" s="1">
        <v>31</v>
      </c>
      <c r="E129" t="s">
        <v>13</v>
      </c>
      <c r="F129" t="s">
        <v>20</v>
      </c>
      <c r="G129" s="12">
        <v>23</v>
      </c>
      <c r="H129" s="12">
        <v>13</v>
      </c>
      <c r="I129" s="12">
        <v>13</v>
      </c>
      <c r="J129" s="12">
        <v>42</v>
      </c>
      <c r="K129" s="12">
        <v>56</v>
      </c>
      <c r="L129" t="s">
        <v>125</v>
      </c>
      <c r="M129" s="1" t="s">
        <v>39</v>
      </c>
      <c r="N129" s="10" t="s">
        <v>40</v>
      </c>
      <c r="O129" s="4">
        <v>44948</v>
      </c>
      <c r="P129" s="12">
        <v>13</v>
      </c>
      <c r="Q129" s="12">
        <v>13</v>
      </c>
    </row>
    <row r="130" spans="1:17" x14ac:dyDescent="0.3">
      <c r="A130">
        <v>544487</v>
      </c>
      <c r="B130" s="4">
        <v>44948</v>
      </c>
      <c r="C130" s="1" t="s">
        <v>16</v>
      </c>
      <c r="D130" s="1">
        <v>57</v>
      </c>
      <c r="E130" t="s">
        <v>13</v>
      </c>
      <c r="F130" t="s">
        <v>24</v>
      </c>
      <c r="G130" s="12">
        <v>23</v>
      </c>
      <c r="H130" s="12">
        <v>6</v>
      </c>
      <c r="I130" s="12">
        <v>6</v>
      </c>
      <c r="J130" s="12">
        <v>32</v>
      </c>
      <c r="K130" s="12">
        <v>66</v>
      </c>
      <c r="L130" t="s">
        <v>252</v>
      </c>
      <c r="M130" s="1" t="s">
        <v>38</v>
      </c>
      <c r="N130" s="10" t="s">
        <v>41</v>
      </c>
      <c r="O130" s="4">
        <v>44951</v>
      </c>
      <c r="P130" s="12" t="s">
        <v>9</v>
      </c>
      <c r="Q130" s="12">
        <v>16</v>
      </c>
    </row>
    <row r="131" spans="1:17" x14ac:dyDescent="0.3">
      <c r="A131">
        <v>544487</v>
      </c>
      <c r="B131" s="4">
        <v>44949</v>
      </c>
      <c r="C131" s="1" t="s">
        <v>16</v>
      </c>
      <c r="D131" s="1">
        <v>57</v>
      </c>
      <c r="E131" t="s">
        <v>13</v>
      </c>
      <c r="F131" t="s">
        <v>24</v>
      </c>
      <c r="G131" s="12">
        <v>23</v>
      </c>
      <c r="H131" s="12">
        <v>6</v>
      </c>
      <c r="I131" s="12">
        <v>11</v>
      </c>
      <c r="J131" s="12">
        <v>28</v>
      </c>
      <c r="K131" s="12">
        <v>15</v>
      </c>
      <c r="L131" t="s">
        <v>253</v>
      </c>
      <c r="M131" s="1" t="s">
        <v>38</v>
      </c>
      <c r="N131" s="10" t="s">
        <v>41</v>
      </c>
      <c r="O131" s="4">
        <v>44951</v>
      </c>
      <c r="P131" s="12" t="s">
        <v>9</v>
      </c>
      <c r="Q131" s="12">
        <v>16</v>
      </c>
    </row>
    <row r="132" spans="1:17" x14ac:dyDescent="0.3">
      <c r="A132">
        <v>544487</v>
      </c>
      <c r="B132" s="4">
        <v>44950</v>
      </c>
      <c r="C132" s="1" t="s">
        <v>16</v>
      </c>
      <c r="D132" s="1">
        <v>57</v>
      </c>
      <c r="E132" t="s">
        <v>13</v>
      </c>
      <c r="F132" t="s">
        <v>24</v>
      </c>
      <c r="G132" s="12">
        <v>23</v>
      </c>
      <c r="H132" s="12">
        <v>6</v>
      </c>
      <c r="I132" s="12">
        <v>18</v>
      </c>
      <c r="J132" s="12">
        <v>20</v>
      </c>
      <c r="K132" s="12">
        <v>78</v>
      </c>
      <c r="L132" t="s">
        <v>254</v>
      </c>
      <c r="M132" s="1" t="s">
        <v>37</v>
      </c>
      <c r="N132" s="10" t="s">
        <v>36</v>
      </c>
      <c r="O132" s="4">
        <v>44951</v>
      </c>
      <c r="P132" s="12" t="s">
        <v>9</v>
      </c>
      <c r="Q132" s="12">
        <v>16</v>
      </c>
    </row>
    <row r="133" spans="1:17" x14ac:dyDescent="0.3">
      <c r="A133">
        <v>544487</v>
      </c>
      <c r="B133" s="4">
        <v>44951</v>
      </c>
      <c r="C133" s="1" t="s">
        <v>16</v>
      </c>
      <c r="D133" s="1">
        <v>57</v>
      </c>
      <c r="E133" t="s">
        <v>13</v>
      </c>
      <c r="F133" t="s">
        <v>24</v>
      </c>
      <c r="G133" s="12">
        <v>23</v>
      </c>
      <c r="H133" s="12">
        <v>6</v>
      </c>
      <c r="I133" s="12">
        <v>16</v>
      </c>
      <c r="J133" s="12">
        <v>43</v>
      </c>
      <c r="K133" s="12">
        <v>41</v>
      </c>
      <c r="L133" t="s">
        <v>142</v>
      </c>
      <c r="M133" s="1" t="s">
        <v>39</v>
      </c>
      <c r="N133" s="10" t="s">
        <v>40</v>
      </c>
      <c r="O133" s="4">
        <v>44951</v>
      </c>
      <c r="P133" s="12">
        <v>16</v>
      </c>
      <c r="Q133" s="12">
        <v>16</v>
      </c>
    </row>
    <row r="134" spans="1:17" x14ac:dyDescent="0.3">
      <c r="A134">
        <v>544887</v>
      </c>
      <c r="B134" s="4">
        <v>44948</v>
      </c>
      <c r="C134" s="1" t="s">
        <v>8</v>
      </c>
      <c r="D134" s="1">
        <v>59</v>
      </c>
      <c r="E134" t="s">
        <v>10</v>
      </c>
      <c r="F134" t="s">
        <v>18</v>
      </c>
      <c r="G134" s="12">
        <v>22</v>
      </c>
      <c r="H134" s="12">
        <v>13</v>
      </c>
      <c r="I134" s="12">
        <v>13</v>
      </c>
      <c r="J134" s="12">
        <v>39</v>
      </c>
      <c r="K134" s="12">
        <v>67</v>
      </c>
      <c r="L134" t="s">
        <v>255</v>
      </c>
      <c r="M134" s="1" t="s">
        <v>39</v>
      </c>
      <c r="N134" s="10" t="s">
        <v>40</v>
      </c>
      <c r="O134" s="4">
        <v>44948</v>
      </c>
      <c r="P134" s="12">
        <v>13</v>
      </c>
      <c r="Q134" s="12">
        <v>13</v>
      </c>
    </row>
    <row r="135" spans="1:17" x14ac:dyDescent="0.3">
      <c r="A135">
        <v>560394</v>
      </c>
      <c r="B135" s="4">
        <v>44948</v>
      </c>
      <c r="C135" s="1" t="s">
        <v>16</v>
      </c>
      <c r="D135" s="1">
        <v>38</v>
      </c>
      <c r="E135" t="s">
        <v>10</v>
      </c>
      <c r="F135" t="s">
        <v>17</v>
      </c>
      <c r="G135" s="12">
        <v>22</v>
      </c>
      <c r="H135" s="12">
        <v>18</v>
      </c>
      <c r="I135" s="12">
        <v>18</v>
      </c>
      <c r="J135" s="12">
        <v>69</v>
      </c>
      <c r="K135" s="12">
        <v>29</v>
      </c>
      <c r="L135" t="s">
        <v>178</v>
      </c>
      <c r="M135" s="1" t="s">
        <v>37</v>
      </c>
      <c r="N135" s="10" t="s">
        <v>36</v>
      </c>
      <c r="O135" s="4">
        <v>44955</v>
      </c>
      <c r="P135" s="12" t="s">
        <v>9</v>
      </c>
      <c r="Q135" s="12">
        <v>6</v>
      </c>
    </row>
    <row r="136" spans="1:17" x14ac:dyDescent="0.3">
      <c r="A136">
        <v>560394</v>
      </c>
      <c r="B136" s="4">
        <v>44949</v>
      </c>
      <c r="C136" s="1" t="s">
        <v>16</v>
      </c>
      <c r="D136" s="1">
        <v>38</v>
      </c>
      <c r="E136" t="s">
        <v>10</v>
      </c>
      <c r="F136" t="s">
        <v>17</v>
      </c>
      <c r="G136" s="12">
        <v>22</v>
      </c>
      <c r="H136" s="12">
        <v>18</v>
      </c>
      <c r="I136" s="12">
        <v>13</v>
      </c>
      <c r="J136" s="12">
        <v>64</v>
      </c>
      <c r="K136" s="12">
        <v>76</v>
      </c>
      <c r="L136" t="s">
        <v>65</v>
      </c>
      <c r="M136" s="1" t="s">
        <v>39</v>
      </c>
      <c r="N136" s="10" t="s">
        <v>40</v>
      </c>
      <c r="O136" s="4">
        <v>44955</v>
      </c>
      <c r="P136" s="12" t="s">
        <v>9</v>
      </c>
      <c r="Q136" s="12">
        <v>6</v>
      </c>
    </row>
    <row r="137" spans="1:17" x14ac:dyDescent="0.3">
      <c r="A137">
        <v>560394</v>
      </c>
      <c r="B137" s="4">
        <v>44950</v>
      </c>
      <c r="C137" s="1" t="s">
        <v>16</v>
      </c>
      <c r="D137" s="1">
        <v>38</v>
      </c>
      <c r="E137" t="s">
        <v>10</v>
      </c>
      <c r="F137" t="s">
        <v>17</v>
      </c>
      <c r="G137" s="12">
        <v>22</v>
      </c>
      <c r="H137" s="12">
        <v>18</v>
      </c>
      <c r="I137" s="12">
        <v>11</v>
      </c>
      <c r="J137" s="12">
        <v>15</v>
      </c>
      <c r="K137" s="12">
        <v>48</v>
      </c>
      <c r="L137" t="s">
        <v>136</v>
      </c>
      <c r="M137" s="1" t="s">
        <v>38</v>
      </c>
      <c r="N137" s="10" t="s">
        <v>41</v>
      </c>
      <c r="O137" s="4">
        <v>44955</v>
      </c>
      <c r="P137" s="12" t="s">
        <v>9</v>
      </c>
      <c r="Q137" s="12">
        <v>6</v>
      </c>
    </row>
    <row r="138" spans="1:17" x14ac:dyDescent="0.3">
      <c r="A138">
        <v>560394</v>
      </c>
      <c r="B138" s="4">
        <v>44951</v>
      </c>
      <c r="C138" s="1" t="s">
        <v>16</v>
      </c>
      <c r="D138" s="1">
        <v>38</v>
      </c>
      <c r="E138" t="s">
        <v>10</v>
      </c>
      <c r="F138" t="s">
        <v>17</v>
      </c>
      <c r="G138" s="12">
        <v>22</v>
      </c>
      <c r="H138" s="12">
        <v>18</v>
      </c>
      <c r="I138" s="12">
        <v>18</v>
      </c>
      <c r="J138" s="12">
        <v>27</v>
      </c>
      <c r="K138" s="12">
        <v>59</v>
      </c>
      <c r="L138" t="s">
        <v>256</v>
      </c>
      <c r="M138" s="1" t="s">
        <v>37</v>
      </c>
      <c r="N138" s="10" t="s">
        <v>36</v>
      </c>
      <c r="O138" s="4">
        <v>44955</v>
      </c>
      <c r="P138" s="12" t="s">
        <v>9</v>
      </c>
      <c r="Q138" s="12">
        <v>6</v>
      </c>
    </row>
    <row r="139" spans="1:17" x14ac:dyDescent="0.3">
      <c r="A139">
        <v>560394</v>
      </c>
      <c r="B139" s="4">
        <v>44952</v>
      </c>
      <c r="C139" s="1" t="s">
        <v>16</v>
      </c>
      <c r="D139" s="1">
        <v>38</v>
      </c>
      <c r="E139" t="s">
        <v>10</v>
      </c>
      <c r="F139" t="s">
        <v>17</v>
      </c>
      <c r="G139" s="12">
        <v>22</v>
      </c>
      <c r="H139" s="12">
        <v>18</v>
      </c>
      <c r="I139" s="12">
        <v>8</v>
      </c>
      <c r="J139" s="12">
        <v>35</v>
      </c>
      <c r="K139" s="12">
        <v>74</v>
      </c>
      <c r="L139" t="s">
        <v>162</v>
      </c>
      <c r="M139" s="1" t="s">
        <v>38</v>
      </c>
      <c r="N139" s="10" t="s">
        <v>41</v>
      </c>
      <c r="O139" s="4">
        <v>44955</v>
      </c>
      <c r="P139" s="12" t="s">
        <v>9</v>
      </c>
      <c r="Q139" s="12">
        <v>6</v>
      </c>
    </row>
    <row r="140" spans="1:17" x14ac:dyDescent="0.3">
      <c r="A140">
        <v>560394</v>
      </c>
      <c r="B140" s="4">
        <v>44955</v>
      </c>
      <c r="C140" s="1" t="s">
        <v>16</v>
      </c>
      <c r="D140" s="1">
        <v>38</v>
      </c>
      <c r="E140" t="s">
        <v>10</v>
      </c>
      <c r="F140" t="s">
        <v>17</v>
      </c>
      <c r="G140" s="12">
        <v>22</v>
      </c>
      <c r="H140" s="12">
        <v>18</v>
      </c>
      <c r="I140" s="12">
        <v>6</v>
      </c>
      <c r="J140" s="12">
        <v>40</v>
      </c>
      <c r="K140" s="12">
        <v>59</v>
      </c>
      <c r="L140" t="s">
        <v>257</v>
      </c>
      <c r="M140" s="1" t="s">
        <v>38</v>
      </c>
      <c r="N140" s="10" t="s">
        <v>41</v>
      </c>
      <c r="O140" s="4">
        <v>44955</v>
      </c>
      <c r="P140" s="12">
        <v>6</v>
      </c>
      <c r="Q140" s="12">
        <v>6</v>
      </c>
    </row>
    <row r="141" spans="1:17" x14ac:dyDescent="0.3">
      <c r="A141">
        <v>584877</v>
      </c>
      <c r="B141" s="4">
        <v>44948</v>
      </c>
      <c r="C141" s="1" t="s">
        <v>16</v>
      </c>
      <c r="D141" s="1">
        <v>49</v>
      </c>
      <c r="E141" t="s">
        <v>11</v>
      </c>
      <c r="F141" t="s">
        <v>17</v>
      </c>
      <c r="G141" s="12">
        <v>23</v>
      </c>
      <c r="H141" s="12">
        <v>12</v>
      </c>
      <c r="I141" s="12">
        <v>12</v>
      </c>
      <c r="J141" s="12">
        <v>22</v>
      </c>
      <c r="K141" s="12">
        <v>37</v>
      </c>
      <c r="L141" t="s">
        <v>196</v>
      </c>
      <c r="M141" s="1" t="s">
        <v>38</v>
      </c>
      <c r="N141" s="10" t="s">
        <v>41</v>
      </c>
      <c r="O141" s="4">
        <v>44948</v>
      </c>
      <c r="P141" s="12">
        <v>12</v>
      </c>
      <c r="Q141" s="12">
        <v>12</v>
      </c>
    </row>
    <row r="142" spans="1:17" x14ac:dyDescent="0.3">
      <c r="A142">
        <v>588554</v>
      </c>
      <c r="B142" s="4">
        <v>44948</v>
      </c>
      <c r="C142" s="1" t="s">
        <v>16</v>
      </c>
      <c r="D142" s="1">
        <v>20</v>
      </c>
      <c r="E142" t="s">
        <v>11</v>
      </c>
      <c r="F142" t="s">
        <v>17</v>
      </c>
      <c r="G142" s="12">
        <v>24</v>
      </c>
      <c r="H142" s="12">
        <v>19</v>
      </c>
      <c r="I142" s="12">
        <v>19</v>
      </c>
      <c r="J142" s="12">
        <v>54</v>
      </c>
      <c r="K142" s="12">
        <v>35</v>
      </c>
      <c r="L142" t="s">
        <v>258</v>
      </c>
      <c r="M142" s="1" t="s">
        <v>37</v>
      </c>
      <c r="N142" s="10" t="s">
        <v>36</v>
      </c>
      <c r="O142" s="4">
        <v>44949</v>
      </c>
      <c r="P142" s="12" t="s">
        <v>9</v>
      </c>
      <c r="Q142" s="12">
        <v>12</v>
      </c>
    </row>
    <row r="143" spans="1:17" x14ac:dyDescent="0.3">
      <c r="A143">
        <v>588554</v>
      </c>
      <c r="B143" s="4">
        <v>44949</v>
      </c>
      <c r="C143" s="1" t="s">
        <v>16</v>
      </c>
      <c r="D143" s="1">
        <v>20</v>
      </c>
      <c r="E143" t="s">
        <v>11</v>
      </c>
      <c r="F143" t="s">
        <v>17</v>
      </c>
      <c r="G143" s="12">
        <v>24</v>
      </c>
      <c r="H143" s="12">
        <v>19</v>
      </c>
      <c r="I143" s="12">
        <v>12</v>
      </c>
      <c r="J143" s="12">
        <v>10</v>
      </c>
      <c r="K143" s="12">
        <v>48</v>
      </c>
      <c r="L143" t="s">
        <v>145</v>
      </c>
      <c r="M143" s="1" t="s">
        <v>38</v>
      </c>
      <c r="N143" s="10" t="s">
        <v>41</v>
      </c>
      <c r="O143" s="4">
        <v>44949</v>
      </c>
      <c r="P143" s="12">
        <v>12</v>
      </c>
      <c r="Q143" s="12">
        <v>12</v>
      </c>
    </row>
    <row r="144" spans="1:17" x14ac:dyDescent="0.3">
      <c r="A144">
        <v>593672</v>
      </c>
      <c r="B144" s="4">
        <v>44948</v>
      </c>
      <c r="C144" s="1" t="s">
        <v>8</v>
      </c>
      <c r="D144" s="1">
        <v>69</v>
      </c>
      <c r="E144" t="s">
        <v>14</v>
      </c>
      <c r="F144" t="s">
        <v>24</v>
      </c>
      <c r="G144" s="12">
        <v>23</v>
      </c>
      <c r="H144" s="12">
        <v>15</v>
      </c>
      <c r="I144" s="12">
        <v>15</v>
      </c>
      <c r="J144" s="12">
        <v>40</v>
      </c>
      <c r="K144" s="12">
        <v>70</v>
      </c>
      <c r="L144" t="s">
        <v>259</v>
      </c>
      <c r="M144" s="1" t="s">
        <v>39</v>
      </c>
      <c r="N144" s="10" t="s">
        <v>40</v>
      </c>
      <c r="O144" s="4">
        <v>44948</v>
      </c>
      <c r="P144" s="12">
        <v>15</v>
      </c>
      <c r="Q144" s="12">
        <v>15</v>
      </c>
    </row>
    <row r="145" spans="1:17" x14ac:dyDescent="0.3">
      <c r="A145">
        <v>594942</v>
      </c>
      <c r="B145" s="4">
        <v>44948</v>
      </c>
      <c r="C145" s="1" t="s">
        <v>8</v>
      </c>
      <c r="D145" s="1">
        <v>96</v>
      </c>
      <c r="E145" t="s">
        <v>14</v>
      </c>
      <c r="F145" t="s">
        <v>24</v>
      </c>
      <c r="G145" s="12">
        <v>24</v>
      </c>
      <c r="H145" s="12">
        <v>12</v>
      </c>
      <c r="I145" s="12">
        <v>12</v>
      </c>
      <c r="J145" s="12">
        <v>16</v>
      </c>
      <c r="K145" s="12">
        <v>78</v>
      </c>
      <c r="L145" t="s">
        <v>66</v>
      </c>
      <c r="M145" s="1" t="s">
        <v>38</v>
      </c>
      <c r="N145" s="10" t="s">
        <v>41</v>
      </c>
      <c r="O145" s="4">
        <v>44948</v>
      </c>
      <c r="P145" s="12">
        <v>12</v>
      </c>
      <c r="Q145" s="12">
        <v>12</v>
      </c>
    </row>
    <row r="146" spans="1:17" x14ac:dyDescent="0.3">
      <c r="A146">
        <v>597216</v>
      </c>
      <c r="B146" s="4">
        <v>44948</v>
      </c>
      <c r="C146" s="1" t="s">
        <v>16</v>
      </c>
      <c r="D146" s="1">
        <v>40</v>
      </c>
      <c r="E146" t="s">
        <v>12</v>
      </c>
      <c r="F146" t="s">
        <v>17</v>
      </c>
      <c r="G146" s="12">
        <v>24</v>
      </c>
      <c r="H146" s="12">
        <v>14</v>
      </c>
      <c r="I146" s="12">
        <v>14</v>
      </c>
      <c r="J146" s="12">
        <v>42</v>
      </c>
      <c r="K146" s="12">
        <v>21</v>
      </c>
      <c r="L146" t="s">
        <v>168</v>
      </c>
      <c r="M146" s="1" t="s">
        <v>39</v>
      </c>
      <c r="N146" s="10" t="s">
        <v>40</v>
      </c>
      <c r="O146" s="4">
        <v>44951</v>
      </c>
      <c r="P146" s="12" t="s">
        <v>9</v>
      </c>
      <c r="Q146" s="12">
        <v>11</v>
      </c>
    </row>
    <row r="147" spans="1:17" x14ac:dyDescent="0.3">
      <c r="A147">
        <v>597216</v>
      </c>
      <c r="B147" s="4">
        <v>44949</v>
      </c>
      <c r="C147" s="1" t="s">
        <v>16</v>
      </c>
      <c r="D147" s="1">
        <v>40</v>
      </c>
      <c r="E147" t="s">
        <v>12</v>
      </c>
      <c r="F147" t="s">
        <v>17</v>
      </c>
      <c r="G147" s="12">
        <v>24</v>
      </c>
      <c r="H147" s="12">
        <v>14</v>
      </c>
      <c r="I147" s="12">
        <v>15</v>
      </c>
      <c r="J147" s="12">
        <v>19</v>
      </c>
      <c r="K147" s="12">
        <v>14</v>
      </c>
      <c r="L147" t="s">
        <v>260</v>
      </c>
      <c r="M147" s="1" t="s">
        <v>39</v>
      </c>
      <c r="N147" s="10" t="s">
        <v>40</v>
      </c>
      <c r="O147" s="4">
        <v>44951</v>
      </c>
      <c r="P147" s="12" t="s">
        <v>9</v>
      </c>
      <c r="Q147" s="12">
        <v>11</v>
      </c>
    </row>
    <row r="148" spans="1:17" x14ac:dyDescent="0.3">
      <c r="A148">
        <v>597216</v>
      </c>
      <c r="B148" s="4">
        <v>44950</v>
      </c>
      <c r="C148" s="1" t="s">
        <v>16</v>
      </c>
      <c r="D148" s="1">
        <v>40</v>
      </c>
      <c r="E148" t="s">
        <v>12</v>
      </c>
      <c r="F148" t="s">
        <v>17</v>
      </c>
      <c r="G148" s="12">
        <v>24</v>
      </c>
      <c r="H148" s="12">
        <v>14</v>
      </c>
      <c r="I148" s="12">
        <v>18</v>
      </c>
      <c r="J148" s="12">
        <v>45</v>
      </c>
      <c r="K148" s="12">
        <v>79</v>
      </c>
      <c r="L148" t="s">
        <v>261</v>
      </c>
      <c r="M148" s="1" t="s">
        <v>37</v>
      </c>
      <c r="N148" s="10" t="s">
        <v>36</v>
      </c>
      <c r="O148" s="4">
        <v>44951</v>
      </c>
      <c r="P148" s="12" t="s">
        <v>9</v>
      </c>
      <c r="Q148" s="12">
        <v>11</v>
      </c>
    </row>
    <row r="149" spans="1:17" x14ac:dyDescent="0.3">
      <c r="A149">
        <v>597216</v>
      </c>
      <c r="B149" s="4">
        <v>44951</v>
      </c>
      <c r="C149" s="1" t="s">
        <v>16</v>
      </c>
      <c r="D149" s="1">
        <v>40</v>
      </c>
      <c r="E149" t="s">
        <v>12</v>
      </c>
      <c r="F149" t="s">
        <v>17</v>
      </c>
      <c r="G149" s="12">
        <v>24</v>
      </c>
      <c r="H149" s="12">
        <v>14</v>
      </c>
      <c r="I149" s="12">
        <v>11</v>
      </c>
      <c r="J149" s="12">
        <v>80</v>
      </c>
      <c r="K149" s="12">
        <v>8</v>
      </c>
      <c r="L149" t="s">
        <v>67</v>
      </c>
      <c r="M149" s="1" t="s">
        <v>38</v>
      </c>
      <c r="N149" s="10" t="s">
        <v>41</v>
      </c>
      <c r="O149" s="4">
        <v>44951</v>
      </c>
      <c r="P149" s="12">
        <v>11</v>
      </c>
      <c r="Q149" s="12">
        <v>11</v>
      </c>
    </row>
    <row r="150" spans="1:17" x14ac:dyDescent="0.3">
      <c r="A150">
        <v>612099</v>
      </c>
      <c r="B150" s="4">
        <v>44948</v>
      </c>
      <c r="C150" s="1" t="s">
        <v>16</v>
      </c>
      <c r="D150" s="1">
        <v>41</v>
      </c>
      <c r="E150" t="s">
        <v>11</v>
      </c>
      <c r="F150" t="s">
        <v>17</v>
      </c>
      <c r="G150" s="12">
        <v>22</v>
      </c>
      <c r="H150" s="12">
        <v>7</v>
      </c>
      <c r="I150" s="12">
        <v>7</v>
      </c>
      <c r="J150" s="12">
        <v>51</v>
      </c>
      <c r="K150" s="12">
        <v>52</v>
      </c>
      <c r="L150" t="s">
        <v>262</v>
      </c>
      <c r="M150" s="1" t="s">
        <v>38</v>
      </c>
      <c r="N150" s="10" t="s">
        <v>41</v>
      </c>
      <c r="O150" s="4">
        <v>44948</v>
      </c>
      <c r="P150" s="12">
        <v>7</v>
      </c>
      <c r="Q150" s="12">
        <v>7</v>
      </c>
    </row>
    <row r="151" spans="1:17" x14ac:dyDescent="0.3">
      <c r="A151">
        <v>614802</v>
      </c>
      <c r="B151" s="4">
        <v>44948</v>
      </c>
      <c r="C151" s="1" t="s">
        <v>8</v>
      </c>
      <c r="D151" s="1">
        <v>42</v>
      </c>
      <c r="E151" t="s">
        <v>10</v>
      </c>
      <c r="F151" t="s">
        <v>24</v>
      </c>
      <c r="G151" s="12">
        <v>24</v>
      </c>
      <c r="H151" s="12">
        <v>11</v>
      </c>
      <c r="I151" s="12">
        <v>11</v>
      </c>
      <c r="J151" s="12">
        <v>26</v>
      </c>
      <c r="K151" s="12">
        <v>32</v>
      </c>
      <c r="L151" t="s">
        <v>189</v>
      </c>
      <c r="M151" s="1" t="s">
        <v>38</v>
      </c>
      <c r="N151" s="10" t="s">
        <v>41</v>
      </c>
      <c r="O151" s="4">
        <v>44951</v>
      </c>
      <c r="P151" s="12" t="s">
        <v>9</v>
      </c>
      <c r="Q151" s="12">
        <v>19</v>
      </c>
    </row>
    <row r="152" spans="1:17" x14ac:dyDescent="0.3">
      <c r="A152">
        <v>614802</v>
      </c>
      <c r="B152" s="4">
        <v>44949</v>
      </c>
      <c r="C152" s="1" t="s">
        <v>8</v>
      </c>
      <c r="D152" s="1">
        <v>42</v>
      </c>
      <c r="E152" t="s">
        <v>10</v>
      </c>
      <c r="F152" t="s">
        <v>24</v>
      </c>
      <c r="G152" s="12">
        <v>24</v>
      </c>
      <c r="H152" s="12">
        <v>11</v>
      </c>
      <c r="I152" s="12">
        <v>10</v>
      </c>
      <c r="J152" s="12">
        <v>46</v>
      </c>
      <c r="K152" s="12">
        <v>51</v>
      </c>
      <c r="L152" t="s">
        <v>263</v>
      </c>
      <c r="M152" s="1" t="s">
        <v>38</v>
      </c>
      <c r="N152" s="10" t="s">
        <v>41</v>
      </c>
      <c r="O152" s="4">
        <v>44951</v>
      </c>
      <c r="P152" s="12" t="s">
        <v>9</v>
      </c>
      <c r="Q152" s="12">
        <v>19</v>
      </c>
    </row>
    <row r="153" spans="1:17" x14ac:dyDescent="0.3">
      <c r="A153">
        <v>614802</v>
      </c>
      <c r="B153" s="4">
        <v>44950</v>
      </c>
      <c r="C153" s="1" t="s">
        <v>8</v>
      </c>
      <c r="D153" s="1">
        <v>42</v>
      </c>
      <c r="E153" t="s">
        <v>10</v>
      </c>
      <c r="F153" t="s">
        <v>24</v>
      </c>
      <c r="G153" s="12">
        <v>24</v>
      </c>
      <c r="H153" s="12">
        <v>11</v>
      </c>
      <c r="I153" s="12">
        <v>12</v>
      </c>
      <c r="J153" s="12">
        <v>72</v>
      </c>
      <c r="K153" s="12">
        <v>49</v>
      </c>
      <c r="L153" t="s">
        <v>100</v>
      </c>
      <c r="M153" s="1" t="s">
        <v>38</v>
      </c>
      <c r="N153" s="10" t="s">
        <v>41</v>
      </c>
      <c r="O153" s="4">
        <v>44951</v>
      </c>
      <c r="P153" s="12" t="s">
        <v>9</v>
      </c>
      <c r="Q153" s="12">
        <v>19</v>
      </c>
    </row>
    <row r="154" spans="1:17" x14ac:dyDescent="0.3">
      <c r="A154">
        <v>614802</v>
      </c>
      <c r="B154" s="4">
        <v>44951</v>
      </c>
      <c r="C154" s="1" t="s">
        <v>8</v>
      </c>
      <c r="D154" s="1">
        <v>42</v>
      </c>
      <c r="E154" t="s">
        <v>10</v>
      </c>
      <c r="F154" t="s">
        <v>24</v>
      </c>
      <c r="G154" s="12">
        <v>24</v>
      </c>
      <c r="H154" s="12">
        <v>11</v>
      </c>
      <c r="I154" s="12">
        <v>19</v>
      </c>
      <c r="J154" s="12">
        <v>12</v>
      </c>
      <c r="K154" s="12">
        <v>80</v>
      </c>
      <c r="L154" t="s">
        <v>264</v>
      </c>
      <c r="M154" s="1" t="s">
        <v>37</v>
      </c>
      <c r="N154" s="10" t="s">
        <v>36</v>
      </c>
      <c r="O154" s="4">
        <v>44951</v>
      </c>
      <c r="P154" s="12">
        <v>19</v>
      </c>
      <c r="Q154" s="12">
        <v>19</v>
      </c>
    </row>
    <row r="155" spans="1:17" x14ac:dyDescent="0.3">
      <c r="A155">
        <v>640377</v>
      </c>
      <c r="B155" s="4">
        <v>44948</v>
      </c>
      <c r="C155" s="1" t="s">
        <v>16</v>
      </c>
      <c r="D155" s="1">
        <v>31</v>
      </c>
      <c r="E155" t="s">
        <v>12</v>
      </c>
      <c r="F155" t="s">
        <v>19</v>
      </c>
      <c r="G155" s="12">
        <v>24</v>
      </c>
      <c r="H155" s="12">
        <v>10</v>
      </c>
      <c r="I155" s="12">
        <v>10</v>
      </c>
      <c r="J155" s="12">
        <v>68</v>
      </c>
      <c r="K155" s="12">
        <v>58</v>
      </c>
      <c r="L155" t="s">
        <v>85</v>
      </c>
      <c r="M155" s="1" t="s">
        <v>38</v>
      </c>
      <c r="N155" s="10" t="s">
        <v>41</v>
      </c>
      <c r="O155" s="4">
        <v>44951</v>
      </c>
      <c r="P155" s="12" t="s">
        <v>9</v>
      </c>
      <c r="Q155" s="12">
        <v>6</v>
      </c>
    </row>
    <row r="156" spans="1:17" x14ac:dyDescent="0.3">
      <c r="A156">
        <v>640377</v>
      </c>
      <c r="B156" s="4">
        <v>44949</v>
      </c>
      <c r="C156" s="1" t="s">
        <v>16</v>
      </c>
      <c r="D156" s="1">
        <v>31</v>
      </c>
      <c r="E156" t="s">
        <v>12</v>
      </c>
      <c r="F156" t="s">
        <v>19</v>
      </c>
      <c r="G156" s="12">
        <v>24</v>
      </c>
      <c r="H156" s="12">
        <v>10</v>
      </c>
      <c r="I156" s="12">
        <v>8</v>
      </c>
      <c r="J156" s="12">
        <v>16</v>
      </c>
      <c r="K156" s="12">
        <v>50</v>
      </c>
      <c r="L156" t="s">
        <v>74</v>
      </c>
      <c r="M156" s="1" t="s">
        <v>38</v>
      </c>
      <c r="N156" s="10" t="s">
        <v>41</v>
      </c>
      <c r="O156" s="4">
        <v>44951</v>
      </c>
      <c r="P156" s="12" t="s">
        <v>9</v>
      </c>
      <c r="Q156" s="12">
        <v>6</v>
      </c>
    </row>
    <row r="157" spans="1:17" x14ac:dyDescent="0.3">
      <c r="A157">
        <v>640377</v>
      </c>
      <c r="B157" s="4">
        <v>44950</v>
      </c>
      <c r="C157" s="1" t="s">
        <v>16</v>
      </c>
      <c r="D157" s="1">
        <v>31</v>
      </c>
      <c r="E157" t="s">
        <v>12</v>
      </c>
      <c r="F157" t="s">
        <v>19</v>
      </c>
      <c r="G157" s="12">
        <v>24</v>
      </c>
      <c r="H157" s="12">
        <v>10</v>
      </c>
      <c r="I157" s="12">
        <v>14</v>
      </c>
      <c r="J157" s="12">
        <v>12</v>
      </c>
      <c r="K157" s="12">
        <v>69</v>
      </c>
      <c r="L157" t="s">
        <v>265</v>
      </c>
      <c r="M157" s="1" t="s">
        <v>39</v>
      </c>
      <c r="N157" s="10" t="s">
        <v>40</v>
      </c>
      <c r="O157" s="4">
        <v>44951</v>
      </c>
      <c r="P157" s="12" t="s">
        <v>9</v>
      </c>
      <c r="Q157" s="12">
        <v>6</v>
      </c>
    </row>
    <row r="158" spans="1:17" x14ac:dyDescent="0.3">
      <c r="A158">
        <v>640377</v>
      </c>
      <c r="B158" s="4">
        <v>44951</v>
      </c>
      <c r="C158" s="1" t="s">
        <v>16</v>
      </c>
      <c r="D158" s="1">
        <v>31</v>
      </c>
      <c r="E158" t="s">
        <v>12</v>
      </c>
      <c r="F158" t="s">
        <v>19</v>
      </c>
      <c r="G158" s="12">
        <v>24</v>
      </c>
      <c r="H158" s="12">
        <v>10</v>
      </c>
      <c r="I158" s="12">
        <v>6</v>
      </c>
      <c r="J158" s="12">
        <v>70</v>
      </c>
      <c r="K158" s="12">
        <v>61</v>
      </c>
      <c r="L158" t="s">
        <v>193</v>
      </c>
      <c r="M158" s="1" t="s">
        <v>38</v>
      </c>
      <c r="N158" s="10" t="s">
        <v>41</v>
      </c>
      <c r="O158" s="4">
        <v>44951</v>
      </c>
      <c r="P158" s="12">
        <v>6</v>
      </c>
      <c r="Q158" s="12">
        <v>6</v>
      </c>
    </row>
    <row r="159" spans="1:17" x14ac:dyDescent="0.3">
      <c r="A159">
        <v>644717</v>
      </c>
      <c r="B159" s="4">
        <v>44948</v>
      </c>
      <c r="C159" s="1" t="s">
        <v>8</v>
      </c>
      <c r="D159" s="1">
        <v>70</v>
      </c>
      <c r="E159" t="s">
        <v>14</v>
      </c>
      <c r="F159" t="s">
        <v>18</v>
      </c>
      <c r="G159" s="12">
        <v>22</v>
      </c>
      <c r="H159" s="12">
        <v>12</v>
      </c>
      <c r="I159" s="12">
        <v>12</v>
      </c>
      <c r="J159" s="12">
        <v>62</v>
      </c>
      <c r="K159" s="12">
        <v>22</v>
      </c>
      <c r="L159" t="s">
        <v>99</v>
      </c>
      <c r="M159" s="1" t="s">
        <v>38</v>
      </c>
      <c r="N159" s="10" t="s">
        <v>41</v>
      </c>
      <c r="O159" s="4">
        <v>44948</v>
      </c>
      <c r="P159" s="12">
        <v>12</v>
      </c>
      <c r="Q159" s="12">
        <v>12</v>
      </c>
    </row>
    <row r="160" spans="1:17" x14ac:dyDescent="0.3">
      <c r="A160">
        <v>649601</v>
      </c>
      <c r="B160" s="4">
        <v>44948</v>
      </c>
      <c r="C160" s="1" t="s">
        <v>16</v>
      </c>
      <c r="D160" s="1">
        <v>24</v>
      </c>
      <c r="E160" t="s">
        <v>13</v>
      </c>
      <c r="F160" t="s">
        <v>24</v>
      </c>
      <c r="G160" s="12">
        <v>23</v>
      </c>
      <c r="H160" s="12">
        <v>9</v>
      </c>
      <c r="I160" s="12">
        <v>9</v>
      </c>
      <c r="J160" s="12">
        <v>74</v>
      </c>
      <c r="K160" s="12">
        <v>30</v>
      </c>
      <c r="L160" t="s">
        <v>89</v>
      </c>
      <c r="M160" s="1" t="s">
        <v>38</v>
      </c>
      <c r="N160" s="10" t="s">
        <v>41</v>
      </c>
      <c r="O160" s="4">
        <v>44948</v>
      </c>
      <c r="P160" s="12">
        <v>9</v>
      </c>
      <c r="Q160" s="12">
        <v>9</v>
      </c>
    </row>
    <row r="161" spans="1:17" x14ac:dyDescent="0.3">
      <c r="A161">
        <v>651154</v>
      </c>
      <c r="B161" s="4">
        <v>44948</v>
      </c>
      <c r="C161" s="1" t="s">
        <v>16</v>
      </c>
      <c r="D161" s="1">
        <v>89</v>
      </c>
      <c r="E161" t="s">
        <v>14</v>
      </c>
      <c r="F161" t="s">
        <v>24</v>
      </c>
      <c r="G161" s="12">
        <v>24</v>
      </c>
      <c r="H161" s="12">
        <v>12</v>
      </c>
      <c r="I161" s="12">
        <v>12</v>
      </c>
      <c r="J161" s="12">
        <v>22</v>
      </c>
      <c r="K161" s="12">
        <v>50</v>
      </c>
      <c r="L161" t="s">
        <v>61</v>
      </c>
      <c r="M161" s="1" t="s">
        <v>38</v>
      </c>
      <c r="N161" s="10" t="s">
        <v>41</v>
      </c>
      <c r="O161" s="4">
        <v>44951</v>
      </c>
      <c r="P161" s="12" t="s">
        <v>9</v>
      </c>
      <c r="Q161" s="12">
        <v>16</v>
      </c>
    </row>
    <row r="162" spans="1:17" x14ac:dyDescent="0.3">
      <c r="A162">
        <v>651154</v>
      </c>
      <c r="B162" s="4">
        <v>44949</v>
      </c>
      <c r="C162" s="1" t="s">
        <v>16</v>
      </c>
      <c r="D162" s="1">
        <v>89</v>
      </c>
      <c r="E162" t="s">
        <v>14</v>
      </c>
      <c r="F162" t="s">
        <v>24</v>
      </c>
      <c r="G162" s="12">
        <v>24</v>
      </c>
      <c r="H162" s="12">
        <v>12</v>
      </c>
      <c r="I162" s="12">
        <v>6</v>
      </c>
      <c r="J162" s="12">
        <v>49</v>
      </c>
      <c r="K162" s="12">
        <v>45</v>
      </c>
      <c r="L162" t="s">
        <v>76</v>
      </c>
      <c r="M162" s="1" t="s">
        <v>38</v>
      </c>
      <c r="N162" s="10" t="s">
        <v>41</v>
      </c>
      <c r="O162" s="4">
        <v>44951</v>
      </c>
      <c r="P162" s="12" t="s">
        <v>9</v>
      </c>
      <c r="Q162" s="12">
        <v>16</v>
      </c>
    </row>
    <row r="163" spans="1:17" x14ac:dyDescent="0.3">
      <c r="A163">
        <v>651154</v>
      </c>
      <c r="B163" s="4">
        <v>44950</v>
      </c>
      <c r="C163" s="1" t="s">
        <v>16</v>
      </c>
      <c r="D163" s="1">
        <v>89</v>
      </c>
      <c r="E163" t="s">
        <v>14</v>
      </c>
      <c r="F163" t="s">
        <v>24</v>
      </c>
      <c r="G163" s="12">
        <v>24</v>
      </c>
      <c r="H163" s="12">
        <v>12</v>
      </c>
      <c r="I163" s="12">
        <v>11</v>
      </c>
      <c r="J163" s="12">
        <v>67</v>
      </c>
      <c r="K163" s="12">
        <v>56</v>
      </c>
      <c r="L163" t="s">
        <v>266</v>
      </c>
      <c r="M163" s="1" t="s">
        <v>38</v>
      </c>
      <c r="N163" s="10" t="s">
        <v>41</v>
      </c>
      <c r="O163" s="4">
        <v>44951</v>
      </c>
      <c r="P163" s="12" t="s">
        <v>9</v>
      </c>
      <c r="Q163" s="12">
        <v>16</v>
      </c>
    </row>
    <row r="164" spans="1:17" x14ac:dyDescent="0.3">
      <c r="A164">
        <v>651154</v>
      </c>
      <c r="B164" s="4">
        <v>44951</v>
      </c>
      <c r="C164" s="1" t="s">
        <v>16</v>
      </c>
      <c r="D164" s="1">
        <v>89</v>
      </c>
      <c r="E164" t="s">
        <v>14</v>
      </c>
      <c r="F164" t="s">
        <v>24</v>
      </c>
      <c r="G164" s="12">
        <v>24</v>
      </c>
      <c r="H164" s="12">
        <v>12</v>
      </c>
      <c r="I164" s="12">
        <v>16</v>
      </c>
      <c r="J164" s="12">
        <v>35</v>
      </c>
      <c r="K164" s="12">
        <v>77</v>
      </c>
      <c r="L164" t="s">
        <v>68</v>
      </c>
      <c r="M164" s="1" t="s">
        <v>39</v>
      </c>
      <c r="N164" s="10" t="s">
        <v>40</v>
      </c>
      <c r="O164" s="4">
        <v>44951</v>
      </c>
      <c r="P164" s="12">
        <v>16</v>
      </c>
      <c r="Q164" s="12">
        <v>16</v>
      </c>
    </row>
    <row r="165" spans="1:17" x14ac:dyDescent="0.3">
      <c r="A165">
        <v>657871</v>
      </c>
      <c r="B165" s="4">
        <v>44948</v>
      </c>
      <c r="C165" s="1" t="s">
        <v>8</v>
      </c>
      <c r="D165" s="1">
        <v>78</v>
      </c>
      <c r="E165" t="s">
        <v>15</v>
      </c>
      <c r="F165" t="s">
        <v>24</v>
      </c>
      <c r="G165" s="12">
        <v>23</v>
      </c>
      <c r="H165" s="12">
        <v>19</v>
      </c>
      <c r="I165" s="12">
        <v>19</v>
      </c>
      <c r="J165" s="12">
        <v>12</v>
      </c>
      <c r="K165" s="12">
        <v>77</v>
      </c>
      <c r="L165" t="s">
        <v>267</v>
      </c>
      <c r="M165" s="1" t="s">
        <v>37</v>
      </c>
      <c r="N165" s="10" t="s">
        <v>36</v>
      </c>
      <c r="O165" s="4">
        <v>44948</v>
      </c>
      <c r="P165" s="12">
        <v>19</v>
      </c>
      <c r="Q165" s="12">
        <v>19</v>
      </c>
    </row>
    <row r="166" spans="1:17" x14ac:dyDescent="0.3">
      <c r="A166">
        <v>683028</v>
      </c>
      <c r="B166" s="4">
        <v>44948</v>
      </c>
      <c r="C166" s="1" t="s">
        <v>8</v>
      </c>
      <c r="D166" s="1">
        <v>26</v>
      </c>
      <c r="E166" t="s">
        <v>11</v>
      </c>
      <c r="F166" t="s">
        <v>24</v>
      </c>
      <c r="G166" s="12">
        <v>23</v>
      </c>
      <c r="H166" s="12">
        <v>16</v>
      </c>
      <c r="I166" s="12">
        <v>16</v>
      </c>
      <c r="J166" s="12">
        <v>73</v>
      </c>
      <c r="K166" s="12">
        <v>36</v>
      </c>
      <c r="L166" t="s">
        <v>75</v>
      </c>
      <c r="M166" s="1" t="s">
        <v>39</v>
      </c>
      <c r="N166" s="10" t="s">
        <v>40</v>
      </c>
      <c r="O166" s="4">
        <v>44948</v>
      </c>
      <c r="P166" s="12">
        <v>16</v>
      </c>
      <c r="Q166" s="12">
        <v>16</v>
      </c>
    </row>
    <row r="167" spans="1:17" x14ac:dyDescent="0.3">
      <c r="A167">
        <v>686201</v>
      </c>
      <c r="B167" s="4">
        <v>44948</v>
      </c>
      <c r="C167" s="1" t="s">
        <v>8</v>
      </c>
      <c r="D167" s="1">
        <v>55</v>
      </c>
      <c r="E167" t="s">
        <v>11</v>
      </c>
      <c r="F167" t="s">
        <v>24</v>
      </c>
      <c r="G167" s="12">
        <v>22</v>
      </c>
      <c r="H167" s="12">
        <v>6</v>
      </c>
      <c r="I167" s="12">
        <v>6</v>
      </c>
      <c r="J167" s="12">
        <v>33</v>
      </c>
      <c r="K167" s="12">
        <v>38</v>
      </c>
      <c r="L167" t="s">
        <v>183</v>
      </c>
      <c r="M167" s="1" t="s">
        <v>38</v>
      </c>
      <c r="N167" s="10" t="s">
        <v>41</v>
      </c>
      <c r="O167" s="4">
        <v>44948</v>
      </c>
      <c r="P167" s="12">
        <v>6</v>
      </c>
      <c r="Q167" s="12">
        <v>6</v>
      </c>
    </row>
    <row r="168" spans="1:17" x14ac:dyDescent="0.3">
      <c r="A168">
        <v>690594</v>
      </c>
      <c r="B168" s="4">
        <v>44948</v>
      </c>
      <c r="C168" s="1" t="s">
        <v>16</v>
      </c>
      <c r="D168" s="1">
        <v>86</v>
      </c>
      <c r="E168" t="s">
        <v>11</v>
      </c>
      <c r="F168" t="s">
        <v>21</v>
      </c>
      <c r="G168" s="12">
        <v>24</v>
      </c>
      <c r="H168" s="12">
        <v>15</v>
      </c>
      <c r="I168" s="12">
        <v>15</v>
      </c>
      <c r="J168" s="12">
        <v>13</v>
      </c>
      <c r="K168" s="12">
        <v>68</v>
      </c>
      <c r="L168" t="s">
        <v>239</v>
      </c>
      <c r="M168" s="1" t="s">
        <v>39</v>
      </c>
      <c r="N168" s="10" t="s">
        <v>40</v>
      </c>
      <c r="O168" s="4">
        <v>44948</v>
      </c>
      <c r="P168" s="12">
        <v>15</v>
      </c>
      <c r="Q168" s="12">
        <v>15</v>
      </c>
    </row>
    <row r="169" spans="1:17" x14ac:dyDescent="0.3">
      <c r="A169">
        <v>696932</v>
      </c>
      <c r="B169" s="4">
        <v>44948</v>
      </c>
      <c r="C169" s="1" t="s">
        <v>16</v>
      </c>
      <c r="D169" s="1">
        <v>45</v>
      </c>
      <c r="E169" t="s">
        <v>13</v>
      </c>
      <c r="F169" t="s">
        <v>21</v>
      </c>
      <c r="G169" s="12">
        <v>22</v>
      </c>
      <c r="H169" s="12">
        <v>13</v>
      </c>
      <c r="I169" s="12">
        <v>13</v>
      </c>
      <c r="J169" s="12">
        <v>70</v>
      </c>
      <c r="K169" s="12">
        <v>57</v>
      </c>
      <c r="L169" t="s">
        <v>191</v>
      </c>
      <c r="M169" s="1" t="s">
        <v>39</v>
      </c>
      <c r="N169" s="10" t="s">
        <v>40</v>
      </c>
      <c r="O169" s="4">
        <v>44949</v>
      </c>
      <c r="P169" s="12" t="s">
        <v>9</v>
      </c>
      <c r="Q169" s="12">
        <v>7</v>
      </c>
    </row>
    <row r="170" spans="1:17" x14ac:dyDescent="0.3">
      <c r="A170">
        <v>696932</v>
      </c>
      <c r="B170" s="4">
        <v>44949</v>
      </c>
      <c r="C170" s="1" t="s">
        <v>16</v>
      </c>
      <c r="D170" s="1">
        <v>45</v>
      </c>
      <c r="E170" t="s">
        <v>13</v>
      </c>
      <c r="F170" t="s">
        <v>21</v>
      </c>
      <c r="G170" s="12">
        <v>22</v>
      </c>
      <c r="H170" s="12">
        <v>13</v>
      </c>
      <c r="I170" s="12">
        <v>7</v>
      </c>
      <c r="J170" s="12">
        <v>13</v>
      </c>
      <c r="K170" s="12">
        <v>75</v>
      </c>
      <c r="L170" t="s">
        <v>192</v>
      </c>
      <c r="M170" s="1" t="s">
        <v>38</v>
      </c>
      <c r="N170" s="10" t="s">
        <v>41</v>
      </c>
      <c r="O170" s="4">
        <v>44949</v>
      </c>
      <c r="P170" s="12">
        <v>7</v>
      </c>
      <c r="Q170" s="12">
        <v>7</v>
      </c>
    </row>
    <row r="171" spans="1:17" x14ac:dyDescent="0.3">
      <c r="A171">
        <v>716741</v>
      </c>
      <c r="B171" s="4">
        <v>44948</v>
      </c>
      <c r="C171" s="1" t="s">
        <v>8</v>
      </c>
      <c r="D171" s="1">
        <v>75</v>
      </c>
      <c r="E171" t="s">
        <v>14</v>
      </c>
      <c r="F171" t="s">
        <v>17</v>
      </c>
      <c r="G171" s="12">
        <v>23</v>
      </c>
      <c r="H171" s="12">
        <v>11</v>
      </c>
      <c r="I171" s="12">
        <v>11</v>
      </c>
      <c r="J171" s="12">
        <v>50</v>
      </c>
      <c r="K171" s="12">
        <v>43</v>
      </c>
      <c r="L171" t="s">
        <v>147</v>
      </c>
      <c r="M171" s="1" t="s">
        <v>38</v>
      </c>
      <c r="N171" s="10" t="s">
        <v>41</v>
      </c>
      <c r="O171" s="4">
        <v>44948</v>
      </c>
      <c r="P171" s="12">
        <v>11</v>
      </c>
      <c r="Q171" s="12">
        <v>11</v>
      </c>
    </row>
    <row r="172" spans="1:17" x14ac:dyDescent="0.3">
      <c r="A172">
        <v>721179</v>
      </c>
      <c r="B172" s="4">
        <v>44948</v>
      </c>
      <c r="C172" s="1" t="s">
        <v>16</v>
      </c>
      <c r="D172" s="1">
        <v>68</v>
      </c>
      <c r="E172" t="s">
        <v>15</v>
      </c>
      <c r="F172" t="s">
        <v>24</v>
      </c>
      <c r="G172" s="12">
        <v>22</v>
      </c>
      <c r="H172" s="12">
        <v>14</v>
      </c>
      <c r="I172" s="12">
        <v>14</v>
      </c>
      <c r="J172" s="12">
        <v>68</v>
      </c>
      <c r="K172" s="12">
        <v>9</v>
      </c>
      <c r="L172" t="s">
        <v>163</v>
      </c>
      <c r="M172" s="1" t="s">
        <v>39</v>
      </c>
      <c r="N172" s="10" t="s">
        <v>40</v>
      </c>
      <c r="O172" s="4">
        <v>44949</v>
      </c>
      <c r="P172" s="12" t="s">
        <v>9</v>
      </c>
      <c r="Q172" s="12">
        <v>19</v>
      </c>
    </row>
    <row r="173" spans="1:17" x14ac:dyDescent="0.3">
      <c r="A173">
        <v>721179</v>
      </c>
      <c r="B173" s="4">
        <v>44949</v>
      </c>
      <c r="C173" s="1" t="s">
        <v>16</v>
      </c>
      <c r="D173" s="1">
        <v>68</v>
      </c>
      <c r="E173" t="s">
        <v>15</v>
      </c>
      <c r="F173" t="s">
        <v>24</v>
      </c>
      <c r="G173" s="12">
        <v>22</v>
      </c>
      <c r="H173" s="12">
        <v>14</v>
      </c>
      <c r="I173" s="12">
        <v>19</v>
      </c>
      <c r="J173" s="12">
        <v>51</v>
      </c>
      <c r="K173" s="12">
        <v>58</v>
      </c>
      <c r="L173" t="s">
        <v>138</v>
      </c>
      <c r="M173" s="1" t="s">
        <v>37</v>
      </c>
      <c r="N173" s="10" t="s">
        <v>36</v>
      </c>
      <c r="O173" s="4">
        <v>44949</v>
      </c>
      <c r="P173" s="12">
        <v>19</v>
      </c>
      <c r="Q173" s="12">
        <v>19</v>
      </c>
    </row>
    <row r="174" spans="1:17" x14ac:dyDescent="0.3">
      <c r="A174">
        <v>721696</v>
      </c>
      <c r="B174" s="4">
        <v>44948</v>
      </c>
      <c r="C174" s="1" t="s">
        <v>16</v>
      </c>
      <c r="D174" s="1">
        <v>30</v>
      </c>
      <c r="E174" t="s">
        <v>14</v>
      </c>
      <c r="F174" t="s">
        <v>24</v>
      </c>
      <c r="G174" s="12">
        <v>23</v>
      </c>
      <c r="H174" s="12">
        <v>17</v>
      </c>
      <c r="I174" s="12">
        <v>17</v>
      </c>
      <c r="J174" s="12">
        <v>31</v>
      </c>
      <c r="K174" s="12">
        <v>22</v>
      </c>
      <c r="L174" t="s">
        <v>233</v>
      </c>
      <c r="M174" s="1" t="s">
        <v>37</v>
      </c>
      <c r="N174" s="10" t="s">
        <v>36</v>
      </c>
      <c r="O174" s="4">
        <v>44950</v>
      </c>
      <c r="P174" s="12" t="s">
        <v>9</v>
      </c>
      <c r="Q174" s="12">
        <v>15</v>
      </c>
    </row>
    <row r="175" spans="1:17" x14ac:dyDescent="0.3">
      <c r="A175">
        <v>721696</v>
      </c>
      <c r="B175" s="4">
        <v>44949</v>
      </c>
      <c r="C175" s="1" t="s">
        <v>16</v>
      </c>
      <c r="D175" s="1">
        <v>30</v>
      </c>
      <c r="E175" t="s">
        <v>14</v>
      </c>
      <c r="F175" t="s">
        <v>24</v>
      </c>
      <c r="G175" s="12">
        <v>23</v>
      </c>
      <c r="H175" s="12">
        <v>17</v>
      </c>
      <c r="I175" s="12">
        <v>6</v>
      </c>
      <c r="J175" s="12">
        <v>49</v>
      </c>
      <c r="K175" s="12">
        <v>32</v>
      </c>
      <c r="L175" t="s">
        <v>216</v>
      </c>
      <c r="M175" s="1" t="s">
        <v>38</v>
      </c>
      <c r="N175" s="10" t="s">
        <v>41</v>
      </c>
      <c r="O175" s="4">
        <v>44950</v>
      </c>
      <c r="P175" s="12" t="s">
        <v>9</v>
      </c>
      <c r="Q175" s="12">
        <v>15</v>
      </c>
    </row>
    <row r="176" spans="1:17" x14ac:dyDescent="0.3">
      <c r="A176">
        <v>721696</v>
      </c>
      <c r="B176" s="4">
        <v>44950</v>
      </c>
      <c r="C176" s="1" t="s">
        <v>16</v>
      </c>
      <c r="D176" s="1">
        <v>30</v>
      </c>
      <c r="E176" t="s">
        <v>14</v>
      </c>
      <c r="F176" t="s">
        <v>24</v>
      </c>
      <c r="G176" s="12">
        <v>23</v>
      </c>
      <c r="H176" s="12">
        <v>17</v>
      </c>
      <c r="I176" s="12">
        <v>15</v>
      </c>
      <c r="J176" s="12">
        <v>77</v>
      </c>
      <c r="K176" s="12">
        <v>72</v>
      </c>
      <c r="L176" t="s">
        <v>132</v>
      </c>
      <c r="M176" s="1" t="s">
        <v>39</v>
      </c>
      <c r="N176" s="10" t="s">
        <v>40</v>
      </c>
      <c r="O176" s="4">
        <v>44950</v>
      </c>
      <c r="P176" s="12">
        <v>15</v>
      </c>
      <c r="Q176" s="12">
        <v>15</v>
      </c>
    </row>
    <row r="177" spans="1:17" x14ac:dyDescent="0.3">
      <c r="A177">
        <v>723005</v>
      </c>
      <c r="B177" s="4">
        <v>44948</v>
      </c>
      <c r="C177" s="1" t="s">
        <v>8</v>
      </c>
      <c r="D177" s="1">
        <v>36</v>
      </c>
      <c r="E177" t="s">
        <v>13</v>
      </c>
      <c r="F177" t="s">
        <v>21</v>
      </c>
      <c r="G177" s="12">
        <v>23</v>
      </c>
      <c r="H177" s="12">
        <v>11</v>
      </c>
      <c r="I177" s="12">
        <v>11</v>
      </c>
      <c r="J177" s="12">
        <v>14</v>
      </c>
      <c r="K177" s="12">
        <v>80</v>
      </c>
      <c r="L177" t="s">
        <v>268</v>
      </c>
      <c r="M177" s="1" t="s">
        <v>38</v>
      </c>
      <c r="N177" s="10" t="s">
        <v>41</v>
      </c>
      <c r="O177" s="4">
        <v>44948</v>
      </c>
      <c r="P177" s="12">
        <v>11</v>
      </c>
      <c r="Q177" s="12">
        <v>11</v>
      </c>
    </row>
    <row r="178" spans="1:17" x14ac:dyDescent="0.3">
      <c r="A178">
        <v>726358</v>
      </c>
      <c r="B178" s="4">
        <v>44948</v>
      </c>
      <c r="C178" s="1" t="s">
        <v>16</v>
      </c>
      <c r="D178" s="1">
        <v>73</v>
      </c>
      <c r="E178" t="s">
        <v>10</v>
      </c>
      <c r="F178" t="s">
        <v>19</v>
      </c>
      <c r="G178" s="12">
        <v>24</v>
      </c>
      <c r="H178" s="12">
        <v>12</v>
      </c>
      <c r="I178" s="12">
        <v>12</v>
      </c>
      <c r="J178" s="12">
        <v>16</v>
      </c>
      <c r="K178" s="12">
        <v>37</v>
      </c>
      <c r="L178" t="s">
        <v>185</v>
      </c>
      <c r="M178" s="1" t="s">
        <v>38</v>
      </c>
      <c r="N178" s="10" t="s">
        <v>41</v>
      </c>
      <c r="O178" s="4">
        <v>44948</v>
      </c>
      <c r="P178" s="12">
        <v>12</v>
      </c>
      <c r="Q178" s="12">
        <v>12</v>
      </c>
    </row>
    <row r="179" spans="1:17" x14ac:dyDescent="0.3">
      <c r="A179">
        <v>729711</v>
      </c>
      <c r="B179" s="4">
        <v>44948</v>
      </c>
      <c r="C179" s="1" t="s">
        <v>16</v>
      </c>
      <c r="D179" s="1">
        <v>21</v>
      </c>
      <c r="E179" t="s">
        <v>12</v>
      </c>
      <c r="F179" t="s">
        <v>19</v>
      </c>
      <c r="G179" s="12">
        <v>23</v>
      </c>
      <c r="H179" s="12">
        <v>8</v>
      </c>
      <c r="I179" s="12">
        <v>8</v>
      </c>
      <c r="J179" s="12">
        <v>54</v>
      </c>
      <c r="K179" s="12">
        <v>32</v>
      </c>
      <c r="L179" t="s">
        <v>163</v>
      </c>
      <c r="M179" s="1" t="s">
        <v>38</v>
      </c>
      <c r="N179" s="10" t="s">
        <v>41</v>
      </c>
      <c r="O179" s="4">
        <v>44948</v>
      </c>
      <c r="P179" s="12">
        <v>8</v>
      </c>
      <c r="Q179" s="12">
        <v>8</v>
      </c>
    </row>
    <row r="180" spans="1:17" x14ac:dyDescent="0.3">
      <c r="A180">
        <v>740377</v>
      </c>
      <c r="B180" s="4">
        <v>44948</v>
      </c>
      <c r="C180" s="1" t="s">
        <v>16</v>
      </c>
      <c r="D180" s="1">
        <v>78</v>
      </c>
      <c r="E180" t="s">
        <v>15</v>
      </c>
      <c r="F180" t="s">
        <v>19</v>
      </c>
      <c r="G180" s="12">
        <v>22</v>
      </c>
      <c r="H180" s="12">
        <v>11</v>
      </c>
      <c r="I180" s="12">
        <v>11</v>
      </c>
      <c r="J180" s="12">
        <v>53</v>
      </c>
      <c r="K180" s="12">
        <v>42</v>
      </c>
      <c r="L180" t="s">
        <v>150</v>
      </c>
      <c r="M180" s="1" t="s">
        <v>38</v>
      </c>
      <c r="N180" s="10" t="s">
        <v>41</v>
      </c>
      <c r="O180" s="4">
        <v>44948</v>
      </c>
      <c r="P180" s="12">
        <v>11</v>
      </c>
      <c r="Q180" s="12">
        <v>11</v>
      </c>
    </row>
    <row r="181" spans="1:17" x14ac:dyDescent="0.3">
      <c r="A181">
        <v>740577</v>
      </c>
      <c r="B181" s="4">
        <v>44948</v>
      </c>
      <c r="C181" s="1" t="s">
        <v>16</v>
      </c>
      <c r="D181" s="1">
        <v>90</v>
      </c>
      <c r="E181" t="s">
        <v>12</v>
      </c>
      <c r="F181" t="s">
        <v>19</v>
      </c>
      <c r="G181" s="12">
        <v>22</v>
      </c>
      <c r="H181" s="12">
        <v>13</v>
      </c>
      <c r="I181" s="12">
        <v>13</v>
      </c>
      <c r="J181" s="12">
        <v>27</v>
      </c>
      <c r="K181" s="12">
        <v>77</v>
      </c>
      <c r="L181" t="s">
        <v>269</v>
      </c>
      <c r="M181" s="1" t="s">
        <v>39</v>
      </c>
      <c r="N181" s="10" t="s">
        <v>40</v>
      </c>
      <c r="O181" s="4">
        <v>44949</v>
      </c>
      <c r="P181" s="12" t="s">
        <v>9</v>
      </c>
      <c r="Q181" s="12">
        <v>12</v>
      </c>
    </row>
    <row r="182" spans="1:17" x14ac:dyDescent="0.3">
      <c r="A182">
        <v>740577</v>
      </c>
      <c r="B182" s="4">
        <v>44949</v>
      </c>
      <c r="C182" s="1" t="s">
        <v>16</v>
      </c>
      <c r="D182" s="1">
        <v>90</v>
      </c>
      <c r="E182" t="s">
        <v>12</v>
      </c>
      <c r="F182" t="s">
        <v>19</v>
      </c>
      <c r="G182" s="12">
        <v>22</v>
      </c>
      <c r="H182" s="12">
        <v>13</v>
      </c>
      <c r="I182" s="12">
        <v>12</v>
      </c>
      <c r="J182" s="12">
        <v>26</v>
      </c>
      <c r="K182" s="12">
        <v>46</v>
      </c>
      <c r="L182" t="s">
        <v>164</v>
      </c>
      <c r="M182" s="1" t="s">
        <v>38</v>
      </c>
      <c r="N182" s="10" t="s">
        <v>41</v>
      </c>
      <c r="O182" s="4">
        <v>44949</v>
      </c>
      <c r="P182" s="12">
        <v>12</v>
      </c>
      <c r="Q182" s="12">
        <v>12</v>
      </c>
    </row>
    <row r="183" spans="1:17" x14ac:dyDescent="0.3">
      <c r="A183">
        <v>743739</v>
      </c>
      <c r="B183" s="4">
        <v>44948</v>
      </c>
      <c r="C183" s="1" t="s">
        <v>8</v>
      </c>
      <c r="D183" s="1">
        <v>96</v>
      </c>
      <c r="E183" t="s">
        <v>10</v>
      </c>
      <c r="F183" t="s">
        <v>24</v>
      </c>
      <c r="G183" s="12">
        <v>23</v>
      </c>
      <c r="H183" s="12">
        <v>9</v>
      </c>
      <c r="I183" s="12">
        <v>9</v>
      </c>
      <c r="J183" s="12">
        <v>34</v>
      </c>
      <c r="K183" s="12">
        <v>30</v>
      </c>
      <c r="L183" t="s">
        <v>123</v>
      </c>
      <c r="M183" s="1" t="s">
        <v>38</v>
      </c>
      <c r="N183" s="10" t="s">
        <v>41</v>
      </c>
      <c r="O183" s="4">
        <v>44948</v>
      </c>
      <c r="P183" s="12">
        <v>9</v>
      </c>
      <c r="Q183" s="12">
        <v>9</v>
      </c>
    </row>
    <row r="184" spans="1:17" x14ac:dyDescent="0.3">
      <c r="A184">
        <v>747107</v>
      </c>
      <c r="B184" s="4">
        <v>44948</v>
      </c>
      <c r="C184" s="1" t="s">
        <v>16</v>
      </c>
      <c r="D184" s="1">
        <v>29</v>
      </c>
      <c r="E184" t="s">
        <v>15</v>
      </c>
      <c r="F184" t="s">
        <v>17</v>
      </c>
      <c r="G184" s="12">
        <v>23</v>
      </c>
      <c r="H184" s="12">
        <v>8</v>
      </c>
      <c r="I184" s="12">
        <v>8</v>
      </c>
      <c r="J184" s="12">
        <v>76</v>
      </c>
      <c r="K184" s="12">
        <v>16</v>
      </c>
      <c r="L184" t="s">
        <v>133</v>
      </c>
      <c r="M184" s="1" t="s">
        <v>38</v>
      </c>
      <c r="N184" s="10" t="s">
        <v>41</v>
      </c>
      <c r="O184" s="4">
        <v>44948</v>
      </c>
      <c r="P184" s="12">
        <v>8</v>
      </c>
      <c r="Q184" s="12">
        <v>8</v>
      </c>
    </row>
    <row r="185" spans="1:17" x14ac:dyDescent="0.3">
      <c r="A185">
        <v>753974</v>
      </c>
      <c r="B185" s="4">
        <v>44948</v>
      </c>
      <c r="C185" s="1" t="s">
        <v>8</v>
      </c>
      <c r="D185" s="1">
        <v>77</v>
      </c>
      <c r="E185" t="s">
        <v>15</v>
      </c>
      <c r="F185" t="s">
        <v>24</v>
      </c>
      <c r="G185" s="12">
        <v>24</v>
      </c>
      <c r="H185" s="12">
        <v>15</v>
      </c>
      <c r="I185" s="12">
        <v>15</v>
      </c>
      <c r="J185" s="12">
        <v>60</v>
      </c>
      <c r="K185" s="12">
        <v>64</v>
      </c>
      <c r="L185" t="s">
        <v>201</v>
      </c>
      <c r="M185" s="1" t="s">
        <v>39</v>
      </c>
      <c r="N185" s="10" t="s">
        <v>40</v>
      </c>
      <c r="O185" s="4">
        <v>44948</v>
      </c>
      <c r="P185" s="12">
        <v>15</v>
      </c>
      <c r="Q185" s="12">
        <v>15</v>
      </c>
    </row>
    <row r="186" spans="1:17" x14ac:dyDescent="0.3">
      <c r="A186">
        <v>756552</v>
      </c>
      <c r="B186" s="4">
        <v>44948</v>
      </c>
      <c r="C186" s="1" t="s">
        <v>8</v>
      </c>
      <c r="D186" s="1">
        <v>89</v>
      </c>
      <c r="E186" t="s">
        <v>12</v>
      </c>
      <c r="F186" t="s">
        <v>24</v>
      </c>
      <c r="G186" s="12">
        <v>22</v>
      </c>
      <c r="H186" s="12">
        <v>7</v>
      </c>
      <c r="I186" s="12">
        <v>7</v>
      </c>
      <c r="J186" s="12">
        <v>69</v>
      </c>
      <c r="K186" s="12">
        <v>60</v>
      </c>
      <c r="L186" t="s">
        <v>259</v>
      </c>
      <c r="M186" s="1" t="s">
        <v>38</v>
      </c>
      <c r="N186" s="10" t="s">
        <v>41</v>
      </c>
      <c r="O186" s="4">
        <v>44949</v>
      </c>
      <c r="P186" s="12" t="s">
        <v>9</v>
      </c>
      <c r="Q186" s="12">
        <v>10</v>
      </c>
    </row>
    <row r="187" spans="1:17" x14ac:dyDescent="0.3">
      <c r="A187">
        <v>756552</v>
      </c>
      <c r="B187" s="4">
        <v>44949</v>
      </c>
      <c r="C187" s="1" t="s">
        <v>8</v>
      </c>
      <c r="D187" s="1">
        <v>89</v>
      </c>
      <c r="E187" t="s">
        <v>12</v>
      </c>
      <c r="F187" t="s">
        <v>24</v>
      </c>
      <c r="G187" s="12">
        <v>22</v>
      </c>
      <c r="H187" s="12">
        <v>7</v>
      </c>
      <c r="I187" s="12">
        <v>10</v>
      </c>
      <c r="J187" s="12">
        <v>80</v>
      </c>
      <c r="K187" s="12">
        <v>78</v>
      </c>
      <c r="L187" t="s">
        <v>64</v>
      </c>
      <c r="M187" s="1" t="s">
        <v>38</v>
      </c>
      <c r="N187" s="10" t="s">
        <v>41</v>
      </c>
      <c r="O187" s="4">
        <v>44949</v>
      </c>
      <c r="P187" s="12">
        <v>10</v>
      </c>
      <c r="Q187" s="12">
        <v>10</v>
      </c>
    </row>
    <row r="188" spans="1:17" x14ac:dyDescent="0.3">
      <c r="A188">
        <v>759256</v>
      </c>
      <c r="B188" s="4">
        <v>44948</v>
      </c>
      <c r="C188" s="1" t="s">
        <v>16</v>
      </c>
      <c r="D188" s="1">
        <v>28</v>
      </c>
      <c r="E188" t="s">
        <v>10</v>
      </c>
      <c r="F188" t="s">
        <v>20</v>
      </c>
      <c r="G188" s="12">
        <v>22</v>
      </c>
      <c r="H188" s="12">
        <v>13</v>
      </c>
      <c r="I188" s="12">
        <v>13</v>
      </c>
      <c r="J188" s="12">
        <v>34</v>
      </c>
      <c r="K188" s="12">
        <v>76</v>
      </c>
      <c r="L188" t="s">
        <v>270</v>
      </c>
      <c r="M188" s="1" t="s">
        <v>39</v>
      </c>
      <c r="N188" s="10" t="s">
        <v>40</v>
      </c>
      <c r="O188" s="4">
        <v>44948</v>
      </c>
      <c r="P188" s="12">
        <v>13</v>
      </c>
      <c r="Q188" s="12">
        <v>13</v>
      </c>
    </row>
    <row r="189" spans="1:17" x14ac:dyDescent="0.3">
      <c r="A189">
        <v>765452</v>
      </c>
      <c r="B189" s="4">
        <v>44948</v>
      </c>
      <c r="C189" s="1" t="s">
        <v>8</v>
      </c>
      <c r="D189" s="1">
        <v>30</v>
      </c>
      <c r="E189" t="s">
        <v>15</v>
      </c>
      <c r="F189" t="s">
        <v>18</v>
      </c>
      <c r="G189" s="12">
        <v>24</v>
      </c>
      <c r="H189" s="12">
        <v>16</v>
      </c>
      <c r="I189" s="12">
        <v>16</v>
      </c>
      <c r="J189" s="12">
        <v>59</v>
      </c>
      <c r="K189" s="12">
        <v>69</v>
      </c>
      <c r="L189" t="s">
        <v>209</v>
      </c>
      <c r="M189" s="1" t="s">
        <v>39</v>
      </c>
      <c r="N189" s="10" t="s">
        <v>40</v>
      </c>
      <c r="O189" s="4">
        <v>44948</v>
      </c>
      <c r="P189" s="12">
        <v>16</v>
      </c>
      <c r="Q189" s="12">
        <v>16</v>
      </c>
    </row>
    <row r="190" spans="1:17" x14ac:dyDescent="0.3">
      <c r="A190">
        <v>766276</v>
      </c>
      <c r="B190" s="4">
        <v>44948</v>
      </c>
      <c r="C190" s="1" t="s">
        <v>8</v>
      </c>
      <c r="D190" s="1">
        <v>59</v>
      </c>
      <c r="E190" t="s">
        <v>10</v>
      </c>
      <c r="F190" t="s">
        <v>18</v>
      </c>
      <c r="G190" s="12">
        <v>22</v>
      </c>
      <c r="H190" s="12">
        <v>6</v>
      </c>
      <c r="I190" s="12">
        <v>6</v>
      </c>
      <c r="J190" s="12">
        <v>52</v>
      </c>
      <c r="K190" s="12">
        <v>59</v>
      </c>
      <c r="L190" t="s">
        <v>95</v>
      </c>
      <c r="M190" s="1" t="s">
        <v>38</v>
      </c>
      <c r="N190" s="10" t="s">
        <v>41</v>
      </c>
      <c r="O190" s="4">
        <v>44948</v>
      </c>
      <c r="P190" s="12">
        <v>6</v>
      </c>
      <c r="Q190" s="12">
        <v>6</v>
      </c>
    </row>
    <row r="191" spans="1:17" x14ac:dyDescent="0.3">
      <c r="A191">
        <v>770338</v>
      </c>
      <c r="B191" s="4">
        <v>44948</v>
      </c>
      <c r="C191" s="1" t="s">
        <v>8</v>
      </c>
      <c r="D191" s="1">
        <v>69</v>
      </c>
      <c r="E191" t="s">
        <v>11</v>
      </c>
      <c r="F191" t="s">
        <v>18</v>
      </c>
      <c r="G191" s="12">
        <v>23</v>
      </c>
      <c r="H191" s="12">
        <v>7</v>
      </c>
      <c r="I191" s="12">
        <v>7</v>
      </c>
      <c r="J191" s="12">
        <v>41</v>
      </c>
      <c r="K191" s="12">
        <v>13</v>
      </c>
      <c r="L191" t="s">
        <v>93</v>
      </c>
      <c r="M191" s="1" t="s">
        <v>38</v>
      </c>
      <c r="N191" s="10" t="s">
        <v>41</v>
      </c>
      <c r="O191" s="4">
        <v>44948</v>
      </c>
      <c r="P191" s="12">
        <v>7</v>
      </c>
      <c r="Q191" s="12">
        <v>7</v>
      </c>
    </row>
    <row r="192" spans="1:17" x14ac:dyDescent="0.3">
      <c r="A192">
        <v>771108</v>
      </c>
      <c r="B192" s="4">
        <v>44948</v>
      </c>
      <c r="C192" s="1" t="s">
        <v>8</v>
      </c>
      <c r="D192" s="1">
        <v>93</v>
      </c>
      <c r="E192" t="s">
        <v>13</v>
      </c>
      <c r="F192" t="s">
        <v>18</v>
      </c>
      <c r="G192" s="12">
        <v>23</v>
      </c>
      <c r="H192" s="12">
        <v>14</v>
      </c>
      <c r="I192" s="12">
        <v>14</v>
      </c>
      <c r="J192" s="12">
        <v>54</v>
      </c>
      <c r="K192" s="12">
        <v>35</v>
      </c>
      <c r="L192" t="s">
        <v>271</v>
      </c>
      <c r="M192" s="1" t="s">
        <v>39</v>
      </c>
      <c r="N192" s="10" t="s">
        <v>40</v>
      </c>
      <c r="O192" s="4">
        <v>44952</v>
      </c>
      <c r="P192" s="12" t="s">
        <v>9</v>
      </c>
      <c r="Q192" s="12">
        <v>18</v>
      </c>
    </row>
    <row r="193" spans="1:17" x14ac:dyDescent="0.3">
      <c r="A193">
        <v>771108</v>
      </c>
      <c r="B193" s="4">
        <v>44949</v>
      </c>
      <c r="C193" s="1" t="s">
        <v>8</v>
      </c>
      <c r="D193" s="1">
        <v>93</v>
      </c>
      <c r="E193" t="s">
        <v>13</v>
      </c>
      <c r="F193" t="s">
        <v>18</v>
      </c>
      <c r="G193" s="12">
        <v>23</v>
      </c>
      <c r="H193" s="12">
        <v>14</v>
      </c>
      <c r="I193" s="12">
        <v>10</v>
      </c>
      <c r="J193" s="12">
        <v>58</v>
      </c>
      <c r="K193" s="12">
        <v>56</v>
      </c>
      <c r="L193" t="s">
        <v>272</v>
      </c>
      <c r="M193" s="1" t="s">
        <v>38</v>
      </c>
      <c r="N193" s="10" t="s">
        <v>41</v>
      </c>
      <c r="O193" s="4">
        <v>44952</v>
      </c>
      <c r="P193" s="12" t="s">
        <v>9</v>
      </c>
      <c r="Q193" s="12">
        <v>18</v>
      </c>
    </row>
    <row r="194" spans="1:17" x14ac:dyDescent="0.3">
      <c r="A194">
        <v>771108</v>
      </c>
      <c r="B194" s="4">
        <v>44950</v>
      </c>
      <c r="C194" s="1" t="s">
        <v>8</v>
      </c>
      <c r="D194" s="1">
        <v>93</v>
      </c>
      <c r="E194" t="s">
        <v>13</v>
      </c>
      <c r="F194" t="s">
        <v>18</v>
      </c>
      <c r="G194" s="12">
        <v>23</v>
      </c>
      <c r="H194" s="12">
        <v>14</v>
      </c>
      <c r="I194" s="12">
        <v>12</v>
      </c>
      <c r="J194" s="12">
        <v>50</v>
      </c>
      <c r="K194" s="12">
        <v>10</v>
      </c>
      <c r="L194" t="s">
        <v>167</v>
      </c>
      <c r="M194" s="1" t="s">
        <v>38</v>
      </c>
      <c r="N194" s="10" t="s">
        <v>41</v>
      </c>
      <c r="O194" s="4">
        <v>44952</v>
      </c>
      <c r="P194" s="12" t="s">
        <v>9</v>
      </c>
      <c r="Q194" s="12">
        <v>18</v>
      </c>
    </row>
    <row r="195" spans="1:17" x14ac:dyDescent="0.3">
      <c r="A195">
        <v>771108</v>
      </c>
      <c r="B195" s="4">
        <v>44951</v>
      </c>
      <c r="C195" s="1" t="s">
        <v>8</v>
      </c>
      <c r="D195" s="1">
        <v>93</v>
      </c>
      <c r="E195" t="s">
        <v>13</v>
      </c>
      <c r="F195" t="s">
        <v>18</v>
      </c>
      <c r="G195" s="12">
        <v>23</v>
      </c>
      <c r="H195" s="12">
        <v>14</v>
      </c>
      <c r="I195" s="12">
        <v>8</v>
      </c>
      <c r="J195" s="12">
        <v>44</v>
      </c>
      <c r="K195" s="12">
        <v>53</v>
      </c>
      <c r="L195" t="s">
        <v>92</v>
      </c>
      <c r="M195" s="1" t="s">
        <v>38</v>
      </c>
      <c r="N195" s="10" t="s">
        <v>41</v>
      </c>
      <c r="O195" s="4">
        <v>44952</v>
      </c>
      <c r="P195" s="12" t="s">
        <v>9</v>
      </c>
      <c r="Q195" s="12">
        <v>18</v>
      </c>
    </row>
    <row r="196" spans="1:17" x14ac:dyDescent="0.3">
      <c r="A196">
        <v>771108</v>
      </c>
      <c r="B196" s="4">
        <v>44952</v>
      </c>
      <c r="C196" s="1" t="s">
        <v>8</v>
      </c>
      <c r="D196" s="1">
        <v>93</v>
      </c>
      <c r="E196" t="s">
        <v>13</v>
      </c>
      <c r="F196" t="s">
        <v>18</v>
      </c>
      <c r="G196" s="12">
        <v>23</v>
      </c>
      <c r="H196" s="12">
        <v>14</v>
      </c>
      <c r="I196" s="12">
        <v>18</v>
      </c>
      <c r="J196" s="12">
        <v>28</v>
      </c>
      <c r="K196" s="12">
        <v>65</v>
      </c>
      <c r="L196" t="s">
        <v>182</v>
      </c>
      <c r="M196" s="1" t="s">
        <v>37</v>
      </c>
      <c r="N196" s="10" t="s">
        <v>36</v>
      </c>
      <c r="O196" s="4">
        <v>44952</v>
      </c>
      <c r="P196" s="12">
        <v>18</v>
      </c>
      <c r="Q196" s="12">
        <v>18</v>
      </c>
    </row>
    <row r="197" spans="1:17" x14ac:dyDescent="0.3">
      <c r="A197">
        <v>785983</v>
      </c>
      <c r="B197" s="4">
        <v>44948</v>
      </c>
      <c r="C197" s="1" t="s">
        <v>16</v>
      </c>
      <c r="D197" s="1">
        <v>57</v>
      </c>
      <c r="E197" t="s">
        <v>11</v>
      </c>
      <c r="F197" t="s">
        <v>20</v>
      </c>
      <c r="G197" s="12">
        <v>24</v>
      </c>
      <c r="H197" s="12">
        <v>17</v>
      </c>
      <c r="I197" s="12">
        <v>17</v>
      </c>
      <c r="J197" s="12">
        <v>19</v>
      </c>
      <c r="K197" s="12">
        <v>18</v>
      </c>
      <c r="L197" t="s">
        <v>101</v>
      </c>
      <c r="M197" s="1" t="s">
        <v>37</v>
      </c>
      <c r="N197" s="10" t="s">
        <v>36</v>
      </c>
      <c r="O197" s="4">
        <v>44948</v>
      </c>
      <c r="P197" s="12">
        <v>17</v>
      </c>
      <c r="Q197" s="12">
        <v>17</v>
      </c>
    </row>
    <row r="198" spans="1:17" x14ac:dyDescent="0.3">
      <c r="A198">
        <v>786699</v>
      </c>
      <c r="B198" s="4">
        <v>44948</v>
      </c>
      <c r="C198" s="1" t="s">
        <v>8</v>
      </c>
      <c r="D198" s="1">
        <v>46</v>
      </c>
      <c r="E198" t="s">
        <v>15</v>
      </c>
      <c r="F198" t="s">
        <v>19</v>
      </c>
      <c r="G198" s="12">
        <v>22</v>
      </c>
      <c r="H198" s="12">
        <v>8</v>
      </c>
      <c r="I198" s="12">
        <v>8</v>
      </c>
      <c r="J198" s="12">
        <v>34</v>
      </c>
      <c r="K198" s="12">
        <v>78</v>
      </c>
      <c r="L198" t="s">
        <v>273</v>
      </c>
      <c r="M198" s="1" t="s">
        <v>38</v>
      </c>
      <c r="N198" s="10" t="s">
        <v>41</v>
      </c>
      <c r="O198" s="4">
        <v>44950</v>
      </c>
      <c r="P198" s="12" t="s">
        <v>9</v>
      </c>
      <c r="Q198" s="12">
        <v>10</v>
      </c>
    </row>
    <row r="199" spans="1:17" x14ac:dyDescent="0.3">
      <c r="A199">
        <v>786699</v>
      </c>
      <c r="B199" s="4">
        <v>44949</v>
      </c>
      <c r="C199" s="1" t="s">
        <v>8</v>
      </c>
      <c r="D199" s="1">
        <v>46</v>
      </c>
      <c r="E199" t="s">
        <v>15</v>
      </c>
      <c r="F199" t="s">
        <v>19</v>
      </c>
      <c r="G199" s="12">
        <v>22</v>
      </c>
      <c r="H199" s="12">
        <v>8</v>
      </c>
      <c r="I199" s="12">
        <v>10</v>
      </c>
      <c r="J199" s="12">
        <v>62</v>
      </c>
      <c r="K199" s="12">
        <v>39</v>
      </c>
      <c r="L199" t="s">
        <v>274</v>
      </c>
      <c r="M199" s="1" t="s">
        <v>38</v>
      </c>
      <c r="N199" s="10" t="s">
        <v>41</v>
      </c>
      <c r="O199" s="4">
        <v>44950</v>
      </c>
      <c r="P199" s="12" t="s">
        <v>9</v>
      </c>
      <c r="Q199" s="12">
        <v>10</v>
      </c>
    </row>
    <row r="200" spans="1:17" x14ac:dyDescent="0.3">
      <c r="A200">
        <v>786699</v>
      </c>
      <c r="B200" s="4">
        <v>44950</v>
      </c>
      <c r="C200" s="1" t="s">
        <v>8</v>
      </c>
      <c r="D200" s="1">
        <v>46</v>
      </c>
      <c r="E200" t="s">
        <v>15</v>
      </c>
      <c r="F200" t="s">
        <v>19</v>
      </c>
      <c r="G200" s="12">
        <v>22</v>
      </c>
      <c r="H200" s="12">
        <v>8</v>
      </c>
      <c r="I200" s="12">
        <v>10</v>
      </c>
      <c r="J200" s="12">
        <v>38</v>
      </c>
      <c r="K200" s="12">
        <v>16</v>
      </c>
      <c r="L200" t="s">
        <v>275</v>
      </c>
      <c r="M200" s="1" t="s">
        <v>38</v>
      </c>
      <c r="N200" s="10" t="s">
        <v>41</v>
      </c>
      <c r="O200" s="4">
        <v>44950</v>
      </c>
      <c r="P200" s="12">
        <v>10</v>
      </c>
      <c r="Q200" s="12">
        <v>10</v>
      </c>
    </row>
    <row r="201" spans="1:17" x14ac:dyDescent="0.3">
      <c r="A201">
        <v>786828</v>
      </c>
      <c r="B201" s="4">
        <v>44948</v>
      </c>
      <c r="C201" s="1" t="s">
        <v>8</v>
      </c>
      <c r="D201" s="1">
        <v>80</v>
      </c>
      <c r="E201" t="s">
        <v>11</v>
      </c>
      <c r="F201" t="s">
        <v>19</v>
      </c>
      <c r="G201" s="12">
        <v>23</v>
      </c>
      <c r="H201" s="12">
        <v>6</v>
      </c>
      <c r="I201" s="12">
        <v>6</v>
      </c>
      <c r="J201" s="12">
        <v>24</v>
      </c>
      <c r="K201" s="12">
        <v>43</v>
      </c>
      <c r="L201" t="s">
        <v>131</v>
      </c>
      <c r="M201" s="1" t="s">
        <v>38</v>
      </c>
      <c r="N201" s="10" t="s">
        <v>41</v>
      </c>
      <c r="O201" s="4">
        <v>44948</v>
      </c>
      <c r="P201" s="12">
        <v>6</v>
      </c>
      <c r="Q201" s="12">
        <v>6</v>
      </c>
    </row>
    <row r="202" spans="1:17" x14ac:dyDescent="0.3">
      <c r="A202">
        <v>787323</v>
      </c>
      <c r="B202" s="4">
        <v>44948</v>
      </c>
      <c r="C202" s="1" t="s">
        <v>16</v>
      </c>
      <c r="D202" s="1">
        <v>78</v>
      </c>
      <c r="E202" t="s">
        <v>12</v>
      </c>
      <c r="F202" t="s">
        <v>21</v>
      </c>
      <c r="G202" s="12">
        <v>22</v>
      </c>
      <c r="H202" s="12">
        <v>6</v>
      </c>
      <c r="I202" s="12">
        <v>6</v>
      </c>
      <c r="J202" s="12">
        <v>51</v>
      </c>
      <c r="K202" s="12">
        <v>53</v>
      </c>
      <c r="L202" t="s">
        <v>276</v>
      </c>
      <c r="M202" s="1" t="s">
        <v>38</v>
      </c>
      <c r="N202" s="10" t="s">
        <v>41</v>
      </c>
      <c r="O202" s="4">
        <v>44948</v>
      </c>
      <c r="P202" s="12">
        <v>6</v>
      </c>
      <c r="Q202" s="12">
        <v>6</v>
      </c>
    </row>
    <row r="203" spans="1:17" x14ac:dyDescent="0.3">
      <c r="A203">
        <v>793724</v>
      </c>
      <c r="B203" s="4">
        <v>44948</v>
      </c>
      <c r="C203" s="1" t="s">
        <v>16</v>
      </c>
      <c r="D203" s="1">
        <v>57</v>
      </c>
      <c r="E203" t="s">
        <v>10</v>
      </c>
      <c r="F203" t="s">
        <v>21</v>
      </c>
      <c r="G203" s="12">
        <v>22</v>
      </c>
      <c r="H203" s="12">
        <v>8</v>
      </c>
      <c r="I203" s="12">
        <v>8</v>
      </c>
      <c r="J203" s="12">
        <v>41</v>
      </c>
      <c r="K203" s="12">
        <v>34</v>
      </c>
      <c r="L203" t="s">
        <v>277</v>
      </c>
      <c r="M203" s="1" t="s">
        <v>38</v>
      </c>
      <c r="N203" s="10" t="s">
        <v>41</v>
      </c>
      <c r="O203" s="4">
        <v>44948</v>
      </c>
      <c r="P203" s="12">
        <v>8</v>
      </c>
      <c r="Q203" s="12">
        <v>8</v>
      </c>
    </row>
    <row r="204" spans="1:17" x14ac:dyDescent="0.3">
      <c r="A204">
        <v>793746</v>
      </c>
      <c r="B204" s="4">
        <v>44948</v>
      </c>
      <c r="C204" s="1" t="s">
        <v>8</v>
      </c>
      <c r="D204" s="1">
        <v>24</v>
      </c>
      <c r="E204" t="s">
        <v>11</v>
      </c>
      <c r="F204" t="s">
        <v>18</v>
      </c>
      <c r="G204" s="12">
        <v>24</v>
      </c>
      <c r="H204" s="12">
        <v>12</v>
      </c>
      <c r="I204" s="12">
        <v>12</v>
      </c>
      <c r="J204" s="12">
        <v>62</v>
      </c>
      <c r="K204" s="12">
        <v>21</v>
      </c>
      <c r="L204" t="s">
        <v>278</v>
      </c>
      <c r="M204" s="1" t="s">
        <v>38</v>
      </c>
      <c r="N204" s="10" t="s">
        <v>41</v>
      </c>
      <c r="O204" s="4">
        <v>44950</v>
      </c>
      <c r="P204" s="12" t="s">
        <v>9</v>
      </c>
      <c r="Q204" s="12">
        <v>11</v>
      </c>
    </row>
    <row r="205" spans="1:17" x14ac:dyDescent="0.3">
      <c r="A205">
        <v>793746</v>
      </c>
      <c r="B205" s="4">
        <v>44949</v>
      </c>
      <c r="C205" s="1" t="s">
        <v>8</v>
      </c>
      <c r="D205" s="1">
        <v>24</v>
      </c>
      <c r="E205" t="s">
        <v>11</v>
      </c>
      <c r="F205" t="s">
        <v>18</v>
      </c>
      <c r="G205" s="12">
        <v>24</v>
      </c>
      <c r="H205" s="12">
        <v>12</v>
      </c>
      <c r="I205" s="12">
        <v>14</v>
      </c>
      <c r="J205" s="12">
        <v>34</v>
      </c>
      <c r="K205" s="12">
        <v>52</v>
      </c>
      <c r="L205" t="s">
        <v>279</v>
      </c>
      <c r="M205" s="1" t="s">
        <v>39</v>
      </c>
      <c r="N205" s="10" t="s">
        <v>40</v>
      </c>
      <c r="O205" s="4">
        <v>44950</v>
      </c>
      <c r="P205" s="12" t="s">
        <v>9</v>
      </c>
      <c r="Q205" s="12">
        <v>11</v>
      </c>
    </row>
    <row r="206" spans="1:17" x14ac:dyDescent="0.3">
      <c r="A206">
        <v>793746</v>
      </c>
      <c r="B206" s="4">
        <v>44950</v>
      </c>
      <c r="C206" s="1" t="s">
        <v>8</v>
      </c>
      <c r="D206" s="1">
        <v>24</v>
      </c>
      <c r="E206" t="s">
        <v>11</v>
      </c>
      <c r="F206" t="s">
        <v>18</v>
      </c>
      <c r="G206" s="12">
        <v>24</v>
      </c>
      <c r="H206" s="12">
        <v>12</v>
      </c>
      <c r="I206" s="12">
        <v>11</v>
      </c>
      <c r="J206" s="12">
        <v>39</v>
      </c>
      <c r="K206" s="12">
        <v>30</v>
      </c>
      <c r="L206" t="s">
        <v>126</v>
      </c>
      <c r="M206" s="1" t="s">
        <v>38</v>
      </c>
      <c r="N206" s="10" t="s">
        <v>41</v>
      </c>
      <c r="O206" s="4">
        <v>44950</v>
      </c>
      <c r="P206" s="12">
        <v>11</v>
      </c>
      <c r="Q206" s="12">
        <v>11</v>
      </c>
    </row>
    <row r="207" spans="1:17" x14ac:dyDescent="0.3">
      <c r="A207">
        <v>794573</v>
      </c>
      <c r="B207" s="4">
        <v>44948</v>
      </c>
      <c r="C207" s="1" t="s">
        <v>16</v>
      </c>
      <c r="D207" s="1">
        <v>48</v>
      </c>
      <c r="E207" t="s">
        <v>14</v>
      </c>
      <c r="F207" t="s">
        <v>24</v>
      </c>
      <c r="G207" s="12">
        <v>24</v>
      </c>
      <c r="H207" s="12">
        <v>18</v>
      </c>
      <c r="I207" s="12">
        <v>18</v>
      </c>
      <c r="J207" s="12">
        <v>22</v>
      </c>
      <c r="K207" s="12">
        <v>35</v>
      </c>
      <c r="L207" t="s">
        <v>280</v>
      </c>
      <c r="M207" s="1" t="s">
        <v>37</v>
      </c>
      <c r="N207" s="10" t="s">
        <v>36</v>
      </c>
      <c r="O207" s="4">
        <v>44948</v>
      </c>
      <c r="P207" s="12">
        <v>18</v>
      </c>
      <c r="Q207" s="12">
        <v>18</v>
      </c>
    </row>
    <row r="208" spans="1:17" x14ac:dyDescent="0.3">
      <c r="A208">
        <v>799465</v>
      </c>
      <c r="B208" s="4">
        <v>44948</v>
      </c>
      <c r="C208" s="1" t="s">
        <v>16</v>
      </c>
      <c r="D208" s="1">
        <v>78</v>
      </c>
      <c r="E208" t="s">
        <v>10</v>
      </c>
      <c r="F208" t="s">
        <v>24</v>
      </c>
      <c r="G208" s="12">
        <v>24</v>
      </c>
      <c r="H208" s="12">
        <v>18</v>
      </c>
      <c r="I208" s="12">
        <v>18</v>
      </c>
      <c r="J208" s="12">
        <v>40</v>
      </c>
      <c r="K208" s="12">
        <v>24</v>
      </c>
      <c r="L208" t="s">
        <v>281</v>
      </c>
      <c r="M208" s="1" t="s">
        <v>37</v>
      </c>
      <c r="N208" s="10" t="s">
        <v>36</v>
      </c>
      <c r="O208" s="4">
        <v>44948</v>
      </c>
      <c r="P208" s="12">
        <v>18</v>
      </c>
      <c r="Q208" s="12">
        <v>18</v>
      </c>
    </row>
    <row r="209" spans="1:17" x14ac:dyDescent="0.3">
      <c r="A209">
        <v>813963</v>
      </c>
      <c r="B209" s="4">
        <v>44948</v>
      </c>
      <c r="C209" s="1" t="s">
        <v>16</v>
      </c>
      <c r="D209" s="1">
        <v>88</v>
      </c>
      <c r="E209" t="s">
        <v>10</v>
      </c>
      <c r="F209" t="s">
        <v>24</v>
      </c>
      <c r="G209" s="12">
        <v>24</v>
      </c>
      <c r="H209" s="12">
        <v>11</v>
      </c>
      <c r="I209" s="12">
        <v>11</v>
      </c>
      <c r="J209" s="12">
        <v>58</v>
      </c>
      <c r="K209" s="12">
        <v>54</v>
      </c>
      <c r="L209" t="s">
        <v>98</v>
      </c>
      <c r="M209" s="1" t="s">
        <v>38</v>
      </c>
      <c r="N209" s="10" t="s">
        <v>41</v>
      </c>
      <c r="O209" s="4">
        <v>44949</v>
      </c>
      <c r="P209" s="12" t="s">
        <v>9</v>
      </c>
      <c r="Q209" s="12">
        <v>7</v>
      </c>
    </row>
    <row r="210" spans="1:17" x14ac:dyDescent="0.3">
      <c r="A210">
        <v>813963</v>
      </c>
      <c r="B210" s="4">
        <v>44949</v>
      </c>
      <c r="C210" s="1" t="s">
        <v>16</v>
      </c>
      <c r="D210" s="1">
        <v>88</v>
      </c>
      <c r="E210" t="s">
        <v>10</v>
      </c>
      <c r="F210" t="s">
        <v>24</v>
      </c>
      <c r="G210" s="12">
        <v>24</v>
      </c>
      <c r="H210" s="12">
        <v>11</v>
      </c>
      <c r="I210" s="12">
        <v>7</v>
      </c>
      <c r="J210" s="12">
        <v>70</v>
      </c>
      <c r="K210" s="12">
        <v>27</v>
      </c>
      <c r="L210" t="s">
        <v>282</v>
      </c>
      <c r="M210" s="1" t="s">
        <v>38</v>
      </c>
      <c r="N210" s="10" t="s">
        <v>41</v>
      </c>
      <c r="O210" s="4">
        <v>44949</v>
      </c>
      <c r="P210" s="12">
        <v>7</v>
      </c>
      <c r="Q210" s="12">
        <v>7</v>
      </c>
    </row>
    <row r="211" spans="1:17" x14ac:dyDescent="0.3">
      <c r="A211">
        <v>824658</v>
      </c>
      <c r="B211" s="4">
        <v>44948</v>
      </c>
      <c r="C211" s="1" t="s">
        <v>16</v>
      </c>
      <c r="D211" s="1">
        <v>28</v>
      </c>
      <c r="E211" t="s">
        <v>12</v>
      </c>
      <c r="F211" t="s">
        <v>24</v>
      </c>
      <c r="G211" s="12">
        <v>23</v>
      </c>
      <c r="H211" s="12">
        <v>11</v>
      </c>
      <c r="I211" s="12">
        <v>11</v>
      </c>
      <c r="J211" s="12">
        <v>29</v>
      </c>
      <c r="K211" s="12">
        <v>61</v>
      </c>
      <c r="L211" t="s">
        <v>176</v>
      </c>
      <c r="M211" s="1" t="s">
        <v>38</v>
      </c>
      <c r="N211" s="10" t="s">
        <v>41</v>
      </c>
      <c r="O211" s="4">
        <v>44948</v>
      </c>
      <c r="P211" s="12">
        <v>11</v>
      </c>
      <c r="Q211" s="12">
        <v>11</v>
      </c>
    </row>
    <row r="212" spans="1:17" x14ac:dyDescent="0.3">
      <c r="A212">
        <v>832101</v>
      </c>
      <c r="B212" s="4">
        <v>44948</v>
      </c>
      <c r="C212" s="1" t="s">
        <v>16</v>
      </c>
      <c r="D212" s="1">
        <v>46</v>
      </c>
      <c r="E212" t="s">
        <v>14</v>
      </c>
      <c r="F212" t="s">
        <v>24</v>
      </c>
      <c r="G212" s="12">
        <v>23</v>
      </c>
      <c r="H212" s="12">
        <v>14</v>
      </c>
      <c r="I212" s="12">
        <v>14</v>
      </c>
      <c r="J212" s="12">
        <v>78</v>
      </c>
      <c r="K212" s="12">
        <v>30</v>
      </c>
      <c r="L212" t="s">
        <v>283</v>
      </c>
      <c r="M212" s="1" t="s">
        <v>39</v>
      </c>
      <c r="N212" s="10" t="s">
        <v>40</v>
      </c>
      <c r="O212" s="4">
        <v>44948</v>
      </c>
      <c r="P212" s="12">
        <v>14</v>
      </c>
      <c r="Q212" s="12">
        <v>14</v>
      </c>
    </row>
    <row r="213" spans="1:17" x14ac:dyDescent="0.3">
      <c r="A213">
        <v>837607</v>
      </c>
      <c r="B213" s="4">
        <v>44948</v>
      </c>
      <c r="C213" s="1" t="s">
        <v>8</v>
      </c>
      <c r="D213" s="1">
        <v>63</v>
      </c>
      <c r="E213" t="s">
        <v>15</v>
      </c>
      <c r="F213" t="s">
        <v>21</v>
      </c>
      <c r="G213" s="12">
        <v>24</v>
      </c>
      <c r="H213" s="12">
        <v>18</v>
      </c>
      <c r="I213" s="12">
        <v>18</v>
      </c>
      <c r="J213" s="12">
        <v>66</v>
      </c>
      <c r="K213" s="12">
        <v>50</v>
      </c>
      <c r="L213" t="s">
        <v>184</v>
      </c>
      <c r="M213" s="1" t="s">
        <v>37</v>
      </c>
      <c r="N213" s="10" t="s">
        <v>36</v>
      </c>
      <c r="O213" s="4">
        <v>44948</v>
      </c>
      <c r="P213" s="12">
        <v>18</v>
      </c>
      <c r="Q213" s="12">
        <v>18</v>
      </c>
    </row>
    <row r="214" spans="1:17" x14ac:dyDescent="0.3">
      <c r="A214">
        <v>843413</v>
      </c>
      <c r="B214" s="4">
        <v>44948</v>
      </c>
      <c r="C214" s="1" t="s">
        <v>8</v>
      </c>
      <c r="D214" s="1">
        <v>38</v>
      </c>
      <c r="E214" t="s">
        <v>12</v>
      </c>
      <c r="F214" t="s">
        <v>21</v>
      </c>
      <c r="G214" s="12">
        <v>23</v>
      </c>
      <c r="H214" s="12">
        <v>17</v>
      </c>
      <c r="I214" s="12">
        <v>17</v>
      </c>
      <c r="J214" s="12">
        <v>45</v>
      </c>
      <c r="K214" s="12">
        <v>12</v>
      </c>
      <c r="L214" t="s">
        <v>284</v>
      </c>
      <c r="M214" s="1" t="s">
        <v>37</v>
      </c>
      <c r="N214" s="10" t="s">
        <v>36</v>
      </c>
      <c r="O214" s="4">
        <v>44948</v>
      </c>
      <c r="P214" s="12">
        <v>17</v>
      </c>
      <c r="Q214" s="12">
        <v>17</v>
      </c>
    </row>
    <row r="215" spans="1:17" x14ac:dyDescent="0.3">
      <c r="A215">
        <v>849778</v>
      </c>
      <c r="B215" s="4">
        <v>44948</v>
      </c>
      <c r="C215" s="1" t="s">
        <v>8</v>
      </c>
      <c r="D215" s="1">
        <v>40</v>
      </c>
      <c r="E215" t="s">
        <v>11</v>
      </c>
      <c r="F215" t="s">
        <v>21</v>
      </c>
      <c r="G215" s="12">
        <v>23</v>
      </c>
      <c r="H215" s="12">
        <v>19</v>
      </c>
      <c r="I215" s="12">
        <v>19</v>
      </c>
      <c r="J215" s="12">
        <v>17</v>
      </c>
      <c r="K215" s="12">
        <v>29</v>
      </c>
      <c r="L215" t="s">
        <v>135</v>
      </c>
      <c r="M215" s="1" t="s">
        <v>37</v>
      </c>
      <c r="N215" s="10" t="s">
        <v>36</v>
      </c>
      <c r="O215" s="4">
        <v>44948</v>
      </c>
      <c r="P215" s="12">
        <v>19</v>
      </c>
      <c r="Q215" s="12">
        <v>19</v>
      </c>
    </row>
    <row r="216" spans="1:17" x14ac:dyDescent="0.3">
      <c r="A216">
        <v>850275</v>
      </c>
      <c r="B216" s="4">
        <v>44948</v>
      </c>
      <c r="C216" s="1" t="s">
        <v>8</v>
      </c>
      <c r="D216" s="1">
        <v>30</v>
      </c>
      <c r="E216" t="s">
        <v>15</v>
      </c>
      <c r="F216" t="s">
        <v>21</v>
      </c>
      <c r="G216" s="12">
        <v>24</v>
      </c>
      <c r="H216" s="12">
        <v>14</v>
      </c>
      <c r="I216" s="12">
        <v>14</v>
      </c>
      <c r="J216" s="12">
        <v>19</v>
      </c>
      <c r="K216" s="12">
        <v>26</v>
      </c>
      <c r="L216" t="s">
        <v>199</v>
      </c>
      <c r="M216" s="1" t="s">
        <v>39</v>
      </c>
      <c r="N216" s="10" t="s">
        <v>40</v>
      </c>
      <c r="O216" s="4">
        <v>44950</v>
      </c>
      <c r="P216" s="12" t="s">
        <v>9</v>
      </c>
      <c r="Q216" s="12">
        <v>6</v>
      </c>
    </row>
    <row r="217" spans="1:17" x14ac:dyDescent="0.3">
      <c r="A217">
        <v>850275</v>
      </c>
      <c r="B217" s="4">
        <v>44949</v>
      </c>
      <c r="C217" s="1" t="s">
        <v>8</v>
      </c>
      <c r="D217" s="1">
        <v>30</v>
      </c>
      <c r="E217" t="s">
        <v>15</v>
      </c>
      <c r="F217" t="s">
        <v>21</v>
      </c>
      <c r="G217" s="12">
        <v>24</v>
      </c>
      <c r="H217" s="12">
        <v>14</v>
      </c>
      <c r="I217" s="12">
        <v>13</v>
      </c>
      <c r="J217" s="12">
        <v>70</v>
      </c>
      <c r="K217" s="12">
        <v>43</v>
      </c>
      <c r="L217" t="s">
        <v>51</v>
      </c>
      <c r="M217" s="1" t="s">
        <v>39</v>
      </c>
      <c r="N217" s="10" t="s">
        <v>40</v>
      </c>
      <c r="O217" s="4">
        <v>44950</v>
      </c>
      <c r="P217" s="12" t="s">
        <v>9</v>
      </c>
      <c r="Q217" s="12">
        <v>6</v>
      </c>
    </row>
    <row r="218" spans="1:17" x14ac:dyDescent="0.3">
      <c r="A218">
        <v>850275</v>
      </c>
      <c r="B218" s="4">
        <v>44950</v>
      </c>
      <c r="C218" s="1" t="s">
        <v>8</v>
      </c>
      <c r="D218" s="1">
        <v>30</v>
      </c>
      <c r="E218" t="s">
        <v>15</v>
      </c>
      <c r="F218" t="s">
        <v>21</v>
      </c>
      <c r="G218" s="12">
        <v>24</v>
      </c>
      <c r="H218" s="12">
        <v>14</v>
      </c>
      <c r="I218" s="12">
        <v>6</v>
      </c>
      <c r="J218" s="12">
        <v>40</v>
      </c>
      <c r="K218" s="12">
        <v>79</v>
      </c>
      <c r="L218" t="s">
        <v>285</v>
      </c>
      <c r="M218" s="1" t="s">
        <v>38</v>
      </c>
      <c r="N218" s="10" t="s">
        <v>41</v>
      </c>
      <c r="O218" s="4">
        <v>44950</v>
      </c>
      <c r="P218" s="12">
        <v>6</v>
      </c>
      <c r="Q218" s="12">
        <v>6</v>
      </c>
    </row>
    <row r="219" spans="1:17" x14ac:dyDescent="0.3">
      <c r="A219">
        <v>850559</v>
      </c>
      <c r="B219" s="4">
        <v>44948</v>
      </c>
      <c r="C219" s="1" t="s">
        <v>16</v>
      </c>
      <c r="D219" s="1">
        <v>41</v>
      </c>
      <c r="E219" t="s">
        <v>10</v>
      </c>
      <c r="F219" t="s">
        <v>24</v>
      </c>
      <c r="G219" s="12">
        <v>24</v>
      </c>
      <c r="H219" s="12">
        <v>18</v>
      </c>
      <c r="I219" s="12">
        <v>18</v>
      </c>
      <c r="J219" s="12">
        <v>38</v>
      </c>
      <c r="K219" s="12">
        <v>18</v>
      </c>
      <c r="L219" t="s">
        <v>286</v>
      </c>
      <c r="M219" s="1" t="s">
        <v>37</v>
      </c>
      <c r="N219" s="10" t="s">
        <v>36</v>
      </c>
      <c r="O219" s="4">
        <v>44948</v>
      </c>
      <c r="P219" s="12">
        <v>18</v>
      </c>
      <c r="Q219" s="12">
        <v>18</v>
      </c>
    </row>
    <row r="220" spans="1:17" x14ac:dyDescent="0.3">
      <c r="A220">
        <v>867493</v>
      </c>
      <c r="B220" s="4">
        <v>44948</v>
      </c>
      <c r="C220" s="1" t="s">
        <v>16</v>
      </c>
      <c r="D220" s="1">
        <v>50</v>
      </c>
      <c r="E220" t="s">
        <v>10</v>
      </c>
      <c r="F220" t="s">
        <v>24</v>
      </c>
      <c r="G220" s="12">
        <v>22</v>
      </c>
      <c r="H220" s="12">
        <v>13</v>
      </c>
      <c r="I220" s="12">
        <v>13</v>
      </c>
      <c r="J220" s="12">
        <v>57</v>
      </c>
      <c r="K220" s="12">
        <v>72</v>
      </c>
      <c r="L220" t="s">
        <v>287</v>
      </c>
      <c r="M220" s="1" t="s">
        <v>39</v>
      </c>
      <c r="N220" s="10" t="s">
        <v>40</v>
      </c>
      <c r="O220" s="4">
        <v>44949</v>
      </c>
      <c r="P220" s="12" t="s">
        <v>9</v>
      </c>
      <c r="Q220" s="12">
        <v>11</v>
      </c>
    </row>
    <row r="221" spans="1:17" x14ac:dyDescent="0.3">
      <c r="A221">
        <v>867493</v>
      </c>
      <c r="B221" s="4">
        <v>44949</v>
      </c>
      <c r="C221" s="1" t="s">
        <v>16</v>
      </c>
      <c r="D221" s="1">
        <v>50</v>
      </c>
      <c r="E221" t="s">
        <v>10</v>
      </c>
      <c r="F221" t="s">
        <v>24</v>
      </c>
      <c r="G221" s="12">
        <v>22</v>
      </c>
      <c r="H221" s="12">
        <v>13</v>
      </c>
      <c r="I221" s="12">
        <v>11</v>
      </c>
      <c r="J221" s="12">
        <v>52</v>
      </c>
      <c r="K221" s="12">
        <v>25</v>
      </c>
      <c r="L221" t="s">
        <v>72</v>
      </c>
      <c r="M221" s="1" t="s">
        <v>38</v>
      </c>
      <c r="N221" s="10" t="s">
        <v>41</v>
      </c>
      <c r="O221" s="4">
        <v>44949</v>
      </c>
      <c r="P221" s="12">
        <v>11</v>
      </c>
      <c r="Q221" s="12">
        <v>11</v>
      </c>
    </row>
    <row r="222" spans="1:17" x14ac:dyDescent="0.3">
      <c r="A222">
        <v>867885</v>
      </c>
      <c r="B222" s="4">
        <v>44948</v>
      </c>
      <c r="C222" s="1" t="s">
        <v>16</v>
      </c>
      <c r="D222" s="1">
        <v>44</v>
      </c>
      <c r="E222" t="s">
        <v>10</v>
      </c>
      <c r="F222" t="s">
        <v>24</v>
      </c>
      <c r="G222" s="12">
        <v>23</v>
      </c>
      <c r="H222" s="12">
        <v>9</v>
      </c>
      <c r="I222" s="12">
        <v>9</v>
      </c>
      <c r="J222" s="12">
        <v>63</v>
      </c>
      <c r="K222" s="12">
        <v>64</v>
      </c>
      <c r="L222" t="s">
        <v>145</v>
      </c>
      <c r="M222" s="1" t="s">
        <v>38</v>
      </c>
      <c r="N222" s="10" t="s">
        <v>41</v>
      </c>
      <c r="O222" s="4">
        <v>44948</v>
      </c>
      <c r="P222" s="12">
        <v>9</v>
      </c>
      <c r="Q222" s="12">
        <v>9</v>
      </c>
    </row>
    <row r="223" spans="1:17" x14ac:dyDescent="0.3">
      <c r="A223">
        <v>884965</v>
      </c>
      <c r="B223" s="4">
        <v>44948</v>
      </c>
      <c r="C223" s="1" t="s">
        <v>16</v>
      </c>
      <c r="D223" s="1">
        <v>73</v>
      </c>
      <c r="E223" t="s">
        <v>15</v>
      </c>
      <c r="F223" t="s">
        <v>24</v>
      </c>
      <c r="G223" s="12">
        <v>23</v>
      </c>
      <c r="H223" s="12">
        <v>8</v>
      </c>
      <c r="I223" s="12">
        <v>8</v>
      </c>
      <c r="J223" s="12">
        <v>52</v>
      </c>
      <c r="K223" s="12">
        <v>64</v>
      </c>
      <c r="L223" t="s">
        <v>253</v>
      </c>
      <c r="M223" s="1" t="s">
        <v>38</v>
      </c>
      <c r="N223" s="10" t="s">
        <v>41</v>
      </c>
      <c r="O223" s="4">
        <v>44948</v>
      </c>
      <c r="P223" s="12">
        <v>8</v>
      </c>
      <c r="Q223" s="12">
        <v>8</v>
      </c>
    </row>
    <row r="224" spans="1:17" x14ac:dyDescent="0.3">
      <c r="A224">
        <v>890956</v>
      </c>
      <c r="B224" s="4">
        <v>44948</v>
      </c>
      <c r="C224" s="1" t="s">
        <v>16</v>
      </c>
      <c r="D224" s="1">
        <v>69</v>
      </c>
      <c r="E224" t="s">
        <v>11</v>
      </c>
      <c r="F224" t="s">
        <v>24</v>
      </c>
      <c r="G224" s="12">
        <v>23</v>
      </c>
      <c r="H224" s="12">
        <v>19</v>
      </c>
      <c r="I224" s="12">
        <v>19</v>
      </c>
      <c r="J224" s="12">
        <v>58</v>
      </c>
      <c r="K224" s="12">
        <v>21</v>
      </c>
      <c r="L224" t="s">
        <v>155</v>
      </c>
      <c r="M224" s="1" t="s">
        <v>37</v>
      </c>
      <c r="N224" s="10" t="s">
        <v>36</v>
      </c>
      <c r="O224" s="4">
        <v>44948</v>
      </c>
      <c r="P224" s="12">
        <v>19</v>
      </c>
      <c r="Q224" s="12">
        <v>19</v>
      </c>
    </row>
    <row r="225" spans="1:17" x14ac:dyDescent="0.3">
      <c r="A225">
        <v>892286</v>
      </c>
      <c r="B225" s="4">
        <v>44948</v>
      </c>
      <c r="C225" s="1" t="s">
        <v>8</v>
      </c>
      <c r="D225" s="1">
        <v>92</v>
      </c>
      <c r="E225" t="s">
        <v>12</v>
      </c>
      <c r="F225" t="s">
        <v>18</v>
      </c>
      <c r="G225" s="12">
        <v>24</v>
      </c>
      <c r="H225" s="12">
        <v>12</v>
      </c>
      <c r="I225" s="12">
        <v>12</v>
      </c>
      <c r="J225" s="12">
        <v>70</v>
      </c>
      <c r="K225" s="12">
        <v>75</v>
      </c>
      <c r="L225" t="s">
        <v>151</v>
      </c>
      <c r="M225" s="1" t="s">
        <v>38</v>
      </c>
      <c r="N225" s="10" t="s">
        <v>41</v>
      </c>
      <c r="O225" s="4">
        <v>44948</v>
      </c>
      <c r="P225" s="12">
        <v>12</v>
      </c>
      <c r="Q225" s="12">
        <v>12</v>
      </c>
    </row>
    <row r="226" spans="1:17" x14ac:dyDescent="0.3">
      <c r="A226">
        <v>902517</v>
      </c>
      <c r="B226" s="4">
        <v>44948</v>
      </c>
      <c r="C226" s="1" t="s">
        <v>16</v>
      </c>
      <c r="D226" s="1">
        <v>100</v>
      </c>
      <c r="E226" t="s">
        <v>10</v>
      </c>
      <c r="F226" t="s">
        <v>19</v>
      </c>
      <c r="G226" s="12">
        <v>23</v>
      </c>
      <c r="H226" s="12">
        <v>10</v>
      </c>
      <c r="I226" s="12">
        <v>10</v>
      </c>
      <c r="J226" s="12">
        <v>46</v>
      </c>
      <c r="K226" s="12">
        <v>16</v>
      </c>
      <c r="L226" t="s">
        <v>288</v>
      </c>
      <c r="M226" s="1" t="s">
        <v>38</v>
      </c>
      <c r="N226" s="10" t="s">
        <v>41</v>
      </c>
      <c r="O226" s="4">
        <v>44952</v>
      </c>
      <c r="P226" s="12" t="s">
        <v>9</v>
      </c>
      <c r="Q226" s="12">
        <v>13</v>
      </c>
    </row>
    <row r="227" spans="1:17" x14ac:dyDescent="0.3">
      <c r="A227">
        <v>902517</v>
      </c>
      <c r="B227" s="4">
        <v>44949</v>
      </c>
      <c r="C227" s="1" t="s">
        <v>16</v>
      </c>
      <c r="D227" s="1">
        <v>100</v>
      </c>
      <c r="E227" t="s">
        <v>10</v>
      </c>
      <c r="F227" t="s">
        <v>19</v>
      </c>
      <c r="G227" s="12">
        <v>23</v>
      </c>
      <c r="H227" s="12">
        <v>10</v>
      </c>
      <c r="I227" s="12">
        <v>15</v>
      </c>
      <c r="J227" s="12">
        <v>24</v>
      </c>
      <c r="K227" s="12">
        <v>48</v>
      </c>
      <c r="L227" t="s">
        <v>251</v>
      </c>
      <c r="M227" s="1" t="s">
        <v>39</v>
      </c>
      <c r="N227" s="10" t="s">
        <v>40</v>
      </c>
      <c r="O227" s="4">
        <v>44952</v>
      </c>
      <c r="P227" s="12" t="s">
        <v>9</v>
      </c>
      <c r="Q227" s="12">
        <v>13</v>
      </c>
    </row>
    <row r="228" spans="1:17" x14ac:dyDescent="0.3">
      <c r="A228">
        <v>902517</v>
      </c>
      <c r="B228" s="4">
        <v>44950</v>
      </c>
      <c r="C228" s="1" t="s">
        <v>16</v>
      </c>
      <c r="D228" s="1">
        <v>100</v>
      </c>
      <c r="E228" t="s">
        <v>10</v>
      </c>
      <c r="F228" t="s">
        <v>19</v>
      </c>
      <c r="G228" s="12">
        <v>23</v>
      </c>
      <c r="H228" s="12">
        <v>10</v>
      </c>
      <c r="I228" s="12">
        <v>19</v>
      </c>
      <c r="J228" s="12">
        <v>61</v>
      </c>
      <c r="K228" s="12">
        <v>66</v>
      </c>
      <c r="L228" t="s">
        <v>289</v>
      </c>
      <c r="M228" s="1" t="s">
        <v>37</v>
      </c>
      <c r="N228" s="10" t="s">
        <v>36</v>
      </c>
      <c r="O228" s="4">
        <v>44952</v>
      </c>
      <c r="P228" s="12" t="s">
        <v>9</v>
      </c>
      <c r="Q228" s="12">
        <v>13</v>
      </c>
    </row>
    <row r="229" spans="1:17" x14ac:dyDescent="0.3">
      <c r="A229">
        <v>902517</v>
      </c>
      <c r="B229" s="4">
        <v>44951</v>
      </c>
      <c r="C229" s="1" t="s">
        <v>16</v>
      </c>
      <c r="D229" s="1">
        <v>100</v>
      </c>
      <c r="E229" t="s">
        <v>10</v>
      </c>
      <c r="F229" t="s">
        <v>19</v>
      </c>
      <c r="G229" s="12">
        <v>23</v>
      </c>
      <c r="H229" s="12">
        <v>10</v>
      </c>
      <c r="I229" s="12">
        <v>19</v>
      </c>
      <c r="J229" s="12">
        <v>46</v>
      </c>
      <c r="K229" s="12">
        <v>62</v>
      </c>
      <c r="L229" t="s">
        <v>290</v>
      </c>
      <c r="M229" s="1" t="s">
        <v>37</v>
      </c>
      <c r="N229" s="10" t="s">
        <v>36</v>
      </c>
      <c r="O229" s="4">
        <v>44952</v>
      </c>
      <c r="P229" s="12" t="s">
        <v>9</v>
      </c>
      <c r="Q229" s="12">
        <v>13</v>
      </c>
    </row>
    <row r="230" spans="1:17" x14ac:dyDescent="0.3">
      <c r="A230">
        <v>902517</v>
      </c>
      <c r="B230" s="4">
        <v>44952</v>
      </c>
      <c r="C230" s="1" t="s">
        <v>16</v>
      </c>
      <c r="D230" s="1">
        <v>100</v>
      </c>
      <c r="E230" t="s">
        <v>10</v>
      </c>
      <c r="F230" t="s">
        <v>19</v>
      </c>
      <c r="G230" s="12">
        <v>23</v>
      </c>
      <c r="H230" s="12">
        <v>10</v>
      </c>
      <c r="I230" s="12">
        <v>13</v>
      </c>
      <c r="J230" s="12">
        <v>44</v>
      </c>
      <c r="K230" s="12">
        <v>45</v>
      </c>
      <c r="L230" t="s">
        <v>84</v>
      </c>
      <c r="M230" s="1" t="s">
        <v>39</v>
      </c>
      <c r="N230" s="10" t="s">
        <v>40</v>
      </c>
      <c r="O230" s="4">
        <v>44952</v>
      </c>
      <c r="P230" s="12">
        <v>13</v>
      </c>
      <c r="Q230" s="12">
        <v>13</v>
      </c>
    </row>
    <row r="231" spans="1:17" x14ac:dyDescent="0.3">
      <c r="A231">
        <v>904628</v>
      </c>
      <c r="B231" s="4">
        <v>44948</v>
      </c>
      <c r="C231" s="1" t="s">
        <v>8</v>
      </c>
      <c r="D231" s="1">
        <v>87</v>
      </c>
      <c r="E231" t="s">
        <v>15</v>
      </c>
      <c r="F231" t="s">
        <v>19</v>
      </c>
      <c r="G231" s="12">
        <v>24</v>
      </c>
      <c r="H231" s="12">
        <v>17</v>
      </c>
      <c r="I231" s="12">
        <v>17</v>
      </c>
      <c r="J231" s="12">
        <v>16</v>
      </c>
      <c r="K231" s="12">
        <v>44</v>
      </c>
      <c r="L231" t="s">
        <v>193</v>
      </c>
      <c r="M231" s="1" t="s">
        <v>37</v>
      </c>
      <c r="N231" s="10" t="s">
        <v>36</v>
      </c>
      <c r="O231" s="4">
        <v>44948</v>
      </c>
      <c r="P231" s="12">
        <v>17</v>
      </c>
      <c r="Q231" s="12">
        <v>17</v>
      </c>
    </row>
    <row r="232" spans="1:17" x14ac:dyDescent="0.3">
      <c r="A232">
        <v>910495</v>
      </c>
      <c r="B232" s="4">
        <v>44948</v>
      </c>
      <c r="C232" s="1" t="s">
        <v>8</v>
      </c>
      <c r="D232" s="1">
        <v>78</v>
      </c>
      <c r="E232" t="s">
        <v>12</v>
      </c>
      <c r="F232" t="s">
        <v>19</v>
      </c>
      <c r="G232" s="12">
        <v>22</v>
      </c>
      <c r="H232" s="12">
        <v>12</v>
      </c>
      <c r="I232" s="12">
        <v>12</v>
      </c>
      <c r="J232" s="12">
        <v>58</v>
      </c>
      <c r="K232" s="12">
        <v>30</v>
      </c>
      <c r="L232" t="s">
        <v>291</v>
      </c>
      <c r="M232" s="1" t="s">
        <v>38</v>
      </c>
      <c r="N232" s="10" t="s">
        <v>41</v>
      </c>
      <c r="O232" s="4">
        <v>44949</v>
      </c>
      <c r="P232" s="12" t="s">
        <v>9</v>
      </c>
      <c r="Q232" s="12">
        <v>17</v>
      </c>
    </row>
    <row r="233" spans="1:17" x14ac:dyDescent="0.3">
      <c r="A233">
        <v>910495</v>
      </c>
      <c r="B233" s="4">
        <v>44949</v>
      </c>
      <c r="C233" s="1" t="s">
        <v>8</v>
      </c>
      <c r="D233" s="1">
        <v>78</v>
      </c>
      <c r="E233" t="s">
        <v>12</v>
      </c>
      <c r="F233" t="s">
        <v>19</v>
      </c>
      <c r="G233" s="12">
        <v>22</v>
      </c>
      <c r="H233" s="12">
        <v>12</v>
      </c>
      <c r="I233" s="12">
        <v>17</v>
      </c>
      <c r="J233" s="12">
        <v>9</v>
      </c>
      <c r="K233" s="12">
        <v>14</v>
      </c>
      <c r="L233" t="s">
        <v>47</v>
      </c>
      <c r="M233" s="1" t="s">
        <v>37</v>
      </c>
      <c r="N233" s="10" t="s">
        <v>36</v>
      </c>
      <c r="O233" s="4">
        <v>44949</v>
      </c>
      <c r="P233" s="12">
        <v>17</v>
      </c>
      <c r="Q233" s="12">
        <v>17</v>
      </c>
    </row>
    <row r="234" spans="1:17" x14ac:dyDescent="0.3">
      <c r="A234">
        <v>912025</v>
      </c>
      <c r="B234" s="4">
        <v>44948</v>
      </c>
      <c r="C234" s="1" t="s">
        <v>8</v>
      </c>
      <c r="D234" s="1">
        <v>45</v>
      </c>
      <c r="E234" t="s">
        <v>11</v>
      </c>
      <c r="F234" t="s">
        <v>19</v>
      </c>
      <c r="G234" s="12">
        <v>22</v>
      </c>
      <c r="H234" s="12">
        <v>11</v>
      </c>
      <c r="I234" s="12">
        <v>11</v>
      </c>
      <c r="J234" s="12">
        <v>44</v>
      </c>
      <c r="K234" s="12">
        <v>35</v>
      </c>
      <c r="L234" t="s">
        <v>292</v>
      </c>
      <c r="M234" s="1" t="s">
        <v>38</v>
      </c>
      <c r="N234" s="10" t="s">
        <v>41</v>
      </c>
      <c r="O234" s="4">
        <v>44949</v>
      </c>
      <c r="P234" s="12" t="s">
        <v>9</v>
      </c>
      <c r="Q234" s="12">
        <v>9</v>
      </c>
    </row>
    <row r="235" spans="1:17" x14ac:dyDescent="0.3">
      <c r="A235">
        <v>912025</v>
      </c>
      <c r="B235" s="4">
        <v>44949</v>
      </c>
      <c r="C235" s="1" t="s">
        <v>8</v>
      </c>
      <c r="D235" s="1">
        <v>45</v>
      </c>
      <c r="E235" t="s">
        <v>11</v>
      </c>
      <c r="F235" t="s">
        <v>19</v>
      </c>
      <c r="G235" s="12">
        <v>22</v>
      </c>
      <c r="H235" s="12">
        <v>11</v>
      </c>
      <c r="I235" s="12">
        <v>9</v>
      </c>
      <c r="J235" s="12">
        <v>57</v>
      </c>
      <c r="K235" s="12">
        <v>62</v>
      </c>
      <c r="L235" t="s">
        <v>190</v>
      </c>
      <c r="M235" s="1" t="s">
        <v>38</v>
      </c>
      <c r="N235" s="10" t="s">
        <v>41</v>
      </c>
      <c r="O235" s="4">
        <v>44949</v>
      </c>
      <c r="P235" s="12">
        <v>9</v>
      </c>
      <c r="Q235" s="12">
        <v>9</v>
      </c>
    </row>
    <row r="236" spans="1:17" x14ac:dyDescent="0.3">
      <c r="A236">
        <v>914467</v>
      </c>
      <c r="B236" s="4">
        <v>44948</v>
      </c>
      <c r="C236" s="1" t="s">
        <v>8</v>
      </c>
      <c r="D236" s="1">
        <v>77</v>
      </c>
      <c r="E236" t="s">
        <v>11</v>
      </c>
      <c r="F236" t="s">
        <v>19</v>
      </c>
      <c r="G236" s="12">
        <v>24</v>
      </c>
      <c r="H236" s="12">
        <v>19</v>
      </c>
      <c r="I236" s="12">
        <v>19</v>
      </c>
      <c r="J236" s="12">
        <v>33</v>
      </c>
      <c r="K236" s="12">
        <v>78</v>
      </c>
      <c r="L236" t="s">
        <v>53</v>
      </c>
      <c r="M236" s="1" t="s">
        <v>37</v>
      </c>
      <c r="N236" s="10" t="s">
        <v>36</v>
      </c>
      <c r="O236" s="4">
        <v>44948</v>
      </c>
      <c r="P236" s="12">
        <v>19</v>
      </c>
      <c r="Q236" s="12">
        <v>19</v>
      </c>
    </row>
    <row r="237" spans="1:17" x14ac:dyDescent="0.3">
      <c r="A237">
        <v>916653</v>
      </c>
      <c r="B237" s="4">
        <v>44948</v>
      </c>
      <c r="C237" s="1" t="s">
        <v>8</v>
      </c>
      <c r="D237" s="1">
        <v>64</v>
      </c>
      <c r="E237" t="s">
        <v>12</v>
      </c>
      <c r="F237" t="s">
        <v>19</v>
      </c>
      <c r="G237" s="12">
        <v>23</v>
      </c>
      <c r="H237" s="12">
        <v>19</v>
      </c>
      <c r="I237" s="12">
        <v>19</v>
      </c>
      <c r="J237" s="12">
        <v>57</v>
      </c>
      <c r="K237" s="12">
        <v>61</v>
      </c>
      <c r="L237" t="s">
        <v>141</v>
      </c>
      <c r="M237" s="1" t="s">
        <v>37</v>
      </c>
      <c r="N237" s="10" t="s">
        <v>36</v>
      </c>
      <c r="O237" s="4">
        <v>44950</v>
      </c>
      <c r="P237" s="12" t="s">
        <v>9</v>
      </c>
      <c r="Q237" s="12">
        <v>19</v>
      </c>
    </row>
    <row r="238" spans="1:17" x14ac:dyDescent="0.3">
      <c r="A238">
        <v>916653</v>
      </c>
      <c r="B238" s="4">
        <v>44949</v>
      </c>
      <c r="C238" s="1" t="s">
        <v>8</v>
      </c>
      <c r="D238" s="1">
        <v>64</v>
      </c>
      <c r="E238" t="s">
        <v>12</v>
      </c>
      <c r="F238" t="s">
        <v>19</v>
      </c>
      <c r="G238" s="12">
        <v>23</v>
      </c>
      <c r="H238" s="12">
        <v>19</v>
      </c>
      <c r="I238" s="12">
        <v>9</v>
      </c>
      <c r="J238" s="12">
        <v>10</v>
      </c>
      <c r="K238" s="12">
        <v>43</v>
      </c>
      <c r="L238" t="s">
        <v>69</v>
      </c>
      <c r="M238" s="1" t="s">
        <v>38</v>
      </c>
      <c r="N238" s="10" t="s">
        <v>41</v>
      </c>
      <c r="O238" s="4">
        <v>44950</v>
      </c>
      <c r="P238" s="12" t="s">
        <v>9</v>
      </c>
      <c r="Q238" s="12">
        <v>19</v>
      </c>
    </row>
    <row r="239" spans="1:17" x14ac:dyDescent="0.3">
      <c r="A239">
        <v>916653</v>
      </c>
      <c r="B239" s="4">
        <v>44950</v>
      </c>
      <c r="C239" s="1" t="s">
        <v>8</v>
      </c>
      <c r="D239" s="1">
        <v>64</v>
      </c>
      <c r="E239" t="s">
        <v>12</v>
      </c>
      <c r="F239" t="s">
        <v>19</v>
      </c>
      <c r="G239" s="12">
        <v>23</v>
      </c>
      <c r="H239" s="12">
        <v>19</v>
      </c>
      <c r="I239" s="12">
        <v>19</v>
      </c>
      <c r="J239" s="12">
        <v>35</v>
      </c>
      <c r="K239" s="12">
        <v>71</v>
      </c>
      <c r="L239" t="s">
        <v>81</v>
      </c>
      <c r="M239" s="1" t="s">
        <v>37</v>
      </c>
      <c r="N239" s="10" t="s">
        <v>36</v>
      </c>
      <c r="O239" s="4">
        <v>44950</v>
      </c>
      <c r="P239" s="12">
        <v>19</v>
      </c>
      <c r="Q239" s="12">
        <v>19</v>
      </c>
    </row>
    <row r="240" spans="1:17" x14ac:dyDescent="0.3">
      <c r="A240">
        <v>917942</v>
      </c>
      <c r="B240" s="4">
        <v>44948</v>
      </c>
      <c r="C240" s="1" t="s">
        <v>16</v>
      </c>
      <c r="D240" s="1">
        <v>44</v>
      </c>
      <c r="E240" t="s">
        <v>14</v>
      </c>
      <c r="F240" t="s">
        <v>20</v>
      </c>
      <c r="G240" s="12">
        <v>24</v>
      </c>
      <c r="H240" s="12">
        <v>11</v>
      </c>
      <c r="I240" s="12">
        <v>11</v>
      </c>
      <c r="J240" s="12">
        <v>20</v>
      </c>
      <c r="K240" s="12">
        <v>73</v>
      </c>
      <c r="L240" t="s">
        <v>149</v>
      </c>
      <c r="M240" s="1" t="s">
        <v>38</v>
      </c>
      <c r="N240" s="10" t="s">
        <v>41</v>
      </c>
      <c r="O240" s="4">
        <v>44950</v>
      </c>
      <c r="P240" s="12" t="s">
        <v>9</v>
      </c>
      <c r="Q240" s="12">
        <v>12</v>
      </c>
    </row>
    <row r="241" spans="1:17" x14ac:dyDescent="0.3">
      <c r="A241">
        <v>917942</v>
      </c>
      <c r="B241" s="4">
        <v>44949</v>
      </c>
      <c r="C241" s="1" t="s">
        <v>16</v>
      </c>
      <c r="D241" s="1">
        <v>44</v>
      </c>
      <c r="E241" t="s">
        <v>14</v>
      </c>
      <c r="F241" t="s">
        <v>20</v>
      </c>
      <c r="G241" s="12">
        <v>24</v>
      </c>
      <c r="H241" s="12">
        <v>11</v>
      </c>
      <c r="I241" s="12">
        <v>12</v>
      </c>
      <c r="J241" s="12">
        <v>25</v>
      </c>
      <c r="K241" s="12">
        <v>74</v>
      </c>
      <c r="L241" t="s">
        <v>293</v>
      </c>
      <c r="M241" s="1" t="s">
        <v>38</v>
      </c>
      <c r="N241" s="10" t="s">
        <v>41</v>
      </c>
      <c r="O241" s="4">
        <v>44950</v>
      </c>
      <c r="P241" s="12" t="s">
        <v>9</v>
      </c>
      <c r="Q241" s="12">
        <v>12</v>
      </c>
    </row>
    <row r="242" spans="1:17" x14ac:dyDescent="0.3">
      <c r="A242">
        <v>917942</v>
      </c>
      <c r="B242" s="4">
        <v>44950</v>
      </c>
      <c r="C242" s="1" t="s">
        <v>16</v>
      </c>
      <c r="D242" s="1">
        <v>44</v>
      </c>
      <c r="E242" t="s">
        <v>14</v>
      </c>
      <c r="F242" t="s">
        <v>20</v>
      </c>
      <c r="G242" s="12">
        <v>24</v>
      </c>
      <c r="H242" s="12">
        <v>11</v>
      </c>
      <c r="I242" s="12">
        <v>12</v>
      </c>
      <c r="J242" s="12">
        <v>69</v>
      </c>
      <c r="K242" s="12">
        <v>55</v>
      </c>
      <c r="L242" t="s">
        <v>129</v>
      </c>
      <c r="M242" s="1" t="s">
        <v>38</v>
      </c>
      <c r="N242" s="10" t="s">
        <v>41</v>
      </c>
      <c r="O242" s="4">
        <v>44950</v>
      </c>
      <c r="P242" s="12">
        <v>12</v>
      </c>
      <c r="Q242" s="12">
        <v>12</v>
      </c>
    </row>
    <row r="243" spans="1:17" x14ac:dyDescent="0.3">
      <c r="A243">
        <v>923934</v>
      </c>
      <c r="B243" s="4">
        <v>44948</v>
      </c>
      <c r="C243" s="1" t="s">
        <v>8</v>
      </c>
      <c r="D243" s="1">
        <v>21</v>
      </c>
      <c r="E243" t="s">
        <v>12</v>
      </c>
      <c r="F243" t="s">
        <v>19</v>
      </c>
      <c r="G243" s="12">
        <v>24</v>
      </c>
      <c r="H243" s="12">
        <v>17</v>
      </c>
      <c r="I243" s="12">
        <v>17</v>
      </c>
      <c r="J243" s="12">
        <v>49</v>
      </c>
      <c r="K243" s="12">
        <v>54</v>
      </c>
      <c r="L243" t="s">
        <v>209</v>
      </c>
      <c r="M243" s="1" t="s">
        <v>37</v>
      </c>
      <c r="N243" s="10" t="s">
        <v>36</v>
      </c>
      <c r="O243" s="4">
        <v>44948</v>
      </c>
      <c r="P243" s="12">
        <v>17</v>
      </c>
      <c r="Q243" s="12">
        <v>17</v>
      </c>
    </row>
    <row r="244" spans="1:17" x14ac:dyDescent="0.3">
      <c r="A244">
        <v>927909</v>
      </c>
      <c r="B244" s="4">
        <v>44948</v>
      </c>
      <c r="C244" s="1" t="s">
        <v>8</v>
      </c>
      <c r="D244" s="1">
        <v>86</v>
      </c>
      <c r="E244" t="s">
        <v>11</v>
      </c>
      <c r="F244" t="s">
        <v>19</v>
      </c>
      <c r="G244" s="12">
        <v>24</v>
      </c>
      <c r="H244" s="12">
        <v>12</v>
      </c>
      <c r="I244" s="12">
        <v>12</v>
      </c>
      <c r="J244" s="12">
        <v>31</v>
      </c>
      <c r="K244" s="12">
        <v>21</v>
      </c>
      <c r="L244" t="s">
        <v>197</v>
      </c>
      <c r="M244" s="1" t="s">
        <v>38</v>
      </c>
      <c r="N244" s="10" t="s">
        <v>41</v>
      </c>
      <c r="O244" s="4">
        <v>44949</v>
      </c>
      <c r="P244" s="12" t="s">
        <v>9</v>
      </c>
      <c r="Q244" s="12">
        <v>7</v>
      </c>
    </row>
    <row r="245" spans="1:17" x14ac:dyDescent="0.3">
      <c r="A245">
        <v>927909</v>
      </c>
      <c r="B245" s="4">
        <v>44949</v>
      </c>
      <c r="C245" s="1" t="s">
        <v>8</v>
      </c>
      <c r="D245" s="1">
        <v>86</v>
      </c>
      <c r="E245" t="s">
        <v>11</v>
      </c>
      <c r="F245" t="s">
        <v>19</v>
      </c>
      <c r="G245" s="12">
        <v>24</v>
      </c>
      <c r="H245" s="12">
        <v>12</v>
      </c>
      <c r="I245" s="12">
        <v>7</v>
      </c>
      <c r="J245" s="12">
        <v>24</v>
      </c>
      <c r="K245" s="12">
        <v>25</v>
      </c>
      <c r="L245" t="s">
        <v>137</v>
      </c>
      <c r="M245" s="1" t="s">
        <v>38</v>
      </c>
      <c r="N245" s="10" t="s">
        <v>41</v>
      </c>
      <c r="O245" s="4">
        <v>44949</v>
      </c>
      <c r="P245" s="12">
        <v>7</v>
      </c>
      <c r="Q245" s="12">
        <v>7</v>
      </c>
    </row>
    <row r="246" spans="1:17" x14ac:dyDescent="0.3">
      <c r="A246">
        <v>932173</v>
      </c>
      <c r="B246" s="4">
        <v>44948</v>
      </c>
      <c r="C246" s="1" t="s">
        <v>16</v>
      </c>
      <c r="D246" s="1">
        <v>50</v>
      </c>
      <c r="E246" t="s">
        <v>11</v>
      </c>
      <c r="F246" t="s">
        <v>20</v>
      </c>
      <c r="G246" s="12">
        <v>23</v>
      </c>
      <c r="H246" s="12">
        <v>12</v>
      </c>
      <c r="I246" s="12">
        <v>12</v>
      </c>
      <c r="J246" s="12">
        <v>54</v>
      </c>
      <c r="K246" s="12">
        <v>27</v>
      </c>
      <c r="L246" t="s">
        <v>50</v>
      </c>
      <c r="M246" s="1" t="s">
        <v>38</v>
      </c>
      <c r="N246" s="10" t="s">
        <v>41</v>
      </c>
      <c r="O246" s="4">
        <v>44948</v>
      </c>
      <c r="P246" s="12">
        <v>12</v>
      </c>
      <c r="Q246" s="12">
        <v>12</v>
      </c>
    </row>
    <row r="247" spans="1:17" x14ac:dyDescent="0.3">
      <c r="A247">
        <v>935014</v>
      </c>
      <c r="B247" s="4">
        <v>44948</v>
      </c>
      <c r="C247" s="1" t="s">
        <v>16</v>
      </c>
      <c r="D247" s="1">
        <v>63</v>
      </c>
      <c r="E247" t="s">
        <v>12</v>
      </c>
      <c r="F247" t="s">
        <v>20</v>
      </c>
      <c r="G247" s="12">
        <v>24</v>
      </c>
      <c r="H247" s="12">
        <v>8</v>
      </c>
      <c r="I247" s="12">
        <v>8</v>
      </c>
      <c r="J247" s="12">
        <v>65</v>
      </c>
      <c r="K247" s="12">
        <v>27</v>
      </c>
      <c r="L247" t="s">
        <v>55</v>
      </c>
      <c r="M247" s="1" t="s">
        <v>38</v>
      </c>
      <c r="N247" s="10" t="s">
        <v>41</v>
      </c>
      <c r="O247" s="4">
        <v>44948</v>
      </c>
      <c r="P247" s="12">
        <v>8</v>
      </c>
      <c r="Q247" s="12">
        <v>8</v>
      </c>
    </row>
    <row r="248" spans="1:17" x14ac:dyDescent="0.3">
      <c r="A248">
        <v>942882</v>
      </c>
      <c r="B248" s="4">
        <v>44948</v>
      </c>
      <c r="C248" s="1" t="s">
        <v>8</v>
      </c>
      <c r="D248" s="1">
        <v>65</v>
      </c>
      <c r="E248" t="s">
        <v>14</v>
      </c>
      <c r="F248" t="s">
        <v>17</v>
      </c>
      <c r="G248" s="12">
        <v>22</v>
      </c>
      <c r="H248" s="12">
        <v>16</v>
      </c>
      <c r="I248" s="12">
        <v>16</v>
      </c>
      <c r="J248" s="12">
        <v>36</v>
      </c>
      <c r="K248" s="12">
        <v>19</v>
      </c>
      <c r="L248" t="s">
        <v>111</v>
      </c>
      <c r="M248" s="1" t="s">
        <v>39</v>
      </c>
      <c r="N248" s="10" t="s">
        <v>40</v>
      </c>
      <c r="O248" s="4">
        <v>44948</v>
      </c>
      <c r="P248" s="12">
        <v>16</v>
      </c>
      <c r="Q248" s="12">
        <v>16</v>
      </c>
    </row>
    <row r="249" spans="1:17" x14ac:dyDescent="0.3">
      <c r="A249">
        <v>947443</v>
      </c>
      <c r="B249" s="4">
        <v>44948</v>
      </c>
      <c r="C249" s="1" t="s">
        <v>16</v>
      </c>
      <c r="D249" s="1">
        <v>59</v>
      </c>
      <c r="E249" t="s">
        <v>12</v>
      </c>
      <c r="F249" t="s">
        <v>18</v>
      </c>
      <c r="G249" s="12">
        <v>22</v>
      </c>
      <c r="H249" s="12">
        <v>15</v>
      </c>
      <c r="I249" s="12">
        <v>15</v>
      </c>
      <c r="J249" s="12">
        <v>63</v>
      </c>
      <c r="K249" s="12">
        <v>65</v>
      </c>
      <c r="L249" t="s">
        <v>294</v>
      </c>
      <c r="M249" s="1" t="s">
        <v>39</v>
      </c>
      <c r="N249" s="10" t="s">
        <v>40</v>
      </c>
      <c r="O249" s="4">
        <v>44948</v>
      </c>
      <c r="P249" s="12">
        <v>15</v>
      </c>
      <c r="Q249" s="12">
        <v>15</v>
      </c>
    </row>
    <row r="250" spans="1:17" x14ac:dyDescent="0.3">
      <c r="A250">
        <v>949839</v>
      </c>
      <c r="B250" s="4">
        <v>44948</v>
      </c>
      <c r="C250" s="1" t="s">
        <v>16</v>
      </c>
      <c r="D250" s="1">
        <v>48</v>
      </c>
      <c r="E250" t="s">
        <v>14</v>
      </c>
      <c r="F250" t="s">
        <v>18</v>
      </c>
      <c r="G250" s="12">
        <v>23</v>
      </c>
      <c r="H250" s="12">
        <v>8</v>
      </c>
      <c r="I250" s="12">
        <v>8</v>
      </c>
      <c r="J250" s="12">
        <v>12</v>
      </c>
      <c r="K250" s="12">
        <v>26</v>
      </c>
      <c r="L250" t="s">
        <v>134</v>
      </c>
      <c r="M250" s="1" t="s">
        <v>38</v>
      </c>
      <c r="N250" s="10" t="s">
        <v>41</v>
      </c>
      <c r="O250" s="4">
        <v>44949</v>
      </c>
      <c r="P250" s="12" t="s">
        <v>9</v>
      </c>
      <c r="Q250" s="12">
        <v>6</v>
      </c>
    </row>
    <row r="251" spans="1:17" x14ac:dyDescent="0.3">
      <c r="A251">
        <v>949839</v>
      </c>
      <c r="B251" s="4">
        <v>44949</v>
      </c>
      <c r="C251" s="1" t="s">
        <v>16</v>
      </c>
      <c r="D251" s="1">
        <v>48</v>
      </c>
      <c r="E251" t="s">
        <v>14</v>
      </c>
      <c r="F251" t="s">
        <v>18</v>
      </c>
      <c r="G251" s="12">
        <v>23</v>
      </c>
      <c r="H251" s="12">
        <v>8</v>
      </c>
      <c r="I251" s="12">
        <v>6</v>
      </c>
      <c r="J251" s="12">
        <v>18</v>
      </c>
      <c r="K251" s="12">
        <v>33</v>
      </c>
      <c r="L251" t="s">
        <v>165</v>
      </c>
      <c r="M251" s="1" t="s">
        <v>38</v>
      </c>
      <c r="N251" s="10" t="s">
        <v>41</v>
      </c>
      <c r="O251" s="4">
        <v>44949</v>
      </c>
      <c r="P251" s="12">
        <v>6</v>
      </c>
      <c r="Q251" s="12">
        <v>6</v>
      </c>
    </row>
    <row r="252" spans="1:17" x14ac:dyDescent="0.3">
      <c r="A252">
        <v>951945</v>
      </c>
      <c r="B252" s="4">
        <v>44948</v>
      </c>
      <c r="C252" s="1" t="s">
        <v>8</v>
      </c>
      <c r="D252" s="1">
        <v>43</v>
      </c>
      <c r="E252" t="s">
        <v>14</v>
      </c>
      <c r="F252" t="s">
        <v>18</v>
      </c>
      <c r="G252" s="12">
        <v>23</v>
      </c>
      <c r="H252" s="12">
        <v>16</v>
      </c>
      <c r="I252" s="12">
        <v>16</v>
      </c>
      <c r="J252" s="12">
        <v>76</v>
      </c>
      <c r="K252" s="12">
        <v>23</v>
      </c>
      <c r="L252" t="s">
        <v>198</v>
      </c>
      <c r="M252" s="1" t="s">
        <v>39</v>
      </c>
      <c r="N252" s="10" t="s">
        <v>40</v>
      </c>
      <c r="O252" s="4">
        <v>44948</v>
      </c>
      <c r="P252" s="12">
        <v>16</v>
      </c>
      <c r="Q252" s="12">
        <v>16</v>
      </c>
    </row>
    <row r="253" spans="1:17" x14ac:dyDescent="0.3">
      <c r="A253">
        <v>955837</v>
      </c>
      <c r="B253" s="4">
        <v>44948</v>
      </c>
      <c r="C253" s="1" t="s">
        <v>16</v>
      </c>
      <c r="D253" s="1">
        <v>62</v>
      </c>
      <c r="E253" t="s">
        <v>14</v>
      </c>
      <c r="F253" t="s">
        <v>21</v>
      </c>
      <c r="G253" s="12">
        <v>22</v>
      </c>
      <c r="H253" s="12">
        <v>16</v>
      </c>
      <c r="I253" s="12">
        <v>16</v>
      </c>
      <c r="J253" s="12">
        <v>59</v>
      </c>
      <c r="K253" s="12">
        <v>42</v>
      </c>
      <c r="L253" t="s">
        <v>82</v>
      </c>
      <c r="M253" s="1" t="s">
        <v>39</v>
      </c>
      <c r="N253" s="10" t="s">
        <v>40</v>
      </c>
      <c r="O253" s="4">
        <v>44948</v>
      </c>
      <c r="P253" s="12">
        <v>16</v>
      </c>
      <c r="Q253" s="12">
        <v>16</v>
      </c>
    </row>
    <row r="254" spans="1:17" x14ac:dyDescent="0.3">
      <c r="A254">
        <v>963177</v>
      </c>
      <c r="B254" s="4">
        <v>44948</v>
      </c>
      <c r="C254" s="1" t="s">
        <v>16</v>
      </c>
      <c r="D254" s="1">
        <v>49</v>
      </c>
      <c r="E254" t="s">
        <v>11</v>
      </c>
      <c r="F254" t="s">
        <v>21</v>
      </c>
      <c r="G254" s="12">
        <v>24</v>
      </c>
      <c r="H254" s="12">
        <v>11</v>
      </c>
      <c r="I254" s="12">
        <v>11</v>
      </c>
      <c r="J254" s="12">
        <v>54</v>
      </c>
      <c r="K254" s="12">
        <v>41</v>
      </c>
      <c r="L254" t="s">
        <v>186</v>
      </c>
      <c r="M254" s="1" t="s">
        <v>38</v>
      </c>
      <c r="N254" s="10" t="s">
        <v>41</v>
      </c>
      <c r="O254" s="4">
        <v>44948</v>
      </c>
      <c r="P254" s="12">
        <v>11</v>
      </c>
      <c r="Q254" s="12">
        <v>11</v>
      </c>
    </row>
    <row r="255" spans="1:17" x14ac:dyDescent="0.3">
      <c r="A255">
        <v>971815</v>
      </c>
      <c r="B255" s="4">
        <v>44948</v>
      </c>
      <c r="C255" s="1" t="s">
        <v>8</v>
      </c>
      <c r="D255" s="1">
        <v>27</v>
      </c>
      <c r="E255" t="s">
        <v>15</v>
      </c>
      <c r="F255" t="s">
        <v>20</v>
      </c>
      <c r="G255" s="12">
        <v>22</v>
      </c>
      <c r="H255" s="12">
        <v>9</v>
      </c>
      <c r="I255" s="12">
        <v>9</v>
      </c>
      <c r="J255" s="12">
        <v>60</v>
      </c>
      <c r="K255" s="12">
        <v>51</v>
      </c>
      <c r="L255" t="s">
        <v>53</v>
      </c>
      <c r="M255" s="1" t="s">
        <v>38</v>
      </c>
      <c r="N255" s="10" t="s">
        <v>41</v>
      </c>
      <c r="O255" s="4">
        <v>44948</v>
      </c>
      <c r="P255" s="12">
        <v>9</v>
      </c>
      <c r="Q255" s="12">
        <v>9</v>
      </c>
    </row>
    <row r="256" spans="1:17" x14ac:dyDescent="0.3">
      <c r="A256">
        <v>975424</v>
      </c>
      <c r="B256" s="4">
        <v>44948</v>
      </c>
      <c r="C256" s="1" t="s">
        <v>16</v>
      </c>
      <c r="D256" s="1">
        <v>95</v>
      </c>
      <c r="E256" t="s">
        <v>12</v>
      </c>
      <c r="F256" t="s">
        <v>18</v>
      </c>
      <c r="G256" s="12">
        <v>23</v>
      </c>
      <c r="H256" s="12">
        <v>8</v>
      </c>
      <c r="I256" s="12">
        <v>8</v>
      </c>
      <c r="J256" s="12">
        <v>17</v>
      </c>
      <c r="K256" s="12">
        <v>69</v>
      </c>
      <c r="L256" t="s">
        <v>139</v>
      </c>
      <c r="M256" s="1" t="s">
        <v>38</v>
      </c>
      <c r="N256" s="10" t="s">
        <v>41</v>
      </c>
      <c r="O256" s="4">
        <v>44951</v>
      </c>
      <c r="P256" s="12" t="s">
        <v>9</v>
      </c>
      <c r="Q256" s="12">
        <v>16</v>
      </c>
    </row>
    <row r="257" spans="1:17" x14ac:dyDescent="0.3">
      <c r="A257">
        <v>975424</v>
      </c>
      <c r="B257" s="4">
        <v>44949</v>
      </c>
      <c r="C257" s="1" t="s">
        <v>16</v>
      </c>
      <c r="D257" s="1">
        <v>95</v>
      </c>
      <c r="E257" t="s">
        <v>12</v>
      </c>
      <c r="F257" t="s">
        <v>18</v>
      </c>
      <c r="G257" s="12">
        <v>23</v>
      </c>
      <c r="H257" s="12">
        <v>8</v>
      </c>
      <c r="I257" s="12">
        <v>8</v>
      </c>
      <c r="J257" s="12">
        <v>72</v>
      </c>
      <c r="K257" s="12">
        <v>26</v>
      </c>
      <c r="L257" t="s">
        <v>46</v>
      </c>
      <c r="M257" s="1" t="s">
        <v>38</v>
      </c>
      <c r="N257" s="10" t="s">
        <v>41</v>
      </c>
      <c r="O257" s="4">
        <v>44951</v>
      </c>
      <c r="P257" s="12" t="s">
        <v>9</v>
      </c>
      <c r="Q257" s="12">
        <v>16</v>
      </c>
    </row>
    <row r="258" spans="1:17" x14ac:dyDescent="0.3">
      <c r="A258">
        <v>975424</v>
      </c>
      <c r="B258" s="4">
        <v>44950</v>
      </c>
      <c r="C258" s="1" t="s">
        <v>16</v>
      </c>
      <c r="D258" s="1">
        <v>95</v>
      </c>
      <c r="E258" t="s">
        <v>12</v>
      </c>
      <c r="F258" t="s">
        <v>18</v>
      </c>
      <c r="G258" s="12">
        <v>23</v>
      </c>
      <c r="H258" s="12">
        <v>8</v>
      </c>
      <c r="I258" s="12">
        <v>18</v>
      </c>
      <c r="J258" s="12">
        <v>61</v>
      </c>
      <c r="K258" s="12">
        <v>60</v>
      </c>
      <c r="L258" t="s">
        <v>47</v>
      </c>
      <c r="M258" s="1" t="s">
        <v>37</v>
      </c>
      <c r="N258" s="10" t="s">
        <v>36</v>
      </c>
      <c r="O258" s="4">
        <v>44951</v>
      </c>
      <c r="P258" s="12" t="s">
        <v>9</v>
      </c>
      <c r="Q258" s="12">
        <v>16</v>
      </c>
    </row>
    <row r="259" spans="1:17" x14ac:dyDescent="0.3">
      <c r="A259">
        <v>975424</v>
      </c>
      <c r="B259" s="4">
        <v>44951</v>
      </c>
      <c r="C259" s="1" t="s">
        <v>16</v>
      </c>
      <c r="D259" s="1">
        <v>95</v>
      </c>
      <c r="E259" t="s">
        <v>12</v>
      </c>
      <c r="F259" t="s">
        <v>18</v>
      </c>
      <c r="G259" s="12">
        <v>23</v>
      </c>
      <c r="H259" s="12">
        <v>8</v>
      </c>
      <c r="I259" s="12">
        <v>16</v>
      </c>
      <c r="J259" s="12">
        <v>34</v>
      </c>
      <c r="K259" s="12">
        <v>77</v>
      </c>
      <c r="L259" t="s">
        <v>76</v>
      </c>
      <c r="M259" s="1" t="s">
        <v>39</v>
      </c>
      <c r="N259" s="10" t="s">
        <v>40</v>
      </c>
      <c r="O259" s="4">
        <v>44951</v>
      </c>
      <c r="P259" s="12">
        <v>16</v>
      </c>
      <c r="Q259" s="12">
        <v>16</v>
      </c>
    </row>
    <row r="260" spans="1:17" x14ac:dyDescent="0.3">
      <c r="A260">
        <v>978014</v>
      </c>
      <c r="B260" s="4">
        <v>44948</v>
      </c>
      <c r="C260" s="1" t="s">
        <v>16</v>
      </c>
      <c r="D260" s="1">
        <v>33</v>
      </c>
      <c r="E260" t="s">
        <v>11</v>
      </c>
      <c r="F260" t="s">
        <v>18</v>
      </c>
      <c r="G260" s="12">
        <v>22</v>
      </c>
      <c r="H260" s="12">
        <v>7</v>
      </c>
      <c r="I260" s="12">
        <v>7</v>
      </c>
      <c r="J260" s="12">
        <v>77</v>
      </c>
      <c r="K260" s="12">
        <v>15</v>
      </c>
      <c r="L260" t="s">
        <v>295</v>
      </c>
      <c r="M260" s="1" t="s">
        <v>38</v>
      </c>
      <c r="N260" s="10" t="s">
        <v>41</v>
      </c>
      <c r="O260" s="4">
        <v>44950</v>
      </c>
      <c r="P260" s="12" t="s">
        <v>9</v>
      </c>
      <c r="Q260" s="12">
        <v>15</v>
      </c>
    </row>
    <row r="261" spans="1:17" x14ac:dyDescent="0.3">
      <c r="A261">
        <v>978014</v>
      </c>
      <c r="B261" s="4">
        <v>44949</v>
      </c>
      <c r="C261" s="1" t="s">
        <v>16</v>
      </c>
      <c r="D261" s="1">
        <v>33</v>
      </c>
      <c r="E261" t="s">
        <v>11</v>
      </c>
      <c r="F261" t="s">
        <v>18</v>
      </c>
      <c r="G261" s="12">
        <v>22</v>
      </c>
      <c r="H261" s="12">
        <v>7</v>
      </c>
      <c r="I261" s="12">
        <v>11</v>
      </c>
      <c r="J261" s="12">
        <v>25</v>
      </c>
      <c r="K261" s="12">
        <v>68</v>
      </c>
      <c r="L261" t="s">
        <v>97</v>
      </c>
      <c r="M261" s="1" t="s">
        <v>38</v>
      </c>
      <c r="N261" s="10" t="s">
        <v>41</v>
      </c>
      <c r="O261" s="4">
        <v>44950</v>
      </c>
      <c r="P261" s="12" t="s">
        <v>9</v>
      </c>
      <c r="Q261" s="12">
        <v>15</v>
      </c>
    </row>
    <row r="262" spans="1:17" x14ac:dyDescent="0.3">
      <c r="A262">
        <v>978014</v>
      </c>
      <c r="B262" s="4">
        <v>44950</v>
      </c>
      <c r="C262" s="1" t="s">
        <v>16</v>
      </c>
      <c r="D262" s="1">
        <v>33</v>
      </c>
      <c r="E262" t="s">
        <v>11</v>
      </c>
      <c r="F262" t="s">
        <v>18</v>
      </c>
      <c r="G262" s="12">
        <v>22</v>
      </c>
      <c r="H262" s="12">
        <v>7</v>
      </c>
      <c r="I262" s="12">
        <v>15</v>
      </c>
      <c r="J262" s="12">
        <v>70</v>
      </c>
      <c r="K262" s="12">
        <v>52</v>
      </c>
      <c r="L262" t="s">
        <v>296</v>
      </c>
      <c r="M262" s="1" t="s">
        <v>39</v>
      </c>
      <c r="N262" s="10" t="s">
        <v>40</v>
      </c>
      <c r="O262" s="4">
        <v>44950</v>
      </c>
      <c r="P262" s="12">
        <v>15</v>
      </c>
      <c r="Q262" s="12">
        <v>15</v>
      </c>
    </row>
    <row r="263" spans="1:17" x14ac:dyDescent="0.3">
      <c r="A263">
        <v>979798</v>
      </c>
      <c r="B263" s="4">
        <v>44948</v>
      </c>
      <c r="C263" s="1" t="s">
        <v>16</v>
      </c>
      <c r="D263" s="1">
        <v>32</v>
      </c>
      <c r="E263" t="s">
        <v>14</v>
      </c>
      <c r="F263" t="s">
        <v>18</v>
      </c>
      <c r="G263" s="12">
        <v>22</v>
      </c>
      <c r="H263" s="12">
        <v>12</v>
      </c>
      <c r="I263" s="12">
        <v>12</v>
      </c>
      <c r="J263" s="12">
        <v>57</v>
      </c>
      <c r="K263" s="12">
        <v>58</v>
      </c>
      <c r="L263" t="s">
        <v>297</v>
      </c>
      <c r="M263" s="1" t="s">
        <v>38</v>
      </c>
      <c r="N263" s="10" t="s">
        <v>41</v>
      </c>
      <c r="O263" s="4">
        <v>44950</v>
      </c>
      <c r="P263" s="12" t="s">
        <v>9</v>
      </c>
      <c r="Q263" s="12">
        <v>7</v>
      </c>
    </row>
    <row r="264" spans="1:17" x14ac:dyDescent="0.3">
      <c r="A264">
        <v>979798</v>
      </c>
      <c r="B264" s="4">
        <v>44949</v>
      </c>
      <c r="C264" s="1" t="s">
        <v>16</v>
      </c>
      <c r="D264" s="1">
        <v>32</v>
      </c>
      <c r="E264" t="s">
        <v>14</v>
      </c>
      <c r="F264" t="s">
        <v>18</v>
      </c>
      <c r="G264" s="12">
        <v>22</v>
      </c>
      <c r="H264" s="12">
        <v>12</v>
      </c>
      <c r="I264" s="12">
        <v>12</v>
      </c>
      <c r="J264" s="12">
        <v>20</v>
      </c>
      <c r="K264" s="12">
        <v>45</v>
      </c>
      <c r="L264" t="s">
        <v>43</v>
      </c>
      <c r="M264" s="1" t="s">
        <v>38</v>
      </c>
      <c r="N264" s="10" t="s">
        <v>41</v>
      </c>
      <c r="O264" s="4">
        <v>44950</v>
      </c>
      <c r="P264" s="12" t="s">
        <v>9</v>
      </c>
      <c r="Q264" s="12">
        <v>7</v>
      </c>
    </row>
    <row r="265" spans="1:17" x14ac:dyDescent="0.3">
      <c r="A265">
        <v>979798</v>
      </c>
      <c r="B265" s="4">
        <v>44950</v>
      </c>
      <c r="C265" s="1" t="s">
        <v>16</v>
      </c>
      <c r="D265" s="1">
        <v>32</v>
      </c>
      <c r="E265" t="s">
        <v>14</v>
      </c>
      <c r="F265" t="s">
        <v>18</v>
      </c>
      <c r="G265" s="12">
        <v>22</v>
      </c>
      <c r="H265" s="12">
        <v>12</v>
      </c>
      <c r="I265" s="12">
        <v>7</v>
      </c>
      <c r="J265" s="12">
        <v>28</v>
      </c>
      <c r="K265" s="12">
        <v>38</v>
      </c>
      <c r="L265" t="s">
        <v>298</v>
      </c>
      <c r="M265" s="1" t="s">
        <v>38</v>
      </c>
      <c r="N265" s="10" t="s">
        <v>41</v>
      </c>
      <c r="O265" s="4">
        <v>44950</v>
      </c>
      <c r="P265" s="12">
        <v>7</v>
      </c>
      <c r="Q265" s="12">
        <v>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9EB8-EF85-4F63-B1DF-61185586FA78}">
  <dimension ref="A1:Q31"/>
  <sheetViews>
    <sheetView workbookViewId="0">
      <selection activeCell="G24" sqref="G24"/>
    </sheetView>
  </sheetViews>
  <sheetFormatPr defaultRowHeight="14.4" x14ac:dyDescent="0.3"/>
  <cols>
    <col min="3" max="3" width="16.33203125" bestFit="1" customWidth="1"/>
    <col min="5" max="5" width="16.33203125" bestFit="1" customWidth="1"/>
    <col min="6" max="6" width="8" bestFit="1" customWidth="1"/>
    <col min="7" max="7" width="16.88671875" bestFit="1" customWidth="1"/>
    <col min="8" max="8" width="9.109375" customWidth="1"/>
    <col min="9" max="9" width="9.44140625" customWidth="1"/>
    <col min="10" max="10" width="18.6640625" customWidth="1"/>
    <col min="11" max="11" width="40.21875" customWidth="1"/>
    <col min="17" max="17" width="12.21875" bestFit="1" customWidth="1"/>
    <col min="19" max="19" width="18.77734375" customWidth="1"/>
  </cols>
  <sheetData>
    <row r="1" spans="1:17" x14ac:dyDescent="0.3">
      <c r="A1" t="s">
        <v>3</v>
      </c>
      <c r="B1" t="s">
        <v>4</v>
      </c>
      <c r="C1" t="s">
        <v>6</v>
      </c>
      <c r="D1" t="s">
        <v>107</v>
      </c>
      <c r="L1" t="s">
        <v>35</v>
      </c>
      <c r="M1" t="s">
        <v>7</v>
      </c>
    </row>
    <row r="2" spans="1:17" x14ac:dyDescent="0.3">
      <c r="A2" t="s">
        <v>10</v>
      </c>
      <c r="B2" t="s">
        <v>24</v>
      </c>
      <c r="C2" t="s">
        <v>25</v>
      </c>
      <c r="D2">
        <v>1.25</v>
      </c>
      <c r="E2" t="s">
        <v>103</v>
      </c>
      <c r="F2">
        <f t="shared" ref="F2:F12" si="0">IF(C2=C2,D2,FALSE)</f>
        <v>1.25</v>
      </c>
      <c r="G2" t="s">
        <v>105</v>
      </c>
      <c r="H2" t="str">
        <f>C2</f>
        <v>BedM</v>
      </c>
      <c r="I2">
        <f>D2</f>
        <v>1.25</v>
      </c>
      <c r="J2" t="str">
        <f>(G2)</f>
        <v>BedM,TA,EOB</v>
      </c>
      <c r="K2" t="e" cm="1">
        <f t="array" ref="K2">(BedM+TA+EOB)</f>
        <v>#NAME?</v>
      </c>
      <c r="L2" s="2" t="s">
        <v>37</v>
      </c>
      <c r="M2" t="s">
        <v>36</v>
      </c>
      <c r="Q2" t="s">
        <v>105</v>
      </c>
    </row>
    <row r="3" spans="1:17" x14ac:dyDescent="0.3">
      <c r="A3" t="s">
        <v>11</v>
      </c>
      <c r="B3" t="s">
        <v>17</v>
      </c>
      <c r="C3" t="s">
        <v>26</v>
      </c>
      <c r="D3">
        <v>2.5</v>
      </c>
      <c r="E3" t="s">
        <v>104</v>
      </c>
      <c r="F3">
        <f t="shared" si="0"/>
        <v>2.5</v>
      </c>
      <c r="G3" t="s">
        <v>86</v>
      </c>
      <c r="H3" t="str">
        <f>C3</f>
        <v>TA</v>
      </c>
      <c r="I3">
        <f>D3</f>
        <v>2.5</v>
      </c>
      <c r="J3" t="str">
        <f>(G3)</f>
        <v>TA,Gt,StdEx</v>
      </c>
      <c r="L3" t="s">
        <v>38</v>
      </c>
      <c r="M3" t="s">
        <v>41</v>
      </c>
      <c r="Q3" t="s">
        <v>86</v>
      </c>
    </row>
    <row r="4" spans="1:17" x14ac:dyDescent="0.3">
      <c r="A4" t="s">
        <v>12</v>
      </c>
      <c r="B4" t="s">
        <v>18</v>
      </c>
      <c r="C4" t="s">
        <v>27</v>
      </c>
      <c r="D4">
        <v>1.5</v>
      </c>
      <c r="E4" t="s">
        <v>103</v>
      </c>
      <c r="F4">
        <f t="shared" si="0"/>
        <v>1.5</v>
      </c>
      <c r="G4" t="s">
        <v>106</v>
      </c>
      <c r="H4" t="str">
        <f t="shared" ref="H4:H17" si="1">C4</f>
        <v>EOB</v>
      </c>
      <c r="I4">
        <f t="shared" ref="I4:I17" si="2">D4</f>
        <v>1.5</v>
      </c>
      <c r="J4" t="str">
        <f t="shared" ref="J4:J17" si="3">(G4)</f>
        <v>EOB,TA,SitEx</v>
      </c>
      <c r="L4" t="s">
        <v>39</v>
      </c>
      <c r="M4" t="s">
        <v>40</v>
      </c>
      <c r="Q4" t="s">
        <v>106</v>
      </c>
    </row>
    <row r="5" spans="1:17" x14ac:dyDescent="0.3">
      <c r="A5" t="s">
        <v>13</v>
      </c>
      <c r="B5" t="s">
        <v>19</v>
      </c>
      <c r="C5" t="s">
        <v>28</v>
      </c>
      <c r="D5">
        <v>2.5</v>
      </c>
      <c r="E5" t="s">
        <v>104</v>
      </c>
      <c r="F5">
        <f t="shared" si="0"/>
        <v>2.5</v>
      </c>
      <c r="G5" t="str" cm="1">
        <f t="array" aca="1" ref="G5" ca="1">INDEX(AcutePT_Index_Page!$C$2:$C$11,RANDBETWEEN(1,10))&amp;","&amp;INDEX(AcutePT_Index_Page!$C$2:$C$11,RANDBETWEEN(1,10))&amp;","&amp;INDEX(AcutePT_Index_Page!$C$2:$C$11,RANDBETWEEN(1,10))</f>
        <v>SitBal,BedM,TA</v>
      </c>
      <c r="H5" t="str">
        <f t="shared" si="1"/>
        <v>Bal</v>
      </c>
      <c r="I5">
        <f t="shared" si="2"/>
        <v>2.5</v>
      </c>
      <c r="J5" t="str">
        <f t="shared" ca="1" si="3"/>
        <v>SitBal,BedM,TA</v>
      </c>
      <c r="Q5" t="str" cm="1">
        <f t="array" aca="1" ref="Q5" ca="1">INDEX(AcutePT_Index_Page!$C$2:$C$11,RANDBETWEEN(1,10))&amp;","&amp;INDEX(AcutePT_Index_Page!$C$2:$C$11,RANDBETWEEN(1,10))&amp;","&amp;INDEX(AcutePT_Index_Page!$C$2:$C$11,RANDBETWEEN(1,10))</f>
        <v>EOB,Gt,BedEx</v>
      </c>
    </row>
    <row r="6" spans="1:17" x14ac:dyDescent="0.3">
      <c r="A6" t="s">
        <v>14</v>
      </c>
      <c r="B6" t="s">
        <v>20</v>
      </c>
      <c r="C6" t="s">
        <v>31</v>
      </c>
      <c r="D6">
        <v>1</v>
      </c>
      <c r="E6" t="s">
        <v>103</v>
      </c>
      <c r="F6">
        <f t="shared" si="0"/>
        <v>1</v>
      </c>
      <c r="G6" t="str" cm="1">
        <f t="array" aca="1" ref="G6" ca="1">INDEX(AcutePT_Index_Page!$C$2:$C$11,RANDBETWEEN(1,10))&amp;","&amp;INDEX(AcutePT_Index_Page!$C$2:$C$11,RANDBETWEEN(1,10))&amp;","&amp;INDEX(AcutePT_Index_Page!$C$2:$C$11,RANDBETWEEN(1,10))</f>
        <v>SitEx,SitBal,Bal</v>
      </c>
      <c r="H6" t="str">
        <f t="shared" si="1"/>
        <v>BedEx</v>
      </c>
      <c r="I6">
        <f t="shared" si="2"/>
        <v>1</v>
      </c>
      <c r="J6" t="str">
        <f t="shared" ca="1" si="3"/>
        <v>SitEx,SitBal,Bal</v>
      </c>
      <c r="Q6" t="str" cm="1">
        <f t="array" aca="1" ref="Q6" ca="1">INDEX(AcutePT_Index_Page!$C$2:$C$11,RANDBETWEEN(1,10))&amp;","&amp;INDEX(AcutePT_Index_Page!$C$2:$C$11,RANDBETWEEN(1,10))&amp;","&amp;INDEX(AcutePT_Index_Page!$C$2:$C$11,RANDBETWEEN(1,10))</f>
        <v>SitEx,BedEx,BedM</v>
      </c>
    </row>
    <row r="7" spans="1:17" x14ac:dyDescent="0.3">
      <c r="A7" t="s">
        <v>15</v>
      </c>
      <c r="B7" t="s">
        <v>21</v>
      </c>
      <c r="C7" t="s">
        <v>29</v>
      </c>
      <c r="D7">
        <v>2.75</v>
      </c>
      <c r="E7" t="s">
        <v>104</v>
      </c>
      <c r="F7">
        <f t="shared" si="0"/>
        <v>2.75</v>
      </c>
      <c r="G7" t="str" cm="1">
        <f t="array" aca="1" ref="G7" ca="1">INDEX(AcutePT_Index_Page!$C$2:$C$11,RANDBETWEEN(1,10))&amp;","&amp;INDEX(AcutePT_Index_Page!$C$2:$C$11,RANDBETWEEN(1,10))&amp;","&amp;INDEX(AcutePT_Index_Page!$C$2:$C$11,RANDBETWEEN(1,10))</f>
        <v>BedEx,BedM,StdEx</v>
      </c>
      <c r="H7" t="str">
        <f t="shared" si="1"/>
        <v>Gt</v>
      </c>
      <c r="I7">
        <f t="shared" si="2"/>
        <v>2.75</v>
      </c>
      <c r="J7" t="str">
        <f t="shared" ca="1" si="3"/>
        <v>BedEx,BedM,StdEx</v>
      </c>
      <c r="Q7" t="str" cm="1">
        <f t="array" aca="1" ref="Q7" ca="1">INDEX(AcutePT_Index_Page!$C$2:$C$11,RANDBETWEEN(1,10))&amp;","&amp;INDEX(AcutePT_Index_Page!$C$2:$C$11,RANDBETWEEN(1,10))&amp;","&amp;INDEX(AcutePT_Index_Page!$C$2:$C$11,RANDBETWEEN(1,10))</f>
        <v>StdEx,BedM,EOB</v>
      </c>
    </row>
    <row r="8" spans="1:17" x14ac:dyDescent="0.3">
      <c r="B8" t="s">
        <v>22</v>
      </c>
      <c r="C8" t="s">
        <v>30</v>
      </c>
      <c r="D8">
        <v>2.5</v>
      </c>
      <c r="E8" t="s">
        <v>103</v>
      </c>
      <c r="F8">
        <f t="shared" si="0"/>
        <v>2.5</v>
      </c>
      <c r="G8" t="str" cm="1">
        <f t="array" aca="1" ref="G8" ca="1">INDEX(AcutePT_Index_Page!$C$2:$C$11,RANDBETWEEN(1,10))&amp;","&amp;INDEX(AcutePT_Index_Page!$C$2:$C$11,RANDBETWEEN(1,10))&amp;","&amp;INDEX(AcutePT_Index_Page!$C$2:$C$11,RANDBETWEEN(1,10))</f>
        <v>StdBal,BedEx,SitEx</v>
      </c>
      <c r="H8" t="str">
        <f t="shared" si="1"/>
        <v>StdEx</v>
      </c>
      <c r="I8">
        <f t="shared" si="2"/>
        <v>2.5</v>
      </c>
      <c r="J8" t="str">
        <f t="shared" ca="1" si="3"/>
        <v>StdBal,BedEx,SitEx</v>
      </c>
      <c r="Q8" t="str" cm="1">
        <f t="array" aca="1" ref="Q8" ca="1">INDEX(AcutePT_Index_Page!$C$2:$C$11,RANDBETWEEN(1,10))&amp;","&amp;INDEX(AcutePT_Index_Page!$C$2:$C$11,RANDBETWEEN(1,10))&amp;","&amp;INDEX(AcutePT_Index_Page!$C$2:$C$11,RANDBETWEEN(1,10))</f>
        <v>Bal,BedM,SitBal</v>
      </c>
    </row>
    <row r="9" spans="1:17" x14ac:dyDescent="0.3">
      <c r="B9" t="s">
        <v>23</v>
      </c>
      <c r="C9" t="s">
        <v>32</v>
      </c>
      <c r="D9">
        <v>2</v>
      </c>
      <c r="E9" t="s">
        <v>104</v>
      </c>
      <c r="F9">
        <f t="shared" si="0"/>
        <v>2</v>
      </c>
      <c r="G9" t="str" cm="1">
        <f t="array" aca="1" ref="G9" ca="1">INDEX(AcutePT_Index_Page!$C$2:$C$11,RANDBETWEEN(1,10))&amp;","&amp;INDEX(AcutePT_Index_Page!$C$2:$C$11,RANDBETWEEN(1,10))&amp;","&amp;INDEX(AcutePT_Index_Page!$C$2:$C$11,RANDBETWEEN(1,10))</f>
        <v>SitEx,StdEx,Bal</v>
      </c>
      <c r="H9" t="str">
        <f t="shared" si="1"/>
        <v>SitEx</v>
      </c>
      <c r="I9">
        <f t="shared" si="2"/>
        <v>2</v>
      </c>
      <c r="J9" t="str">
        <f t="shared" ca="1" si="3"/>
        <v>SitEx,StdEx,Bal</v>
      </c>
      <c r="Q9" t="str" cm="1">
        <f t="array" aca="1" ref="Q9" ca="1">INDEX(AcutePT_Index_Page!$C$2:$C$11,RANDBETWEEN(1,10))&amp;","&amp;INDEX(AcutePT_Index_Page!$C$2:$C$11,RANDBETWEEN(1,10))&amp;","&amp;INDEX(AcutePT_Index_Page!$C$2:$C$11,RANDBETWEEN(1,10))</f>
        <v>SitEx,Bal,BedEx</v>
      </c>
    </row>
    <row r="10" spans="1:17" x14ac:dyDescent="0.3">
      <c r="C10" t="s">
        <v>33</v>
      </c>
      <c r="D10">
        <v>2.25</v>
      </c>
      <c r="E10" t="s">
        <v>103</v>
      </c>
      <c r="F10">
        <f t="shared" si="0"/>
        <v>2.25</v>
      </c>
      <c r="G10" t="str" cm="1">
        <f t="array" aca="1" ref="G10" ca="1">INDEX(AcutePT_Index_Page!$C$2:$C$11,RANDBETWEEN(1,10))&amp;","&amp;INDEX(AcutePT_Index_Page!$C$2:$C$11,RANDBETWEEN(1,10))&amp;","&amp;INDEX(AcutePT_Index_Page!$C$2:$C$11,RANDBETWEEN(1,10))</f>
        <v>BedM,BedM,Gt</v>
      </c>
      <c r="H10" t="str">
        <f t="shared" si="1"/>
        <v>StdBal</v>
      </c>
      <c r="I10">
        <f t="shared" si="2"/>
        <v>2.25</v>
      </c>
      <c r="J10" t="str">
        <f t="shared" ca="1" si="3"/>
        <v>BedM,BedM,Gt</v>
      </c>
      <c r="Q10" t="str" cm="1">
        <f t="array" aca="1" ref="Q10" ca="1">INDEX(AcutePT_Index_Page!$C$2:$C$11,RANDBETWEEN(1,10))&amp;","&amp;INDEX(AcutePT_Index_Page!$C$2:$C$11,RANDBETWEEN(1,10))&amp;","&amp;INDEX(AcutePT_Index_Page!$C$2:$C$11,RANDBETWEEN(1,10))</f>
        <v>StdEx,SitEx,StdBal</v>
      </c>
    </row>
    <row r="11" spans="1:17" x14ac:dyDescent="0.3">
      <c r="C11" t="s">
        <v>34</v>
      </c>
      <c r="D11">
        <v>1.75</v>
      </c>
      <c r="E11" t="s">
        <v>104</v>
      </c>
      <c r="F11">
        <f t="shared" si="0"/>
        <v>1.75</v>
      </c>
      <c r="G11" t="str" cm="1">
        <f t="array" aca="1" ref="G11" ca="1">INDEX(AcutePT_Index_Page!$C$2:$C$11,RANDBETWEEN(1,10))&amp;","&amp;INDEX(AcutePT_Index_Page!$C$2:$C$11,RANDBETWEEN(1,10))&amp;","&amp;INDEX(AcutePT_Index_Page!$C$2:$C$11,RANDBETWEEN(1,10))</f>
        <v>SitEx,Bal,BedM</v>
      </c>
      <c r="H11" t="str">
        <f t="shared" si="1"/>
        <v>SitBal</v>
      </c>
      <c r="I11">
        <f t="shared" si="2"/>
        <v>1.75</v>
      </c>
      <c r="J11" t="str">
        <f t="shared" ca="1" si="3"/>
        <v>SitEx,Bal,BedM</v>
      </c>
      <c r="Q11" t="str" cm="1">
        <f t="array" aca="1" ref="Q11" ca="1">INDEX(AcutePT_Index_Page!$C$2:$C$11,RANDBETWEEN(1,10))&amp;","&amp;INDEX(AcutePT_Index_Page!$C$2:$C$11,RANDBETWEEN(1,10))&amp;","&amp;INDEX(AcutePT_Index_Page!$C$2:$C$11,RANDBETWEEN(1,10))</f>
        <v>SitBal,StdEx,EOB</v>
      </c>
    </row>
    <row r="12" spans="1:17" x14ac:dyDescent="0.3">
      <c r="C12" t="s">
        <v>102</v>
      </c>
      <c r="D12">
        <v>3</v>
      </c>
      <c r="E12" t="s">
        <v>103</v>
      </c>
      <c r="F12">
        <f t="shared" si="0"/>
        <v>3</v>
      </c>
      <c r="G12" t="str" cm="1">
        <f t="array" aca="1" ref="G12" ca="1">INDEX(AcutePT_Index_Page!$C$2:$C$11,RANDBETWEEN(1,10))&amp;","&amp;INDEX(AcutePT_Index_Page!$C$2:$C$11,RANDBETWEEN(1,10))&amp;","&amp;INDEX(AcutePT_Index_Page!$C$2:$C$11,RANDBETWEEN(1,10))</f>
        <v>StdBal,BedM,Gt</v>
      </c>
      <c r="H12" t="str">
        <f t="shared" si="1"/>
        <v>Str</v>
      </c>
      <c r="I12">
        <f t="shared" si="2"/>
        <v>3</v>
      </c>
      <c r="J12" t="str">
        <f t="shared" ca="1" si="3"/>
        <v>StdBal,BedM,Gt</v>
      </c>
      <c r="Q12" t="str" cm="1">
        <f t="array" aca="1" ref="Q12" ca="1">INDEX(AcutePT_Index_Page!$C$2:$C$11,RANDBETWEEN(1,10))&amp;","&amp;INDEX(AcutePT_Index_Page!$C$2:$C$11,RANDBETWEEN(1,10))&amp;","&amp;INDEX(AcutePT_Index_Page!$C$2:$C$11,RANDBETWEEN(1,10))</f>
        <v>BedM,BedEx,TA</v>
      </c>
    </row>
    <row r="13" spans="1:17" x14ac:dyDescent="0.3">
      <c r="G13" t="str" cm="1">
        <f t="array" aca="1" ref="G13" ca="1">INDEX(AcutePT_Index_Page!$C$2:$C$11,RANDBETWEEN(1,10))&amp;","&amp;INDEX(AcutePT_Index_Page!$C$2:$C$11,RANDBETWEEN(1,10))&amp;","&amp;INDEX(AcutePT_Index_Page!$C$2:$C$11,RANDBETWEEN(1,10))</f>
        <v>TA,StdEx,TA</v>
      </c>
      <c r="H13">
        <f t="shared" si="1"/>
        <v>0</v>
      </c>
      <c r="I13">
        <f t="shared" si="2"/>
        <v>0</v>
      </c>
      <c r="J13" t="str">
        <f t="shared" ca="1" si="3"/>
        <v>TA,StdEx,TA</v>
      </c>
      <c r="Q13" t="str" cm="1">
        <f t="array" aca="1" ref="Q13" ca="1">INDEX(AcutePT_Index_Page!$C$2:$C$11,RANDBETWEEN(1,10))&amp;","&amp;INDEX(AcutePT_Index_Page!$C$2:$C$11,RANDBETWEEN(1,10))&amp;","&amp;INDEX(AcutePT_Index_Page!$C$2:$C$11,RANDBETWEEN(1,10))</f>
        <v>SitBal,Gt,StdBal</v>
      </c>
    </row>
    <row r="14" spans="1:17" x14ac:dyDescent="0.3">
      <c r="G14" t="str" cm="1">
        <f t="array" aca="1" ref="G14" ca="1">INDEX(AcutePT_Index_Page!$C$2:$C$11,RANDBETWEEN(1,10))&amp;","&amp;INDEX(AcutePT_Index_Page!$C$2:$C$11,RANDBETWEEN(1,10))&amp;","&amp;INDEX(AcutePT_Index_Page!$C$2:$C$11,RANDBETWEEN(1,10))</f>
        <v>StdBal,BedEx,TA</v>
      </c>
      <c r="H14">
        <f t="shared" si="1"/>
        <v>0</v>
      </c>
      <c r="I14">
        <f t="shared" si="2"/>
        <v>0</v>
      </c>
      <c r="J14" t="str">
        <f t="shared" ca="1" si="3"/>
        <v>StdBal,BedEx,TA</v>
      </c>
      <c r="Q14" t="str" cm="1">
        <f t="array" aca="1" ref="Q14" ca="1">INDEX(AcutePT_Index_Page!$C$2:$C$11,RANDBETWEEN(1,10))&amp;","&amp;INDEX(AcutePT_Index_Page!$C$2:$C$11,RANDBETWEEN(1,10))&amp;","&amp;INDEX(AcutePT_Index_Page!$C$2:$C$11,RANDBETWEEN(1,10))</f>
        <v>TA,SitEx,SitEx</v>
      </c>
    </row>
    <row r="15" spans="1:17" x14ac:dyDescent="0.3">
      <c r="G15" t="str" cm="1">
        <f t="array" aca="1" ref="G15" ca="1">INDEX(AcutePT_Index_Page!$C$2:$C$11,RANDBETWEEN(1,10))&amp;","&amp;INDEX(AcutePT_Index_Page!$C$2:$C$11,RANDBETWEEN(1,10))&amp;","&amp;INDEX(AcutePT_Index_Page!$C$2:$C$11,RANDBETWEEN(1,10))</f>
        <v>StdEx,Gt,SitEx</v>
      </c>
      <c r="H15">
        <f t="shared" si="1"/>
        <v>0</v>
      </c>
      <c r="I15">
        <f t="shared" si="2"/>
        <v>0</v>
      </c>
      <c r="J15" t="str">
        <f t="shared" ca="1" si="3"/>
        <v>StdEx,Gt,SitEx</v>
      </c>
      <c r="Q15" t="str" cm="1">
        <f t="array" aca="1" ref="Q15" ca="1">INDEX(AcutePT_Index_Page!$C$2:$C$11,RANDBETWEEN(1,10))&amp;","&amp;INDEX(AcutePT_Index_Page!$C$2:$C$11,RANDBETWEEN(1,10))&amp;","&amp;INDEX(AcutePT_Index_Page!$C$2:$C$11,RANDBETWEEN(1,10))</f>
        <v>Bal,Gt,Bal</v>
      </c>
    </row>
    <row r="16" spans="1:17" x14ac:dyDescent="0.3">
      <c r="G16" t="str" cm="1">
        <f t="array" aca="1" ref="G16" ca="1">INDEX(AcutePT_Index_Page!$C$2:$C$11,RANDBETWEEN(1,10))&amp;","&amp;INDEX(AcutePT_Index_Page!$C$2:$C$11,RANDBETWEEN(1,10))&amp;","&amp;INDEX(AcutePT_Index_Page!$C$2:$C$11,RANDBETWEEN(1,10))</f>
        <v>Gt,BedEx,TA</v>
      </c>
      <c r="H16">
        <f t="shared" si="1"/>
        <v>0</v>
      </c>
      <c r="I16">
        <f t="shared" si="2"/>
        <v>0</v>
      </c>
      <c r="J16" t="str">
        <f t="shared" ca="1" si="3"/>
        <v>Gt,BedEx,TA</v>
      </c>
      <c r="Q16" t="str" cm="1">
        <f t="array" aca="1" ref="Q16" ca="1">INDEX(AcutePT_Index_Page!$C$2:$C$11,RANDBETWEEN(1,10))&amp;","&amp;INDEX(AcutePT_Index_Page!$C$2:$C$11,RANDBETWEEN(1,10))&amp;","&amp;INDEX(AcutePT_Index_Page!$C$2:$C$11,RANDBETWEEN(1,10))</f>
        <v>BedM,BedEx,StdBal</v>
      </c>
    </row>
    <row r="17" spans="1:17" x14ac:dyDescent="0.3">
      <c r="G17" t="str" cm="1">
        <f t="array" aca="1" ref="G17" ca="1">INDEX(AcutePT_Index_Page!$C$2:$C$11,RANDBETWEEN(1,10))&amp;","&amp;INDEX(AcutePT_Index_Page!$C$2:$C$11,RANDBETWEEN(1,10))&amp;","&amp;INDEX(AcutePT_Index_Page!$C$2:$C$11,RANDBETWEEN(1,10))</f>
        <v>StdEx,Gt,StdEx</v>
      </c>
      <c r="H17">
        <f t="shared" si="1"/>
        <v>0</v>
      </c>
      <c r="I17">
        <f t="shared" si="2"/>
        <v>0</v>
      </c>
      <c r="J17" t="str">
        <f t="shared" ca="1" si="3"/>
        <v>StdEx,Gt,StdEx</v>
      </c>
      <c r="Q17" t="str" cm="1">
        <f t="array" aca="1" ref="Q17" ca="1">INDEX(AcutePT_Index_Page!$C$2:$C$11,RANDBETWEEN(1,10))&amp;","&amp;INDEX(AcutePT_Index_Page!$C$2:$C$11,RANDBETWEEN(1,10))&amp;","&amp;INDEX(AcutePT_Index_Page!$C$2:$C$11,RANDBETWEEN(1,10))</f>
        <v>SitBal,StdBal,SitEx</v>
      </c>
    </row>
    <row r="21" spans="1:17" x14ac:dyDescent="0.3">
      <c r="A21" t="s">
        <v>114</v>
      </c>
      <c r="B21" t="s">
        <v>107</v>
      </c>
      <c r="C21" t="s">
        <v>115</v>
      </c>
    </row>
    <row r="22" spans="1:17" x14ac:dyDescent="0.3">
      <c r="A22" t="s">
        <v>25</v>
      </c>
      <c r="B22">
        <v>1.25</v>
      </c>
      <c r="C22" t="s">
        <v>105</v>
      </c>
      <c r="D22" s="3">
        <f>SUMIF(A22:A31, "=" &amp; C22, B22:B31)</f>
        <v>0</v>
      </c>
      <c r="E22" s="3">
        <f>SUMIF(A:A,"BedM",B:B)+SUMIF(A:A,"TA",B:B)+SUMIF(A:A,"EOB",B:B)</f>
        <v>5.25</v>
      </c>
    </row>
    <row r="23" spans="1:17" x14ac:dyDescent="0.3">
      <c r="A23" t="s">
        <v>26</v>
      </c>
      <c r="B23">
        <v>2.5</v>
      </c>
      <c r="C23" t="s">
        <v>86</v>
      </c>
      <c r="D23" s="3">
        <f>SUMIF(A:A,"BedM",B:B)+SUMIF(A:A,"TA",B:B)+SUMIF(A:A,"EOB",B:B)</f>
        <v>5.25</v>
      </c>
      <c r="E23" s="3">
        <f>SUMIFS(B:B,A:A,C23)</f>
        <v>0</v>
      </c>
      <c r="F23" s="3"/>
    </row>
    <row r="24" spans="1:17" x14ac:dyDescent="0.3">
      <c r="A24" t="s">
        <v>27</v>
      </c>
      <c r="B24">
        <v>1.5</v>
      </c>
      <c r="C24" t="s">
        <v>106</v>
      </c>
      <c r="D24" s="3"/>
    </row>
    <row r="25" spans="1:17" x14ac:dyDescent="0.3">
      <c r="A25" t="s">
        <v>28</v>
      </c>
      <c r="B25">
        <v>2.5</v>
      </c>
      <c r="C25" t="s">
        <v>108</v>
      </c>
      <c r="D25" s="3"/>
    </row>
    <row r="26" spans="1:17" x14ac:dyDescent="0.3">
      <c r="A26" t="s">
        <v>31</v>
      </c>
      <c r="B26">
        <v>1</v>
      </c>
      <c r="C26" t="s">
        <v>68</v>
      </c>
      <c r="D26" s="3"/>
    </row>
    <row r="27" spans="1:17" x14ac:dyDescent="0.3">
      <c r="A27" t="s">
        <v>29</v>
      </c>
      <c r="B27">
        <v>2.75</v>
      </c>
      <c r="C27" t="s">
        <v>109</v>
      </c>
    </row>
    <row r="28" spans="1:17" x14ac:dyDescent="0.3">
      <c r="A28" t="s">
        <v>30</v>
      </c>
      <c r="B28">
        <v>2.5</v>
      </c>
      <c r="C28" t="s">
        <v>110</v>
      </c>
    </row>
    <row r="29" spans="1:17" x14ac:dyDescent="0.3">
      <c r="A29" t="s">
        <v>32</v>
      </c>
      <c r="B29">
        <v>2</v>
      </c>
      <c r="C29" t="s">
        <v>111</v>
      </c>
    </row>
    <row r="30" spans="1:17" x14ac:dyDescent="0.3">
      <c r="A30" t="s">
        <v>33</v>
      </c>
      <c r="B30">
        <v>2.25</v>
      </c>
      <c r="C30" t="s">
        <v>112</v>
      </c>
    </row>
    <row r="31" spans="1:17" x14ac:dyDescent="0.3">
      <c r="A31" t="s">
        <v>34</v>
      </c>
      <c r="B31">
        <v>1.75</v>
      </c>
      <c r="C3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AcutePT_live_data_generation</vt:lpstr>
      <vt:lpstr>AcutePT_sample_data</vt:lpstr>
      <vt:lpstr>AcutePT_Index_Page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Kwasi Asare-Acquah</dc:creator>
  <cp:lastModifiedBy>Kwasi Asare-Acquah</cp:lastModifiedBy>
  <dcterms:created xsi:type="dcterms:W3CDTF">2023-01-20T05:10:39Z</dcterms:created>
  <dcterms:modified xsi:type="dcterms:W3CDTF">2023-02-20T00:19:11Z</dcterms:modified>
</cp:coreProperties>
</file>