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/>
  <mc:AlternateContent xmlns:mc="http://schemas.openxmlformats.org/markup-compatibility/2006">
    <mc:Choice Requires="x15">
      <x15ac:absPath xmlns:x15ac="http://schemas.microsoft.com/office/spreadsheetml/2010/11/ac" url="https://sbmcorp0-my.sharepoint.com/personal/jcrass_sbmcorp_com/Documents/Desktop/"/>
    </mc:Choice>
  </mc:AlternateContent>
  <xr:revisionPtr revIDLastSave="0" documentId="8_{E5D7C44F-8B25-4F93-BE74-DE966A9DF88C}" xr6:coauthVersionLast="47" xr6:coauthVersionMax="47" xr10:uidLastSave="{00000000-0000-0000-0000-000000000000}"/>
  <bookViews>
    <workbookView xWindow="-120" yWindow="-16320" windowWidth="29040" windowHeight="15720" firstSheet="2" xr2:uid="{BC9FBBC6-CBE2-460D-8F67-863078DB4C80}"/>
  </bookViews>
  <sheets>
    <sheet name="Active_Roster" sheetId="1" r:id="rId1"/>
    <sheet name="Placement Options" sheetId="6" r:id="rId2"/>
    <sheet name="Placed_MITS" sheetId="3" r:id="rId3"/>
    <sheet name="DATA_Validation" sheetId="4" r:id="rId4"/>
    <sheet name="syncsheet_settings" sheetId="5" state="hidden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3" l="1"/>
  <c r="C27" i="3"/>
  <c r="C25" i="3"/>
  <c r="C8" i="3"/>
  <c r="C9" i="3"/>
  <c r="C7" i="3"/>
  <c r="D16" i="1"/>
  <c r="D15" i="1"/>
  <c r="D14" i="1"/>
  <c r="D13" i="1"/>
  <c r="D12" i="1"/>
  <c r="D11" i="1"/>
  <c r="D10" i="1"/>
  <c r="D9" i="1"/>
  <c r="D8" i="1"/>
  <c r="D7" i="1"/>
  <c r="D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<sst xmlns="http://schemas.openxmlformats.org/spreadsheetml/2006/main" count="326" uniqueCount="180">
  <si>
    <t>Training info</t>
  </si>
  <si>
    <t>Placement Info</t>
  </si>
  <si>
    <t>MIT Count</t>
  </si>
  <si>
    <t>MIT Name</t>
  </si>
  <si>
    <t xml:space="preserve">Week </t>
  </si>
  <si>
    <t>Start date</t>
  </si>
  <si>
    <t>VERT</t>
  </si>
  <si>
    <t>Training Site</t>
  </si>
  <si>
    <t>Location</t>
  </si>
  <si>
    <t>Salary</t>
  </si>
  <si>
    <t>Level</t>
  </si>
  <si>
    <t>Status</t>
  </si>
  <si>
    <t>Confidence</t>
  </si>
  <si>
    <t>Notes</t>
  </si>
  <si>
    <t>Placement Site</t>
  </si>
  <si>
    <t>Title</t>
  </si>
  <si>
    <t>New Start Date</t>
  </si>
  <si>
    <t>Kathryn Keillor</t>
  </si>
  <si>
    <t>MANU</t>
  </si>
  <si>
    <t>Lockheed Martin</t>
  </si>
  <si>
    <t>Littleton, CO</t>
  </si>
  <si>
    <t>AOM</t>
  </si>
  <si>
    <t>Free Agent Discussing Opportunity</t>
  </si>
  <si>
    <t>Waiting OL info from Val Possible Lockeed Martin in Denver</t>
  </si>
  <si>
    <t>David Paddilla</t>
  </si>
  <si>
    <t>AVI</t>
  </si>
  <si>
    <t>Delta</t>
  </si>
  <si>
    <t>New York, NY</t>
  </si>
  <si>
    <t>Position Identified</t>
  </si>
  <si>
    <t>Moving to Supervisor at LGA-Getting Offer Approved 10/13</t>
  </si>
  <si>
    <t>Supervisor</t>
  </si>
  <si>
    <t>Cynthia Lopez</t>
  </si>
  <si>
    <t>FIN</t>
  </si>
  <si>
    <t>Wells Fargo</t>
  </si>
  <si>
    <t>Chandler, AZ</t>
  </si>
  <si>
    <t>OM</t>
  </si>
  <si>
    <t>Ol Pending</t>
  </si>
  <si>
    <t>Site Manager</t>
  </si>
  <si>
    <t>Crystyan Lorenzo</t>
  </si>
  <si>
    <t xml:space="preserve">Intel </t>
  </si>
  <si>
    <t>Portland, OR</t>
  </si>
  <si>
    <t>Offer Details at Tesla Starting in NOV</t>
  </si>
  <si>
    <t>Khadija Tall</t>
  </si>
  <si>
    <t>Nestle Purina</t>
  </si>
  <si>
    <t>St. Louis, MO</t>
  </si>
  <si>
    <t>Waiting on Crystal to start the offer process</t>
  </si>
  <si>
    <t>RaiDion Fails</t>
  </si>
  <si>
    <t>USAA</t>
  </si>
  <si>
    <t>San Antonio, TX</t>
  </si>
  <si>
    <t>Unassigned</t>
  </si>
  <si>
    <t>Can move until Nov</t>
  </si>
  <si>
    <t>Shaquille Thomas</t>
  </si>
  <si>
    <t>Detroit, MI</t>
  </si>
  <si>
    <t>Training</t>
  </si>
  <si>
    <t>Evan Tichenor</t>
  </si>
  <si>
    <t>TECH</t>
  </si>
  <si>
    <t>Intel</t>
  </si>
  <si>
    <t>Hillsboro, OR</t>
  </si>
  <si>
    <t xml:space="preserve">AOM </t>
  </si>
  <si>
    <t>Ivves Mullen</t>
  </si>
  <si>
    <t>AUTO</t>
  </si>
  <si>
    <t>Tesla</t>
  </si>
  <si>
    <t>Fremont, CA</t>
  </si>
  <si>
    <t>Micah Scherrei</t>
  </si>
  <si>
    <t>Textron</t>
  </si>
  <si>
    <t>Witchita, KS</t>
  </si>
  <si>
    <t>Agrein Turner</t>
  </si>
  <si>
    <t>Ford</t>
  </si>
  <si>
    <t>MIT Entering the Program</t>
  </si>
  <si>
    <t>JV</t>
  </si>
  <si>
    <t>New Candidate Name</t>
  </si>
  <si>
    <t xml:space="preserve">Start Date </t>
  </si>
  <si>
    <t>Lloyd Harrison-Hine</t>
  </si>
  <si>
    <t>Offer Accepted</t>
  </si>
  <si>
    <t>Kathy Telford</t>
  </si>
  <si>
    <t>DIST</t>
  </si>
  <si>
    <t>Amazon</t>
  </si>
  <si>
    <t>SMIT</t>
  </si>
  <si>
    <t>Stephany Lopez</t>
  </si>
  <si>
    <t>Google</t>
  </si>
  <si>
    <t>San Fran, CA</t>
  </si>
  <si>
    <t>Jesus Garcia</t>
  </si>
  <si>
    <t>Cincinnati, OH</t>
  </si>
  <si>
    <t>Tyler Heinle</t>
  </si>
  <si>
    <t>RD</t>
  </si>
  <si>
    <t>UCAR Boulder</t>
  </si>
  <si>
    <t>Denver, CO</t>
  </si>
  <si>
    <t>Offer Pending</t>
  </si>
  <si>
    <t>Cesar Burgos</t>
  </si>
  <si>
    <t>UBER</t>
  </si>
  <si>
    <t>Juan Hernandez</t>
  </si>
  <si>
    <t>Duetchbank</t>
  </si>
  <si>
    <t>Offer Details/Approvals WILL TAKE 2 MIT SLOTS</t>
  </si>
  <si>
    <t xml:space="preserve">Emmanuel </t>
  </si>
  <si>
    <t xml:space="preserve">Jeremiah Nyguen </t>
  </si>
  <si>
    <t>Reg &amp; Div</t>
  </si>
  <si>
    <t>Citi Bank</t>
  </si>
  <si>
    <t>Available Placement Options</t>
  </si>
  <si>
    <t>Job Title</t>
  </si>
  <si>
    <t>JV ID</t>
  </si>
  <si>
    <t>JV Link</t>
  </si>
  <si>
    <t>Account</t>
  </si>
  <si>
    <t>City</t>
  </si>
  <si>
    <t>State</t>
  </si>
  <si>
    <t>https://app.jobvite.com/jhire/modules/requisitions/tabs.html?readMode=0#/summary/oSZXxfw5/1/1/1</t>
  </si>
  <si>
    <t>Oracle</t>
  </si>
  <si>
    <t>Elk Grove</t>
  </si>
  <si>
    <t>IL</t>
  </si>
  <si>
    <t>70,000 - 75,000</t>
  </si>
  <si>
    <t>https://app.jobvite.com/jhire/modules/requisitions/tabs.html?readMode=0#/summary/oGtZwfwo/1/1/1</t>
  </si>
  <si>
    <t>San Francisco</t>
  </si>
  <si>
    <t>CA</t>
  </si>
  <si>
    <t>95,000 - 100,000</t>
  </si>
  <si>
    <t>https://app.jobvite.com/jhire/modules/requisitions/tabs.html?readMode=0#/summary/o6phxfw3/1/1/1</t>
  </si>
  <si>
    <t>Mars</t>
  </si>
  <si>
    <t>Salt Lake City</t>
  </si>
  <si>
    <t>UT</t>
  </si>
  <si>
    <t>65,000 - 70,000</t>
  </si>
  <si>
    <t>https://app.jobvite.com/jhire/modules/requisitions/tabs.html?readMode=0#/summary/odPyxfwR/1/1/1</t>
  </si>
  <si>
    <t>Collins Aerospace</t>
  </si>
  <si>
    <t>Rockford</t>
  </si>
  <si>
    <t>75,000 - 80,000</t>
  </si>
  <si>
    <t>https://app.jobvite.com/jhire/modules/requisitions/tabs.html?readMode=0#/details/oY7Pxfwb</t>
  </si>
  <si>
    <t>Geico</t>
  </si>
  <si>
    <t>Indianapolis</t>
  </si>
  <si>
    <t>IN</t>
  </si>
  <si>
    <t>60,000-65,000</t>
  </si>
  <si>
    <t>https://app.jobvite.com/jhire/modules/requisitions/tabs.html?readMode=0#/summary/opYXxfwB/1/1/1</t>
  </si>
  <si>
    <t>LIFSC</t>
  </si>
  <si>
    <t>Quidel Ortho</t>
  </si>
  <si>
    <t>Rochester</t>
  </si>
  <si>
    <t>NY</t>
  </si>
  <si>
    <t>65,000-70,000</t>
  </si>
  <si>
    <t>Placed MITS</t>
  </si>
  <si>
    <t>Weeks in Program</t>
  </si>
  <si>
    <t>Nathan Letzring</t>
  </si>
  <si>
    <t>Boston, MA</t>
  </si>
  <si>
    <t>Hired</t>
  </si>
  <si>
    <t>Waiting for OL to be signed by Nate</t>
  </si>
  <si>
    <t>Rade "Rod" Kukobat</t>
  </si>
  <si>
    <t>LISCI</t>
  </si>
  <si>
    <t>Eli Lily</t>
  </si>
  <si>
    <t>Indianpolis, IN</t>
  </si>
  <si>
    <t>Macie Sent OL 10/9</t>
  </si>
  <si>
    <t>Eli Lilly</t>
  </si>
  <si>
    <t>Keagan Titmuss</t>
  </si>
  <si>
    <t>General Electric</t>
  </si>
  <si>
    <t>OL Sent 10/10</t>
  </si>
  <si>
    <t>GE Evendale</t>
  </si>
  <si>
    <t>Dropped Out/Terminated</t>
  </si>
  <si>
    <t>Last Day</t>
  </si>
  <si>
    <t>Sergio Gomez</t>
  </si>
  <si>
    <t>Minnalopolis, MN</t>
  </si>
  <si>
    <t>Dropped out/ Terminated</t>
  </si>
  <si>
    <t>Low</t>
  </si>
  <si>
    <t>Termed 10/13</t>
  </si>
  <si>
    <t>Christian Torres</t>
  </si>
  <si>
    <t>Queens, NY</t>
  </si>
  <si>
    <t>Dropped out 10/13</t>
  </si>
  <si>
    <t>Nisbeth Rios</t>
  </si>
  <si>
    <t>Termed 10/6</t>
  </si>
  <si>
    <t>Do Not Touch or Edit!</t>
  </si>
  <si>
    <t>MIT Status</t>
  </si>
  <si>
    <t>REQ Sstatus</t>
  </si>
  <si>
    <t>Confidence Score</t>
  </si>
  <si>
    <t>New</t>
  </si>
  <si>
    <t>Reviewing Candidates</t>
  </si>
  <si>
    <t>Moderate</t>
  </si>
  <si>
    <t>TA check with Mentor</t>
  </si>
  <si>
    <t>Early Interview Stage</t>
  </si>
  <si>
    <t>High</t>
  </si>
  <si>
    <t>Late Stage Interview</t>
  </si>
  <si>
    <t>HM Interview</t>
  </si>
  <si>
    <t>Awaiting Feedback</t>
  </si>
  <si>
    <t>On Hold</t>
  </si>
  <si>
    <t>Offer Letter Signed</t>
  </si>
  <si>
    <t>Placed</t>
  </si>
  <si>
    <t>OTH</t>
  </si>
  <si>
    <t>SSWBID:</t>
  </si>
  <si>
    <t>c46848d3-0cbd-4f9c-9ef2-580a0e7bc8e6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</si>
</sst>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5">
    <font>
      <sz val="11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00B050"/>
      <name val="Aptos Narrow"/>
      <family val="2"/>
    </font>
    <font>
      <sz val="11"/>
      <color rgb="FF47D359"/>
      <name val="Aptos Narrow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  <font>
      <sz val="11"/>
      <color rgb="FFFF0000"/>
      <name val="Aptos Narrow"/>
      <family val="2"/>
    </font>
    <font>
      <sz val="11"/>
      <color rgb="FF333333"/>
      <name val="Open Sans"/>
      <charset val="1"/>
    </font>
    <font>
      <u/>
      <sz val="11"/>
      <color theme="10"/>
      <name val="Aptos Narrow"/>
      <family val="2"/>
    </font>
    <font>
      <sz val="14"/>
      <color rgb="FF000000"/>
      <name val="Aptos Narrow"/>
      <family val="2"/>
    </font>
    <font>
      <sz val="16"/>
      <color rgb="FF000000"/>
      <name val="Aptos Narrow"/>
      <family val="2"/>
    </font>
    <font>
      <sz val="10"/>
      <color rgb="FF000000"/>
      <name val="Arial"/>
    </font>
    <font>
      <b/>
      <sz val="10"/>
      <color rgb="FF000000"/>
      <name val="Arial"/>
    </font>
    <font>
      <b/>
      <sz val="11"/>
      <color theme="1"/>
      <name val="Arial"/>
    </font>
    <font>
      <b/>
      <sz val="11"/>
      <color theme="1"/>
      <name val="Aptos Display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F9F"/>
        <bgColor rgb="FFFF9F9F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DAF2D0"/>
        <bgColor rgb="FFDAF2D0"/>
      </patternFill>
    </fill>
    <fill>
      <patternFill patternType="solid">
        <fgColor rgb="FFD0D0D0"/>
        <bgColor rgb="FFD0D0D0"/>
      </patternFill>
    </fill>
    <fill>
      <patternFill patternType="solid">
        <fgColor rgb="FFDAE9F8"/>
        <bgColor rgb="FFDAE9F8"/>
      </patternFill>
    </fill>
    <fill>
      <patternFill patternType="solid">
        <fgColor rgb="FFB5E6A2"/>
        <bgColor rgb="FFB5E6A2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rgb="FF000000"/>
      </left>
      <right style="thin">
        <color theme="2"/>
      </right>
      <top style="thin">
        <color rgb="FF000000"/>
      </top>
      <bottom style="thin">
        <color rgb="FF000000"/>
      </bottom>
      <diagonal/>
    </border>
    <border>
      <left style="thin">
        <color theme="2"/>
      </left>
      <right style="thin">
        <color theme="2"/>
      </right>
      <top style="thin">
        <color rgb="FF000000"/>
      </top>
      <bottom style="thin">
        <color rgb="FF000000"/>
      </bottom>
      <diagonal/>
    </border>
    <border>
      <left style="thin">
        <color theme="2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2" fillId="6" borderId="1" applyNumberFormat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8" fillId="0" borderId="0" applyNumberFormat="0" applyFill="0" applyBorder="0" applyAlignment="0" applyProtection="0"/>
  </cellStyleXfs>
  <cellXfs count="58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1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6" fillId="0" borderId="0" xfId="0" applyFont="1"/>
    <xf numFmtId="0" fontId="5" fillId="9" borderId="0" xfId="0" applyFont="1" applyFill="1"/>
    <xf numFmtId="16" fontId="0" fillId="0" borderId="0" xfId="0" applyNumberFormat="1"/>
    <xf numFmtId="0" fontId="5" fillId="9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0" fillId="12" borderId="0" xfId="0" applyFill="1"/>
    <xf numFmtId="0" fontId="5" fillId="13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5" fillId="13" borderId="1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12" borderId="5" xfId="0" applyFill="1" applyBorder="1"/>
    <xf numFmtId="0" fontId="7" fillId="10" borderId="5" xfId="0" applyFont="1" applyFill="1" applyBorder="1" applyAlignment="1">
      <alignment horizontal="center" wrapText="1"/>
    </xf>
    <xf numFmtId="0" fontId="12" fillId="0" borderId="5" xfId="0" applyFont="1" applyBorder="1" applyAlignment="1">
      <alignment horizontal="center" vertical="center"/>
    </xf>
    <xf numFmtId="0" fontId="8" fillId="0" borderId="5" xfId="10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12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center" wrapText="1"/>
    </xf>
    <xf numFmtId="0" fontId="11" fillId="0" borderId="5" xfId="0" applyFont="1" applyBorder="1" applyAlignment="1">
      <alignment horizontal="center"/>
    </xf>
    <xf numFmtId="0" fontId="12" fillId="12" borderId="5" xfId="0" applyFont="1" applyFill="1" applyBorder="1" applyAlignment="1">
      <alignment horizontal="center" vertical="center"/>
    </xf>
    <xf numFmtId="0" fontId="8" fillId="12" borderId="5" xfId="10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 wrapText="1"/>
    </xf>
    <xf numFmtId="0" fontId="11" fillId="0" borderId="5" xfId="0" applyFont="1" applyBorder="1" applyAlignment="1">
      <alignment horizontal="left" vertical="center" wrapText="1"/>
    </xf>
    <xf numFmtId="0" fontId="11" fillId="12" borderId="5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center"/>
    </xf>
    <xf numFmtId="0" fontId="11" fillId="0" borderId="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center" vertical="center"/>
    </xf>
    <xf numFmtId="0" fontId="8" fillId="0" borderId="9" xfId="10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12" borderId="9" xfId="0" applyFont="1" applyFill="1" applyBorder="1" applyAlignment="1">
      <alignment horizontal="center"/>
    </xf>
    <xf numFmtId="0" fontId="11" fillId="0" borderId="9" xfId="0" applyFont="1" applyBorder="1" applyAlignment="1">
      <alignment horizontal="center" wrapText="1"/>
    </xf>
    <xf numFmtId="0" fontId="11" fillId="0" borderId="9" xfId="0" applyFont="1" applyBorder="1" applyAlignment="1">
      <alignment horizontal="center"/>
    </xf>
    <xf numFmtId="0" fontId="14" fillId="13" borderId="10" xfId="0" applyFont="1" applyFill="1" applyBorder="1" applyAlignment="1">
      <alignment horizontal="center"/>
    </xf>
    <xf numFmtId="0" fontId="14" fillId="13" borderId="11" xfId="0" applyFont="1" applyFill="1" applyBorder="1" applyAlignment="1">
      <alignment horizontal="center"/>
    </xf>
    <xf numFmtId="0" fontId="13" fillId="13" borderId="1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10" fillId="14" borderId="6" xfId="0" applyFont="1" applyFill="1" applyBorder="1" applyAlignment="1">
      <alignment horizontal="left" vertical="center"/>
    </xf>
    <xf numFmtId="0" fontId="10" fillId="14" borderId="7" xfId="0" applyFont="1" applyFill="1" applyBorder="1" applyAlignment="1">
      <alignment horizontal="left" vertical="center"/>
    </xf>
    <xf numFmtId="0" fontId="9" fillId="14" borderId="0" xfId="0" applyFont="1" applyFill="1" applyAlignment="1">
      <alignment horizontal="center"/>
    </xf>
    <xf numFmtId="0" fontId="10" fillId="11" borderId="4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1">
    <cellStyle name="cf1" xfId="1" xr:uid="{271C1BCD-5EAC-4E9F-A0DC-DE846887A0AE}"/>
    <cellStyle name="cf2" xfId="2" xr:uid="{29E63F0E-22D8-412A-801E-3330293C42A5}"/>
    <cellStyle name="cf3" xfId="3" xr:uid="{4B4E95D1-A1AE-4E73-969B-A1B5C314A36B}"/>
    <cellStyle name="cf4" xfId="4" xr:uid="{D9A8482A-4A49-43CD-A482-54E70F4829A0}"/>
    <cellStyle name="cf5" xfId="5" xr:uid="{29CBE923-9491-468D-B171-EF4C2D0AE273}"/>
    <cellStyle name="cf6" xfId="6" xr:uid="{D68AEDD6-EE01-4734-A53D-0ECDDB45D758}"/>
    <cellStyle name="cf7" xfId="7" xr:uid="{598C36B2-2213-4B74-83EF-4596CEB0DFAA}"/>
    <cellStyle name="cf8" xfId="8" xr:uid="{C31FB203-BAD2-4E6C-AB3A-99C39F9D287A}"/>
    <cellStyle name="cf9" xfId="9" xr:uid="{9AC31848-3195-4D34-A206-0781EDD5F96D}"/>
    <cellStyle name="Hyperlink" xfId="10" builtinId="8"/>
    <cellStyle name="Normal" xfId="0" builtinId="0" customBuiltin="1"/>
  </cellStyles>
  <dxfs count="74">
    <dxf>
      <font>
        <color rgb="FF000000"/>
        <family val="2"/>
      </font>
      <fill>
        <patternFill patternType="solid">
          <fgColor rgb="FFDAF2D0"/>
          <bgColor rgb="FFDAF2D0"/>
        </patternFill>
      </fill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ont>
        <color rgb="FF000000"/>
        <family val="2"/>
      </font>
      <fill>
        <patternFill patternType="solid">
          <fgColor rgb="FFDAF2D0"/>
          <bgColor rgb="FFDAF2D0"/>
        </patternFill>
      </fill>
    </dxf>
    <dxf>
      <font>
        <b/>
        <color rgb="FF00B050"/>
        <family val="2"/>
      </font>
      <fill>
        <patternFill patternType="solid">
          <fgColor rgb="FFDAF2D0"/>
          <bgColor rgb="FFDAF2D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CC"/>
          <bgColor rgb="FFFFFFCC"/>
        </patternFill>
      </fill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ont>
        <color rgb="FF000000"/>
        <family val="2"/>
      </font>
      <fill>
        <patternFill patternType="solid">
          <fgColor rgb="FFDAF2D0"/>
          <bgColor rgb="FFDAF2D0"/>
        </patternFill>
      </fill>
    </dxf>
    <dxf>
      <font>
        <b/>
        <color rgb="FF00B050"/>
        <family val="2"/>
      </font>
      <fill>
        <patternFill patternType="solid">
          <fgColor rgb="FFDAF2D0"/>
          <bgColor rgb="FFDAF2D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CC"/>
          <bgColor rgb="FFFFFFCC"/>
        </patternFill>
      </fill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ont>
        <color rgb="FF000000"/>
        <family val="2"/>
      </font>
      <fill>
        <patternFill patternType="solid">
          <fgColor rgb="FFDAF2D0"/>
          <bgColor rgb="FFDAF2D0"/>
        </patternFill>
      </fill>
    </dxf>
    <dxf>
      <font>
        <b/>
        <color rgb="FF00B050"/>
        <family val="2"/>
      </font>
      <fill>
        <patternFill patternType="solid">
          <fgColor rgb="FFDAF2D0"/>
          <bgColor rgb="FFDAF2D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CC"/>
          <bgColor rgb="FFFFFFCC"/>
        </patternFill>
      </fill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ont>
        <color rgb="FF000000"/>
        <family val="2"/>
      </font>
      <fill>
        <patternFill patternType="solid">
          <fgColor rgb="FFDAF2D0"/>
          <bgColor rgb="FFDAF2D0"/>
        </patternFill>
      </fill>
    </dxf>
    <dxf>
      <font>
        <b/>
        <color rgb="FF00B050"/>
        <family val="2"/>
      </font>
      <fill>
        <patternFill patternType="solid">
          <fgColor rgb="FFDAF2D0"/>
          <bgColor rgb="FFDAF2D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CC"/>
          <bgColor rgb="FFFFFFCC"/>
        </patternFill>
      </fill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ont>
        <color rgb="FF000000"/>
        <family val="2"/>
      </font>
      <fill>
        <patternFill patternType="solid">
          <fgColor rgb="FFDAF2D0"/>
          <bgColor rgb="FFDAF2D0"/>
        </patternFill>
      </fill>
    </dxf>
    <dxf>
      <font>
        <b/>
        <color rgb="FF00B050"/>
        <family val="2"/>
      </font>
      <fill>
        <patternFill patternType="solid">
          <fgColor rgb="FFDAF2D0"/>
          <bgColor rgb="FFDAF2D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CC"/>
          <bgColor rgb="FFFFFFCC"/>
        </patternFill>
      </fill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ont>
        <color rgb="FF000000"/>
        <family val="2"/>
      </font>
      <fill>
        <patternFill patternType="solid">
          <fgColor rgb="FFDAF2D0"/>
          <bgColor rgb="FFDAF2D0"/>
        </patternFill>
      </fill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  <family val="2"/>
      </font>
      <fill>
        <patternFill patternType="solid">
          <fgColor rgb="FFDAF2D0"/>
          <bgColor rgb="FFDAF2D0"/>
        </patternFill>
      </fill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ont>
        <color rgb="FF000000"/>
        <family val="2"/>
      </font>
      <fill>
        <patternFill patternType="solid">
          <fgColor rgb="FFDAF2D0"/>
          <bgColor rgb="FFDAF2D0"/>
        </patternFill>
      </fill>
    </dxf>
    <dxf>
      <font>
        <b/>
        <color rgb="FF00B050"/>
        <family val="2"/>
      </font>
      <fill>
        <patternFill patternType="solid">
          <fgColor rgb="FFDAF2D0"/>
          <bgColor rgb="FFDAF2D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family val="2"/>
      </font>
      <fill>
        <patternFill patternType="solid">
          <fgColor rgb="FFFFFFCC"/>
          <bgColor rgb="FFFFFFCC"/>
        </patternFill>
      </fill>
    </dxf>
    <dxf>
      <font>
        <b/>
        <family val="2"/>
      </font>
      <fill>
        <patternFill patternType="solid">
          <fgColor rgb="FFDAF2D0"/>
          <bgColor rgb="FFDAF2D0"/>
        </patternFill>
      </fill>
    </dxf>
    <dxf>
      <font>
        <b/>
        <color rgb="FF00B050"/>
        <family val="2"/>
      </font>
      <fill>
        <patternFill patternType="solid">
          <fgColor rgb="FFDAF2D0"/>
          <bgColor rgb="FFDAF2D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  <color rgb="FF00B050"/>
        <family val="2"/>
      </font>
      <fill>
        <patternFill patternType="solid">
          <fgColor rgb="FFDAF2D0"/>
          <bgColor rgb="FFDAF2D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CC"/>
          <bgColor rgb="FFFFFFCC"/>
        </patternFill>
      </fill>
    </dxf>
    <dxf>
      <font>
        <color rgb="FF000000"/>
        <family val="2"/>
      </font>
      <fill>
        <patternFill patternType="solid">
          <fgColor rgb="FFDAF2D0"/>
          <bgColor rgb="FFDAF2D0"/>
        </patternFill>
      </fill>
    </dxf>
    <dxf>
      <font>
        <b/>
        <family val="2"/>
      </font>
      <fill>
        <patternFill patternType="solid">
          <fgColor rgb="FFDAF2D0"/>
          <bgColor rgb="FFDAF2D0"/>
        </patternFill>
      </fill>
    </dxf>
    <dxf>
      <fill>
        <patternFill patternType="solid">
          <fgColor rgb="FFFFFFCC"/>
          <bgColor rgb="FFFFFFCC"/>
        </patternFill>
      </fill>
    </dxf>
    <dxf>
      <font>
        <b/>
        <color rgb="FF00B050"/>
        <family val="2"/>
      </font>
      <fill>
        <patternFill patternType="solid">
          <fgColor rgb="FFDAF2D0"/>
          <bgColor rgb="FFDAF2D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CC"/>
          <bgColor rgb="FFFFFFCC"/>
        </patternFill>
      </fill>
    </dxf>
    <dxf>
      <font>
        <color rgb="FF000000"/>
        <family val="2"/>
      </font>
      <fill>
        <patternFill patternType="solid">
          <fgColor rgb="FFDAF2D0"/>
          <bgColor rgb="FFDAF2D0"/>
        </patternFill>
      </fill>
    </dxf>
    <dxf>
      <font>
        <color rgb="FF47D359"/>
        <family val="2"/>
      </font>
      <fill>
        <patternFill patternType="solid">
          <fgColor rgb="FFFFFFFF"/>
          <bgColor rgb="FFFFFFFF"/>
        </patternFill>
      </fill>
    </dxf>
    <dxf>
      <font>
        <b/>
        <color rgb="FF00B050"/>
        <family val="2"/>
      </font>
    </dxf>
    <dxf>
      <font>
        <b/>
        <color rgb="FF00B050"/>
        <family val="2"/>
      </font>
      <fill>
        <patternFill patternType="solid">
          <fgColor rgb="FFDAF2D0"/>
          <bgColor rgb="FFDAF2D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ont>
        <b/>
        <color rgb="FF00B050"/>
        <family val="2"/>
      </font>
      <fill>
        <patternFill patternType="solid">
          <fgColor rgb="FFDAF2D0"/>
          <bgColor rgb="FFDAF2D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ont>
        <b/>
        <color rgb="FFC00000"/>
        <family val="2"/>
      </font>
      <fill>
        <patternFill patternType="solid">
          <fgColor rgb="FFFF9F9F"/>
          <bgColor rgb="FFFF9F9F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525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795F7E0-0443-43E5-8BA3-D644F655765E}">
  <we:reference id="wa200005223" version="2.1.0.0" store="en-US" storeType="OMEX"/>
  <we:alternateReferences>
    <we:reference id="WA200005223" version="2.1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jobvite.com/jhire/modules/requisitions/tabs.html?readMode=0" TargetMode="External"/><Relationship Id="rId2" Type="http://schemas.openxmlformats.org/officeDocument/2006/relationships/hyperlink" Target="https://app.jobvite.com/jhire/modules/requisitions/tabs.html?readMode=0" TargetMode="External"/><Relationship Id="rId1" Type="http://schemas.openxmlformats.org/officeDocument/2006/relationships/hyperlink" Target="https://app.jobvite.com/jhire/modules/requisitions/tabs.html?readMode=0" TargetMode="External"/><Relationship Id="rId6" Type="http://schemas.openxmlformats.org/officeDocument/2006/relationships/hyperlink" Target="https://app.jobvite.com/jhire/modules/requisitions/tabs.html?readMode=0" TargetMode="External"/><Relationship Id="rId5" Type="http://schemas.openxmlformats.org/officeDocument/2006/relationships/hyperlink" Target="https://app.jobvite.com/jhire/modules/requisitions/tabs.html?readMode=0" TargetMode="External"/><Relationship Id="rId4" Type="http://schemas.openxmlformats.org/officeDocument/2006/relationships/hyperlink" Target="https://app.jobvite.com/jhire/modules/requisitions/tabs.html?readMode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122F-1823-4C9F-950E-E3AFA3FB40BE}">
  <dimension ref="B4:P47"/>
  <sheetViews>
    <sheetView tabSelected="1" topLeftCell="D1" workbookViewId="0">
      <selection activeCell="E25" sqref="E25"/>
    </sheetView>
  </sheetViews>
  <sheetFormatPr defaultRowHeight="15"/>
  <cols>
    <col min="1" max="1" width="8.7109375" customWidth="1"/>
    <col min="2" max="2" width="11.5703125" customWidth="1"/>
    <col min="3" max="3" width="21.140625" customWidth="1"/>
    <col min="4" max="4" width="12" customWidth="1"/>
    <col min="5" max="5" width="10.5703125" customWidth="1"/>
    <col min="6" max="6" width="9.28515625" customWidth="1"/>
    <col min="7" max="7" width="23.5703125" customWidth="1"/>
    <col min="8" max="8" width="17.5703125" customWidth="1"/>
    <col min="9" max="9" width="11.140625" customWidth="1"/>
    <col min="10" max="10" width="9.28515625" customWidth="1"/>
    <col min="11" max="11" width="34.85546875" customWidth="1"/>
    <col min="12" max="12" width="13.7109375" customWidth="1"/>
    <col min="13" max="13" width="53" customWidth="1"/>
    <col min="14" max="14" width="20.140625" customWidth="1"/>
    <col min="15" max="15" width="21.140625" customWidth="1"/>
    <col min="16" max="16" width="15.85546875" customWidth="1"/>
    <col min="17" max="17" width="8.7109375" customWidth="1"/>
  </cols>
  <sheetData>
    <row r="4" spans="2:16">
      <c r="C4" s="47" t="s">
        <v>0</v>
      </c>
      <c r="D4" s="47"/>
      <c r="E4" s="47"/>
      <c r="F4" s="47"/>
      <c r="G4" s="47"/>
      <c r="H4" s="47"/>
      <c r="I4" s="47"/>
      <c r="J4" s="47"/>
      <c r="K4" s="48" t="s">
        <v>1</v>
      </c>
      <c r="L4" s="48"/>
      <c r="M4" s="48"/>
      <c r="N4" s="48"/>
      <c r="O4" s="48"/>
      <c r="P4" s="48"/>
    </row>
    <row r="5" spans="2:16">
      <c r="B5" s="1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</row>
    <row r="6" spans="2:16">
      <c r="B6">
        <v>1</v>
      </c>
      <c r="C6" t="s">
        <v>17</v>
      </c>
      <c r="D6" s="3">
        <f ca="1">(TODAY()-E6)/7</f>
        <v>17.142857142857142</v>
      </c>
      <c r="E6" s="4">
        <v>45824</v>
      </c>
      <c r="F6" s="5" t="s">
        <v>18</v>
      </c>
      <c r="G6" s="6" t="s">
        <v>19</v>
      </c>
      <c r="H6" t="s">
        <v>20</v>
      </c>
      <c r="I6" s="14"/>
      <c r="J6" s="5" t="s">
        <v>21</v>
      </c>
      <c r="K6" s="6" t="s">
        <v>22</v>
      </c>
      <c r="L6" s="6"/>
      <c r="M6" s="6" t="s">
        <v>23</v>
      </c>
      <c r="N6" s="5"/>
      <c r="O6" s="5"/>
      <c r="P6" s="5"/>
    </row>
    <row r="7" spans="2:16">
      <c r="B7">
        <f t="shared" ref="B7:B22" si="0">B6+1</f>
        <v>2</v>
      </c>
      <c r="C7" t="s">
        <v>24</v>
      </c>
      <c r="D7" s="3">
        <f ca="1">(TODAY()-E7)/7</f>
        <v>17.142857142857142</v>
      </c>
      <c r="E7" s="4">
        <v>45824</v>
      </c>
      <c r="F7" s="5" t="s">
        <v>25</v>
      </c>
      <c r="G7" s="6" t="s">
        <v>26</v>
      </c>
      <c r="H7" t="s">
        <v>27</v>
      </c>
      <c r="I7" s="14"/>
      <c r="J7" s="5" t="s">
        <v>21</v>
      </c>
      <c r="K7" s="6" t="s">
        <v>28</v>
      </c>
      <c r="L7" s="6"/>
      <c r="M7" s="6" t="s">
        <v>29</v>
      </c>
      <c r="N7" s="5" t="s">
        <v>26</v>
      </c>
      <c r="O7" s="5" t="s">
        <v>30</v>
      </c>
      <c r="P7" s="5"/>
    </row>
    <row r="8" spans="2:16">
      <c r="B8">
        <f t="shared" si="0"/>
        <v>3</v>
      </c>
      <c r="C8" t="s">
        <v>31</v>
      </c>
      <c r="D8" s="3">
        <f ca="1">(TODAY()-E8)/7</f>
        <v>15.142857142857142</v>
      </c>
      <c r="E8" s="4">
        <v>45838</v>
      </c>
      <c r="F8" s="5" t="s">
        <v>32</v>
      </c>
      <c r="G8" s="6" t="s">
        <v>33</v>
      </c>
      <c r="H8" t="s">
        <v>34</v>
      </c>
      <c r="I8" s="14">
        <v>80000</v>
      </c>
      <c r="J8" s="5" t="s">
        <v>35</v>
      </c>
      <c r="K8" s="6" t="s">
        <v>28</v>
      </c>
      <c r="L8" s="6"/>
      <c r="M8" s="6" t="s">
        <v>36</v>
      </c>
      <c r="N8" s="5" t="s">
        <v>33</v>
      </c>
      <c r="O8" s="5" t="s">
        <v>37</v>
      </c>
      <c r="P8" s="7">
        <v>45942</v>
      </c>
    </row>
    <row r="9" spans="2:16">
      <c r="B9">
        <f t="shared" si="0"/>
        <v>4</v>
      </c>
      <c r="C9" t="s">
        <v>38</v>
      </c>
      <c r="D9" s="3">
        <f ca="1">(TODAY()-E9)/7</f>
        <v>11.142857142857142</v>
      </c>
      <c r="E9" s="4">
        <v>45866</v>
      </c>
      <c r="F9" s="5" t="s">
        <v>18</v>
      </c>
      <c r="G9" s="6" t="s">
        <v>39</v>
      </c>
      <c r="H9" t="s">
        <v>40</v>
      </c>
      <c r="I9" s="14">
        <v>75000</v>
      </c>
      <c r="J9" s="5" t="s">
        <v>35</v>
      </c>
      <c r="K9" s="6" t="s">
        <v>28</v>
      </c>
      <c r="L9" s="6"/>
      <c r="M9" s="6" t="s">
        <v>41</v>
      </c>
      <c r="N9" s="5"/>
      <c r="O9" s="5"/>
      <c r="P9" s="7"/>
    </row>
    <row r="10" spans="2:16">
      <c r="B10">
        <f t="shared" si="0"/>
        <v>5</v>
      </c>
      <c r="C10" t="s">
        <v>42</v>
      </c>
      <c r="D10" s="3">
        <f ca="1">(TODAY()-E10)/7</f>
        <v>9.1428571428571423</v>
      </c>
      <c r="E10" s="4">
        <v>45880</v>
      </c>
      <c r="F10" s="5" t="s">
        <v>18</v>
      </c>
      <c r="G10" s="6" t="s">
        <v>43</v>
      </c>
      <c r="H10" t="s">
        <v>44</v>
      </c>
      <c r="I10" s="14">
        <v>65000</v>
      </c>
      <c r="J10" s="5" t="s">
        <v>21</v>
      </c>
      <c r="K10" s="6" t="s">
        <v>28</v>
      </c>
      <c r="L10" s="6"/>
      <c r="M10" s="6" t="s">
        <v>45</v>
      </c>
      <c r="N10" s="5"/>
      <c r="O10" s="5"/>
    </row>
    <row r="11" spans="2:16">
      <c r="B11">
        <f t="shared" si="0"/>
        <v>6</v>
      </c>
      <c r="C11" t="s">
        <v>46</v>
      </c>
      <c r="D11" s="3">
        <f ca="1">(TODAY()-E11)/7</f>
        <v>7.1428571428571432</v>
      </c>
      <c r="E11" s="4">
        <v>45894</v>
      </c>
      <c r="F11" s="5" t="s">
        <v>32</v>
      </c>
      <c r="G11" s="6" t="s">
        <v>47</v>
      </c>
      <c r="H11" t="s">
        <v>48</v>
      </c>
      <c r="I11" s="14">
        <v>75000</v>
      </c>
      <c r="J11" s="5" t="s">
        <v>35</v>
      </c>
      <c r="K11" s="6" t="s">
        <v>49</v>
      </c>
      <c r="L11" s="6"/>
      <c r="M11" s="6" t="s">
        <v>50</v>
      </c>
      <c r="N11" s="5"/>
      <c r="O11" s="5"/>
      <c r="P11" s="7">
        <v>45928</v>
      </c>
    </row>
    <row r="12" spans="2:16">
      <c r="B12">
        <f t="shared" si="0"/>
        <v>7</v>
      </c>
      <c r="C12" t="s">
        <v>51</v>
      </c>
      <c r="D12" s="3">
        <f ca="1">(TODAY()-E12)/7</f>
        <v>2.1428571428571428</v>
      </c>
      <c r="E12" s="4">
        <v>45929</v>
      </c>
      <c r="F12" s="5" t="s">
        <v>25</v>
      </c>
      <c r="G12" s="6" t="s">
        <v>26</v>
      </c>
      <c r="H12" t="s">
        <v>52</v>
      </c>
      <c r="I12" s="14">
        <v>75000</v>
      </c>
      <c r="J12" s="5" t="s">
        <v>35</v>
      </c>
      <c r="K12" s="6" t="s">
        <v>53</v>
      </c>
      <c r="L12" s="6"/>
      <c r="M12" s="6"/>
      <c r="P12" s="5"/>
    </row>
    <row r="13" spans="2:16">
      <c r="B13">
        <f t="shared" si="0"/>
        <v>8</v>
      </c>
      <c r="C13" t="s">
        <v>54</v>
      </c>
      <c r="D13" s="3">
        <f ca="1">(TODAY()-E13)/7</f>
        <v>0.14285714285714285</v>
      </c>
      <c r="E13" s="4">
        <v>45943</v>
      </c>
      <c r="F13" s="5" t="s">
        <v>55</v>
      </c>
      <c r="G13" s="6" t="s">
        <v>56</v>
      </c>
      <c r="H13" t="s">
        <v>57</v>
      </c>
      <c r="I13" s="14">
        <v>65000</v>
      </c>
      <c r="J13" s="5" t="s">
        <v>58</v>
      </c>
      <c r="K13" s="6" t="s">
        <v>53</v>
      </c>
      <c r="L13" s="6"/>
      <c r="M13" s="6"/>
      <c r="N13" s="5"/>
      <c r="O13" s="5"/>
      <c r="P13" s="5"/>
    </row>
    <row r="14" spans="2:16">
      <c r="B14">
        <f t="shared" si="0"/>
        <v>9</v>
      </c>
      <c r="C14" t="s">
        <v>59</v>
      </c>
      <c r="D14" s="3">
        <f ca="1">(TODAY()-E14)/7</f>
        <v>0.14285714285714285</v>
      </c>
      <c r="E14" s="4">
        <v>45943</v>
      </c>
      <c r="F14" s="5" t="s">
        <v>60</v>
      </c>
      <c r="G14" s="6" t="s">
        <v>61</v>
      </c>
      <c r="H14" t="s">
        <v>62</v>
      </c>
      <c r="I14" s="14">
        <v>80000</v>
      </c>
      <c r="J14" s="5" t="s">
        <v>35</v>
      </c>
      <c r="K14" s="6" t="s">
        <v>53</v>
      </c>
      <c r="L14" s="6"/>
      <c r="M14" s="6"/>
      <c r="N14" s="5"/>
      <c r="O14" s="5"/>
      <c r="P14" s="7"/>
    </row>
    <row r="15" spans="2:16">
      <c r="B15">
        <f t="shared" si="0"/>
        <v>10</v>
      </c>
      <c r="C15" t="s">
        <v>63</v>
      </c>
      <c r="D15" s="3">
        <f ca="1">(TODAY()-E15)/7</f>
        <v>0.14285714285714285</v>
      </c>
      <c r="E15" s="4">
        <v>45943</v>
      </c>
      <c r="F15" s="5" t="s">
        <v>18</v>
      </c>
      <c r="G15" s="6" t="s">
        <v>64</v>
      </c>
      <c r="H15" t="s">
        <v>65</v>
      </c>
      <c r="I15" s="14">
        <v>60000</v>
      </c>
      <c r="J15" s="5" t="s">
        <v>21</v>
      </c>
      <c r="K15" s="6" t="s">
        <v>53</v>
      </c>
      <c r="L15" s="6"/>
      <c r="M15" s="6"/>
      <c r="N15" s="5"/>
      <c r="O15" s="5"/>
      <c r="P15" s="5"/>
    </row>
    <row r="16" spans="2:16">
      <c r="B16">
        <f t="shared" si="0"/>
        <v>11</v>
      </c>
      <c r="C16" t="s">
        <v>66</v>
      </c>
      <c r="D16" s="3">
        <f ca="1">(TODAY()-E16)/7</f>
        <v>0.14285714285714285</v>
      </c>
      <c r="E16" s="4">
        <v>45943</v>
      </c>
      <c r="F16" s="5" t="s">
        <v>60</v>
      </c>
      <c r="G16" s="6" t="s">
        <v>67</v>
      </c>
      <c r="H16" s="15" t="s">
        <v>52</v>
      </c>
      <c r="I16" s="13">
        <v>70000</v>
      </c>
      <c r="J16" s="5" t="s">
        <v>35</v>
      </c>
      <c r="K16" s="6" t="s">
        <v>53</v>
      </c>
      <c r="L16" s="6"/>
      <c r="M16" s="6"/>
      <c r="N16" s="5"/>
      <c r="O16" s="5"/>
      <c r="P16" s="5"/>
    </row>
    <row r="17" spans="2:16">
      <c r="B17">
        <f t="shared" si="0"/>
        <v>12</v>
      </c>
      <c r="L17" s="6"/>
      <c r="M17" s="6"/>
      <c r="N17" s="5"/>
      <c r="O17" s="5"/>
      <c r="P17" s="5"/>
    </row>
    <row r="18" spans="2:16">
      <c r="B18" s="8">
        <f t="shared" si="0"/>
        <v>13</v>
      </c>
      <c r="N18" s="5"/>
      <c r="O18" s="5"/>
      <c r="P18" s="5"/>
    </row>
    <row r="19" spans="2:16">
      <c r="B19" s="8">
        <f t="shared" si="0"/>
        <v>14</v>
      </c>
      <c r="N19" s="5"/>
      <c r="O19" s="5"/>
      <c r="P19" s="5"/>
    </row>
    <row r="20" spans="2:16">
      <c r="B20" s="8">
        <f t="shared" si="0"/>
        <v>15</v>
      </c>
      <c r="P20" s="5"/>
    </row>
    <row r="21" spans="2:16">
      <c r="B21" s="8">
        <v>16</v>
      </c>
      <c r="P21" s="5"/>
    </row>
    <row r="22" spans="2:16">
      <c r="B22" s="8"/>
      <c r="G22" s="6"/>
      <c r="I22" s="14"/>
      <c r="M22" s="6"/>
      <c r="N22" s="5"/>
      <c r="O22" s="5"/>
      <c r="P22" s="5"/>
    </row>
    <row r="23" spans="2:16">
      <c r="G23" s="6"/>
    </row>
    <row r="24" spans="2:16">
      <c r="B24" s="49" t="s">
        <v>68</v>
      </c>
      <c r="C24" s="49"/>
      <c r="D24" s="49"/>
      <c r="E24" s="49"/>
      <c r="F24" s="49"/>
      <c r="G24" s="49"/>
      <c r="H24" s="49"/>
      <c r="I24" s="49"/>
      <c r="J24" s="49"/>
      <c r="K24" s="49"/>
      <c r="L24" s="11"/>
      <c r="M24" s="9"/>
      <c r="N24" s="1"/>
      <c r="O24" s="1"/>
      <c r="P24" s="1"/>
    </row>
    <row r="25" spans="2:16">
      <c r="B25" s="1" t="s">
        <v>69</v>
      </c>
      <c r="C25" s="1" t="s">
        <v>70</v>
      </c>
      <c r="D25" s="1"/>
      <c r="E25" s="1" t="s">
        <v>71</v>
      </c>
      <c r="F25" s="2" t="s">
        <v>6</v>
      </c>
      <c r="G25" s="2" t="s">
        <v>7</v>
      </c>
      <c r="H25" s="1" t="s">
        <v>8</v>
      </c>
      <c r="I25" s="12" t="s">
        <v>9</v>
      </c>
      <c r="J25" s="2" t="s">
        <v>10</v>
      </c>
      <c r="K25" s="2" t="s">
        <v>11</v>
      </c>
      <c r="L25" s="2"/>
      <c r="M25" s="2" t="s">
        <v>13</v>
      </c>
    </row>
    <row r="26" spans="2:16">
      <c r="C26" t="s">
        <v>72</v>
      </c>
      <c r="E26" s="4">
        <v>45950</v>
      </c>
      <c r="F26" s="5" t="s">
        <v>60</v>
      </c>
      <c r="G26" s="6" t="s">
        <v>67</v>
      </c>
      <c r="H26" s="5" t="s">
        <v>52</v>
      </c>
      <c r="I26" s="5"/>
      <c r="J26" s="5" t="s">
        <v>35</v>
      </c>
      <c r="K26" s="5" t="s">
        <v>73</v>
      </c>
      <c r="L26" s="5"/>
    </row>
    <row r="27" spans="2:16">
      <c r="C27" t="s">
        <v>74</v>
      </c>
      <c r="E27" s="4">
        <v>45950</v>
      </c>
      <c r="F27" s="5" t="s">
        <v>75</v>
      </c>
      <c r="G27" s="6" t="s">
        <v>76</v>
      </c>
      <c r="H27" s="5" t="s">
        <v>27</v>
      </c>
      <c r="I27" s="5"/>
      <c r="J27" s="5" t="s">
        <v>77</v>
      </c>
      <c r="K27" s="5" t="s">
        <v>73</v>
      </c>
      <c r="L27" s="5"/>
    </row>
    <row r="28" spans="2:16">
      <c r="C28" t="s">
        <v>78</v>
      </c>
      <c r="E28" s="4">
        <v>45957</v>
      </c>
      <c r="F28" s="5" t="s">
        <v>55</v>
      </c>
      <c r="G28" s="6" t="s">
        <v>79</v>
      </c>
      <c r="H28" s="5" t="s">
        <v>80</v>
      </c>
      <c r="I28" s="5"/>
      <c r="J28" s="5" t="s">
        <v>77</v>
      </c>
      <c r="K28" s="5" t="s">
        <v>73</v>
      </c>
      <c r="L28" s="5"/>
    </row>
    <row r="29" spans="2:16">
      <c r="C29" t="s">
        <v>81</v>
      </c>
      <c r="E29" s="4">
        <v>45957</v>
      </c>
      <c r="F29" s="5" t="s">
        <v>75</v>
      </c>
      <c r="G29" s="6" t="s">
        <v>76</v>
      </c>
      <c r="H29" s="5" t="s">
        <v>82</v>
      </c>
      <c r="I29" s="5"/>
      <c r="J29" s="5" t="s">
        <v>58</v>
      </c>
      <c r="K29" s="5" t="s">
        <v>73</v>
      </c>
      <c r="L29" s="5"/>
    </row>
    <row r="30" spans="2:16">
      <c r="C30" t="s">
        <v>83</v>
      </c>
      <c r="F30" s="5" t="s">
        <v>84</v>
      </c>
      <c r="G30" s="6" t="s">
        <v>85</v>
      </c>
      <c r="H30" s="5" t="s">
        <v>86</v>
      </c>
      <c r="I30" s="5"/>
      <c r="J30" s="5" t="s">
        <v>21</v>
      </c>
      <c r="K30" s="5" t="s">
        <v>87</v>
      </c>
      <c r="L30" s="5"/>
    </row>
    <row r="31" spans="2:16">
      <c r="C31" t="s">
        <v>88</v>
      </c>
      <c r="F31" s="5" t="s">
        <v>55</v>
      </c>
      <c r="G31" s="6" t="s">
        <v>89</v>
      </c>
      <c r="H31" s="5" t="s">
        <v>80</v>
      </c>
      <c r="I31" s="5"/>
      <c r="J31" s="5" t="s">
        <v>35</v>
      </c>
      <c r="K31" s="5" t="s">
        <v>87</v>
      </c>
      <c r="L31" s="5"/>
    </row>
    <row r="32" spans="2:16">
      <c r="C32" t="s">
        <v>90</v>
      </c>
      <c r="F32" s="5" t="s">
        <v>32</v>
      </c>
      <c r="G32" s="6" t="s">
        <v>91</v>
      </c>
      <c r="H32" s="5" t="s">
        <v>27</v>
      </c>
      <c r="I32" s="5"/>
      <c r="J32" s="5" t="s">
        <v>77</v>
      </c>
      <c r="K32" s="5" t="s">
        <v>87</v>
      </c>
      <c r="L32" s="5"/>
      <c r="M32" t="s">
        <v>92</v>
      </c>
    </row>
    <row r="33" spans="3:12">
      <c r="C33" t="s">
        <v>93</v>
      </c>
      <c r="F33" s="5" t="s">
        <v>60</v>
      </c>
      <c r="G33" s="6" t="s">
        <v>67</v>
      </c>
      <c r="H33" s="5" t="s">
        <v>52</v>
      </c>
      <c r="I33" s="5"/>
      <c r="J33" s="5" t="s">
        <v>35</v>
      </c>
      <c r="K33" s="5" t="s">
        <v>87</v>
      </c>
      <c r="L33" s="5"/>
    </row>
    <row r="34" spans="3:12">
      <c r="C34" t="s">
        <v>94</v>
      </c>
      <c r="F34" s="5" t="s">
        <v>95</v>
      </c>
      <c r="G34" s="6" t="s">
        <v>96</v>
      </c>
      <c r="H34" s="5" t="s">
        <v>44</v>
      </c>
      <c r="I34" s="5"/>
      <c r="J34" s="5" t="s">
        <v>58</v>
      </c>
      <c r="K34" s="5" t="s">
        <v>87</v>
      </c>
      <c r="L34" s="5"/>
    </row>
    <row r="36" spans="3:12" ht="16.5">
      <c r="F36" s="23"/>
      <c r="G36" s="6"/>
      <c r="H36" s="5"/>
      <c r="I36" s="5"/>
      <c r="K36" s="5"/>
      <c r="L36" s="5"/>
    </row>
    <row r="37" spans="3:12">
      <c r="G37" s="6"/>
      <c r="K37" s="5"/>
      <c r="L37" s="5"/>
    </row>
    <row r="38" spans="3:12">
      <c r="C38" s="10"/>
      <c r="G38" s="6"/>
      <c r="K38" s="5"/>
      <c r="L38" s="5"/>
    </row>
    <row r="39" spans="3:12">
      <c r="G39" s="6"/>
      <c r="K39" s="5"/>
      <c r="L39" s="5"/>
    </row>
    <row r="40" spans="3:12">
      <c r="G40" s="6"/>
      <c r="K40" s="5"/>
      <c r="L40" s="5"/>
    </row>
    <row r="41" spans="3:12">
      <c r="G41" s="6"/>
      <c r="K41" s="5"/>
      <c r="L41" s="5"/>
    </row>
    <row r="42" spans="3:12">
      <c r="G42" s="6"/>
      <c r="K42" s="5"/>
      <c r="L42" s="5"/>
    </row>
    <row r="43" spans="3:12">
      <c r="G43" s="6"/>
      <c r="K43" s="5"/>
      <c r="L43" s="5"/>
    </row>
    <row r="44" spans="3:12">
      <c r="G44" s="6"/>
      <c r="K44" s="5"/>
      <c r="L44" s="5"/>
    </row>
    <row r="45" spans="3:12">
      <c r="G45" s="6"/>
      <c r="K45" s="5"/>
      <c r="L45" s="5"/>
    </row>
    <row r="46" spans="3:12">
      <c r="G46" s="6"/>
      <c r="K46" s="5"/>
      <c r="L46" s="5"/>
    </row>
    <row r="47" spans="3:12">
      <c r="G47" s="6"/>
    </row>
  </sheetData>
  <sortState xmlns:xlrd2="http://schemas.microsoft.com/office/spreadsheetml/2017/richdata2" ref="B7:P22">
    <sortCondition descending="1" ref="D6:D22"/>
  </sortState>
  <mergeCells count="3">
    <mergeCell ref="C4:J4"/>
    <mergeCell ref="K4:P4"/>
    <mergeCell ref="B24:K24"/>
  </mergeCells>
  <conditionalFormatting sqref="D22 D6:D16">
    <cfRule type="cellIs" dxfId="73" priority="6" operator="between">
      <formula>4</formula>
      <formula>5</formula>
    </cfRule>
    <cfRule type="cellIs" dxfId="72" priority="7" operator="greaterThanOrEqual">
      <formula>6</formula>
    </cfRule>
  </conditionalFormatting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stopIfTrue="1" id="{00000000-000E-0000-0000-000003000000}">
            <xm:f>NOT(ISERROR(SEARCH(DATA_Validation!$E$9,B5)))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m:sqref>B5:P5 K22:P22 F25:J25 M25 C16 F16 C25:C31 F26:F31 H26:J31 G26:G29 B6:B20 P6:P21 N6:O11 N13:O19 M14:M17 H16:K16 C6:L11 L12:L17 C12:K15</xm:sqref>
        </x14:conditionalFormatting>
        <x14:conditionalFormatting xmlns:xm="http://schemas.microsoft.com/office/excel/2006/main">
          <x14:cfRule type="expression" priority="9" stopIfTrue="1" id="{00000000-000E-0000-0000-000001000000}">
            <xm:f>NOT(ISERROR(SEARCH(DATA_Validation!$E$9,A2)))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m:sqref>A2:P3 A4:C4 K4:L4 A5:A24 B23:B24 G31 B22:J22 B21 G16 D16</xm:sqref>
        </x14:conditionalFormatting>
        <x14:conditionalFormatting xmlns:xm="http://schemas.microsoft.com/office/excel/2006/main">
          <x14:cfRule type="expression" priority="1" stopIfTrue="1" id="{44BDBE40-4191-4DD4-B0CF-2257AC5F0BE4}">
            <xm:f>NOT(ISERROR(SEARCH(DATA_Validation!$E$9,F33)))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m:sqref>F33:J33</xm:sqref>
        </x14:conditionalFormatting>
        <x14:conditionalFormatting xmlns:xm="http://schemas.microsoft.com/office/excel/2006/main">
          <x14:cfRule type="expression" priority="48" stopIfTrue="1" id="{00000000-000E-0000-0000-000028000000}">
            <xm:f>NOT(ISERROR(SEARCH(DATA_Validation!$E$11,K33)))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49" stopIfTrue="1" id="{00000000-000E-0000-0000-000029000000}">
            <xm:f>NOT(ISERROR(SEARCH(DATA_Validation!$E$12,K33)))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50" stopIfTrue="1" id="{00000000-000E-0000-0000-00002A000000}">
            <xm:f>NOT(ISERROR(SEARCH(DATA_Validation!$E$15,K33)))</xm:f>
            <x14:dxf>
              <font>
                <b/>
                <color rgb="FF00B05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K33:K34 K34:L34</xm:sqref>
        </x14:conditionalFormatting>
        <x14:conditionalFormatting xmlns:xm="http://schemas.microsoft.com/office/excel/2006/main">
          <x14:cfRule type="expression" priority="43" stopIfTrue="1" id="{00000000-000E-0000-0000-000023000000}">
            <xm:f>NOT(ISERROR(SEARCH(DATA_Validation!$E$10,K32)))</xm:f>
            <x14:dxf>
              <fill>
                <patternFill patternType="solid">
                  <fgColor rgb="FFFFFFCC"/>
                  <bgColor rgb="FFFFFFCC"/>
                </patternFill>
              </fill>
            </x14:dxf>
          </x14:cfRule>
          <xm:sqref>K36:L37 K32:L34</xm:sqref>
        </x14:conditionalFormatting>
        <x14:conditionalFormatting xmlns:xm="http://schemas.microsoft.com/office/excel/2006/main">
          <x14:cfRule type="expression" priority="12" stopIfTrue="1" id="{00000000-000E-0000-0000-000004000000}">
            <xm:f>NOT(ISERROR(SEARCH(DATA_Validation!$E$10,K6)))</xm:f>
            <x14:dxf>
              <fill>
                <patternFill patternType="solid">
                  <fgColor rgb="FFFFFFCC"/>
                  <bgColor rgb="FFFFFFCC"/>
                </patternFill>
              </fill>
            </x14:dxf>
          </x14:cfRule>
          <x14:cfRule type="expression" priority="13" stopIfTrue="1" id="{00000000-000E-0000-0000-000005000000}">
            <xm:f>NOT(ISERROR(SEARCH(DATA_Validation!$E$11,K6)))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14" stopIfTrue="1" id="{00000000-000E-0000-0000-000006000000}">
            <xm:f>NOT(ISERROR(SEARCH(DATA_Validation!$E$12,K6)))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15" stopIfTrue="1" id="{00000000-000E-0000-0000-000007000000}">
            <xm:f>NOT(ISERROR(SEARCH(DATA_Validation!$E$15,K6)))</xm:f>
            <x14:dxf>
              <font>
                <b/>
                <color rgb="FF00B05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K22:L22 K6:L11 L12:L17 K12:K16</xm:sqref>
        </x14:conditionalFormatting>
        <x14:conditionalFormatting xmlns:xm="http://schemas.microsoft.com/office/excel/2006/main">
          <x14:cfRule type="expression" priority="16" stopIfTrue="1" id="{00000000-000E-0000-0000-000008000000}">
            <xm:f>NOT(ISERROR(SEARCH(DATA_Validation!$E$14,K15)))</xm:f>
            <x14:dxf>
              <font>
                <b/>
                <color rgb="FF00B050"/>
                <family val="2"/>
              </font>
            </x14:dxf>
          </x14:cfRule>
          <x14:cfRule type="expression" priority="17" stopIfTrue="1" id="{00000000-000E-0000-0000-000009000000}">
            <xm:f>NOT(ISERROR(SEARCH(DATA_Validation!$E$13,K15)))</xm:f>
            <x14:dxf>
              <font>
                <color rgb="FF47D359"/>
                <family val="2"/>
              </font>
              <fill>
                <patternFill patternType="solid">
                  <fgColor rgb="FFFFFFFF"/>
                  <bgColor rgb="FFFFFFFF"/>
                </patternFill>
              </fill>
            </x14:dxf>
          </x14:cfRule>
          <xm:sqref>L16 K15</xm:sqref>
        </x14:conditionalFormatting>
        <x14:conditionalFormatting xmlns:xm="http://schemas.microsoft.com/office/excel/2006/main">
          <x14:cfRule type="expression" priority="19" stopIfTrue="1" id="{00000000-000E-0000-0000-00000B000000}">
            <xm:f>NOT(ISERROR(SEARCH(DATA_Validation!$E$13,K25)))</xm:f>
            <x14:dxf>
              <font>
                <color rgb="FF00000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</x14:dxf>
          </x14:cfRule>
          <x14:cfRule type="expression" priority="20" stopIfTrue="1" id="{00000000-000E-0000-0000-00000C000000}">
            <xm:f>NOT(ISERROR(SEARCH(DATA_Validation!$E$10,K25)))</xm:f>
            <x14:dxf>
              <fill>
                <patternFill patternType="solid">
                  <fgColor rgb="FFFFFFCC"/>
                  <bgColor rgb="FFFFFFCC"/>
                </patternFill>
              </fill>
            </x14:dxf>
          </x14:cfRule>
          <x14:cfRule type="expression" priority="21" stopIfTrue="1" id="{00000000-000E-0000-0000-00000D000000}">
            <xm:f>NOT(ISERROR(SEARCH(DATA_Validation!$E$11,K25)))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22" stopIfTrue="1" id="{00000000-000E-0000-0000-00000E000000}">
            <xm:f>NOT(ISERROR(SEARCH(DATA_Validation!$E$12,K25)))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23" stopIfTrue="1" id="{00000000-000E-0000-0000-00000F000000}">
            <xm:f>NOT(ISERROR(SEARCH(DATA_Validation!$E$15,K25)))</xm:f>
            <x14:dxf>
              <font>
                <b/>
                <color rgb="FF00B05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K25:L25</xm:sqref>
        </x14:conditionalFormatting>
        <x14:conditionalFormatting xmlns:xm="http://schemas.microsoft.com/office/excel/2006/main">
          <x14:cfRule type="expression" priority="18" stopIfTrue="1" id="{00000000-000E-0000-0000-00000A000000}">
            <xm:f>NOT(ISERROR(SEARCH(DATA_Validation!$G$14,K25)))</xm:f>
            <x14:dxf>
              <fill>
                <patternFill patternType="solid">
                  <fgColor rgb="FFFFFFCC"/>
                  <bgColor rgb="FFFFFFCC"/>
                </patternFill>
              </fill>
            </x14:dxf>
          </x14:cfRule>
          <xm:sqref>K36:L47 K25:L34</xm:sqref>
        </x14:conditionalFormatting>
        <x14:conditionalFormatting xmlns:xm="http://schemas.microsoft.com/office/excel/2006/main">
          <x14:cfRule type="expression" priority="24" stopIfTrue="1" id="{00000000-000E-0000-0000-000010000000}">
            <xm:f>NOT(ISERROR(SEARCH(DATA_Validation!$G$15,K26)))</xm:f>
            <x14:dxf>
              <font>
                <b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</x14:dxf>
          </x14:cfRule>
          <x14:cfRule type="expression" priority="25" stopIfTrue="1" id="{00000000-000E-0000-0000-000011000000}">
            <xm:f>NOT(ISERROR(SEARCH(DATA_Validation!$E$13,K26)))</xm:f>
            <x14:dxf>
              <font>
                <color rgb="FF00000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</x14:dxf>
          </x14:cfRule>
          <x14:cfRule type="expression" priority="26" stopIfTrue="1" id="{00000000-000E-0000-0000-000012000000}">
            <xm:f>NOT(ISERROR(SEARCH(DATA_Validation!$E$10,K26)))</xm:f>
            <x14:dxf>
              <fill>
                <patternFill patternType="solid">
                  <fgColor rgb="FFFFFFCC"/>
                  <bgColor rgb="FFFFFFCC"/>
                </patternFill>
              </fill>
            </x14:dxf>
          </x14:cfRule>
          <x14:cfRule type="expression" priority="27" stopIfTrue="1" id="{00000000-000E-0000-0000-000013000000}">
            <xm:f>NOT(ISERROR(SEARCH(DATA_Validation!$E$11,K26)))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28" stopIfTrue="1" id="{00000000-000E-0000-0000-000014000000}">
            <xm:f>NOT(ISERROR(SEARCH(DATA_Validation!$E$12,K26)))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29" stopIfTrue="1" id="{00000000-000E-0000-0000-000015000000}">
            <xm:f>NOT(ISERROR(SEARCH(DATA_Validation!$E$15,K26)))</xm:f>
            <x14:dxf>
              <font>
                <b/>
                <color rgb="FF00B05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K26:L31</xm:sqref>
        </x14:conditionalFormatting>
        <x14:conditionalFormatting xmlns:xm="http://schemas.microsoft.com/office/excel/2006/main">
          <x14:cfRule type="expression" priority="41" stopIfTrue="1" id="{00000000-000E-0000-0000-000021000000}">
            <xm:f>NOT(ISERROR(SEARCH(DATA_Validation!$E$12,K32)))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m:sqref>K32:L33 K36:L38</xm:sqref>
        </x14:conditionalFormatting>
        <x14:conditionalFormatting xmlns:xm="http://schemas.microsoft.com/office/excel/2006/main">
          <x14:cfRule type="expression" priority="40" stopIfTrue="1" id="{00000000-000E-0000-0000-000020000000}">
            <xm:f>NOT(ISERROR(SEARCH(DATA_Validation!$E$11,K32)))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42" stopIfTrue="1" id="{00000000-000E-0000-0000-000022000000}">
            <xm:f>NOT(ISERROR(SEARCH(DATA_Validation!$E$15,K32)))</xm:f>
            <x14:dxf>
              <font>
                <b/>
                <color rgb="FF00B05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K32:L33</xm:sqref>
        </x14:conditionalFormatting>
        <x14:conditionalFormatting xmlns:xm="http://schemas.microsoft.com/office/excel/2006/main">
          <x14:cfRule type="expression" priority="38" stopIfTrue="1" id="{00000000-000E-0000-0000-00001E000000}">
            <xm:f>NOT(ISERROR(SEARCH(DATA_Validation!$G$15,K32)))</xm:f>
            <x14:dxf>
              <font>
                <b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</x14:dxf>
          </x14:cfRule>
          <xm:sqref>K36:L48 K32:L34</xm:sqref>
        </x14:conditionalFormatting>
        <x14:conditionalFormatting xmlns:xm="http://schemas.microsoft.com/office/excel/2006/main">
          <x14:cfRule type="expression" priority="37" stopIfTrue="1" id="{00000000-000E-0000-0000-00001D000000}">
            <xm:f>NOT(ISERROR(SEARCH(DATA_Validation!$G$14,K33)))</xm:f>
            <x14:dxf>
              <font>
                <b/>
                <family val="2"/>
              </font>
              <fill>
                <patternFill patternType="solid">
                  <fgColor rgb="FFFFFFCC"/>
                  <bgColor rgb="FFFFFFCC"/>
                </patternFill>
              </fill>
            </x14:dxf>
          </x14:cfRule>
          <xm:sqref>K33:L33</xm:sqref>
        </x14:conditionalFormatting>
        <x14:conditionalFormatting xmlns:xm="http://schemas.microsoft.com/office/excel/2006/main">
          <x14:cfRule type="expression" priority="45" stopIfTrue="1" id="{00000000-000E-0000-0000-000025000000}">
            <xm:f>NOT(ISERROR(SEARCH(DATA_Validation!$E$15,K36)))</xm:f>
            <x14:dxf>
              <font>
                <b/>
                <color rgb="FF00B05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K36:L40</xm:sqref>
        </x14:conditionalFormatting>
        <x14:conditionalFormatting xmlns:xm="http://schemas.microsoft.com/office/excel/2006/main">
          <x14:cfRule type="expression" priority="10" stopIfTrue="1" id="{00000000-000E-0000-0000-000002000000}">
            <xm:f>NOT(ISERROR(SEARCH(DATA_Validation!$E$13,K5)))</xm:f>
            <x14:dxf>
              <font>
                <color rgb="FF00000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</x14:dxf>
          </x14:cfRule>
          <xm:sqref>K5:M5 K22:L22 K6:L11 L12:L17 K12:K16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A6FAD34-C31A-4971-A86C-5F58AD677C04}">
          <x14:formula1>
            <xm:f>DATA_Validation!$G$8:$G$16</xm:f>
          </x14:formula1>
          <xm:sqref>K36:L47 K26:L34</xm:sqref>
        </x14:dataValidation>
        <x14:dataValidation type="list" allowBlank="1" showInputMessage="1" showErrorMessage="1" xr:uid="{BF3CF02F-3387-464C-8CF0-B8E67CF96F41}">
          <x14:formula1>
            <xm:f>DATA_Validation!$I$8:$I$10</xm:f>
          </x14:formula1>
          <xm:sqref>L22:L23 L6:L17</xm:sqref>
        </x14:dataValidation>
        <x14:dataValidation type="list" allowBlank="1" showInputMessage="1" showErrorMessage="1" xr:uid="{E19E4953-9449-43EC-89CB-C6BF7985B7FD}">
          <x14:formula1>
            <xm:f>DATA_Validation!$E$8:$E$16</xm:f>
          </x14:formula1>
          <xm:sqref>K6:K22</xm:sqref>
        </x14:dataValidation>
        <x14:dataValidation type="list" allowBlank="1" showInputMessage="1" showErrorMessage="1" xr:uid="{AF1386FF-D172-4101-89D9-31B97B85BBC0}">
          <x14:formula1>
            <xm:f>DATA_Validation!$C$8:$C$16</xm:f>
          </x14:formula1>
          <xm:sqref>F6:F15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0C82-9056-4E3E-AF8E-1B1ED396CB91}">
  <dimension ref="B3:Q14"/>
  <sheetViews>
    <sheetView workbookViewId="0"/>
  </sheetViews>
  <sheetFormatPr defaultRowHeight="15"/>
  <cols>
    <col min="2" max="2" width="25.5703125" customWidth="1"/>
    <col min="3" max="3" width="12.5703125" customWidth="1"/>
    <col min="4" max="4" width="24" customWidth="1"/>
    <col min="5" max="5" width="15.42578125" customWidth="1"/>
    <col min="6" max="6" width="24.7109375" customWidth="1"/>
    <col min="7" max="7" width="17.85546875" customWidth="1"/>
    <col min="8" max="8" width="15.140625" customWidth="1"/>
    <col min="9" max="9" width="18.85546875" customWidth="1"/>
    <col min="10" max="10" width="8.28515625" customWidth="1"/>
    <col min="13" max="13" width="18.5703125" customWidth="1"/>
    <col min="15" max="15" width="17.7109375" customWidth="1"/>
    <col min="16" max="16" width="24.28515625" customWidth="1"/>
    <col min="17" max="17" width="21.42578125" customWidth="1"/>
  </cols>
  <sheetData>
    <row r="3" spans="2:17" ht="21.75" customHeight="1">
      <c r="B3" s="21"/>
      <c r="C3" s="50"/>
      <c r="D3" s="50"/>
      <c r="E3" s="21"/>
      <c r="F3" s="21"/>
      <c r="G3" s="21"/>
      <c r="H3" s="21"/>
      <c r="I3" s="21"/>
    </row>
    <row r="4" spans="2:17">
      <c r="B4" s="21"/>
      <c r="C4" s="22"/>
      <c r="D4" s="22"/>
      <c r="E4" s="22"/>
      <c r="F4" s="22"/>
      <c r="G4" s="22"/>
      <c r="H4" s="22"/>
      <c r="I4" s="22"/>
      <c r="J4" s="16"/>
      <c r="K4" s="16"/>
      <c r="L4" s="16"/>
      <c r="M4" s="16"/>
    </row>
    <row r="5" spans="2:17" ht="30" customHeight="1">
      <c r="B5" s="51" t="s">
        <v>97</v>
      </c>
      <c r="C5" s="52"/>
      <c r="D5" s="36"/>
      <c r="E5" s="36"/>
      <c r="F5" s="36"/>
      <c r="G5" s="36"/>
      <c r="H5" s="36"/>
      <c r="I5" s="36"/>
      <c r="J5" s="2"/>
      <c r="K5" s="2"/>
      <c r="L5" s="2"/>
      <c r="M5" s="2"/>
      <c r="N5" s="2"/>
      <c r="O5" s="2"/>
      <c r="P5" s="2"/>
      <c r="Q5" s="2"/>
    </row>
    <row r="6" spans="2:17">
      <c r="B6" s="44" t="s">
        <v>98</v>
      </c>
      <c r="C6" s="45" t="s">
        <v>99</v>
      </c>
      <c r="D6" s="45" t="s">
        <v>100</v>
      </c>
      <c r="E6" s="45" t="s">
        <v>6</v>
      </c>
      <c r="F6" s="45" t="s">
        <v>101</v>
      </c>
      <c r="G6" s="45" t="s">
        <v>102</v>
      </c>
      <c r="H6" s="45" t="s">
        <v>103</v>
      </c>
      <c r="I6" s="46" t="s">
        <v>9</v>
      </c>
    </row>
    <row r="7" spans="2:17">
      <c r="B7" s="37" t="s">
        <v>37</v>
      </c>
      <c r="C7" s="38">
        <v>16686</v>
      </c>
      <c r="D7" s="39" t="s">
        <v>104</v>
      </c>
      <c r="E7" s="40" t="s">
        <v>55</v>
      </c>
      <c r="F7" s="41" t="s">
        <v>105</v>
      </c>
      <c r="G7" s="42" t="s">
        <v>106</v>
      </c>
      <c r="H7" s="43" t="s">
        <v>107</v>
      </c>
      <c r="I7" s="43" t="s">
        <v>108</v>
      </c>
    </row>
    <row r="8" spans="2:17">
      <c r="B8" s="34" t="s">
        <v>37</v>
      </c>
      <c r="C8" s="24">
        <v>16053</v>
      </c>
      <c r="D8" s="25" t="s">
        <v>109</v>
      </c>
      <c r="E8" s="26" t="s">
        <v>32</v>
      </c>
      <c r="F8" s="27" t="s">
        <v>33</v>
      </c>
      <c r="G8" s="28" t="s">
        <v>110</v>
      </c>
      <c r="H8" s="29" t="s">
        <v>111</v>
      </c>
      <c r="I8" s="29" t="s">
        <v>112</v>
      </c>
    </row>
    <row r="9" spans="2:17">
      <c r="B9" s="34" t="s">
        <v>37</v>
      </c>
      <c r="C9" s="24">
        <v>16252</v>
      </c>
      <c r="D9" s="25" t="s">
        <v>113</v>
      </c>
      <c r="E9" s="26" t="s">
        <v>18</v>
      </c>
      <c r="F9" s="27" t="s">
        <v>114</v>
      </c>
      <c r="G9" s="28" t="s">
        <v>115</v>
      </c>
      <c r="H9" s="29" t="s">
        <v>116</v>
      </c>
      <c r="I9" s="29" t="s">
        <v>117</v>
      </c>
    </row>
    <row r="10" spans="2:17" ht="21" customHeight="1">
      <c r="B10" s="35" t="s">
        <v>37</v>
      </c>
      <c r="C10" s="30">
        <v>16426</v>
      </c>
      <c r="D10" s="31" t="s">
        <v>118</v>
      </c>
      <c r="E10" s="32" t="s">
        <v>84</v>
      </c>
      <c r="F10" s="27" t="s">
        <v>119</v>
      </c>
      <c r="G10" s="33" t="s">
        <v>120</v>
      </c>
      <c r="H10" s="27" t="s">
        <v>107</v>
      </c>
      <c r="I10" s="27" t="s">
        <v>121</v>
      </c>
    </row>
    <row r="11" spans="2:17">
      <c r="B11" s="34" t="s">
        <v>37</v>
      </c>
      <c r="C11" s="24">
        <v>16568</v>
      </c>
      <c r="D11" s="25" t="s">
        <v>122</v>
      </c>
      <c r="E11" s="26" t="s">
        <v>32</v>
      </c>
      <c r="F11" s="27" t="s">
        <v>123</v>
      </c>
      <c r="G11" s="28" t="s">
        <v>124</v>
      </c>
      <c r="H11" s="29" t="s">
        <v>125</v>
      </c>
      <c r="I11" s="29" t="s">
        <v>126</v>
      </c>
    </row>
    <row r="12" spans="2:17">
      <c r="B12" s="34" t="s">
        <v>37</v>
      </c>
      <c r="C12" s="24">
        <v>16677</v>
      </c>
      <c r="D12" s="25" t="s">
        <v>127</v>
      </c>
      <c r="E12" s="26" t="s">
        <v>128</v>
      </c>
      <c r="F12" s="27" t="s">
        <v>129</v>
      </c>
      <c r="G12" s="28" t="s">
        <v>130</v>
      </c>
      <c r="H12" s="29" t="s">
        <v>131</v>
      </c>
      <c r="I12" s="29" t="s">
        <v>132</v>
      </c>
    </row>
    <row r="13" spans="2:17">
      <c r="B13" s="21"/>
      <c r="C13" s="21"/>
      <c r="D13" s="21"/>
      <c r="E13" s="21"/>
      <c r="F13" s="21"/>
      <c r="G13" s="21"/>
      <c r="H13" s="21"/>
      <c r="I13" s="21"/>
    </row>
    <row r="14" spans="2:17">
      <c r="B14" s="21"/>
      <c r="C14" s="21"/>
      <c r="D14" s="21"/>
      <c r="E14" s="21"/>
      <c r="F14" s="21"/>
      <c r="G14" s="21"/>
      <c r="H14" s="21"/>
      <c r="I14" s="21"/>
    </row>
  </sheetData>
  <mergeCells count="2">
    <mergeCell ref="C3:D3"/>
    <mergeCell ref="B5:C5"/>
  </mergeCells>
  <hyperlinks>
    <hyperlink ref="D7" r:id="rId1" location="/summary/oSZXxfw5/1/1/1" xr:uid="{FFDAD42B-83B0-419E-A52E-C28A38B1894F}"/>
    <hyperlink ref="D8" r:id="rId2" location="/summary/oGtZwfwo/1/1/1" xr:uid="{0B66028D-EE0B-44EA-82FE-8FECD17CFD8C}"/>
    <hyperlink ref="D9" r:id="rId3" location="/summary/o6phxfw3/1/1/1" xr:uid="{46CB0D7B-6FEB-4706-9403-5A299960E794}"/>
    <hyperlink ref="D10" r:id="rId4" location="/summary/odPyxfwR/1/1/1" xr:uid="{8B60056C-A151-41C4-904A-6332CDA35F77}"/>
    <hyperlink ref="D11" r:id="rId5" location="/details/oY7Pxfwb" xr:uid="{9181043C-23FD-4147-97A5-01DE0FAC6D7A}"/>
    <hyperlink ref="D12" r:id="rId6" location="/summary/opYXxfwB/1/1/1" xr:uid="{8DC7E545-EA03-4A2B-A9CB-BFB7344CAF7F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70753121-7EB6-4A55-99CF-2CFA495DC032}">
            <xm:f>NOT(ISERROR(SEARCH(DATA_Validation!$E$9,D5)))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m:sqref>D5:Q5</xm:sqref>
        </x14:conditionalFormatting>
        <x14:conditionalFormatting xmlns:xm="http://schemas.microsoft.com/office/excel/2006/main">
          <x14:cfRule type="expression" priority="1" stopIfTrue="1" id="{870B7113-E970-4B47-B6BE-A9F8B188E211}">
            <xm:f>NOT(ISERROR(SEARCH(DATA_Validation!$E$13,L5)))</xm:f>
            <x14:dxf>
              <font>
                <color rgb="FF00000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</x14:dxf>
          </x14:cfRule>
          <xm:sqref>L5:N5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462DD77-559D-4894-B4C2-6846193B9E0C}">
          <x14:formula1>
            <xm:f>DATA_Validation!$C$8:$C$16</xm:f>
          </x14:formula1>
          <xm:sqref>E7:E23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5B29-FB42-4EC3-83CB-F7C6A6B63E81}">
  <dimension ref="B5:O42"/>
  <sheetViews>
    <sheetView workbookViewId="0">
      <selection activeCell="C12" sqref="C12"/>
    </sheetView>
  </sheetViews>
  <sheetFormatPr defaultRowHeight="15"/>
  <cols>
    <col min="1" max="1" width="8.7109375" customWidth="1"/>
    <col min="2" max="2" width="21.85546875" customWidth="1"/>
    <col min="3" max="3" width="16" customWidth="1"/>
    <col min="4" max="4" width="14.42578125" customWidth="1"/>
    <col min="5" max="5" width="8.7109375" customWidth="1"/>
    <col min="6" max="6" width="18.140625" customWidth="1"/>
    <col min="7" max="7" width="16.85546875" customWidth="1"/>
    <col min="8" max="8" width="16.140625" customWidth="1"/>
    <col min="9" max="9" width="8.7109375" customWidth="1"/>
    <col min="10" max="10" width="30" customWidth="1"/>
    <col min="11" max="11" width="14.5703125" customWidth="1"/>
    <col min="12" max="12" width="43.28515625" customWidth="1"/>
    <col min="13" max="13" width="16" customWidth="1"/>
    <col min="14" max="14" width="19" customWidth="1"/>
    <col min="15" max="15" width="18.140625" customWidth="1"/>
  </cols>
  <sheetData>
    <row r="5" spans="2:15" ht="21">
      <c r="B5" s="54" t="s">
        <v>133</v>
      </c>
      <c r="C5" s="54"/>
    </row>
    <row r="6" spans="2:15">
      <c r="B6" s="17" t="s">
        <v>3</v>
      </c>
      <c r="C6" s="17" t="s">
        <v>134</v>
      </c>
      <c r="D6" s="17" t="s">
        <v>5</v>
      </c>
      <c r="E6" s="17" t="s">
        <v>6</v>
      </c>
      <c r="F6" s="17" t="s">
        <v>7</v>
      </c>
      <c r="G6" s="17" t="s">
        <v>8</v>
      </c>
      <c r="H6" s="20" t="s">
        <v>9</v>
      </c>
      <c r="I6" s="17" t="s">
        <v>10</v>
      </c>
      <c r="J6" s="17" t="s">
        <v>11</v>
      </c>
      <c r="K6" s="17" t="s">
        <v>12</v>
      </c>
      <c r="L6" s="17" t="s">
        <v>13</v>
      </c>
      <c r="M6" s="17" t="s">
        <v>14</v>
      </c>
      <c r="N6" s="17" t="s">
        <v>15</v>
      </c>
      <c r="O6" s="17" t="s">
        <v>16</v>
      </c>
    </row>
    <row r="7" spans="2:15">
      <c r="B7" t="s">
        <v>135</v>
      </c>
      <c r="C7" s="3">
        <f>(O7-D7)/7</f>
        <v>12.857142857142858</v>
      </c>
      <c r="D7" s="4">
        <v>45838</v>
      </c>
      <c r="E7" s="5" t="s">
        <v>25</v>
      </c>
      <c r="F7" s="6" t="s">
        <v>26</v>
      </c>
      <c r="G7" t="s">
        <v>136</v>
      </c>
      <c r="H7" s="19"/>
      <c r="I7" s="5" t="s">
        <v>35</v>
      </c>
      <c r="J7" s="6" t="s">
        <v>137</v>
      </c>
      <c r="K7" s="6"/>
      <c r="L7" s="6" t="s">
        <v>138</v>
      </c>
      <c r="M7" s="5" t="s">
        <v>26</v>
      </c>
      <c r="N7" s="5" t="s">
        <v>37</v>
      </c>
      <c r="O7" s="7">
        <v>45928</v>
      </c>
    </row>
    <row r="8" spans="2:15">
      <c r="B8" t="s">
        <v>139</v>
      </c>
      <c r="C8" s="3">
        <f>(O8-D8)/7</f>
        <v>8.8571428571428577</v>
      </c>
      <c r="D8" s="4">
        <v>45866</v>
      </c>
      <c r="E8" s="5" t="s">
        <v>140</v>
      </c>
      <c r="F8" s="6" t="s">
        <v>141</v>
      </c>
      <c r="G8" t="s">
        <v>142</v>
      </c>
      <c r="H8" s="19">
        <v>75000</v>
      </c>
      <c r="I8" s="5" t="s">
        <v>35</v>
      </c>
      <c r="J8" s="6" t="s">
        <v>137</v>
      </c>
      <c r="K8" s="6"/>
      <c r="L8" s="6" t="s">
        <v>143</v>
      </c>
      <c r="M8" s="5" t="s">
        <v>144</v>
      </c>
      <c r="N8" s="5" t="s">
        <v>37</v>
      </c>
      <c r="O8" s="4">
        <v>45928</v>
      </c>
    </row>
    <row r="9" spans="2:15">
      <c r="B9" t="s">
        <v>145</v>
      </c>
      <c r="C9" s="3">
        <f>(O9-D9)/7</f>
        <v>6.8571428571428568</v>
      </c>
      <c r="D9" s="4">
        <v>45894</v>
      </c>
      <c r="E9" s="5" t="s">
        <v>18</v>
      </c>
      <c r="F9" s="6" t="s">
        <v>146</v>
      </c>
      <c r="G9" t="s">
        <v>82</v>
      </c>
      <c r="H9" s="19"/>
      <c r="I9" s="5" t="s">
        <v>21</v>
      </c>
      <c r="J9" s="6" t="s">
        <v>137</v>
      </c>
      <c r="K9" s="6"/>
      <c r="L9" s="6" t="s">
        <v>147</v>
      </c>
      <c r="M9" s="5" t="s">
        <v>148</v>
      </c>
      <c r="N9" s="5" t="s">
        <v>37</v>
      </c>
      <c r="O9" s="7">
        <v>45942</v>
      </c>
    </row>
    <row r="10" spans="2:15">
      <c r="H10" s="19"/>
    </row>
    <row r="11" spans="2:15">
      <c r="H11" s="19"/>
    </row>
    <row r="12" spans="2:15">
      <c r="H12" s="19"/>
    </row>
    <row r="13" spans="2:15">
      <c r="H13" s="19"/>
    </row>
    <row r="14" spans="2:15">
      <c r="H14" s="19"/>
    </row>
    <row r="15" spans="2:15">
      <c r="H15" s="19"/>
    </row>
    <row r="16" spans="2:15">
      <c r="H16" s="19"/>
    </row>
    <row r="17" spans="2:13">
      <c r="H17" s="19"/>
    </row>
    <row r="18" spans="2:13">
      <c r="H18" s="19"/>
    </row>
    <row r="19" spans="2:13">
      <c r="H19" s="19"/>
    </row>
    <row r="20" spans="2:13">
      <c r="H20" s="19"/>
    </row>
    <row r="21" spans="2:13">
      <c r="H21" s="19"/>
    </row>
    <row r="22" spans="2:13">
      <c r="H22" s="19"/>
    </row>
    <row r="23" spans="2:13" ht="18.75">
      <c r="B23" s="53" t="s">
        <v>149</v>
      </c>
      <c r="C23" s="53"/>
      <c r="H23" s="19"/>
    </row>
    <row r="24" spans="2:13">
      <c r="B24" s="17" t="s">
        <v>3</v>
      </c>
      <c r="C24" s="17" t="s">
        <v>134</v>
      </c>
      <c r="D24" s="17" t="s">
        <v>5</v>
      </c>
      <c r="E24" s="17" t="s">
        <v>6</v>
      </c>
      <c r="F24" s="17" t="s">
        <v>7</v>
      </c>
      <c r="G24" s="17" t="s">
        <v>8</v>
      </c>
      <c r="H24" s="20" t="s">
        <v>9</v>
      </c>
      <c r="I24" s="17" t="s">
        <v>10</v>
      </c>
      <c r="J24" s="17" t="s">
        <v>11</v>
      </c>
      <c r="K24" s="17" t="s">
        <v>12</v>
      </c>
      <c r="L24" s="17" t="s">
        <v>13</v>
      </c>
      <c r="M24" s="17" t="s">
        <v>150</v>
      </c>
    </row>
    <row r="25" spans="2:13">
      <c r="B25" s="5" t="s">
        <v>151</v>
      </c>
      <c r="C25" s="18">
        <f>(M25-D25)/7</f>
        <v>28</v>
      </c>
      <c r="D25" s="7">
        <v>45747</v>
      </c>
      <c r="E25" s="5" t="s">
        <v>25</v>
      </c>
      <c r="F25" s="6" t="s">
        <v>26</v>
      </c>
      <c r="G25" s="5" t="s">
        <v>152</v>
      </c>
      <c r="H25" s="19">
        <v>65000</v>
      </c>
      <c r="I25" s="5" t="s">
        <v>21</v>
      </c>
      <c r="J25" s="6" t="s">
        <v>153</v>
      </c>
      <c r="K25" s="6" t="s">
        <v>154</v>
      </c>
      <c r="L25" s="6" t="s">
        <v>155</v>
      </c>
      <c r="M25" s="4">
        <v>45943</v>
      </c>
    </row>
    <row r="26" spans="2:13">
      <c r="B26" s="5" t="s">
        <v>156</v>
      </c>
      <c r="C26" s="18">
        <f>(M26-D26)/7</f>
        <v>5</v>
      </c>
      <c r="D26" s="7">
        <v>45908</v>
      </c>
      <c r="E26" s="5" t="s">
        <v>25</v>
      </c>
      <c r="F26" s="6" t="s">
        <v>26</v>
      </c>
      <c r="G26" s="5" t="s">
        <v>157</v>
      </c>
      <c r="H26" s="19">
        <v>80000</v>
      </c>
      <c r="I26" s="5" t="s">
        <v>35</v>
      </c>
      <c r="J26" s="6" t="s">
        <v>153</v>
      </c>
      <c r="K26" s="6" t="s">
        <v>154</v>
      </c>
      <c r="L26" s="6" t="s">
        <v>158</v>
      </c>
      <c r="M26" s="4">
        <v>45943</v>
      </c>
    </row>
    <row r="27" spans="2:13">
      <c r="B27" s="5" t="s">
        <v>159</v>
      </c>
      <c r="C27" s="18">
        <f>(M27-D27)/7</f>
        <v>6</v>
      </c>
      <c r="D27" s="7">
        <v>45894</v>
      </c>
      <c r="E27" s="5" t="s">
        <v>18</v>
      </c>
      <c r="F27" s="5" t="s">
        <v>56</v>
      </c>
      <c r="G27" s="5" t="s">
        <v>40</v>
      </c>
      <c r="H27" s="19">
        <v>65000</v>
      </c>
      <c r="I27" s="5" t="s">
        <v>21</v>
      </c>
      <c r="J27" s="5" t="s">
        <v>153</v>
      </c>
      <c r="K27" s="5" t="s">
        <v>154</v>
      </c>
      <c r="L27" s="5" t="s">
        <v>160</v>
      </c>
      <c r="M27" s="4">
        <v>45936</v>
      </c>
    </row>
    <row r="28" spans="2:13">
      <c r="H28" s="19"/>
    </row>
    <row r="29" spans="2:13">
      <c r="H29" s="19"/>
    </row>
    <row r="30" spans="2:13">
      <c r="H30" s="19"/>
    </row>
    <row r="31" spans="2:13">
      <c r="H31" s="19"/>
    </row>
    <row r="32" spans="2:13">
      <c r="H32" s="19"/>
    </row>
    <row r="33" spans="8:8">
      <c r="H33" s="19"/>
    </row>
    <row r="34" spans="8:8">
      <c r="H34" s="19"/>
    </row>
    <row r="35" spans="8:8">
      <c r="H35" s="19"/>
    </row>
    <row r="36" spans="8:8">
      <c r="H36" s="19"/>
    </row>
    <row r="37" spans="8:8">
      <c r="H37" s="19"/>
    </row>
    <row r="38" spans="8:8">
      <c r="H38" s="19"/>
    </row>
    <row r="39" spans="8:8">
      <c r="H39" s="19"/>
    </row>
    <row r="40" spans="8:8">
      <c r="H40" s="19"/>
    </row>
    <row r="41" spans="8:8">
      <c r="H41" s="19"/>
    </row>
    <row r="42" spans="8:8">
      <c r="H42" s="19"/>
    </row>
  </sheetData>
  <mergeCells count="2">
    <mergeCell ref="B23:C23"/>
    <mergeCell ref="B5:C5"/>
  </mergeCells>
  <conditionalFormatting sqref="C7:C9">
    <cfRule type="cellIs" dxfId="37" priority="37" operator="between">
      <formula>4</formula>
      <formula>5</formula>
    </cfRule>
  </conditionalFormatting>
  <pageMargins left="0.70000000000000007" right="0.70000000000000007" top="0.75" bottom="0.75" header="0.30000000000000004" footer="0.3000000000000000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7" stopIfTrue="1" id="{82CD70B7-06F6-4E2F-B5C7-84B02CC76B91}">
            <xm:f>NOT(ISERROR(SEARCH(DATA_Validation!$E$9,B6)))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m:sqref>B6:O6</xm:sqref>
        </x14:conditionalFormatting>
        <x14:conditionalFormatting xmlns:xm="http://schemas.microsoft.com/office/excel/2006/main">
          <x14:cfRule type="expression" priority="46" stopIfTrue="1" id="{152215EA-FCDE-4DDF-B90F-21A79AA6C571}">
            <xm:f>NOT(ISERROR(SEARCH(DATA_Validation!$E$13,J6)))</xm:f>
            <x14:dxf>
              <font>
                <color rgb="FF00000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</x14:dxf>
          </x14:cfRule>
          <xm:sqref>J6:L6</xm:sqref>
        </x14:conditionalFormatting>
        <x14:conditionalFormatting xmlns:xm="http://schemas.microsoft.com/office/excel/2006/main">
          <x14:cfRule type="expression" priority="41" stopIfTrue="1" id="{236335FF-77E8-4B16-8C19-BE244E1CA5A0}">
            <xm:f>NOT(ISERROR(SEARCH(DATA_Validation!$E$9,I7)))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m:sqref>I7:K7</xm:sqref>
        </x14:conditionalFormatting>
        <x14:conditionalFormatting xmlns:xm="http://schemas.microsoft.com/office/excel/2006/main">
          <x14:cfRule type="expression" priority="39" stopIfTrue="1" id="{004E1FCA-354B-49A2-9943-D69A22FB41DE}">
            <xm:f>NOT(ISERROR(SEARCH(DATA_Validation!$E$9,B7)))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m:sqref>B7:H7 M7:O7 C8:C9</xm:sqref>
        </x14:conditionalFormatting>
        <x14:conditionalFormatting xmlns:xm="http://schemas.microsoft.com/office/excel/2006/main">
          <x14:cfRule type="expression" priority="42" stopIfTrue="1" id="{F5745B8A-F09C-4963-9A20-0C403C0C1D73}">
            <xm:f>NOT(ISERROR(SEARCH(DATA_Validation!$E$10,J7)))</xm:f>
            <x14:dxf>
              <fill>
                <patternFill patternType="solid">
                  <fgColor rgb="FFFFFFCC"/>
                  <bgColor rgb="FFFFFFCC"/>
                </patternFill>
              </fill>
            </x14:dxf>
          </x14:cfRule>
          <x14:cfRule type="expression" priority="43" stopIfTrue="1" id="{2AC0EB64-2884-4536-AD28-96FD854D0045}">
            <xm:f>NOT(ISERROR(SEARCH(DATA_Validation!$E$11,J7)))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44" stopIfTrue="1" id="{91700374-5625-4490-A1D7-930110EB6205}">
            <xm:f>NOT(ISERROR(SEARCH(DATA_Validation!$E$12,J7)))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45" stopIfTrue="1" id="{CF36424D-E69A-47E4-8D9C-94B4A90C5ABF}">
            <xm:f>NOT(ISERROR(SEARCH(DATA_Validation!$E$15,J7)))</xm:f>
            <x14:dxf>
              <font>
                <b/>
                <color rgb="FF00B05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J7:K7</xm:sqref>
        </x14:conditionalFormatting>
        <x14:conditionalFormatting xmlns:xm="http://schemas.microsoft.com/office/excel/2006/main">
          <x14:cfRule type="expression" priority="40" stopIfTrue="1" id="{77905EDF-BA05-49EF-84D4-07548B02CB62}">
            <xm:f>NOT(ISERROR(SEARCH(DATA_Validation!$E$13,J7)))</xm:f>
            <x14:dxf>
              <font>
                <color rgb="FF00000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</x14:dxf>
          </x14:cfRule>
          <xm:sqref>J7:K7</xm:sqref>
        </x14:conditionalFormatting>
        <x14:conditionalFormatting xmlns:xm="http://schemas.microsoft.com/office/excel/2006/main">
          <x14:cfRule type="expression" priority="32" stopIfTrue="1" id="{5F2E970A-21AC-4508-9519-EFEA2A898128}">
            <xm:f>NOT(ISERROR(SEARCH(DATA_Validation!$E$9,I8)))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m:sqref>I8:K8</xm:sqref>
        </x14:conditionalFormatting>
        <x14:conditionalFormatting xmlns:xm="http://schemas.microsoft.com/office/excel/2006/main">
          <x14:cfRule type="expression" priority="30" stopIfTrue="1" id="{F64964CF-20B4-439D-B3A0-719CD0E53F15}">
            <xm:f>NOT(ISERROR(SEARCH(DATA_Validation!$E$9,B8)))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m:sqref>B8 M8:N8 D8:H8</xm:sqref>
        </x14:conditionalFormatting>
        <x14:conditionalFormatting xmlns:xm="http://schemas.microsoft.com/office/excel/2006/main">
          <x14:cfRule type="expression" priority="33" stopIfTrue="1" id="{8420E656-94AC-48A0-96A3-9C097AA169B4}">
            <xm:f>NOT(ISERROR(SEARCH(DATA_Validation!$E$10,J8)))</xm:f>
            <x14:dxf>
              <fill>
                <patternFill patternType="solid">
                  <fgColor rgb="FFFFFFCC"/>
                  <bgColor rgb="FFFFFFCC"/>
                </patternFill>
              </fill>
            </x14:dxf>
          </x14:cfRule>
          <x14:cfRule type="expression" priority="34" stopIfTrue="1" id="{460C8F39-2468-425E-9E7A-C924C772C399}">
            <xm:f>NOT(ISERROR(SEARCH(DATA_Validation!$E$11,J8)))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35" stopIfTrue="1" id="{BF3B6EEA-EE25-4670-A191-C9468150B57C}">
            <xm:f>NOT(ISERROR(SEARCH(DATA_Validation!$E$12,J8)))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36" stopIfTrue="1" id="{DF028A7C-0DB4-47DB-8D4D-89C39EEA705E}">
            <xm:f>NOT(ISERROR(SEARCH(DATA_Validation!$E$15,J8)))</xm:f>
            <x14:dxf>
              <font>
                <b/>
                <color rgb="FF00B05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J8:K8</xm:sqref>
        </x14:conditionalFormatting>
        <x14:conditionalFormatting xmlns:xm="http://schemas.microsoft.com/office/excel/2006/main">
          <x14:cfRule type="expression" priority="31" stopIfTrue="1" id="{0F999BDE-E8CF-44F0-8E8F-B9C605972BA9}">
            <xm:f>NOT(ISERROR(SEARCH(DATA_Validation!$E$13,J8)))</xm:f>
            <x14:dxf>
              <font>
                <color rgb="FF00000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</x14:dxf>
          </x14:cfRule>
          <xm:sqref>J8:K8</xm:sqref>
        </x14:conditionalFormatting>
        <x14:conditionalFormatting xmlns:xm="http://schemas.microsoft.com/office/excel/2006/main">
          <x14:cfRule type="expression" priority="23" stopIfTrue="1" id="{CBDED97C-0723-462E-BF10-9E79F1CDEFAC}">
            <xm:f>NOT(ISERROR(SEARCH(DATA_Validation!$E$9,I9)))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m:sqref>I9:K9</xm:sqref>
        </x14:conditionalFormatting>
        <x14:conditionalFormatting xmlns:xm="http://schemas.microsoft.com/office/excel/2006/main">
          <x14:cfRule type="expression" priority="21" stopIfTrue="1" id="{9C2E48D9-48CC-45EF-A4E9-8245DD8A49D6}">
            <xm:f>NOT(ISERROR(SEARCH(DATA_Validation!$E$9,B9)))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m:sqref>B9 M9:O9 D9:H9</xm:sqref>
        </x14:conditionalFormatting>
        <x14:conditionalFormatting xmlns:xm="http://schemas.microsoft.com/office/excel/2006/main">
          <x14:cfRule type="expression" priority="24" stopIfTrue="1" id="{8EF2FFEC-45DC-4094-9C09-7F2E08BD47E4}">
            <xm:f>NOT(ISERROR(SEARCH(DATA_Validation!$E$10,J9)))</xm:f>
            <x14:dxf>
              <fill>
                <patternFill patternType="solid">
                  <fgColor rgb="FFFFFFCC"/>
                  <bgColor rgb="FFFFFFCC"/>
                </patternFill>
              </fill>
            </x14:dxf>
          </x14:cfRule>
          <x14:cfRule type="expression" priority="25" stopIfTrue="1" id="{6D8B2519-2D2C-4ABD-A0DA-C4C7441E2655}">
            <xm:f>NOT(ISERROR(SEARCH(DATA_Validation!$E$11,J9)))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26" stopIfTrue="1" id="{29EB48A5-87B4-4BB6-976A-704F9EEDF849}">
            <xm:f>NOT(ISERROR(SEARCH(DATA_Validation!$E$12,J9)))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27" stopIfTrue="1" id="{96A8CF4A-ACF9-4F2D-B355-8C59FD6C7FD5}">
            <xm:f>NOT(ISERROR(SEARCH(DATA_Validation!$E$15,J9)))</xm:f>
            <x14:dxf>
              <font>
                <b/>
                <color rgb="FF00B05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J9:K9</xm:sqref>
        </x14:conditionalFormatting>
        <x14:conditionalFormatting xmlns:xm="http://schemas.microsoft.com/office/excel/2006/main">
          <x14:cfRule type="expression" priority="22" stopIfTrue="1" id="{57B83271-F000-4364-9F67-1C36E0DBF8E4}">
            <xm:f>NOT(ISERROR(SEARCH(DATA_Validation!$E$13,J9)))</xm:f>
            <x14:dxf>
              <font>
                <color rgb="FF00000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</x14:dxf>
          </x14:cfRule>
          <xm:sqref>J9:K9</xm:sqref>
        </x14:conditionalFormatting>
        <x14:conditionalFormatting xmlns:xm="http://schemas.microsoft.com/office/excel/2006/main">
          <x14:cfRule type="expression" priority="14" stopIfTrue="1" id="{598B9BDF-1DCF-4EA5-A5F3-52F47E8F1EA4}">
            <xm:f>NOT(ISERROR(SEARCH(DATA_Validation!$E$9,B25)))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m:sqref>B25:L25 C26:C27</xm:sqref>
        </x14:conditionalFormatting>
        <x14:conditionalFormatting xmlns:xm="http://schemas.microsoft.com/office/excel/2006/main">
          <x14:cfRule type="expression" priority="15" stopIfTrue="1" id="{42EE79AC-2B52-4AC1-8DF4-017B82060AA1}">
            <xm:f>NOT(ISERROR(SEARCH(DATA_Validation!$E$10,J25)))</xm:f>
            <x14:dxf>
              <fill>
                <patternFill patternType="solid">
                  <fgColor rgb="FFFFFFCC"/>
                  <bgColor rgb="FFFFFFCC"/>
                </patternFill>
              </fill>
            </x14:dxf>
          </x14:cfRule>
          <x14:cfRule type="expression" priority="16" stopIfTrue="1" id="{EF296818-531C-4FF5-A345-158BDAEC4293}">
            <xm:f>NOT(ISERROR(SEARCH(DATA_Validation!$E$11,J25)))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17" stopIfTrue="1" id="{6A2BD8C9-A40D-4709-B145-7B6D61C10D78}">
            <xm:f>NOT(ISERROR(SEARCH(DATA_Validation!$E$12,J25)))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18" stopIfTrue="1" id="{C3A1D6AC-E231-4AA9-93EC-C5EE15BC835D}">
            <xm:f>NOT(ISERROR(SEARCH(DATA_Validation!$E$15,J25)))</xm:f>
            <x14:dxf>
              <font>
                <b/>
                <color rgb="FF00B05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J25:K25</xm:sqref>
        </x14:conditionalFormatting>
        <x14:conditionalFormatting xmlns:xm="http://schemas.microsoft.com/office/excel/2006/main">
          <x14:cfRule type="expression" priority="13" stopIfTrue="1" id="{B4FF914E-D388-4680-B4F3-E1AD333618D9}">
            <xm:f>NOT(ISERROR(SEARCH(DATA_Validation!$E$13,J25)))</xm:f>
            <x14:dxf>
              <font>
                <color rgb="FF00000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</x14:dxf>
          </x14:cfRule>
          <xm:sqref>J25:K25</xm:sqref>
        </x14:conditionalFormatting>
        <x14:conditionalFormatting xmlns:xm="http://schemas.microsoft.com/office/excel/2006/main">
          <x14:cfRule type="expression" priority="6" stopIfTrue="1" id="{D5F263B7-02D2-4EBA-B6EC-6B0BB68D71B6}">
            <xm:f>NOT(ISERROR(SEARCH(DATA_Validation!$E$9,B26)))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m:sqref>B26 D26:K26</xm:sqref>
        </x14:conditionalFormatting>
        <x14:conditionalFormatting xmlns:xm="http://schemas.microsoft.com/office/excel/2006/main">
          <x14:cfRule type="expression" priority="7" stopIfTrue="1" id="{CE2549F7-908D-4B71-BE68-17AE1A279644}">
            <xm:f>NOT(ISERROR(SEARCH(DATA_Validation!$E$10,J26)))</xm:f>
            <x14:dxf>
              <fill>
                <patternFill patternType="solid">
                  <fgColor rgb="FFFFFFCC"/>
                  <bgColor rgb="FFFFFFCC"/>
                </patternFill>
              </fill>
            </x14:dxf>
          </x14:cfRule>
          <x14:cfRule type="expression" priority="8" stopIfTrue="1" id="{516EACF5-3C45-461E-A210-30FCCD144A45}">
            <xm:f>NOT(ISERROR(SEARCH(DATA_Validation!$E$11,J26)))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9" stopIfTrue="1" id="{7E7628F3-3776-47BA-AD5B-F5A29A91D0E6}">
            <xm:f>NOT(ISERROR(SEARCH(DATA_Validation!$E$12,J26)))</xm:f>
            <x14:dxf>
              <fill>
                <patternFill patternType="solid">
                  <fgColor rgb="FFFFFF99"/>
                  <bgColor rgb="FFFFFF99"/>
                </patternFill>
              </fill>
            </x14:dxf>
          </x14:cfRule>
          <x14:cfRule type="expression" priority="10" stopIfTrue="1" id="{CF38E182-C3C0-432C-8AAA-5479812E70AD}">
            <xm:f>NOT(ISERROR(SEARCH(DATA_Validation!$E$15,J26)))</xm:f>
            <x14:dxf>
              <font>
                <b/>
                <color rgb="FF00B05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  <border>
                <left style="thin">
                  <color rgb="FF000000"/>
                </left>
                <right style="thin">
                  <color rgb="FF000000"/>
                </right>
                <top style="thin">
                  <color rgb="FF000000"/>
                </top>
                <bottom style="thin">
                  <color rgb="FF000000"/>
                </bottom>
              </border>
            </x14:dxf>
          </x14:cfRule>
          <xm:sqref>J26:K26</xm:sqref>
        </x14:conditionalFormatting>
        <x14:conditionalFormatting xmlns:xm="http://schemas.microsoft.com/office/excel/2006/main">
          <x14:cfRule type="expression" priority="5" stopIfTrue="1" id="{6BABAFF0-2A86-4292-88CE-033BC9278D5F}">
            <xm:f>NOT(ISERROR(SEARCH(DATA_Validation!$E$13,J26)))</xm:f>
            <x14:dxf>
              <font>
                <color rgb="FF00000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</x14:dxf>
          </x14:cfRule>
          <xm:sqref>J26:K26</xm:sqref>
        </x14:conditionalFormatting>
        <x14:conditionalFormatting xmlns:xm="http://schemas.microsoft.com/office/excel/2006/main">
          <x14:cfRule type="expression" priority="2" stopIfTrue="1" id="{E73089AB-A6E1-4AE2-8B13-FC9290937E22}">
            <xm:f>NOT(ISERROR(SEARCH(DATA_Validation!$E$9,B24)))</xm:f>
            <x14:dxf>
              <font>
                <b/>
                <color rgb="FFC00000"/>
                <family val="2"/>
              </font>
              <fill>
                <patternFill patternType="solid">
                  <fgColor rgb="FFFF9F9F"/>
                  <bgColor rgb="FFFF9F9F"/>
                </patternFill>
              </fill>
            </x14:dxf>
          </x14:cfRule>
          <xm:sqref>B24:M24</xm:sqref>
        </x14:conditionalFormatting>
        <x14:conditionalFormatting xmlns:xm="http://schemas.microsoft.com/office/excel/2006/main">
          <x14:cfRule type="expression" priority="1" stopIfTrue="1" id="{E886A613-C1E3-4E09-AE69-D33A02ECBAF5}">
            <xm:f>NOT(ISERROR(SEARCH(DATA_Validation!$E$13,J24)))</xm:f>
            <x14:dxf>
              <font>
                <color rgb="FF000000"/>
                <family val="2"/>
              </font>
              <fill>
                <patternFill patternType="solid">
                  <fgColor rgb="FFDAF2D0"/>
                  <bgColor rgb="FFDAF2D0"/>
                </patternFill>
              </fill>
            </x14:dxf>
          </x14:cfRule>
          <xm:sqref>J24:L24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860ADCF-B226-422B-96DC-5D5FE3A80997}">
          <x14:formula1>
            <xm:f>DATA_Validation!$E$8:$E$16</xm:f>
          </x14:formula1>
          <xm:sqref>J7:J9 J25:J26</xm:sqref>
        </x14:dataValidation>
        <x14:dataValidation type="list" allowBlank="1" showInputMessage="1" showErrorMessage="1" xr:uid="{4567C84E-A047-4CDD-AEEA-0A58021854FF}">
          <x14:formula1>
            <xm:f>DATA_Validation!$I$8:$I$10</xm:f>
          </x14:formula1>
          <xm:sqref>K7:K9 K25:K49</xm:sqref>
        </x14:dataValidation>
        <x14:dataValidation type="list" allowBlank="1" showInputMessage="1" showErrorMessage="1" xr:uid="{2D089CEF-48B6-4A27-9065-A6354A93E3C6}">
          <x14:formula1>
            <xm:f>DATA_Validation!$C$8:$C$16</xm:f>
          </x14:formula1>
          <xm:sqref>E7:E9 E25:E26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456A3-7340-40A3-9EBC-773F031CD1A3}">
  <dimension ref="C4:I16"/>
  <sheetViews>
    <sheetView topLeftCell="C1" workbookViewId="0">
      <selection activeCell="G15" sqref="G15"/>
    </sheetView>
  </sheetViews>
  <sheetFormatPr defaultRowHeight="15"/>
  <cols>
    <col min="1" max="4" width="8.7109375" customWidth="1"/>
    <col min="5" max="5" width="31.28515625" customWidth="1"/>
    <col min="6" max="6" width="8.7109375" customWidth="1"/>
    <col min="7" max="7" width="20.85546875" customWidth="1"/>
    <col min="8" max="8" width="8.7109375" customWidth="1"/>
  </cols>
  <sheetData>
    <row r="4" spans="3:9">
      <c r="C4" s="55" t="s">
        <v>161</v>
      </c>
      <c r="D4" s="56"/>
      <c r="E4" s="57"/>
    </row>
    <row r="7" spans="3:9">
      <c r="C7" t="s">
        <v>6</v>
      </c>
      <c r="E7" t="s">
        <v>162</v>
      </c>
      <c r="G7" t="s">
        <v>163</v>
      </c>
      <c r="I7" t="s">
        <v>164</v>
      </c>
    </row>
    <row r="8" spans="3:9">
      <c r="C8" t="s">
        <v>55</v>
      </c>
      <c r="E8" t="s">
        <v>53</v>
      </c>
      <c r="G8" t="s">
        <v>165</v>
      </c>
      <c r="I8" t="s">
        <v>154</v>
      </c>
    </row>
    <row r="9" spans="3:9">
      <c r="C9" t="s">
        <v>18</v>
      </c>
      <c r="E9" t="s">
        <v>49</v>
      </c>
      <c r="G9" t="s">
        <v>166</v>
      </c>
      <c r="I9" t="s">
        <v>167</v>
      </c>
    </row>
    <row r="10" spans="3:9">
      <c r="C10" t="s">
        <v>32</v>
      </c>
      <c r="E10" t="s">
        <v>168</v>
      </c>
      <c r="G10" t="s">
        <v>169</v>
      </c>
      <c r="I10" t="s">
        <v>170</v>
      </c>
    </row>
    <row r="11" spans="3:9">
      <c r="C11" t="s">
        <v>25</v>
      </c>
      <c r="E11" t="s">
        <v>22</v>
      </c>
      <c r="G11" t="s">
        <v>171</v>
      </c>
    </row>
    <row r="12" spans="3:9">
      <c r="C12" t="s">
        <v>60</v>
      </c>
      <c r="E12" t="s">
        <v>172</v>
      </c>
      <c r="G12" t="s">
        <v>173</v>
      </c>
    </row>
    <row r="13" spans="3:9">
      <c r="C13" t="s">
        <v>128</v>
      </c>
      <c r="E13" t="s">
        <v>28</v>
      </c>
      <c r="G13" t="s">
        <v>174</v>
      </c>
    </row>
    <row r="14" spans="3:9">
      <c r="C14" t="s">
        <v>84</v>
      </c>
      <c r="E14" t="s">
        <v>175</v>
      </c>
      <c r="G14" t="s">
        <v>87</v>
      </c>
    </row>
    <row r="15" spans="3:9">
      <c r="C15" t="s">
        <v>75</v>
      </c>
      <c r="E15" t="s">
        <v>176</v>
      </c>
      <c r="G15" t="s">
        <v>73</v>
      </c>
    </row>
    <row r="16" spans="3:9">
      <c r="C16" t="s">
        <v>177</v>
      </c>
      <c r="E16" t="s">
        <v>153</v>
      </c>
      <c r="G16" t="s">
        <v>137</v>
      </c>
    </row>
  </sheetData>
  <mergeCells count="1">
    <mergeCell ref="C4:E4"/>
  </mergeCells>
  <pageMargins left="0.70000000000000007" right="0.70000000000000007" top="0.75" bottom="0.75" header="0.30000000000000004" footer="0.300000000000000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3F815-6496-418D-8346-BAAB9389A2DC}">
  <dimension ref="A1:B1"/>
  <sheetViews>
    <sheetView workbookViewId="0"/>
  </sheetViews>
  <sheetFormatPr defaultRowHeight="15"/>
  <cols>
    <col min="1" max="1" width="8.7109375" bestFit="1" customWidth="1"/>
    <col min="2" max="2" width="38.140625" bestFit="1" customWidth="1"/>
  </cols>
  <sheetData>
    <row r="1" spans="1:2">
      <c r="A1" t="s">
        <v>178</v>
      </c>
      <c r="B1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Jenna Crass</dc:creator>
  <cp:keywords/>
  <dc:description/>
  <cp:lastModifiedBy/>
  <cp:revision/>
  <dcterms:created xsi:type="dcterms:W3CDTF">2025-10-08T16:18:53Z</dcterms:created>
  <dcterms:modified xsi:type="dcterms:W3CDTF">2025-10-14T12:55:39Z</dcterms:modified>
  <cp:category/>
  <cp:contentStatus/>
</cp:coreProperties>
</file>