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8E1FD87C-6616-604C-B72A-A19E4CD44385}" xr6:coauthVersionLast="45" xr6:coauthVersionMax="45" xr10:uidLastSave="{00000000-0000-0000-0000-000000000000}"/>
  <bookViews>
    <workbookView xWindow="0" yWindow="500" windowWidth="25800" windowHeight="14160" activeTab="6" xr2:uid="{00000000-000D-0000-FFFF-FFFF00000000}"/>
  </bookViews>
  <sheets>
    <sheet name="Dot Product" sheetId="1" r:id="rId1"/>
    <sheet name="Norm or Length" sheetId="2" r:id="rId2"/>
    <sheet name="Normalizing" sheetId="3" r:id="rId3"/>
    <sheet name="Dot Product Identity" sheetId="6" r:id="rId4"/>
    <sheet name="Projection" sheetId="5" r:id="rId5"/>
    <sheet name="Cross Product" sheetId="4" r:id="rId6"/>
    <sheet name="Cross Product Ident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/>
  <c r="I10" i="2" s="1"/>
  <c r="G4" i="2"/>
  <c r="G10" i="2" s="1"/>
  <c r="E4" i="2"/>
  <c r="K4" i="2" l="1"/>
  <c r="I19" i="2"/>
  <c r="G19" i="2"/>
  <c r="E19" i="2"/>
  <c r="E10" i="2"/>
  <c r="H12" i="7"/>
  <c r="Z5" i="7" s="1"/>
  <c r="F12" i="7"/>
  <c r="Y5" i="7" s="1"/>
  <c r="D12" i="7"/>
  <c r="AB8" i="7" s="1"/>
  <c r="H11" i="7"/>
  <c r="AA10" i="7" s="1"/>
  <c r="F11" i="7"/>
  <c r="AA9" i="7" s="1"/>
  <c r="D11" i="7"/>
  <c r="AD10" i="7"/>
  <c r="AC10" i="7"/>
  <c r="AD9" i="7"/>
  <c r="AC9" i="7"/>
  <c r="H12" i="6"/>
  <c r="AB10" i="6" s="1"/>
  <c r="F12" i="6"/>
  <c r="Y5" i="6" s="1"/>
  <c r="D12" i="6"/>
  <c r="AB8" i="6" s="1"/>
  <c r="H11" i="6"/>
  <c r="F11" i="6"/>
  <c r="D11" i="6"/>
  <c r="D18" i="7" l="1"/>
  <c r="D17" i="6"/>
  <c r="X5" i="7"/>
  <c r="AB5" i="7" s="1"/>
  <c r="AG5" i="7" s="1"/>
  <c r="Y10" i="7" s="1"/>
  <c r="AB9" i="7"/>
  <c r="Z4" i="7"/>
  <c r="H15" i="7" s="1"/>
  <c r="AA8" i="7"/>
  <c r="X4" i="7"/>
  <c r="D15" i="7" s="1"/>
  <c r="Y4" i="7"/>
  <c r="F15" i="7" s="1"/>
  <c r="D19" i="7"/>
  <c r="AC8" i="7" s="1"/>
  <c r="AB10" i="7"/>
  <c r="D18" i="6"/>
  <c r="Z5" i="6"/>
  <c r="X5" i="6"/>
  <c r="AB9" i="6"/>
  <c r="D15" i="6"/>
  <c r="AA8" i="6"/>
  <c r="Y4" i="6"/>
  <c r="Z4" i="6"/>
  <c r="AA10" i="6"/>
  <c r="X4" i="6"/>
  <c r="AA9" i="6"/>
  <c r="H14" i="5"/>
  <c r="F14" i="5"/>
  <c r="AB9" i="5" s="1"/>
  <c r="D14" i="5"/>
  <c r="AB8" i="5" s="1"/>
  <c r="H13" i="5"/>
  <c r="AA10" i="5" s="1"/>
  <c r="F13" i="5"/>
  <c r="AA9" i="5" s="1"/>
  <c r="D13" i="5"/>
  <c r="AA8" i="5" s="1"/>
  <c r="X18" i="7" l="1"/>
  <c r="D20" i="7" s="1"/>
  <c r="J19" i="7" s="1"/>
  <c r="AB4" i="7"/>
  <c r="AF5" i="7"/>
  <c r="X10" i="7" s="1"/>
  <c r="AE5" i="7"/>
  <c r="X18" i="6"/>
  <c r="AB5" i="6"/>
  <c r="AE5" i="6" s="1"/>
  <c r="W10" i="6" s="1"/>
  <c r="AB4" i="6"/>
  <c r="AF4" i="6" s="1"/>
  <c r="Z5" i="5"/>
  <c r="AB10" i="5"/>
  <c r="D16" i="5"/>
  <c r="Y5" i="5"/>
  <c r="X5" i="5"/>
  <c r="D17" i="5"/>
  <c r="Z4" i="5"/>
  <c r="X4" i="5"/>
  <c r="Y4" i="5"/>
  <c r="H5" i="3"/>
  <c r="F5" i="3"/>
  <c r="D5" i="3"/>
  <c r="D13" i="7" l="1"/>
  <c r="AD8" i="7"/>
  <c r="AG4" i="7"/>
  <c r="Y9" i="7" s="1"/>
  <c r="D16" i="7"/>
  <c r="AF4" i="7"/>
  <c r="AI5" i="7"/>
  <c r="W10" i="7"/>
  <c r="AE4" i="7"/>
  <c r="D13" i="6"/>
  <c r="D19" i="6"/>
  <c r="J18" i="6" s="1"/>
  <c r="AG5" i="6"/>
  <c r="Y10" i="6" s="1"/>
  <c r="AF5" i="6"/>
  <c r="X10" i="6" s="1"/>
  <c r="X9" i="6"/>
  <c r="AE4" i="6"/>
  <c r="AC8" i="6"/>
  <c r="AG4" i="6"/>
  <c r="AC9" i="6"/>
  <c r="AD9" i="6"/>
  <c r="AC10" i="6"/>
  <c r="AD10" i="6"/>
  <c r="J16" i="5"/>
  <c r="D19" i="5" s="1"/>
  <c r="AC8" i="5" s="1"/>
  <c r="AB5" i="5"/>
  <c r="AG5" i="5" s="1"/>
  <c r="AB4" i="5"/>
  <c r="AG4" i="5" s="1"/>
  <c r="H6" i="4"/>
  <c r="F6" i="4"/>
  <c r="D6" i="4"/>
  <c r="H5" i="4"/>
  <c r="F5" i="4"/>
  <c r="D5" i="4"/>
  <c r="AF6" i="7" l="1"/>
  <c r="X8" i="7" s="1"/>
  <c r="AI4" i="7"/>
  <c r="AG6" i="7"/>
  <c r="W9" i="7"/>
  <c r="X9" i="7"/>
  <c r="AE6" i="7"/>
  <c r="AD8" i="6"/>
  <c r="AI5" i="6"/>
  <c r="Y9" i="6"/>
  <c r="AG6" i="6"/>
  <c r="Y8" i="6" s="1"/>
  <c r="AF6" i="6"/>
  <c r="AI4" i="6"/>
  <c r="W9" i="6"/>
  <c r="AE6" i="6"/>
  <c r="AF4" i="5"/>
  <c r="AE4" i="5"/>
  <c r="AE5" i="5"/>
  <c r="AF5" i="5"/>
  <c r="X10" i="5" s="1"/>
  <c r="Y10" i="5"/>
  <c r="H19" i="5"/>
  <c r="F19" i="5"/>
  <c r="D21" i="5"/>
  <c r="AD8" i="5" s="1"/>
  <c r="Y9" i="5"/>
  <c r="F8" i="4"/>
  <c r="D8" i="4"/>
  <c r="H8" i="4"/>
  <c r="AF3" i="7" l="1"/>
  <c r="Y8" i="7"/>
  <c r="AG3" i="7"/>
  <c r="AI6" i="7"/>
  <c r="W8" i="7"/>
  <c r="AE3" i="7"/>
  <c r="AG3" i="6"/>
  <c r="X8" i="6"/>
  <c r="AF3" i="6"/>
  <c r="AI6" i="6"/>
  <c r="W8" i="6"/>
  <c r="AE3" i="6"/>
  <c r="X9" i="5"/>
  <c r="H21" i="5"/>
  <c r="AD10" i="5" s="1"/>
  <c r="AC10" i="5"/>
  <c r="F21" i="5"/>
  <c r="AD9" i="5" s="1"/>
  <c r="AC9" i="5"/>
  <c r="AI4" i="5"/>
  <c r="W10" i="5"/>
  <c r="AI5" i="5"/>
  <c r="W9" i="5"/>
  <c r="AF6" i="5"/>
  <c r="X8" i="5" s="1"/>
  <c r="AG6" i="5"/>
  <c r="AE6" i="5"/>
  <c r="AE3" i="5" s="1"/>
  <c r="F10" i="4"/>
  <c r="F11" i="4"/>
  <c r="AF8" i="7" l="1" a="1"/>
  <c r="AH9" i="7" s="1"/>
  <c r="AF8" i="6" a="1"/>
  <c r="AH8" i="6" s="1"/>
  <c r="Y8" i="5"/>
  <c r="AG3" i="5"/>
  <c r="AF3" i="5"/>
  <c r="AI6" i="5"/>
  <c r="W8" i="5"/>
  <c r="I21" i="2"/>
  <c r="G21" i="2"/>
  <c r="E21" i="2"/>
  <c r="I12" i="2"/>
  <c r="G12" i="2"/>
  <c r="E12" i="2"/>
  <c r="G6" i="1"/>
  <c r="E6" i="1"/>
  <c r="C6" i="1"/>
  <c r="G5" i="1"/>
  <c r="E5" i="1"/>
  <c r="C5" i="1"/>
  <c r="AH10" i="7" l="1"/>
  <c r="AF10" i="7"/>
  <c r="Y15" i="7" s="1"/>
  <c r="AF8" i="7"/>
  <c r="Y16" i="7" s="1"/>
  <c r="AI10" i="7"/>
  <c r="AI8" i="7"/>
  <c r="AF9" i="7"/>
  <c r="AI9" i="7"/>
  <c r="AG10" i="7"/>
  <c r="Y13" i="7" s="1"/>
  <c r="AH8" i="7"/>
  <c r="AG9" i="7"/>
  <c r="AG8" i="7"/>
  <c r="Y14" i="7" s="1"/>
  <c r="AF10" i="6"/>
  <c r="Y15" i="6" s="1"/>
  <c r="AH10" i="6"/>
  <c r="AF9" i="6"/>
  <c r="AG9" i="6"/>
  <c r="AH9" i="6"/>
  <c r="AF8" i="6"/>
  <c r="Y16" i="6" s="1"/>
  <c r="AI8" i="6"/>
  <c r="AG10" i="6"/>
  <c r="Y13" i="6" s="1"/>
  <c r="AI10" i="6"/>
  <c r="AG8" i="6"/>
  <c r="Y14" i="6" s="1"/>
  <c r="AI9" i="6"/>
  <c r="AF8" i="5" a="1"/>
  <c r="AG9" i="5" s="1"/>
  <c r="D7" i="3"/>
  <c r="R7" i="3" s="1"/>
  <c r="K21" i="2"/>
  <c r="K24" i="2" s="1"/>
  <c r="K19" i="2"/>
  <c r="G8" i="1"/>
  <c r="K12" i="2"/>
  <c r="E8" i="1"/>
  <c r="K10" i="2"/>
  <c r="I8" i="1"/>
  <c r="C8" i="1"/>
  <c r="AG8" i="5" l="1"/>
  <c r="Y14" i="5" s="1"/>
  <c r="AH9" i="5"/>
  <c r="AH8" i="5"/>
  <c r="AC14" i="5" s="1"/>
  <c r="AB16" i="5" s="1"/>
  <c r="AF9" i="5"/>
  <c r="AI10" i="5"/>
  <c r="AI9" i="5"/>
  <c r="AG10" i="5"/>
  <c r="Y13" i="5" s="1"/>
  <c r="AH10" i="5"/>
  <c r="AC13" i="5" s="1"/>
  <c r="AB15" i="5" s="1"/>
  <c r="AF8" i="5"/>
  <c r="Y16" i="5" s="1"/>
  <c r="AF10" i="5"/>
  <c r="Y15" i="5" s="1"/>
  <c r="AI8" i="5"/>
  <c r="D11" i="3"/>
  <c r="R6" i="3"/>
  <c r="S6" i="3" s="1"/>
  <c r="H11" i="3"/>
  <c r="F11" i="3"/>
  <c r="D9" i="3"/>
  <c r="R9" i="3" s="1"/>
  <c r="E13" i="3" l="1"/>
  <c r="AC16" i="5"/>
  <c r="AC15" i="5"/>
  <c r="R8" i="3"/>
</calcChain>
</file>

<file path=xl/sharedStrings.xml><?xml version="1.0" encoding="utf-8"?>
<sst xmlns="http://schemas.openxmlformats.org/spreadsheetml/2006/main" count="210" uniqueCount="63">
  <si>
    <r>
      <t xml:space="preserve">u </t>
    </r>
    <r>
      <rPr>
        <b/>
        <sz val="11"/>
        <color theme="1"/>
        <rFont val="Calibri"/>
        <family val="2"/>
      </rPr>
      <t>·</t>
    </r>
    <r>
      <rPr>
        <b/>
        <sz val="11"/>
        <color theme="1"/>
        <rFont val="Calibri"/>
        <family val="2"/>
        <scheme val="minor"/>
      </rPr>
      <t xml:space="preserve"> v =</t>
    </r>
  </si>
  <si>
    <t>=</t>
  </si>
  <si>
    <t>â</t>
  </si>
  <si>
    <t>Random Vectors (F9):</t>
  </si>
  <si>
    <t>Manhattan Norm</t>
  </si>
  <si>
    <t>+</t>
  </si>
  <si>
    <t>Euclidean Norm</t>
  </si>
  <si>
    <t>||v|| =</t>
  </si>
  <si>
    <t>Normalizing v (using Euclidean norm)</t>
  </si>
  <si>
    <t>Testing:</t>
  </si>
  <si>
    <t>test:</t>
  </si>
  <si>
    <r>
      <t>w</t>
    </r>
    <r>
      <rPr>
        <b/>
        <sz val="11"/>
        <color theme="1"/>
        <rFont val="Calibri"/>
        <family val="2"/>
      </rPr>
      <t>·v =</t>
    </r>
  </si>
  <si>
    <r>
      <t>w</t>
    </r>
    <r>
      <rPr>
        <b/>
        <sz val="11"/>
        <color theme="1"/>
        <rFont val="Calibri"/>
        <family val="2"/>
      </rPr>
      <t>·u =</t>
    </r>
  </si>
  <si>
    <t>chart data</t>
  </si>
  <si>
    <t>||ṽ|| = 1</t>
  </si>
  <si>
    <t>v · w =</t>
  </si>
  <si>
    <t>w · w =</t>
  </si>
  <si>
    <t>(v · w)/(w · w) =</t>
  </si>
  <si>
    <t>len</t>
  </si>
  <si>
    <t>fwd</t>
  </si>
  <si>
    <t>w</t>
  </si>
  <si>
    <t>up</t>
  </si>
  <si>
    <t>lft</t>
  </si>
  <si>
    <t>R</t>
  </si>
  <si>
    <t>v</t>
  </si>
  <si>
    <t>proj</t>
  </si>
  <si>
    <t>perp</t>
  </si>
  <si>
    <t>v'</t>
  </si>
  <si>
    <t>w'</t>
  </si>
  <si>
    <t>proj'</t>
  </si>
  <si>
    <t>perp'</t>
  </si>
  <si>
    <t>Chart data</t>
  </si>
  <si>
    <r>
      <t xml:space="preserve">v </t>
    </r>
    <r>
      <rPr>
        <b/>
        <sz val="11"/>
        <color theme="0" tint="-0.249977111117893"/>
        <rFont val="Calibri"/>
        <family val="2"/>
      </rPr>
      <t>×</t>
    </r>
    <r>
      <rPr>
        <b/>
        <sz val="11"/>
        <color theme="0" tint="-0.249977111117893"/>
        <rFont val="Calibri"/>
        <family val="2"/>
        <scheme val="minor"/>
      </rPr>
      <t xml:space="preserve"> w =</t>
    </r>
  </si>
  <si>
    <r>
      <t>v =</t>
    </r>
    <r>
      <rPr>
        <sz val="11"/>
        <color theme="1"/>
        <rFont val="Calibri"/>
        <family val="2"/>
        <scheme val="minor"/>
      </rPr>
      <t xml:space="preserve"> (</t>
    </r>
  </si>
  <si>
    <t>,</t>
  </si>
  <si>
    <t>)  =</t>
  </si>
  <si>
    <t>v = (</t>
  </si>
  <si>
    <t>Dot product of vectors</t>
  </si>
  <si>
    <t>u = (</t>
  </si>
  <si>
    <t>)</t>
  </si>
  <si>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 (</t>
    </r>
  </si>
  <si>
    <t>(</t>
  </si>
  <si>
    <r>
      <t xml:space="preserve">v </t>
    </r>
    <r>
      <rPr>
        <sz val="11"/>
        <color theme="1"/>
        <rFont val="Calibri"/>
        <family val="2"/>
        <scheme val="minor"/>
      </rPr>
      <t>= (</t>
    </r>
  </si>
  <si>
    <r>
      <t>w =</t>
    </r>
    <r>
      <rPr>
        <sz val="11"/>
        <color theme="1"/>
        <rFont val="Calibri"/>
        <family val="2"/>
        <scheme val="minor"/>
      </rPr>
      <t xml:space="preserve"> (</t>
    </r>
  </si>
  <si>
    <t>Compute the project and prependicular vector for vector v relative to w</t>
  </si>
  <si>
    <t>Visualization</t>
  </si>
  <si>
    <t>Compute the cross product of the vectors below</t>
  </si>
  <si>
    <r>
      <t>u =</t>
    </r>
    <r>
      <rPr>
        <sz val="11"/>
        <color theme="1"/>
        <rFont val="Calibri"/>
        <family val="2"/>
        <scheme val="minor"/>
      </rPr>
      <t xml:space="preserve"> (</t>
    </r>
  </si>
  <si>
    <r>
      <t xml:space="preserve">w = u </t>
    </r>
    <r>
      <rPr>
        <b/>
        <sz val="11"/>
        <color theme="1"/>
        <rFont val="Calibri"/>
        <family val="2"/>
      </rPr>
      <t>×</t>
    </r>
    <r>
      <rPr>
        <b/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scheme val="minor"/>
      </rPr>
      <t xml:space="preserve"> = (</t>
    </r>
  </si>
  <si>
    <t>Examining the dot product identity</t>
  </si>
  <si>
    <t>||w|| =</t>
  </si>
  <si>
    <t xml:space="preserve">Th = </t>
  </si>
  <si>
    <t xml:space="preserve">θ =  </t>
  </si>
  <si>
    <t xml:space="preserve">cos θ =  </t>
  </si>
  <si>
    <r>
      <rPr>
        <b/>
        <sz val="11"/>
        <color theme="1"/>
        <rFont val="Calibri"/>
        <family val="2"/>
        <scheme val="minor"/>
      </rPr>
      <t>||v|| ||w||</t>
    </r>
    <r>
      <rPr>
        <sz val="11"/>
        <color theme="1"/>
        <rFont val="Calibri"/>
        <family val="2"/>
        <scheme val="minor"/>
      </rPr>
      <t xml:space="preserve"> cos </t>
    </r>
    <r>
      <rPr>
        <sz val="11"/>
        <color theme="1"/>
        <rFont val="Calibri"/>
        <family val="2"/>
      </rPr>
      <t>θ =</t>
    </r>
  </si>
  <si>
    <t>Same value</t>
  </si>
  <si>
    <t xml:space="preserve">sin θ =  </t>
  </si>
  <si>
    <r>
      <rPr>
        <b/>
        <sz val="11"/>
        <color theme="1"/>
        <rFont val="Calibri"/>
        <family val="2"/>
        <scheme val="minor"/>
      </rPr>
      <t>||v|| ||w||</t>
    </r>
    <r>
      <rPr>
        <sz val="11"/>
        <color theme="1"/>
        <rFont val="Calibri"/>
        <family val="2"/>
        <scheme val="minor"/>
      </rPr>
      <t xml:space="preserve"> sin </t>
    </r>
    <r>
      <rPr>
        <sz val="11"/>
        <color theme="1"/>
        <rFont val="Calibri"/>
        <family val="2"/>
      </rPr>
      <t>θ =</t>
    </r>
  </si>
  <si>
    <r>
      <t xml:space="preserve">v </t>
    </r>
    <r>
      <rPr>
        <b/>
        <sz val="11"/>
        <color theme="1"/>
        <rFont val="Calibri"/>
        <family val="2"/>
      </rPr>
      <t>×</t>
    </r>
    <r>
      <rPr>
        <b/>
        <sz val="11"/>
        <color theme="1"/>
        <rFont val="Calibri"/>
        <family val="2"/>
        <scheme val="minor"/>
      </rPr>
      <t xml:space="preserve"> w </t>
    </r>
    <r>
      <rPr>
        <sz val="11"/>
        <color theme="1"/>
        <rFont val="Calibri"/>
        <family val="2"/>
        <scheme val="minor"/>
      </rPr>
      <t>= (</t>
    </r>
  </si>
  <si>
    <r>
      <t xml:space="preserve">||v </t>
    </r>
    <r>
      <rPr>
        <b/>
        <sz val="11"/>
        <color theme="1"/>
        <rFont val="Calibri"/>
        <family val="2"/>
      </rPr>
      <t>×</t>
    </r>
    <r>
      <rPr>
        <b/>
        <sz val="11"/>
        <color theme="1"/>
        <rFont val="Calibri"/>
        <family val="2"/>
        <scheme val="minor"/>
      </rPr>
      <t xml:space="preserve"> w|| </t>
    </r>
    <r>
      <rPr>
        <sz val="11"/>
        <color theme="1"/>
        <rFont val="Calibri"/>
        <family val="2"/>
        <scheme val="minor"/>
      </rPr>
      <t>=</t>
    </r>
  </si>
  <si>
    <t>Vector</t>
  </si>
  <si>
    <r>
      <rPr>
        <sz val="11"/>
        <color rgb="FFFF0000"/>
        <rFont val="Calibri"/>
        <family val="2"/>
        <scheme val="minor"/>
      </rPr>
      <t>perp</t>
    </r>
    <r>
      <rPr>
        <b/>
        <vertAlign val="subscript"/>
        <sz val="11"/>
        <color rgb="FFFF0000"/>
        <rFont val="Calibri"/>
        <family val="2"/>
        <scheme val="minor"/>
      </rPr>
      <t>v</t>
    </r>
    <r>
      <rPr>
        <b/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= (</t>
    </r>
  </si>
  <si>
    <r>
      <rPr>
        <sz val="11"/>
        <color rgb="FF00B050"/>
        <rFont val="Calibri"/>
        <family val="2"/>
        <scheme val="minor"/>
      </rPr>
      <t>proj</t>
    </r>
    <r>
      <rPr>
        <b/>
        <vertAlign val="subscript"/>
        <sz val="11"/>
        <color rgb="FF00B050"/>
        <rFont val="Calibri"/>
        <family val="2"/>
        <scheme val="minor"/>
      </rPr>
      <t>v</t>
    </r>
    <r>
      <rPr>
        <b/>
        <sz val="11"/>
        <color rgb="FF00B05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= 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</si>
</sst>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Wingdings"/>
      <charset val="2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</font>
    <font>
      <b/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vertAlign val="subscript"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1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horizontal="right"/>
    </xf>
    <xf numFmtId="0" fontId="1" fillId="2" borderId="1" xfId="0" applyFont="1" applyFill="1" applyBorder="1"/>
    <xf numFmtId="0" fontId="1" fillId="2" borderId="4" xfId="0" applyFont="1" applyFill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4" fillId="2" borderId="0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.47382360933255452"/>
                  <c:y val="-0.34705992259442153"/>
                </c:manualLayout>
              </c:layout>
              <c:tx>
                <c:rich>
                  <a:bodyPr/>
                  <a:lstStyle/>
                  <a:p>
                    <a:fld id="{2F82AAE4-5CBD-F046-A550-7482A27971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160356963278105"/>
                      <c:h val="0.18809792843691148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BC4-48D2-A265-D81C2436E731}"/>
                </c:ext>
              </c:extLst>
            </c:dLbl>
            <c:dLbl>
              <c:idx val="1"/>
              <c:layout>
                <c:manualLayout>
                  <c:x val="-0.16287764389574158"/>
                  <c:y val="-1.218707831012648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98A28CA-69CB-A047-98F9-0DC561CE6873}" type="CELLRANGE">
                      <a:rPr lang="en-US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108176703038202"/>
                      <c:h val="9.016949152542370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C4-48D2-A265-D81C2436E7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Normalizing!$Q$6:$R$6</c:f>
              <c:numCache>
                <c:formatCode>General</c:formatCode>
                <c:ptCount val="2"/>
                <c:pt idx="0">
                  <c:v>0</c:v>
                </c:pt>
                <c:pt idx="1">
                  <c:v>4.2426406871192848</c:v>
                </c:pt>
              </c:numCache>
            </c:numRef>
          </c:xVal>
          <c:yVal>
            <c:numRef>
              <c:f>Normalizing!$Q$7:$R$7</c:f>
              <c:numCache>
                <c:formatCode>General</c:formatCode>
                <c:ptCount val="2"/>
                <c:pt idx="0">
                  <c:v>0</c:v>
                </c:pt>
                <c:pt idx="1">
                  <c:v>4.2426406871192848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Normalizing!$S$6:$S$7</c15:f>
                <c15:dlblRangeCache>
                  <c:ptCount val="2"/>
                  <c:pt idx="0">
                    <c:v>||v|| = 4.242</c:v>
                  </c:pt>
                  <c:pt idx="1">
                    <c:v>v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BC4-48D2-A265-D81C2436E731}"/>
            </c:ext>
          </c:extLst>
        </c:ser>
        <c:ser>
          <c:idx val="1"/>
          <c:order val="1"/>
          <c:spPr>
            <a:ln w="25400" cap="rnd">
              <a:solidFill>
                <a:srgbClr val="C00000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1F44B7B-1C85-8E43-AB99-558A9D6181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BC4-48D2-A265-D81C2436E731}"/>
                </c:ext>
              </c:extLst>
            </c:dLbl>
            <c:dLbl>
              <c:idx val="1"/>
              <c:layout>
                <c:manualLayout>
                  <c:x val="1.4848368699493752E-2"/>
                  <c:y val="2.580601153669350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8B4F20A-906C-4477-9A1F-1FD4698FF99E}" type="CELLRANGE">
                      <a:rPr lang="en-US">
                        <a:solidFill>
                          <a:schemeClr val="tx1"/>
                        </a:solidFill>
                      </a:rPr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345346592090803"/>
                      <c:h val="0.18809792843691148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BC4-48D2-A265-D81C2436E7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Normalizing!$Q$8:$R$8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Normalizing!$Q$9:$R$9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Normalizing!$S$8:$S$9</c15:f>
                <c15:dlblRangeCache>
                  <c:ptCount val="2"/>
                  <c:pt idx="1">
                    <c:v>||ṽ|| = 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BBC4-48D2-A265-D81C2436E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744832"/>
        <c:axId val="758747784"/>
      </c:scatterChart>
      <c:valAx>
        <c:axId val="758744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58747784"/>
        <c:crosses val="autoZero"/>
        <c:crossBetween val="midCat"/>
      </c:valAx>
      <c:valAx>
        <c:axId val="758747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5874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695238095238092E-2"/>
          <c:y val="4.9981225656401493E-2"/>
          <c:w val="0.92878338278931749"/>
          <c:h val="0.94029850746268662"/>
        </c:manualLayout>
      </c:layout>
      <c:scatterChart>
        <c:scatterStyle val="lineMarker"/>
        <c:varyColors val="0"/>
        <c:ser>
          <c:idx val="0"/>
          <c:order val="0"/>
          <c:tx>
            <c:v>w</c:v>
          </c:tx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AF17049-7FDD-3840-A618-03CF3BD8AE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892-4AED-A3A0-401EF32C34AF}"/>
                </c:ext>
              </c:extLst>
            </c:dLbl>
            <c:dLbl>
              <c:idx val="1"/>
              <c:layout>
                <c:manualLayout>
                  <c:x val="-4.5714285714285714E-2"/>
                  <c:y val="-4.74495848161328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E626A31-12E4-40FB-98BD-6B18002143E4}" type="CELLRANGE">
                      <a:rPr lang="en-US" b="1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892-4AED-A3A0-401EF32C34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'Dot Product Identity'!$X$13:$Y$13</c:f>
              <c:numCache>
                <c:formatCode>General</c:formatCode>
                <c:ptCount val="2"/>
                <c:pt idx="0">
                  <c:v>0</c:v>
                </c:pt>
                <c:pt idx="1">
                  <c:v>7.6811457478686096</c:v>
                </c:pt>
              </c:numCache>
            </c:numRef>
          </c:xVal>
          <c:yVal>
            <c:numRef>
              <c:f>'Dot Product Identity'!$X$14:$Y$14</c:f>
              <c:numCache>
                <c:formatCode>General</c:formatCode>
                <c:ptCount val="2"/>
                <c:pt idx="0">
                  <c:v>0</c:v>
                </c:pt>
                <c:pt idx="1">
                  <c:v>4.4408920985006262E-16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Projection!$W$13:$W$14</c15:f>
                <c15:dlblRangeCache>
                  <c:ptCount val="2"/>
                  <c:pt idx="1">
                    <c:v>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2892-4AED-A3A0-401EF32C34AF}"/>
            </c:ext>
          </c:extLst>
        </c:ser>
        <c:ser>
          <c:idx val="1"/>
          <c:order val="1"/>
          <c:tx>
            <c:v>v</c:v>
          </c:tx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1182B70-0F10-BB48-A5E7-8A019F68C9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892-4AED-A3A0-401EF32C34AF}"/>
                </c:ext>
              </c:extLst>
            </c:dLbl>
            <c:dLbl>
              <c:idx val="1"/>
              <c:layout>
                <c:manualLayout>
                  <c:x val="-1.1869436201780489E-2"/>
                  <c:y val="-2.985074626865671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7C86521-5B8C-4D45-97F2-F46033500DF7}" type="CELLRANGE">
                      <a:rPr lang="en-US" b="1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892-4AED-A3A0-401EF32C34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'Dot Product Identity'!$X$15:$Y$15</c:f>
              <c:numCache>
                <c:formatCode>General</c:formatCode>
                <c:ptCount val="2"/>
                <c:pt idx="0">
                  <c:v>0</c:v>
                </c:pt>
                <c:pt idx="1">
                  <c:v>-4.0358562404055407</c:v>
                </c:pt>
              </c:numCache>
            </c:numRef>
          </c:xVal>
          <c:yVal>
            <c:numRef>
              <c:f>'Dot Product Identity'!$X$16:$Y$16</c:f>
              <c:numCache>
                <c:formatCode>General</c:formatCode>
                <c:ptCount val="2"/>
                <c:pt idx="0">
                  <c:v>0</c:v>
                </c:pt>
                <c:pt idx="1">
                  <c:v>3.5653701640614623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Projection!$W$15:$W$16</c15:f>
                <c15:dlblRangeCache>
                  <c:ptCount val="2"/>
                  <c:pt idx="1">
                    <c:v>v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2892-4AED-A3A0-401EF32C3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803872"/>
        <c:axId val="758804200"/>
      </c:scatterChart>
      <c:valAx>
        <c:axId val="758803872"/>
        <c:scaling>
          <c:orientation val="minMax"/>
          <c:max val="9"/>
          <c:min val="-9"/>
        </c:scaling>
        <c:delete val="1"/>
        <c:axPos val="b"/>
        <c:numFmt formatCode="General" sourceLinked="1"/>
        <c:majorTickMark val="none"/>
        <c:minorTickMark val="none"/>
        <c:tickLblPos val="nextTo"/>
        <c:crossAx val="758804200"/>
        <c:crosses val="autoZero"/>
        <c:crossBetween val="midCat"/>
      </c:valAx>
      <c:valAx>
        <c:axId val="758804200"/>
        <c:scaling>
          <c:orientation val="minMax"/>
          <c:max val="9"/>
          <c:min val="-4"/>
        </c:scaling>
        <c:delete val="1"/>
        <c:axPos val="l"/>
        <c:numFmt formatCode="General" sourceLinked="1"/>
        <c:majorTickMark val="out"/>
        <c:minorTickMark val="none"/>
        <c:tickLblPos val="nextTo"/>
        <c:crossAx val="7588038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695238095238092E-2"/>
          <c:y val="4.9981225656401493E-2"/>
          <c:w val="0.92878338278931749"/>
          <c:h val="0.94029850746268662"/>
        </c:manualLayout>
      </c:layout>
      <c:scatterChart>
        <c:scatterStyle val="lineMarker"/>
        <c:varyColors val="0"/>
        <c:ser>
          <c:idx val="0"/>
          <c:order val="0"/>
          <c:tx>
            <c:v>w</c:v>
          </c:tx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9BB4F03F-6286-4F4C-A0B6-B7A0A21B0B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9BE-48F9-8891-01DBA1526CB5}"/>
                </c:ext>
              </c:extLst>
            </c:dLbl>
            <c:dLbl>
              <c:idx val="1"/>
              <c:layout>
                <c:manualLayout>
                  <c:x val="-4.5714285714285714E-2"/>
                  <c:y val="-4.74495848161328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E626A31-12E4-40FB-98BD-6B18002143E4}" type="CELLRANGE">
                      <a:rPr lang="en-US" b="1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9BE-48F9-8891-01DBA1526C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Projection!$X$13:$Y$13</c:f>
              <c:numCache>
                <c:formatCode>General</c:formatCode>
                <c:ptCount val="2"/>
                <c:pt idx="0">
                  <c:v>0</c:v>
                </c:pt>
                <c:pt idx="1">
                  <c:v>5.0990195135927854</c:v>
                </c:pt>
              </c:numCache>
            </c:numRef>
          </c:xVal>
          <c:yVal>
            <c:numRef>
              <c:f>Projection!$X$14:$Y$14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Projection!$W$13:$W$14</c15:f>
                <c15:dlblRangeCache>
                  <c:ptCount val="2"/>
                  <c:pt idx="1">
                    <c:v>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9BE-48F9-8891-01DBA1526CB5}"/>
            </c:ext>
          </c:extLst>
        </c:ser>
        <c:ser>
          <c:idx val="1"/>
          <c:order val="1"/>
          <c:tx>
            <c:v>v</c:v>
          </c:tx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F6C3645-D3EE-414E-9A78-B17012D343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9BE-48F9-8891-01DBA1526CB5}"/>
                </c:ext>
              </c:extLst>
            </c:dLbl>
            <c:dLbl>
              <c:idx val="1"/>
              <c:layout>
                <c:manualLayout>
                  <c:x val="-1.1869436201780489E-2"/>
                  <c:y val="-2.985074626865671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7C86521-5B8C-4D45-97F2-F46033500DF7}" type="CELLRANGE">
                      <a:rPr lang="en-US" b="1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9BE-48F9-8891-01DBA1526C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Projection!$X$15:$Y$15</c:f>
              <c:numCache>
                <c:formatCode>General</c:formatCode>
                <c:ptCount val="2"/>
                <c:pt idx="0">
                  <c:v>0</c:v>
                </c:pt>
                <c:pt idx="1">
                  <c:v>-2.3533936216582085</c:v>
                </c:pt>
              </c:numCache>
            </c:numRef>
          </c:xVal>
          <c:yVal>
            <c:numRef>
              <c:f>Projection!$X$16:$Y$16</c:f>
              <c:numCache>
                <c:formatCode>General</c:formatCode>
                <c:ptCount val="2"/>
                <c:pt idx="0">
                  <c:v>0</c:v>
                </c:pt>
                <c:pt idx="1">
                  <c:v>4.2966892442365978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Projection!$W$15:$W$16</c15:f>
                <c15:dlblRangeCache>
                  <c:ptCount val="2"/>
                  <c:pt idx="1">
                    <c:v>v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09BE-48F9-8891-01DBA1526CB5}"/>
            </c:ext>
          </c:extLst>
        </c:ser>
        <c:ser>
          <c:idx val="2"/>
          <c:order val="2"/>
          <c:tx>
            <c:v>Proj</c:v>
          </c:tx>
          <c:spPr>
            <a:ln w="19050" cap="rnd">
              <a:solidFill>
                <a:srgbClr val="FF0000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339D21CB-479D-5149-BBCB-3CFCD74070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09BE-48F9-8891-01DBA1526CB5}"/>
                </c:ext>
              </c:extLst>
            </c:dLbl>
            <c:dLbl>
              <c:idx val="1"/>
              <c:layout>
                <c:manualLayout>
                  <c:x val="-4.4444444444444446E-2"/>
                  <c:y val="7.40740740740740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51ECD83-51E5-442C-B12F-6B2C1234329F}" type="CELLRANGE">
                      <a:rPr lang="en-US" b="1">
                        <a:solidFill>
                          <a:srgbClr val="C00000"/>
                        </a:solidFill>
                      </a:rPr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09BE-48F9-8891-01DBA1526C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Projection!$AB$13:$AC$13</c:f>
              <c:numCache>
                <c:formatCode>General</c:formatCode>
                <c:ptCount val="2"/>
                <c:pt idx="0">
                  <c:v>0</c:v>
                </c:pt>
                <c:pt idx="1">
                  <c:v>-2.3533936216582085</c:v>
                </c:pt>
              </c:numCache>
            </c:numRef>
          </c:xVal>
          <c:yVal>
            <c:numRef>
              <c:f>Projection!$AB$14:$AC$14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Projection!$AA$13:$AA$14</c15:f>
                <c15:dlblRangeCache>
                  <c:ptCount val="2"/>
                  <c:pt idx="1">
                    <c:v>proj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09BE-48F9-8891-01DBA1526CB5}"/>
            </c:ext>
          </c:extLst>
        </c:ser>
        <c:ser>
          <c:idx val="3"/>
          <c:order val="3"/>
          <c:tx>
            <c:v>perp</c:v>
          </c:tx>
          <c:spPr>
            <a:ln w="19050" cap="rnd">
              <a:solidFill>
                <a:srgbClr val="00B050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7A3BEFD-21C4-8749-8622-644D3FB8DD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09BE-48F9-8891-01DBA1526CB5}"/>
                </c:ext>
              </c:extLst>
            </c:dLbl>
            <c:dLbl>
              <c:idx val="1"/>
              <c:layout>
                <c:manualLayout>
                  <c:x val="-5.5555555555555558E-3"/>
                  <c:y val="0.1157407407407407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8EDFF9D-53BF-4295-9BC9-67104B69D227}" type="CELLRANGE">
                      <a:rPr lang="en-US" b="1">
                        <a:solidFill>
                          <a:srgbClr val="00B050"/>
                        </a:solidFill>
                      </a:rPr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09BE-48F9-8891-01DBA1526C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Projection!$AB$15:$AC$15</c:f>
              <c:numCache>
                <c:formatCode>General</c:formatCode>
                <c:ptCount val="2"/>
                <c:pt idx="0">
                  <c:v>-2.3533936216582085</c:v>
                </c:pt>
                <c:pt idx="1">
                  <c:v>-2.3533936216582081</c:v>
                </c:pt>
              </c:numCache>
            </c:numRef>
          </c:xVal>
          <c:yVal>
            <c:numRef>
              <c:f>Projection!$AB$16:$AC$16</c:f>
              <c:numCache>
                <c:formatCode>General</c:formatCode>
                <c:ptCount val="2"/>
                <c:pt idx="0">
                  <c:v>0</c:v>
                </c:pt>
                <c:pt idx="1">
                  <c:v>4.2966892442365978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Projection!$AA$15:$AA$16</c15:f>
                <c15:dlblRangeCache>
                  <c:ptCount val="2"/>
                  <c:pt idx="1">
                    <c:v>perp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09BE-48F9-8891-01DBA1526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803872"/>
        <c:axId val="758804200"/>
      </c:scatterChart>
      <c:valAx>
        <c:axId val="758803872"/>
        <c:scaling>
          <c:orientation val="minMax"/>
          <c:max val="9"/>
          <c:min val="-9"/>
        </c:scaling>
        <c:delete val="1"/>
        <c:axPos val="b"/>
        <c:numFmt formatCode="General" sourceLinked="1"/>
        <c:majorTickMark val="none"/>
        <c:minorTickMark val="none"/>
        <c:tickLblPos val="nextTo"/>
        <c:crossAx val="758804200"/>
        <c:crosses val="autoZero"/>
        <c:crossBetween val="midCat"/>
      </c:valAx>
      <c:valAx>
        <c:axId val="758804200"/>
        <c:scaling>
          <c:orientation val="minMax"/>
          <c:max val="9"/>
          <c:min val="-4"/>
        </c:scaling>
        <c:delete val="1"/>
        <c:axPos val="l"/>
        <c:numFmt formatCode="General" sourceLinked="1"/>
        <c:majorTickMark val="out"/>
        <c:minorTickMark val="none"/>
        <c:tickLblPos val="nextTo"/>
        <c:crossAx val="7588038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695238095238092E-2"/>
          <c:y val="4.9981225656401493E-2"/>
          <c:w val="0.92878338278931749"/>
          <c:h val="0.94029850746268662"/>
        </c:manualLayout>
      </c:layout>
      <c:scatterChart>
        <c:scatterStyle val="lineMarker"/>
        <c:varyColors val="0"/>
        <c:ser>
          <c:idx val="0"/>
          <c:order val="0"/>
          <c:tx>
            <c:v>w</c:v>
          </c:tx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B93360F-3D66-E644-A4D5-A5196FAABB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3AE-40FE-9A1F-BE2A483C13E4}"/>
                </c:ext>
              </c:extLst>
            </c:dLbl>
            <c:dLbl>
              <c:idx val="1"/>
              <c:layout>
                <c:manualLayout>
                  <c:x val="-4.5714285714285714E-2"/>
                  <c:y val="-4.74495848161328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E626A31-12E4-40FB-98BD-6B18002143E4}" type="CELLRANGE">
                      <a:rPr lang="en-US" b="1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C3AE-40FE-9A1F-BE2A483C13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'Cross Product Identity'!$X$13:$Y$13</c:f>
              <c:numCache>
                <c:formatCode>General</c:formatCode>
                <c:ptCount val="2"/>
                <c:pt idx="0">
                  <c:v>0</c:v>
                </c:pt>
                <c:pt idx="1">
                  <c:v>3.1622776601683791</c:v>
                </c:pt>
              </c:numCache>
            </c:numRef>
          </c:xVal>
          <c:yVal>
            <c:numRef>
              <c:f>'Cross Product Identity'!$X$14:$Y$14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Projection!$W$13:$W$14</c15:f>
                <c15:dlblRangeCache>
                  <c:ptCount val="2"/>
                  <c:pt idx="1">
                    <c:v>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3AE-40FE-9A1F-BE2A483C13E4}"/>
            </c:ext>
          </c:extLst>
        </c:ser>
        <c:ser>
          <c:idx val="1"/>
          <c:order val="1"/>
          <c:tx>
            <c:v>v</c:v>
          </c:tx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013A49C-CE00-0041-B0AE-016012BD1C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3AE-40FE-9A1F-BE2A483C13E4}"/>
                </c:ext>
              </c:extLst>
            </c:dLbl>
            <c:dLbl>
              <c:idx val="1"/>
              <c:layout>
                <c:manualLayout>
                  <c:x val="-1.1869436201780489E-2"/>
                  <c:y val="-2.985074626865671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7C86521-5B8C-4D45-97F2-F46033500DF7}" type="CELLRANGE">
                      <a:rPr lang="en-US" b="1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3AE-40FE-9A1F-BE2A483C13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'Cross Product Identity'!$X$15:$Y$15</c:f>
              <c:numCache>
                <c:formatCode>General</c:formatCode>
                <c:ptCount val="2"/>
                <c:pt idx="0">
                  <c:v>0</c:v>
                </c:pt>
                <c:pt idx="1">
                  <c:v>-4.4271887242357311</c:v>
                </c:pt>
              </c:numCache>
            </c:numRef>
          </c:xVal>
          <c:yVal>
            <c:numRef>
              <c:f>'Cross Product Identity'!$X$16:$Y$16</c:f>
              <c:numCache>
                <c:formatCode>General</c:formatCode>
                <c:ptCount val="2"/>
                <c:pt idx="0">
                  <c:v>0</c:v>
                </c:pt>
                <c:pt idx="1">
                  <c:v>0.63245553203367577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Projection!$W$15:$W$16</c15:f>
                <c15:dlblRangeCache>
                  <c:ptCount val="2"/>
                  <c:pt idx="1">
                    <c:v>v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C3AE-40FE-9A1F-BE2A483C1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803872"/>
        <c:axId val="758804200"/>
      </c:scatterChart>
      <c:valAx>
        <c:axId val="758803872"/>
        <c:scaling>
          <c:orientation val="minMax"/>
          <c:max val="9"/>
          <c:min val="-9"/>
        </c:scaling>
        <c:delete val="1"/>
        <c:axPos val="b"/>
        <c:numFmt formatCode="General" sourceLinked="1"/>
        <c:majorTickMark val="none"/>
        <c:minorTickMark val="none"/>
        <c:tickLblPos val="nextTo"/>
        <c:crossAx val="758804200"/>
        <c:crosses val="autoZero"/>
        <c:crossBetween val="midCat"/>
      </c:valAx>
      <c:valAx>
        <c:axId val="758804200"/>
        <c:scaling>
          <c:orientation val="minMax"/>
          <c:max val="9"/>
          <c:min val="-4"/>
        </c:scaling>
        <c:delete val="1"/>
        <c:axPos val="l"/>
        <c:numFmt formatCode="General" sourceLinked="1"/>
        <c:majorTickMark val="out"/>
        <c:minorTickMark val="none"/>
        <c:tickLblPos val="nextTo"/>
        <c:crossAx val="7588038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</xdr:colOff>
      <xdr:row>6</xdr:row>
      <xdr:rowOff>161925</xdr:rowOff>
    </xdr:from>
    <xdr:ext cx="877804" cy="3129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885950" y="542925"/>
              <a:ext cx="877804" cy="312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𝐯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sup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9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85950" y="542925"/>
              <a:ext cx="877804" cy="312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‖</a:t>
              </a:r>
              <a:r>
                <a:rPr lang="en-US" sz="1100" b="1" i="0">
                  <a:latin typeface="Cambria Math" panose="02040503050406030204" pitchFamily="18" charset="0"/>
                </a:rPr>
                <a:t>𝐯‖</a:t>
              </a:r>
              <a:r>
                <a:rPr lang="en-US" sz="1100" b="0" i="0">
                  <a:latin typeface="Cambria Math" panose="02040503050406030204" pitchFamily="18" charset="0"/>
                </a:rPr>
                <a:t>=∑10_𝑖▒〖|𝑣_𝑖 |〗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600075</xdr:colOff>
      <xdr:row>15</xdr:row>
      <xdr:rowOff>38100</xdr:rowOff>
    </xdr:from>
    <xdr:ext cx="1465722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1819275" y="1943100"/>
              <a:ext cx="146572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𝐯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limLoc m:val="subSup"/>
                            <m:sup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9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/>
                          <m:e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𝐯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𝐯</m:t>
                        </m:r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819275" y="1943100"/>
              <a:ext cx="146572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‖</a:t>
              </a:r>
              <a:r>
                <a:rPr lang="en-US" sz="1100" b="1" i="0">
                  <a:latin typeface="Cambria Math" panose="02040503050406030204" pitchFamily="18" charset="0"/>
                </a:rPr>
                <a:t>𝐯‖</a:t>
              </a:r>
              <a:r>
                <a:rPr lang="en-US" sz="1100" b="0" i="0">
                  <a:latin typeface="Cambria Math" panose="02040503050406030204" pitchFamily="18" charset="0"/>
                </a:rPr>
                <a:t>=√(∑2_𝑖▒𝑣_𝑖^2 )=√(</a:t>
              </a:r>
              <a:r>
                <a:rPr lang="en-US" sz="1100" b="1" i="0">
                  <a:latin typeface="Cambria Math" panose="02040503050406030204" pitchFamily="18" charset="0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∙𝐯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219075</xdr:colOff>
      <xdr:row>19</xdr:row>
      <xdr:rowOff>152400</xdr:rowOff>
    </xdr:from>
    <xdr:ext cx="981038" cy="3128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1438275" y="3200400"/>
              <a:ext cx="981038" cy="312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sup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9"/>
                          </m:r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  <m:sup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nary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𝐯</m:t>
                    </m:r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𝐯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438275" y="3200400"/>
              <a:ext cx="981038" cy="312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∑2_𝑖▒𝑣_𝑖^2 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𝐯∙𝐯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76200</xdr:colOff>
      <xdr:row>22</xdr:row>
      <xdr:rowOff>38100</xdr:rowOff>
    </xdr:from>
    <xdr:ext cx="1601913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2514600" y="4229100"/>
              <a:ext cx="160191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𝐯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limLoc m:val="subSup"/>
                            <m:sup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9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/>
                          <m:e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𝐯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𝐯</m:t>
                        </m:r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514600" y="4229100"/>
              <a:ext cx="160191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‖</a:t>
              </a:r>
              <a:r>
                <a:rPr lang="en-US" sz="1100" b="1" i="0">
                  <a:latin typeface="Cambria Math" panose="02040503050406030204" pitchFamily="18" charset="0"/>
                </a:rPr>
                <a:t>𝐯‖</a:t>
              </a:r>
              <a:r>
                <a:rPr lang="en-US" sz="1100" b="0" i="0">
                  <a:latin typeface="Cambria Math" panose="02040503050406030204" pitchFamily="18" charset="0"/>
                </a:rPr>
                <a:t>=√(∑2_𝑖▒𝑣_𝑖^2 )=√(</a:t>
              </a:r>
              <a:r>
                <a:rPr lang="en-US" sz="1100" b="1" i="0">
                  <a:latin typeface="Cambria Math" panose="02040503050406030204" pitchFamily="18" charset="0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∙𝐯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7</xdr:row>
      <xdr:rowOff>180975</xdr:rowOff>
    </xdr:from>
    <xdr:ext cx="535018" cy="2530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685800" y="1704975"/>
              <a:ext cx="535018" cy="2530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‖"/>
                            <m:endChr m:val="‖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𝐯</m:t>
                            </m:r>
                          </m:e>
                        </m:d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85800" y="1704975"/>
              <a:ext cx="535018" cy="2530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1⁄‖</a:t>
              </a:r>
              <a:r>
                <a:rPr lang="en-US" sz="1100" b="1" i="0">
                  <a:latin typeface="Cambria Math" panose="02040503050406030204" pitchFamily="18" charset="0"/>
                </a:rPr>
                <a:t>𝐯‖ 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</xdr:col>
      <xdr:colOff>381000</xdr:colOff>
      <xdr:row>9</xdr:row>
      <xdr:rowOff>152400</xdr:rowOff>
    </xdr:from>
    <xdr:ext cx="692882" cy="313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381000" y="2057400"/>
              <a:ext cx="692882" cy="313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𝐯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𝐯</m:t>
                        </m:r>
                      </m:num>
                      <m:den>
                        <m:d>
                          <m:dPr>
                            <m:begChr m:val="‖"/>
                            <m:endChr m:val="‖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𝐯</m:t>
                            </m:r>
                          </m:e>
                        </m:d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81000" y="2057400"/>
              <a:ext cx="692882" cy="313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𝐯 ̂</a:t>
              </a:r>
              <a:r>
                <a:rPr lang="en-US" sz="1100" b="0" i="0">
                  <a:latin typeface="Cambria Math" panose="02040503050406030204" pitchFamily="18" charset="0"/>
                </a:rPr>
                <a:t>= </a:t>
              </a:r>
              <a:r>
                <a:rPr lang="en-US" sz="1100" b="1" i="0">
                  <a:latin typeface="Cambria Math" panose="02040503050406030204" pitchFamily="18" charset="0"/>
                </a:rPr>
                <a:t> 𝐯</a:t>
              </a:r>
              <a:r>
                <a:rPr lang="en-US" sz="1100" b="0" i="0">
                  <a:latin typeface="Cambria Math" panose="02040503050406030204" pitchFamily="18" charset="0"/>
                </a:rPr>
                <a:t>/‖</a:t>
              </a:r>
              <a:r>
                <a:rPr lang="en-US" sz="1100" b="1" i="0">
                  <a:latin typeface="Cambria Math" panose="02040503050406030204" pitchFamily="18" charset="0"/>
                </a:rPr>
                <a:t>𝐯</a:t>
              </a:r>
              <a:r>
                <a:rPr lang="en-US" sz="1100" b="0" i="0">
                  <a:latin typeface="Cambria Math" panose="02040503050406030204" pitchFamily="18" charset="0"/>
                </a:rPr>
                <a:t>‖ =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95250</xdr:colOff>
      <xdr:row>12</xdr:row>
      <xdr:rowOff>19050</xdr:rowOff>
    </xdr:from>
    <xdr:ext cx="4018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1314450" y="2495550"/>
              <a:ext cx="4018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𝐯</m:t>
                            </m:r>
                          </m:e>
                        </m:acc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314450" y="2495550"/>
              <a:ext cx="4018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‖</a:t>
              </a:r>
              <a:r>
                <a:rPr lang="en-US" sz="1100" b="1" i="0">
                  <a:latin typeface="Cambria Math" panose="02040503050406030204" pitchFamily="18" charset="0"/>
                </a:rPr>
                <a:t>𝐯 ̂ ‖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9</xdr:col>
      <xdr:colOff>595312</xdr:colOff>
      <xdr:row>3</xdr:row>
      <xdr:rowOff>171450</xdr:rowOff>
    </xdr:from>
    <xdr:to>
      <xdr:col>14</xdr:col>
      <xdr:colOff>57150</xdr:colOff>
      <xdr:row>12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90856</xdr:colOff>
      <xdr:row>3</xdr:row>
      <xdr:rowOff>149468</xdr:rowOff>
    </xdr:from>
    <xdr:to>
      <xdr:col>16</xdr:col>
      <xdr:colOff>140818</xdr:colOff>
      <xdr:row>9</xdr:row>
      <xdr:rowOff>58615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1849318" y="735622"/>
          <a:ext cx="5344885" cy="1081455"/>
          <a:chOff x="1002908" y="306126"/>
          <a:chExt cx="5252968" cy="1431228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1002908" y="306126"/>
            <a:ext cx="5243054" cy="143122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200"/>
          </a:p>
        </xdr:txBody>
      </xdr: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GrpSpPr/>
        </xdr:nvGrpSpPr>
        <xdr:grpSpPr>
          <a:xfrm>
            <a:off x="1419225" y="754441"/>
            <a:ext cx="4836651" cy="466289"/>
            <a:chOff x="2588441" y="1608558"/>
            <a:chExt cx="4836651" cy="466289"/>
          </a:xfrm>
          <a:noFill/>
        </xdr:grpSpPr>
        <xdr:sp macro="" textlink="">
          <xdr:nvSpPr>
            <xdr:cNvPr id="10" name="TextBox 5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/>
          </xdr:nvSpPr>
          <xdr:spPr>
            <a:xfrm>
              <a:off x="2588441" y="1613618"/>
              <a:ext cx="300082" cy="366332"/>
            </a:xfrm>
            <a:prstGeom prst="rect">
              <a:avLst/>
            </a:prstGeom>
            <a:grp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 sz="12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9" name="TextBox 19">
                  <a:extLst>
                    <a:ext uri="{FF2B5EF4-FFF2-40B4-BE49-F238E27FC236}">
                      <a16:creationId xmlns:a16="http://schemas.microsoft.com/office/drawing/2014/main" id="{00000000-0008-0000-0300-000013000000}"/>
                    </a:ext>
                  </a:extLst>
                </xdr:cNvPr>
                <xdr:cNvSpPr txBox="1"/>
              </xdr:nvSpPr>
              <xdr:spPr>
                <a:xfrm>
                  <a:off x="4660657" y="1608558"/>
                  <a:ext cx="2764435" cy="466289"/>
                </a:xfrm>
                <a:prstGeom prst="rect">
                  <a:avLst/>
                </a:prstGeom>
                <a:grp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sz="1600" b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  <m:r>
                          <a:rPr lang="en-US" sz="16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en-US" sz="1600" b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𝐰</m:t>
                        </m:r>
                        <m:r>
                          <a:rPr lang="en-US" sz="1600" b="1" i="0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</m:t>
                        </m:r>
                        <m:d>
                          <m:dPr>
                            <m:begChr m:val="‖"/>
                            <m:endChr m:val="‖"/>
                            <m:ctrlPr>
                              <a:rPr lang="en-US" sz="1600" b="1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600" b="1" i="0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d>
                        <m:d>
                          <m:dPr>
                            <m:begChr m:val="‖"/>
                            <m:endChr m:val="‖"/>
                            <m:ctrlPr>
                              <a:rPr lang="en-US" sz="1600" b="1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600" b="1" i="0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𝐰</m:t>
                            </m:r>
                          </m:e>
                        </m:d>
                        <m:func>
                          <m:funcPr>
                            <m:ctrlPr>
                              <a:rPr lang="en-US" sz="1600" b="1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600" b="0" i="0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m:rPr>
                                <m:sty m:val="p"/>
                              </m:rPr>
                              <a:rPr lang="en-US" sz="1600" b="0" i="0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θ</m:t>
                            </m:r>
                          </m:e>
                        </m:func>
                      </m:oMath>
                    </m:oMathPara>
                  </a14:m>
                  <a:endParaRPr lang="en-US" sz="1100" b="1"/>
                </a:p>
              </xdr:txBody>
            </xdr:sp>
          </mc:Choice>
          <mc:Fallback xmlns="">
            <xdr:sp macro="" textlink="">
              <xdr:nvSpPr>
                <xdr:cNvPr id="19" name="TextBox 19"/>
                <xdr:cNvSpPr txBox="1"/>
              </xdr:nvSpPr>
              <xdr:spPr>
                <a:xfrm>
                  <a:off x="4660657" y="1608558"/>
                  <a:ext cx="2764435" cy="466289"/>
                </a:xfrm>
                <a:prstGeom prst="rect">
                  <a:avLst/>
                </a:prstGeom>
                <a:grp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1600" b="1" i="0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𝐯</a:t>
                  </a:r>
                  <a:r>
                    <a:rPr lang="en-US" sz="1600" i="0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∙</a:t>
                  </a:r>
                  <a:r>
                    <a:rPr lang="en-US" sz="1600" b="1" i="0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𝐰= ‖𝐯‖‖𝐰‖ </a:t>
                  </a:r>
                  <a:r>
                    <a:rPr lang="en-US" sz="1600" b="0" i="0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cos</a:t>
                  </a:r>
                  <a:r>
                    <a:rPr lang="en-US" sz="1600" b="1" i="0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⁡</a:t>
                  </a:r>
                  <a:r>
                    <a:rPr lang="en-US" sz="1600" b="0" i="0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θ</a:t>
                  </a:r>
                  <a:endParaRPr lang="en-US" sz="1100" b="1"/>
                </a:p>
              </xdr:txBody>
            </xdr:sp>
          </mc:Fallback>
        </mc:AlternateContent>
      </xdr:grpSp>
    </xdr:grpSp>
    <xdr:clientData/>
  </xdr:twoCellAnchor>
  <xdr:twoCellAnchor>
    <xdr:from>
      <xdr:col>3</xdr:col>
      <xdr:colOff>427162</xdr:colOff>
      <xdr:row>3</xdr:row>
      <xdr:rowOff>93052</xdr:rowOff>
    </xdr:from>
    <xdr:to>
      <xdr:col>8</xdr:col>
      <xdr:colOff>179511</xdr:colOff>
      <xdr:row>8</xdr:row>
      <xdr:rowOff>62689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pSpPr/>
      </xdr:nvGrpSpPr>
      <xdr:grpSpPr>
        <a:xfrm>
          <a:off x="2185624" y="679206"/>
          <a:ext cx="1608502" cy="946560"/>
          <a:chOff x="4875257" y="4752619"/>
          <a:chExt cx="2100803" cy="1103113"/>
        </a:xfrm>
      </xdr:grpSpPr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CxnSpPr/>
        </xdr:nvCxnSpPr>
        <xdr:spPr>
          <a:xfrm flipV="1">
            <a:off x="4875257" y="4996934"/>
            <a:ext cx="1371600" cy="591228"/>
          </a:xfrm>
          <a:prstGeom prst="straightConnector1">
            <a:avLst/>
          </a:prstGeom>
          <a:ln w="12700">
            <a:solidFill>
              <a:schemeClr val="tx1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TextBox 8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 txBox="1"/>
        </xdr:nvSpPr>
        <xdr:spPr>
          <a:xfrm>
            <a:off x="6172200" y="4752619"/>
            <a:ext cx="30008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v</a:t>
            </a:r>
          </a:p>
        </xdr:txBody>
      </xdr: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CxnSpPr/>
        </xdr:nvCxnSpPr>
        <xdr:spPr>
          <a:xfrm>
            <a:off x="4875257" y="5588162"/>
            <a:ext cx="1824082" cy="142553"/>
          </a:xfrm>
          <a:prstGeom prst="straightConnector1">
            <a:avLst/>
          </a:prstGeom>
          <a:ln w="12700">
            <a:solidFill>
              <a:schemeClr val="tx1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TextBox 10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 txBox="1"/>
        </xdr:nvSpPr>
        <xdr:spPr>
          <a:xfrm>
            <a:off x="6624682" y="5486400"/>
            <a:ext cx="351378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w</a:t>
            </a:r>
          </a:p>
        </xdr:txBody>
      </xdr:sp>
      <xdr:sp macro="" textlink="">
        <xdr:nvSpPr>
          <xdr:cNvPr id="26" name="TextBox 11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 txBox="1"/>
        </xdr:nvSpPr>
        <xdr:spPr>
          <a:xfrm>
            <a:off x="5380648" y="5304101"/>
            <a:ext cx="369202" cy="3840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>
                <a:sym typeface="Symbol"/>
              </a:rPr>
              <a:t></a:t>
            </a:r>
            <a:endParaRPr lang="en-US" sz="1400"/>
          </a:p>
        </xdr:txBody>
      </xdr:sp>
      <xdr:sp macro="" textlink="">
        <xdr:nvSpPr>
          <xdr:cNvPr id="27" name="Arc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SpPr/>
        </xdr:nvSpPr>
        <xdr:spPr>
          <a:xfrm>
            <a:off x="4981530" y="5496522"/>
            <a:ext cx="152400" cy="237609"/>
          </a:xfrm>
          <a:prstGeom prst="arc">
            <a:avLst>
              <a:gd name="adj1" fmla="val 16753220"/>
              <a:gd name="adj2" fmla="val 21469762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10</xdr:col>
      <xdr:colOff>3663</xdr:colOff>
      <xdr:row>9</xdr:row>
      <xdr:rowOff>146538</xdr:rowOff>
    </xdr:from>
    <xdr:to>
      <xdr:col>17</xdr:col>
      <xdr:colOff>41762</xdr:colOff>
      <xdr:row>21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66675</xdr:colOff>
      <xdr:row>16</xdr:row>
      <xdr:rowOff>19050</xdr:rowOff>
    </xdr:from>
    <xdr:to>
      <xdr:col>5</xdr:col>
      <xdr:colOff>66675</xdr:colOff>
      <xdr:row>18</xdr:row>
      <xdr:rowOff>172641</xdr:rowOff>
    </xdr:to>
    <xdr:sp macro="" textlink="">
      <xdr:nvSpPr>
        <xdr:cNvPr id="29" name="Right Brac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2078831" y="3448050"/>
          <a:ext cx="142875" cy="534591"/>
        </a:xfrm>
        <a:prstGeom prst="rightBrace">
          <a:avLst>
            <a:gd name="adj1" fmla="val 53495"/>
            <a:gd name="adj2" fmla="val 54454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117231</xdr:colOff>
      <xdr:row>14</xdr:row>
      <xdr:rowOff>29307</xdr:rowOff>
    </xdr:from>
    <xdr:to>
      <xdr:col>6</xdr:col>
      <xdr:colOff>36634</xdr:colOff>
      <xdr:row>14</xdr:row>
      <xdr:rowOff>153865</xdr:rowOff>
    </xdr:to>
    <xdr:sp macro="" textlink="">
      <xdr:nvSpPr>
        <xdr:cNvPr id="30" name="Left Arrow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2278673" y="3077307"/>
          <a:ext cx="366346" cy="12455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156065</xdr:colOff>
      <xdr:row>15</xdr:row>
      <xdr:rowOff>9524</xdr:rowOff>
    </xdr:from>
    <xdr:to>
      <xdr:col>8</xdr:col>
      <xdr:colOff>280623</xdr:colOff>
      <xdr:row>16</xdr:row>
      <xdr:rowOff>185370</xdr:rowOff>
    </xdr:to>
    <xdr:sp macro="" textlink="">
      <xdr:nvSpPr>
        <xdr:cNvPr id="31" name="Left Arrow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 rot="13680809">
          <a:off x="3237036" y="3368918"/>
          <a:ext cx="366346" cy="12455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266701</xdr:colOff>
      <xdr:row>4</xdr:row>
      <xdr:rowOff>76199</xdr:rowOff>
    </xdr:from>
    <xdr:to>
      <xdr:col>16</xdr:col>
      <xdr:colOff>276226</xdr:colOff>
      <xdr:row>11</xdr:row>
      <xdr:rowOff>38100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GrpSpPr/>
      </xdr:nvGrpSpPr>
      <xdr:grpSpPr>
        <a:xfrm>
          <a:off x="1346201" y="838199"/>
          <a:ext cx="5991225" cy="1295401"/>
          <a:chOff x="1019175" y="276226"/>
          <a:chExt cx="5041585" cy="1619250"/>
        </a:xfrm>
      </xdr:grpSpPr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00000000-0008-0000-0400-00002E000000}"/>
              </a:ext>
            </a:extLst>
          </xdr:cNvPr>
          <xdr:cNvGrpSpPr/>
        </xdr:nvGrpSpPr>
        <xdr:grpSpPr>
          <a:xfrm>
            <a:off x="1019175" y="276226"/>
            <a:ext cx="5041585" cy="1619250"/>
            <a:chOff x="1019175" y="276225"/>
            <a:chExt cx="5883185" cy="1762125"/>
          </a:xfrm>
        </xdr:grpSpPr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00000000-0008-0000-0400-00002D000000}"/>
                </a:ext>
              </a:extLst>
            </xdr:cNvPr>
            <xdr:cNvSpPr/>
          </xdr:nvSpPr>
          <xdr:spPr>
            <a:xfrm>
              <a:off x="1019175" y="276225"/>
              <a:ext cx="5883185" cy="176212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200"/>
            </a:p>
          </xdr:txBody>
        </xdr:sp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00000000-0008-0000-0400-00001E000000}"/>
                </a:ext>
              </a:extLst>
            </xdr:cNvPr>
            <xdr:cNvGrpSpPr/>
          </xdr:nvGrpSpPr>
          <xdr:grpSpPr>
            <a:xfrm>
              <a:off x="1266825" y="438150"/>
              <a:ext cx="5563459" cy="1405577"/>
              <a:chOff x="2436041" y="1292267"/>
              <a:chExt cx="5563459" cy="1405577"/>
            </a:xfrm>
            <a:noFill/>
          </xdr:grpSpPr>
          <xdr:cxnSp macro="">
            <xdr:nvCxnSpPr>
              <xdr:cNvPr id="31" name="Straight Arrow Connector 30">
                <a:extLst>
                  <a:ext uri="{FF2B5EF4-FFF2-40B4-BE49-F238E27FC236}">
                    <a16:creationId xmlns:a16="http://schemas.microsoft.com/office/drawing/2014/main" id="{00000000-0008-0000-0400-00001F000000}"/>
                  </a:ext>
                </a:extLst>
              </xdr:cNvPr>
              <xdr:cNvCxnSpPr/>
            </xdr:nvCxnSpPr>
            <xdr:spPr>
              <a:xfrm flipV="1">
                <a:off x="2436041" y="1292268"/>
                <a:ext cx="1219200" cy="972227"/>
              </a:xfrm>
              <a:prstGeom prst="straightConnector1">
                <a:avLst/>
              </a:prstGeom>
              <a:grpFill/>
              <a:ln w="12700">
                <a:solidFill>
                  <a:schemeClr val="tx1"/>
                </a:solidFill>
                <a:tailEnd type="triangle" w="med" len="lg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2" name="TextBox 5">
                <a:extLst>
                  <a:ext uri="{FF2B5EF4-FFF2-40B4-BE49-F238E27FC236}">
                    <a16:creationId xmlns:a16="http://schemas.microsoft.com/office/drawing/2014/main" id="{00000000-0008-0000-0400-000020000000}"/>
                  </a:ext>
                </a:extLst>
              </xdr:cNvPr>
              <xdr:cNvSpPr txBox="1"/>
            </xdr:nvSpPr>
            <xdr:spPr>
              <a:xfrm>
                <a:off x="2588441" y="1613618"/>
                <a:ext cx="300082" cy="366332"/>
              </a:xfrm>
              <a:prstGeom prst="rect">
                <a:avLst/>
              </a:prstGeom>
              <a:grp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</a:p>
            </xdr:txBody>
          </xdr:sp>
          <xdr:sp macro="" textlink="">
            <xdr:nvSpPr>
              <xdr:cNvPr id="33" name="TextBox 6">
                <a:extLst>
                  <a:ext uri="{FF2B5EF4-FFF2-40B4-BE49-F238E27FC236}">
                    <a16:creationId xmlns:a16="http://schemas.microsoft.com/office/drawing/2014/main" id="{00000000-0008-0000-0400-000021000000}"/>
                  </a:ext>
                </a:extLst>
              </xdr:cNvPr>
              <xdr:cNvSpPr txBox="1"/>
            </xdr:nvSpPr>
            <xdr:spPr>
              <a:xfrm>
                <a:off x="4493441" y="1895160"/>
                <a:ext cx="351378" cy="366332"/>
              </a:xfrm>
              <a:prstGeom prst="rect">
                <a:avLst/>
              </a:prstGeom>
              <a:grp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</a:t>
                </a:r>
              </a:p>
            </xdr:txBody>
          </xdr:sp>
          <xdr:sp macro="" textlink="">
            <xdr:nvSpPr>
              <xdr:cNvPr id="34" name="Arc 33">
                <a:extLst>
                  <a:ext uri="{FF2B5EF4-FFF2-40B4-BE49-F238E27FC236}">
                    <a16:creationId xmlns:a16="http://schemas.microsoft.com/office/drawing/2014/main" id="{00000000-0008-0000-0400-000022000000}"/>
                  </a:ext>
                </a:extLst>
              </xdr:cNvPr>
              <xdr:cNvSpPr/>
            </xdr:nvSpPr>
            <xdr:spPr>
              <a:xfrm>
                <a:off x="2452708" y="2177954"/>
                <a:ext cx="152400" cy="237609"/>
              </a:xfrm>
              <a:prstGeom prst="arc">
                <a:avLst>
                  <a:gd name="adj1" fmla="val 16753220"/>
                  <a:gd name="adj2" fmla="val 20412584"/>
                </a:avLst>
              </a:prstGeom>
              <a:grpFill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/>
              </a:p>
            </xdr:txBody>
          </xdr:sp>
          <xdr:sp macro="" textlink="">
            <xdr:nvSpPr>
              <xdr:cNvPr id="35" name="Rectangle 34">
                <a:extLst>
                  <a:ext uri="{FF2B5EF4-FFF2-40B4-BE49-F238E27FC236}">
                    <a16:creationId xmlns:a16="http://schemas.microsoft.com/office/drawing/2014/main" id="{00000000-0008-0000-0400-000023000000}"/>
                  </a:ext>
                </a:extLst>
              </xdr:cNvPr>
              <xdr:cNvSpPr/>
            </xdr:nvSpPr>
            <xdr:spPr>
              <a:xfrm>
                <a:off x="3521891" y="2121104"/>
                <a:ext cx="133350" cy="143390"/>
              </a:xfrm>
              <a:prstGeom prst="rect">
                <a:avLst/>
              </a:prstGeom>
              <a:grpFill/>
              <a:ln w="15875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6" name="TextBox 9">
                <a:extLst>
                  <a:ext uri="{FF2B5EF4-FFF2-40B4-BE49-F238E27FC236}">
                    <a16:creationId xmlns:a16="http://schemas.microsoft.com/office/drawing/2014/main" id="{00000000-0008-0000-0400-000024000000}"/>
                  </a:ext>
                </a:extLst>
              </xdr:cNvPr>
              <xdr:cNvSpPr txBox="1"/>
            </xdr:nvSpPr>
            <xdr:spPr>
              <a:xfrm>
                <a:off x="2661361" y="1932534"/>
                <a:ext cx="251991" cy="392325"/>
              </a:xfrm>
              <a:prstGeom prst="rect">
                <a:avLst/>
              </a:prstGeom>
              <a:grp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200">
                    <a:sym typeface="Symbol"/>
                  </a:rPr>
                  <a:t></a:t>
                </a:r>
                <a:endParaRPr lang="en-US" sz="1200"/>
              </a:p>
            </xdr:txBody>
          </xdr:sp>
          <xdr:cxnSp macro="">
            <xdr:nvCxnSpPr>
              <xdr:cNvPr id="37" name="Straight Connector 36">
                <a:extLst>
                  <a:ext uri="{FF2B5EF4-FFF2-40B4-BE49-F238E27FC236}">
                    <a16:creationId xmlns:a16="http://schemas.microsoft.com/office/drawing/2014/main" id="{00000000-0008-0000-0400-000025000000}"/>
                  </a:ext>
                </a:extLst>
              </xdr:cNvPr>
              <xdr:cNvCxnSpPr/>
            </xdr:nvCxnSpPr>
            <xdr:spPr>
              <a:xfrm>
                <a:off x="3655241" y="1292267"/>
                <a:ext cx="0" cy="972225"/>
              </a:xfrm>
              <a:prstGeom prst="line">
                <a:avLst/>
              </a:prstGeom>
              <a:grpFill/>
              <a:ln w="15875">
                <a:prstDash val="sys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8" name="Straight Arrow Connector 37">
                <a:extLst>
                  <a:ext uri="{FF2B5EF4-FFF2-40B4-BE49-F238E27FC236}">
                    <a16:creationId xmlns:a16="http://schemas.microsoft.com/office/drawing/2014/main" id="{00000000-0008-0000-0400-000026000000}"/>
                  </a:ext>
                </a:extLst>
              </xdr:cNvPr>
              <xdr:cNvCxnSpPr/>
            </xdr:nvCxnSpPr>
            <xdr:spPr>
              <a:xfrm>
                <a:off x="2436041" y="2264493"/>
                <a:ext cx="2590800" cy="1"/>
              </a:xfrm>
              <a:prstGeom prst="straightConnector1">
                <a:avLst/>
              </a:prstGeom>
              <a:grpFill/>
              <a:ln w="12700">
                <a:solidFill>
                  <a:schemeClr val="tx1"/>
                </a:solidFill>
                <a:tailEnd type="triangle" w="med" len="lg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" name="Straight Arrow Connector 38">
                <a:extLst>
                  <a:ext uri="{FF2B5EF4-FFF2-40B4-BE49-F238E27FC236}">
                    <a16:creationId xmlns:a16="http://schemas.microsoft.com/office/drawing/2014/main" id="{00000000-0008-0000-0400-000027000000}"/>
                  </a:ext>
                </a:extLst>
              </xdr:cNvPr>
              <xdr:cNvCxnSpPr/>
            </xdr:nvCxnSpPr>
            <xdr:spPr>
              <a:xfrm flipV="1">
                <a:off x="2436041" y="2295366"/>
                <a:ext cx="1219200" cy="1392"/>
              </a:xfrm>
              <a:prstGeom prst="straightConnector1">
                <a:avLst/>
              </a:prstGeom>
              <a:grpFill/>
              <a:ln w="12700">
                <a:solidFill>
                  <a:srgbClr val="C00000"/>
                </a:solidFill>
                <a:tailEnd type="triangle" w="med" len="lg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40" name="TextBox 18">
                    <a:extLst>
                      <a:ext uri="{FF2B5EF4-FFF2-40B4-BE49-F238E27FC236}">
                        <a16:creationId xmlns:a16="http://schemas.microsoft.com/office/drawing/2014/main" id="{00000000-0008-0000-0400-000028000000}"/>
                      </a:ext>
                    </a:extLst>
                  </xdr:cNvPr>
                  <xdr:cNvSpPr txBox="1"/>
                </xdr:nvSpPr>
                <xdr:spPr>
                  <a:xfrm>
                    <a:off x="2589457" y="2326801"/>
                    <a:ext cx="912367" cy="371043"/>
                  </a:xfrm>
                  <a:prstGeom prst="rect">
                    <a:avLst/>
                  </a:prstGeom>
                  <a:grp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en-US" sz="1200" i="1">
                                  <a:solidFill>
                                    <a:srgbClr val="C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m:rPr>
                                  <m:nor/>
                                </m:rPr>
                                <a:rPr lang="en-US" sz="1200">
                                  <a:solidFill>
                                    <a:srgbClr val="C00000"/>
                                  </a:solidFill>
                                  <a:latin typeface="Cambria Math"/>
                                </a:rPr>
                                <m:t>proj</m:t>
                              </m:r>
                            </m:e>
                            <m:sub>
                              <m:r>
                                <a:rPr lang="en-US" sz="1200" b="1">
                                  <a:solidFill>
                                    <a:srgbClr val="C00000"/>
                                  </a:solidFill>
                                  <a:latin typeface="Cambria Math"/>
                                </a:rPr>
                                <m:t>𝐰</m:t>
                              </m:r>
                            </m:sub>
                          </m:sSub>
                          <m:r>
                            <a:rPr lang="en-US" sz="1200" b="1">
                              <a:solidFill>
                                <a:srgbClr val="C00000"/>
                              </a:solidFill>
                              <a:latin typeface="Cambria Math"/>
                            </a:rPr>
                            <m:t>𝐯</m:t>
                          </m:r>
                        </m:oMath>
                      </m:oMathPara>
                    </a14:m>
                    <a:endParaRPr lang="en-US" sz="1200" b="1">
                      <a:solidFill>
                        <a:srgbClr val="C00000"/>
                      </a:solidFill>
                      <a:latin typeface="Cambria Math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40" name="TextBox 18"/>
                  <xdr:cNvSpPr txBox="1"/>
                </xdr:nvSpPr>
                <xdr:spPr>
                  <a:xfrm>
                    <a:off x="2589457" y="2326801"/>
                    <a:ext cx="912367" cy="371043"/>
                  </a:xfrm>
                  <a:prstGeom prst="rect">
                    <a:avLst/>
                  </a:prstGeom>
                  <a:grp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120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a:t>〖</a:t>
                    </a:r>
                    <a:r>
                      <a:rPr lang="en-US" sz="1200" i="0">
                        <a:solidFill>
                          <a:srgbClr val="C00000"/>
                        </a:solidFill>
                        <a:latin typeface="Cambria Math"/>
                      </a:rPr>
                      <a:t>"proj</a:t>
                    </a:r>
                    <a:r>
                      <a:rPr lang="en-US" sz="120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a:t>" 〗_</a:t>
                    </a:r>
                    <a:r>
                      <a:rPr lang="en-US" sz="1200" b="1" i="0">
                        <a:solidFill>
                          <a:srgbClr val="C00000"/>
                        </a:solidFill>
                        <a:latin typeface="Cambria Math"/>
                      </a:rPr>
                      <a:t>𝐰 𝐯</a:t>
                    </a:r>
                    <a:endParaRPr lang="en-US" sz="1200" b="1">
                      <a:solidFill>
                        <a:srgbClr val="C00000"/>
                      </a:solidFill>
                      <a:latin typeface="Cambria Math"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41" name="TextBox 19">
                    <a:extLst>
                      <a:ext uri="{FF2B5EF4-FFF2-40B4-BE49-F238E27FC236}">
                        <a16:creationId xmlns:a16="http://schemas.microsoft.com/office/drawing/2014/main" id="{00000000-0008-0000-0400-000029000000}"/>
                      </a:ext>
                    </a:extLst>
                  </xdr:cNvPr>
                  <xdr:cNvSpPr txBox="1"/>
                </xdr:nvSpPr>
                <xdr:spPr>
                  <a:xfrm>
                    <a:off x="5235064" y="1367362"/>
                    <a:ext cx="2764436" cy="1244136"/>
                  </a:xfrm>
                  <a:prstGeom prst="rect">
                    <a:avLst/>
                  </a:prstGeom>
                  <a:grp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m:rPr>
                                  <m:nor/>
                                </m:rPr>
                                <a:rPr lang="en-US" sz="1200">
                                  <a:latin typeface="Cambria Math"/>
                                </a:rPr>
                                <m:t>proj</m:t>
                              </m:r>
                            </m:e>
                            <m:sub>
                              <m:r>
                                <a:rPr lang="en-US" sz="1200" b="1">
                                  <a:latin typeface="Cambria Math"/>
                                </a:rPr>
                                <m:t>𝐰</m:t>
                              </m:r>
                            </m:sub>
                          </m:sSub>
                          <m:r>
                            <a:rPr lang="en-US" sz="1200" b="1">
                              <a:latin typeface="Cambria Math"/>
                            </a:rPr>
                            <m:t>𝐯</m:t>
                          </m:r>
                          <m:r>
                            <a:rPr lang="en-US" sz="1200" b="1">
                              <a:latin typeface="Cambria Math"/>
                              <a:ea typeface="Cambria Math"/>
                            </a:rPr>
                            <m:t>=</m:t>
                          </m:r>
                          <m:f>
                            <m:fPr>
                              <m:ctrlPr>
                                <a:rPr lang="en-US" sz="1200" b="1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sz="1200" b="1">
                                  <a:latin typeface="Cambria Math"/>
                                </a:rPr>
                                <m:t>𝐯</m:t>
                              </m:r>
                              <m:r>
                                <a:rPr lang="en-US" sz="1200" i="1">
                                  <a:latin typeface="Cambria Math"/>
                                  <a:ea typeface="Cambria Math"/>
                                </a:rPr>
                                <m:t>∙</m:t>
                              </m:r>
                              <m:r>
                                <a:rPr lang="en-US" sz="1200" b="1">
                                  <a:latin typeface="Cambria Math"/>
                                  <a:ea typeface="Cambria Math"/>
                                </a:rPr>
                                <m:t>𝐰</m:t>
                              </m:r>
                            </m:num>
                            <m:den>
                              <m:r>
                                <a:rPr lang="en-US" sz="1200" b="1">
                                  <a:latin typeface="Cambria Math"/>
                                  <a:ea typeface="Cambria Math"/>
                                </a:rPr>
                                <m:t>𝐰</m:t>
                              </m:r>
                              <m:r>
                                <a:rPr lang="en-US" sz="1200" i="1">
                                  <a:latin typeface="Cambria Math"/>
                                  <a:ea typeface="Cambria Math"/>
                                </a:rPr>
                                <m:t>∙</m:t>
                              </m:r>
                              <m:r>
                                <a:rPr lang="en-US" sz="1200" b="1">
                                  <a:latin typeface="Cambria Math"/>
                                  <a:ea typeface="Cambria Math"/>
                                </a:rPr>
                                <m:t>𝐰</m:t>
                              </m:r>
                            </m:den>
                          </m:f>
                          <m:r>
                            <a:rPr lang="en-US" sz="1200" b="1">
                              <a:latin typeface="Cambria Math"/>
                              <a:ea typeface="Cambria Math"/>
                            </a:rPr>
                            <m:t>𝐰</m:t>
                          </m:r>
                        </m:oMath>
                      </m:oMathPara>
                    </a14:m>
                    <a:endParaRPr lang="en-US" sz="1200" b="1"/>
                  </a:p>
                  <a:p>
                    <a:pPr algn="ctr"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m:rPr>
                                  <m:nor/>
                                </m:rPr>
                                <a:rPr lang="en-US" sz="1200">
                                  <a:latin typeface="Cambria Math"/>
                                </a:rPr>
                                <m:t>perp</m:t>
                              </m:r>
                            </m:e>
                            <m:sub>
                              <m:r>
                                <a:rPr lang="en-US" sz="1200" b="1">
                                  <a:latin typeface="Cambria Math"/>
                                </a:rPr>
                                <m:t>𝐰</m:t>
                              </m:r>
                            </m:sub>
                          </m:sSub>
                          <m:r>
                            <a:rPr lang="en-US" sz="1200" b="1">
                              <a:latin typeface="Cambria Math"/>
                            </a:rPr>
                            <m:t>𝐯</m:t>
                          </m:r>
                          <m:r>
                            <a:rPr lang="en-US" sz="1200" b="1">
                              <a:latin typeface="Cambria Math"/>
                            </a:rPr>
                            <m:t>=</m:t>
                          </m:r>
                          <m:r>
                            <a:rPr lang="en-US" sz="1200" b="1">
                              <a:latin typeface="Cambria Math"/>
                            </a:rPr>
                            <m:t>𝐯</m:t>
                          </m:r>
                          <m:r>
                            <a:rPr lang="en-US" sz="1200" b="1">
                              <a:latin typeface="Cambria Math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m:rPr>
                                  <m:nor/>
                                </m:rPr>
                                <a:rPr lang="en-US" sz="1200">
                                  <a:latin typeface="Cambria Math"/>
                                </a:rPr>
                                <m:t>proj</m:t>
                              </m:r>
                            </m:e>
                            <m:sub>
                              <m:r>
                                <a:rPr lang="en-US" sz="1200" b="1">
                                  <a:latin typeface="Cambria Math"/>
                                </a:rPr>
                                <m:t>𝐰</m:t>
                              </m:r>
                            </m:sub>
                          </m:sSub>
                          <m:r>
                            <a:rPr lang="en-US" sz="1200" b="1" i="1">
                              <a:latin typeface="Cambria Math"/>
                            </a:rPr>
                            <m:t>=</m:t>
                          </m:r>
                          <m:r>
                            <a:rPr lang="en-US" sz="1200" b="1">
                              <a:latin typeface="Cambria Math"/>
                            </a:rPr>
                            <m:t>𝐯</m:t>
                          </m:r>
                          <m:r>
                            <a:rPr lang="en-US" sz="1200" i="1">
                              <a:latin typeface="Cambria Math"/>
                            </a:rPr>
                            <m:t>−</m:t>
                          </m:r>
                          <m:f>
                            <m:fPr>
                              <m:ctrlPr>
                                <a:rPr lang="en-US" sz="1200" b="1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sz="1200" b="1">
                                  <a:latin typeface="Cambria Math"/>
                                </a:rPr>
                                <m:t>𝐯</m:t>
                              </m:r>
                              <m:r>
                                <a:rPr lang="en-US" sz="1200" i="1">
                                  <a:latin typeface="Cambria Math"/>
                                  <a:ea typeface="Cambria Math"/>
                                </a:rPr>
                                <m:t>∙</m:t>
                              </m:r>
                              <m:r>
                                <a:rPr lang="en-US" sz="1200" b="1">
                                  <a:latin typeface="Cambria Math"/>
                                  <a:ea typeface="Cambria Math"/>
                                </a:rPr>
                                <m:t>𝐰</m:t>
                              </m:r>
                            </m:num>
                            <m:den>
                              <m:r>
                                <a:rPr lang="en-US" sz="1200" b="1">
                                  <a:latin typeface="Cambria Math"/>
                                  <a:ea typeface="Cambria Math"/>
                                </a:rPr>
                                <m:t>𝐰</m:t>
                              </m:r>
                              <m:r>
                                <a:rPr lang="en-US" sz="1200" i="1">
                                  <a:latin typeface="Cambria Math"/>
                                  <a:ea typeface="Cambria Math"/>
                                </a:rPr>
                                <m:t>∙</m:t>
                              </m:r>
                              <m:r>
                                <a:rPr lang="en-US" sz="1200" b="1">
                                  <a:latin typeface="Cambria Math"/>
                                  <a:ea typeface="Cambria Math"/>
                                </a:rPr>
                                <m:t>𝐰</m:t>
                              </m:r>
                            </m:den>
                          </m:f>
                          <m:r>
                            <a:rPr lang="en-US" sz="1200" b="1">
                              <a:latin typeface="Cambria Math"/>
                              <a:ea typeface="Cambria Math"/>
                            </a:rPr>
                            <m:t>𝐰</m:t>
                          </m:r>
                        </m:oMath>
                      </m:oMathPara>
                    </a14:m>
                    <a:endParaRPr lang="en-US" sz="1200" b="1"/>
                  </a:p>
                  <a:p>
                    <a:pPr algn="ctr"/>
                    <a:endParaRPr lang="en-US" sz="1200" b="1"/>
                  </a:p>
                </xdr:txBody>
              </xdr:sp>
            </mc:Choice>
            <mc:Fallback xmlns="">
              <xdr:sp macro="" textlink="">
                <xdr:nvSpPr>
                  <xdr:cNvPr id="41" name="TextBox 19"/>
                  <xdr:cNvSpPr txBox="1"/>
                </xdr:nvSpPr>
                <xdr:spPr>
                  <a:xfrm>
                    <a:off x="5235064" y="1367362"/>
                    <a:ext cx="2764436" cy="1244136"/>
                  </a:xfrm>
                  <a:prstGeom prst="rect">
                    <a:avLst/>
                  </a:prstGeom>
                  <a:grp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1200" i="0">
                        <a:latin typeface="Cambria Math" panose="02040503050406030204" pitchFamily="18" charset="0"/>
                      </a:rPr>
                      <a:t>〖</a:t>
                    </a:r>
                    <a:r>
                      <a:rPr lang="en-US" sz="1200" i="0">
                        <a:latin typeface="Cambria Math"/>
                      </a:rPr>
                      <a:t>"proj</a:t>
                    </a:r>
                    <a:r>
                      <a:rPr lang="en-US" sz="1200" i="0">
                        <a:latin typeface="Cambria Math" panose="02040503050406030204" pitchFamily="18" charset="0"/>
                      </a:rPr>
                      <a:t>" 〗_</a:t>
                    </a:r>
                    <a:r>
                      <a:rPr lang="en-US" sz="1200" b="1" i="0">
                        <a:latin typeface="Cambria Math"/>
                      </a:rPr>
                      <a:t>𝐰 𝐯</a:t>
                    </a:r>
                    <a:r>
                      <a:rPr lang="en-US" sz="1200" b="1" i="0">
                        <a:latin typeface="Cambria Math"/>
                        <a:ea typeface="Cambria Math"/>
                      </a:rPr>
                      <a:t>=</a:t>
                    </a:r>
                    <a:r>
                      <a:rPr lang="en-US" sz="1200" b="1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sz="1200" b="1" i="0">
                        <a:latin typeface="Cambria Math"/>
                      </a:rPr>
                      <a:t>𝐯</a:t>
                    </a:r>
                    <a:r>
                      <a:rPr lang="en-US" sz="1200" i="0">
                        <a:latin typeface="Cambria Math"/>
                        <a:ea typeface="Cambria Math"/>
                      </a:rPr>
                      <a:t>∙</a:t>
                    </a:r>
                    <a:r>
                      <a:rPr lang="en-US" sz="1200" b="1" i="0">
                        <a:latin typeface="Cambria Math"/>
                        <a:ea typeface="Cambria Math"/>
                      </a:rPr>
                      <a:t>𝐰</a:t>
                    </a:r>
                    <a:r>
                      <a:rPr lang="en-US" sz="1200" b="1" i="0">
                        <a:latin typeface="Cambria Math" panose="02040503050406030204" pitchFamily="18" charset="0"/>
                        <a:ea typeface="Cambria Math"/>
                      </a:rPr>
                      <a:t>)/(</a:t>
                    </a:r>
                    <a:r>
                      <a:rPr lang="en-US" sz="1200" b="1" i="0">
                        <a:latin typeface="Cambria Math"/>
                        <a:ea typeface="Cambria Math"/>
                      </a:rPr>
                      <a:t>𝐰</a:t>
                    </a:r>
                    <a:r>
                      <a:rPr lang="en-US" sz="1200" i="0">
                        <a:latin typeface="Cambria Math"/>
                        <a:ea typeface="Cambria Math"/>
                      </a:rPr>
                      <a:t>∙</a:t>
                    </a:r>
                    <a:r>
                      <a:rPr lang="en-US" sz="1200" b="1" i="0">
                        <a:latin typeface="Cambria Math"/>
                        <a:ea typeface="Cambria Math"/>
                      </a:rPr>
                      <a:t>𝐰</a:t>
                    </a:r>
                    <a:r>
                      <a:rPr lang="en-US" sz="1200" b="1" i="0">
                        <a:latin typeface="Cambria Math" panose="02040503050406030204" pitchFamily="18" charset="0"/>
                        <a:ea typeface="Cambria Math"/>
                      </a:rPr>
                      <a:t>)</a:t>
                    </a:r>
                    <a:r>
                      <a:rPr lang="en-US" sz="1200" b="1" i="0">
                        <a:latin typeface="Cambria Math"/>
                        <a:ea typeface="Cambria Math"/>
                      </a:rPr>
                      <a:t> 𝐰</a:t>
                    </a:r>
                    <a:endParaRPr lang="en-US" sz="1200" b="1"/>
                  </a:p>
                  <a:p>
                    <a:pPr algn="ctr"/>
                    <a:r>
                      <a:rPr lang="en-US" sz="1200" i="0">
                        <a:latin typeface="Cambria Math" panose="02040503050406030204" pitchFamily="18" charset="0"/>
                      </a:rPr>
                      <a:t>〖</a:t>
                    </a:r>
                    <a:r>
                      <a:rPr lang="en-US" sz="1200" i="0">
                        <a:latin typeface="Cambria Math"/>
                      </a:rPr>
                      <a:t>"perp</a:t>
                    </a:r>
                    <a:r>
                      <a:rPr lang="en-US" sz="1200" i="0">
                        <a:latin typeface="Cambria Math" panose="02040503050406030204" pitchFamily="18" charset="0"/>
                      </a:rPr>
                      <a:t>" 〗_</a:t>
                    </a:r>
                    <a:r>
                      <a:rPr lang="en-US" sz="1200" b="1" i="0">
                        <a:latin typeface="Cambria Math"/>
                      </a:rPr>
                      <a:t>𝐰 𝐯=𝐯−</a:t>
                    </a:r>
                    <a:r>
                      <a:rPr lang="en-US" sz="1200" i="0">
                        <a:latin typeface="Cambria Math" panose="02040503050406030204" pitchFamily="18" charset="0"/>
                      </a:rPr>
                      <a:t>〖</a:t>
                    </a:r>
                    <a:r>
                      <a:rPr lang="en-US" sz="1200" i="0">
                        <a:latin typeface="Cambria Math"/>
                      </a:rPr>
                      <a:t>"proj</a:t>
                    </a:r>
                    <a:r>
                      <a:rPr lang="en-US" sz="1200" i="0">
                        <a:latin typeface="Cambria Math" panose="02040503050406030204" pitchFamily="18" charset="0"/>
                      </a:rPr>
                      <a:t>" 〗_</a:t>
                    </a:r>
                    <a:r>
                      <a:rPr lang="en-US" sz="1200" b="1" i="0">
                        <a:latin typeface="Cambria Math"/>
                      </a:rPr>
                      <a:t>𝐰=𝐯</a:t>
                    </a:r>
                    <a:r>
                      <a:rPr lang="en-US" sz="1200" i="0">
                        <a:latin typeface="Cambria Math"/>
                      </a:rPr>
                      <a:t>−</a:t>
                    </a:r>
                    <a:r>
                      <a:rPr lang="en-US" sz="1200" b="1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sz="1200" b="1" i="0">
                        <a:latin typeface="Cambria Math"/>
                      </a:rPr>
                      <a:t>𝐯</a:t>
                    </a:r>
                    <a:r>
                      <a:rPr lang="en-US" sz="1200" i="0">
                        <a:latin typeface="Cambria Math"/>
                        <a:ea typeface="Cambria Math"/>
                      </a:rPr>
                      <a:t>∙</a:t>
                    </a:r>
                    <a:r>
                      <a:rPr lang="en-US" sz="1200" b="1" i="0">
                        <a:latin typeface="Cambria Math"/>
                        <a:ea typeface="Cambria Math"/>
                      </a:rPr>
                      <a:t>𝐰</a:t>
                    </a:r>
                    <a:r>
                      <a:rPr lang="en-US" sz="1200" b="1" i="0">
                        <a:latin typeface="Cambria Math" panose="02040503050406030204" pitchFamily="18" charset="0"/>
                        <a:ea typeface="Cambria Math"/>
                      </a:rPr>
                      <a:t>)/(</a:t>
                    </a:r>
                    <a:r>
                      <a:rPr lang="en-US" sz="1200" b="1" i="0">
                        <a:latin typeface="Cambria Math"/>
                        <a:ea typeface="Cambria Math"/>
                      </a:rPr>
                      <a:t>𝐰</a:t>
                    </a:r>
                    <a:r>
                      <a:rPr lang="en-US" sz="1200" i="0">
                        <a:latin typeface="Cambria Math"/>
                        <a:ea typeface="Cambria Math"/>
                      </a:rPr>
                      <a:t>∙</a:t>
                    </a:r>
                    <a:r>
                      <a:rPr lang="en-US" sz="1200" b="1" i="0">
                        <a:latin typeface="Cambria Math"/>
                        <a:ea typeface="Cambria Math"/>
                      </a:rPr>
                      <a:t>𝐰</a:t>
                    </a:r>
                    <a:r>
                      <a:rPr lang="en-US" sz="1200" b="1" i="0">
                        <a:latin typeface="Cambria Math" panose="02040503050406030204" pitchFamily="18" charset="0"/>
                        <a:ea typeface="Cambria Math"/>
                      </a:rPr>
                      <a:t>)</a:t>
                    </a:r>
                    <a:r>
                      <a:rPr lang="en-US" sz="1200" b="1" i="0">
                        <a:latin typeface="Cambria Math"/>
                        <a:ea typeface="Cambria Math"/>
                      </a:rPr>
                      <a:t> 𝐰</a:t>
                    </a:r>
                    <a:endParaRPr lang="en-US" sz="1200" b="1"/>
                  </a:p>
                  <a:p>
                    <a:pPr algn="ctr"/>
                    <a:endParaRPr lang="en-US" sz="1200" b="1"/>
                  </a:p>
                </xdr:txBody>
              </xdr:sp>
            </mc:Fallback>
          </mc:AlternateContent>
        </xdr:grpSp>
      </xdr:grpSp>
      <xdr:grpSp>
        <xdr:nvGrpSpPr>
          <xdr:cNvPr id="48" name="Group 47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GrpSpPr/>
        </xdr:nvGrpSpPr>
        <xdr:grpSpPr>
          <a:xfrm>
            <a:off x="2221067" y="428625"/>
            <a:ext cx="922185" cy="867453"/>
            <a:chOff x="3643095" y="1292268"/>
            <a:chExt cx="970074" cy="972227"/>
          </a:xfrm>
        </xdr:grpSpPr>
        <xdr:cxnSp macro="">
          <xdr:nvCxnSpPr>
            <xdr:cNvPr id="49" name="Straight Arrow Connector 48">
              <a:extLst>
                <a:ext uri="{FF2B5EF4-FFF2-40B4-BE49-F238E27FC236}">
                  <a16:creationId xmlns:a16="http://schemas.microsoft.com/office/drawing/2014/main" id="{00000000-0008-0000-0400-000031000000}"/>
                </a:ext>
              </a:extLst>
            </xdr:cNvPr>
            <xdr:cNvCxnSpPr/>
          </xdr:nvCxnSpPr>
          <xdr:spPr>
            <a:xfrm flipV="1">
              <a:off x="3731441" y="1292268"/>
              <a:ext cx="0" cy="972227"/>
            </a:xfrm>
            <a:prstGeom prst="straightConnector1">
              <a:avLst/>
            </a:prstGeom>
            <a:ln w="12700">
              <a:solidFill>
                <a:srgbClr val="00B050"/>
              </a:solidFill>
              <a:tailEnd type="triangle" w="med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50" name="TextBox 25">
                  <a:extLst>
                    <a:ext uri="{FF2B5EF4-FFF2-40B4-BE49-F238E27FC236}">
                      <a16:creationId xmlns:a16="http://schemas.microsoft.com/office/drawing/2014/main" id="{00000000-0008-0000-0400-000032000000}"/>
                    </a:ext>
                  </a:extLst>
                </xdr:cNvPr>
                <xdr:cNvSpPr txBox="1"/>
              </xdr:nvSpPr>
              <xdr:spPr>
                <a:xfrm>
                  <a:off x="3643095" y="1364306"/>
                  <a:ext cx="970074" cy="382141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200" i="1">
                                <a:solidFill>
                                  <a:srgbClr val="00B05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n-US" sz="1200" b="0" i="0">
                                <a:solidFill>
                                  <a:srgbClr val="00B050"/>
                                </a:solidFill>
                                <a:latin typeface="Cambria Math"/>
                              </a:rPr>
                              <m:t>perp</m:t>
                            </m:r>
                          </m:e>
                          <m:sub>
                            <m:r>
                              <a:rPr lang="en-US" sz="1200" b="1">
                                <a:solidFill>
                                  <a:srgbClr val="00B050"/>
                                </a:solidFill>
                                <a:latin typeface="Cambria Math"/>
                              </a:rPr>
                              <m:t>𝐰</m:t>
                            </m:r>
                          </m:sub>
                        </m:sSub>
                        <m:r>
                          <a:rPr lang="en-US" sz="1200" b="1">
                            <a:solidFill>
                              <a:srgbClr val="00B050"/>
                            </a:solidFill>
                            <a:latin typeface="Cambria Math"/>
                          </a:rPr>
                          <m:t>𝐯</m:t>
                        </m:r>
                      </m:oMath>
                    </m:oMathPara>
                  </a14:m>
                  <a:endParaRPr lang="en-US" sz="1200" b="1">
                    <a:solidFill>
                      <a:srgbClr val="00B050"/>
                    </a:solidFill>
                    <a:latin typeface="Cambria Math"/>
                  </a:endParaRPr>
                </a:p>
              </xdr:txBody>
            </xdr:sp>
          </mc:Choice>
          <mc:Fallback xmlns="">
            <xdr:sp macro="" textlink="">
              <xdr:nvSpPr>
                <xdr:cNvPr id="50" name="TextBox 25"/>
                <xdr:cNvSpPr txBox="1"/>
              </xdr:nvSpPr>
              <xdr:spPr>
                <a:xfrm>
                  <a:off x="3643095" y="1364306"/>
                  <a:ext cx="970074" cy="382141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1200" i="0">
                      <a:solidFill>
                        <a:srgbClr val="00B050"/>
                      </a:solidFill>
                      <a:latin typeface="Cambria Math" panose="02040503050406030204" pitchFamily="18" charset="0"/>
                    </a:rPr>
                    <a:t>〖</a:t>
                  </a:r>
                  <a:r>
                    <a:rPr lang="en-US" sz="1200" b="0" i="0">
                      <a:solidFill>
                        <a:srgbClr val="00B050"/>
                      </a:solidFill>
                      <a:latin typeface="Cambria Math"/>
                    </a:rPr>
                    <a:t>"perp</a:t>
                  </a:r>
                  <a:r>
                    <a:rPr lang="en-US" sz="1200" b="0" i="0">
                      <a:solidFill>
                        <a:srgbClr val="00B050"/>
                      </a:solidFill>
                      <a:latin typeface="Cambria Math" panose="02040503050406030204" pitchFamily="18" charset="0"/>
                    </a:rPr>
                    <a:t>" 〗_</a:t>
                  </a:r>
                  <a:r>
                    <a:rPr lang="en-US" sz="1200" b="1" i="0">
                      <a:solidFill>
                        <a:srgbClr val="00B050"/>
                      </a:solidFill>
                      <a:latin typeface="Cambria Math"/>
                    </a:rPr>
                    <a:t>𝐰 𝐯</a:t>
                  </a:r>
                  <a:endParaRPr lang="en-US" sz="1200" b="1">
                    <a:solidFill>
                      <a:srgbClr val="00B050"/>
                    </a:solidFill>
                    <a:latin typeface="Cambria Math"/>
                  </a:endParaRPr>
                </a:p>
              </xdr:txBody>
            </xdr:sp>
          </mc:Fallback>
        </mc:AlternateContent>
      </xdr:grpSp>
    </xdr:grpSp>
    <xdr:clientData/>
  </xdr:twoCellAnchor>
  <xdr:twoCellAnchor>
    <xdr:from>
      <xdr:col>10</xdr:col>
      <xdr:colOff>200026</xdr:colOff>
      <xdr:row>11</xdr:row>
      <xdr:rowOff>161925</xdr:rowOff>
    </xdr:from>
    <xdr:to>
      <xdr:col>17</xdr:col>
      <xdr:colOff>238125</xdr:colOff>
      <xdr:row>23</xdr:row>
      <xdr:rowOff>1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90856</xdr:colOff>
      <xdr:row>3</xdr:row>
      <xdr:rowOff>149468</xdr:rowOff>
    </xdr:from>
    <xdr:to>
      <xdr:col>16</xdr:col>
      <xdr:colOff>140818</xdr:colOff>
      <xdr:row>9</xdr:row>
      <xdr:rowOff>58615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1849318" y="735622"/>
          <a:ext cx="5344885" cy="1081455"/>
          <a:chOff x="1002908" y="306126"/>
          <a:chExt cx="5252968" cy="1431228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1002908" y="306126"/>
            <a:ext cx="5243054" cy="143122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2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GrpSpPr/>
        </xdr:nvGrpSpPr>
        <xdr:grpSpPr>
          <a:xfrm>
            <a:off x="1419225" y="754441"/>
            <a:ext cx="4836651" cy="466290"/>
            <a:chOff x="2588441" y="1608558"/>
            <a:chExt cx="4836651" cy="466290"/>
          </a:xfrm>
          <a:noFill/>
        </xdr:grpSpPr>
        <xdr:sp macro="" textlink="">
          <xdr:nvSpPr>
            <xdr:cNvPr id="5" name="TextBox 5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SpPr txBox="1"/>
          </xdr:nvSpPr>
          <xdr:spPr>
            <a:xfrm>
              <a:off x="2588441" y="1613618"/>
              <a:ext cx="300082" cy="366332"/>
            </a:xfrm>
            <a:prstGeom prst="rect">
              <a:avLst/>
            </a:prstGeom>
            <a:grp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 sz="12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" name="TextBox 19">
                  <a:extLst>
                    <a:ext uri="{FF2B5EF4-FFF2-40B4-BE49-F238E27FC236}">
                      <a16:creationId xmlns:a16="http://schemas.microsoft.com/office/drawing/2014/main" id="{00000000-0008-0000-0600-000006000000}"/>
                    </a:ext>
                  </a:extLst>
                </xdr:cNvPr>
                <xdr:cNvSpPr txBox="1"/>
              </xdr:nvSpPr>
              <xdr:spPr>
                <a:xfrm>
                  <a:off x="4660657" y="1608558"/>
                  <a:ext cx="2764435" cy="466290"/>
                </a:xfrm>
                <a:prstGeom prst="rect">
                  <a:avLst/>
                </a:prstGeom>
                <a:grp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d>
                          <m:dPr>
                            <m:begChr m:val="‖"/>
                            <m:endChr m:val="‖"/>
                            <m:ctrlPr>
                              <a:rPr lang="en-US" sz="1600" b="1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600" b="1" i="0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  <m:r>
                              <a:rPr lang="en-US" sz="1600" b="1" i="0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a:rPr lang="en-US" sz="1600" b="1" i="0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𝐰</m:t>
                            </m:r>
                          </m:e>
                        </m:d>
                        <m:r>
                          <a:rPr lang="en-US" sz="1600" b="1" i="0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d>
                          <m:dPr>
                            <m:begChr m:val="‖"/>
                            <m:endChr m:val="‖"/>
                            <m:ctrlPr>
                              <a:rPr lang="en-US" sz="1600" b="1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600" b="1" i="0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d>
                        <m:d>
                          <m:dPr>
                            <m:begChr m:val="‖"/>
                            <m:endChr m:val="‖"/>
                            <m:ctrlPr>
                              <a:rPr lang="en-US" sz="1600" b="1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600" b="1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𝒘</m:t>
                            </m:r>
                          </m:e>
                        </m:d>
                        <m:func>
                          <m:funcPr>
                            <m:ctrlPr>
                              <a:rPr lang="en-US" sz="1600" b="1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600" b="0" i="0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sin</m:t>
                            </m:r>
                          </m:fName>
                          <m:e>
                            <m:r>
                              <a:rPr lang="en-US" sz="16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</m:oMath>
                    </m:oMathPara>
                  </a14:m>
                  <a:endParaRPr lang="en-US" sz="1050" b="1"/>
                </a:p>
              </xdr:txBody>
            </xdr:sp>
          </mc:Choice>
          <mc:Fallback xmlns="">
            <xdr:sp macro="" textlink="">
              <xdr:nvSpPr>
                <xdr:cNvPr id="6" name="TextBox 19"/>
                <xdr:cNvSpPr txBox="1"/>
              </xdr:nvSpPr>
              <xdr:spPr>
                <a:xfrm>
                  <a:off x="4660657" y="1608558"/>
                  <a:ext cx="2764435" cy="466290"/>
                </a:xfrm>
                <a:prstGeom prst="rect">
                  <a:avLst/>
                </a:prstGeom>
                <a:grp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1600" b="1" i="0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‖𝐯×𝐰‖=‖𝐯‖‖𝒘‖ </a:t>
                  </a:r>
                  <a:r>
                    <a:rPr lang="en-US" sz="1600" b="0" i="0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sin</a:t>
                  </a:r>
                  <a:r>
                    <a:rPr lang="en-US" sz="1600" b="1" i="0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⁡</a:t>
                  </a:r>
                  <a:r>
                    <a:rPr lang="en-US" sz="1600" b="0" i="0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𝜃</a:t>
                  </a:r>
                  <a:endParaRPr lang="en-US" sz="1050" b="1"/>
                </a:p>
              </xdr:txBody>
            </xdr:sp>
          </mc:Fallback>
        </mc:AlternateContent>
      </xdr:grpSp>
    </xdr:grpSp>
    <xdr:clientData/>
  </xdr:twoCellAnchor>
  <xdr:twoCellAnchor>
    <xdr:from>
      <xdr:col>3</xdr:col>
      <xdr:colOff>427162</xdr:colOff>
      <xdr:row>3</xdr:row>
      <xdr:rowOff>93052</xdr:rowOff>
    </xdr:from>
    <xdr:to>
      <xdr:col>8</xdr:col>
      <xdr:colOff>179511</xdr:colOff>
      <xdr:row>8</xdr:row>
      <xdr:rowOff>62689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pSpPr/>
      </xdr:nvGrpSpPr>
      <xdr:grpSpPr>
        <a:xfrm>
          <a:off x="2185624" y="679206"/>
          <a:ext cx="1608502" cy="946560"/>
          <a:chOff x="4875257" y="4752619"/>
          <a:chExt cx="2100803" cy="1103113"/>
        </a:xfrm>
      </xdr:grpSpPr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CxnSpPr/>
        </xdr:nvCxnSpPr>
        <xdr:spPr>
          <a:xfrm flipV="1">
            <a:off x="4875257" y="4996934"/>
            <a:ext cx="1371600" cy="591228"/>
          </a:xfrm>
          <a:prstGeom prst="straightConnector1">
            <a:avLst/>
          </a:prstGeom>
          <a:ln w="12700">
            <a:solidFill>
              <a:schemeClr val="tx1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/>
        </xdr:nvSpPr>
        <xdr:spPr>
          <a:xfrm>
            <a:off x="6172200" y="4752619"/>
            <a:ext cx="30008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v</a:t>
            </a:r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CxnSpPr/>
        </xdr:nvCxnSpPr>
        <xdr:spPr>
          <a:xfrm>
            <a:off x="4875257" y="5588162"/>
            <a:ext cx="1824082" cy="142553"/>
          </a:xfrm>
          <a:prstGeom prst="straightConnector1">
            <a:avLst/>
          </a:prstGeom>
          <a:ln w="12700">
            <a:solidFill>
              <a:schemeClr val="tx1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 txBox="1"/>
        </xdr:nvSpPr>
        <xdr:spPr>
          <a:xfrm>
            <a:off x="6624682" y="5486400"/>
            <a:ext cx="351378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w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 txBox="1"/>
        </xdr:nvSpPr>
        <xdr:spPr>
          <a:xfrm>
            <a:off x="5380648" y="5304101"/>
            <a:ext cx="369202" cy="3840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>
                <a:sym typeface="Symbol"/>
              </a:rPr>
              <a:t></a:t>
            </a:r>
            <a:endParaRPr lang="en-US" sz="1400"/>
          </a:p>
        </xdr:txBody>
      </xdr:sp>
      <xdr:sp macro="" textlink="">
        <xdr:nvSpPr>
          <xdr:cNvPr id="13" name="Arc 12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/>
        </xdr:nvSpPr>
        <xdr:spPr>
          <a:xfrm>
            <a:off x="4981530" y="5496522"/>
            <a:ext cx="152400" cy="237609"/>
          </a:xfrm>
          <a:prstGeom prst="arc">
            <a:avLst>
              <a:gd name="adj1" fmla="val 16753220"/>
              <a:gd name="adj2" fmla="val 21469762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10</xdr:col>
      <xdr:colOff>3663</xdr:colOff>
      <xdr:row>9</xdr:row>
      <xdr:rowOff>146538</xdr:rowOff>
    </xdr:from>
    <xdr:to>
      <xdr:col>17</xdr:col>
      <xdr:colOff>41762</xdr:colOff>
      <xdr:row>21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66675</xdr:colOff>
      <xdr:row>17</xdr:row>
      <xdr:rowOff>19050</xdr:rowOff>
    </xdr:from>
    <xdr:to>
      <xdr:col>5</xdr:col>
      <xdr:colOff>66675</xdr:colOff>
      <xdr:row>19</xdr:row>
      <xdr:rowOff>172641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085975" y="3067050"/>
          <a:ext cx="142875" cy="534591"/>
        </a:xfrm>
        <a:prstGeom prst="rightBrace">
          <a:avLst>
            <a:gd name="adj1" fmla="val 53495"/>
            <a:gd name="adj2" fmla="val 54454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117231</xdr:colOff>
      <xdr:row>15</xdr:row>
      <xdr:rowOff>29307</xdr:rowOff>
    </xdr:from>
    <xdr:to>
      <xdr:col>6</xdr:col>
      <xdr:colOff>36634</xdr:colOff>
      <xdr:row>15</xdr:row>
      <xdr:rowOff>153865</xdr:rowOff>
    </xdr:to>
    <xdr:sp macro="" textlink="">
      <xdr:nvSpPr>
        <xdr:cNvPr id="16" name="Left Arrow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2278673" y="3077307"/>
          <a:ext cx="366346" cy="12455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156065</xdr:colOff>
      <xdr:row>16</xdr:row>
      <xdr:rowOff>9524</xdr:rowOff>
    </xdr:from>
    <xdr:to>
      <xdr:col>8</xdr:col>
      <xdr:colOff>280623</xdr:colOff>
      <xdr:row>17</xdr:row>
      <xdr:rowOff>185370</xdr:rowOff>
    </xdr:to>
    <xdr:sp macro="" textlink="">
      <xdr:nvSpPr>
        <xdr:cNvPr id="17" name="Left Arrow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 rot="13680809">
          <a:off x="3235571" y="2987918"/>
          <a:ext cx="366346" cy="12455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256441</xdr:colOff>
      <xdr:row>19</xdr:row>
      <xdr:rowOff>146539</xdr:rowOff>
    </xdr:from>
    <xdr:ext cx="1293944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600-000012000000}"/>
                </a:ext>
              </a:extLst>
            </xdr:cNvPr>
            <xdr:cNvSpPr txBox="1"/>
          </xdr:nvSpPr>
          <xdr:spPr>
            <a:xfrm>
              <a:off x="4850422" y="3766039"/>
              <a:ext cx="129394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r>
                    <a:rPr lang="en-US" sz="11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𝐯</m:t>
                  </m:r>
                  <m:r>
                    <a:rPr lang="en-US" sz="11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×</m:t>
                  </m:r>
                  <m:r>
                    <a:rPr lang="en-US" sz="11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𝐰</m:t>
                  </m:r>
                </m:oMath>
              </a14:m>
              <a:r>
                <a:rPr lang="en-US" sz="1100" baseline="0"/>
                <a:t> not shown)</a:t>
              </a:r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4850422" y="3766039"/>
              <a:ext cx="129394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aseline="0"/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𝐯×𝐰</a:t>
              </a:r>
              <a:r>
                <a:rPr lang="en-US" sz="1100" baseline="0"/>
                <a:t> not shown)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S18" sqref="S18"/>
    </sheetView>
  </sheetViews>
  <sheetFormatPr baseColWidth="10" defaultColWidth="8.83203125" defaultRowHeight="15" x14ac:dyDescent="0.2"/>
  <cols>
    <col min="3" max="3" width="6.5" customWidth="1"/>
    <col min="4" max="4" width="2.6640625" customWidth="1"/>
    <col min="5" max="5" width="6.5" customWidth="1"/>
    <col min="6" max="6" width="2.6640625" customWidth="1"/>
    <col min="7" max="7" width="6.5" customWidth="1"/>
    <col min="8" max="8" width="2.6640625" customWidth="1"/>
  </cols>
  <sheetData>
    <row r="1" spans="1:9" x14ac:dyDescent="0.2">
      <c r="A1" s="1" t="s">
        <v>3</v>
      </c>
    </row>
    <row r="2" spans="1:9" x14ac:dyDescent="0.2">
      <c r="B2" s="1"/>
      <c r="C2" s="4"/>
      <c r="D2" s="4"/>
      <c r="E2" s="4"/>
      <c r="F2" s="4"/>
      <c r="G2" s="4"/>
    </row>
    <row r="3" spans="1:9" x14ac:dyDescent="0.2">
      <c r="B3" s="31" t="s">
        <v>37</v>
      </c>
      <c r="C3" s="14"/>
      <c r="D3" s="14"/>
      <c r="E3" s="14"/>
      <c r="F3" s="14"/>
      <c r="G3" s="14"/>
      <c r="H3" s="14"/>
      <c r="I3" s="15"/>
    </row>
    <row r="4" spans="1:9" x14ac:dyDescent="0.2">
      <c r="B4" s="19"/>
      <c r="C4" s="17"/>
      <c r="D4" s="17"/>
      <c r="E4" s="17"/>
      <c r="F4" s="17"/>
      <c r="G4" s="17"/>
      <c r="H4" s="17"/>
      <c r="I4" s="18"/>
    </row>
    <row r="5" spans="1:9" x14ac:dyDescent="0.2">
      <c r="B5" s="32" t="s">
        <v>38</v>
      </c>
      <c r="C5" s="23">
        <f ca="1">RANDBETWEEN(-10,10)</f>
        <v>-6</v>
      </c>
      <c r="D5" s="23" t="s">
        <v>34</v>
      </c>
      <c r="E5" s="23">
        <f t="shared" ref="E5:G6" ca="1" si="0">RANDBETWEEN(-10,10)</f>
        <v>-10</v>
      </c>
      <c r="F5" s="23" t="s">
        <v>34</v>
      </c>
      <c r="G5" s="23">
        <f t="shared" ca="1" si="0"/>
        <v>-8</v>
      </c>
      <c r="H5" s="23" t="s">
        <v>39</v>
      </c>
      <c r="I5" s="18"/>
    </row>
    <row r="6" spans="1:9" x14ac:dyDescent="0.2">
      <c r="B6" s="32" t="s">
        <v>36</v>
      </c>
      <c r="C6" s="23">
        <f t="shared" ref="C6" ca="1" si="1">RANDBETWEEN(-10,10)</f>
        <v>-3</v>
      </c>
      <c r="D6" s="23" t="s">
        <v>34</v>
      </c>
      <c r="E6" s="23">
        <f t="shared" ca="1" si="0"/>
        <v>7</v>
      </c>
      <c r="F6" s="23" t="s">
        <v>34</v>
      </c>
      <c r="G6" s="23">
        <f t="shared" ca="1" si="0"/>
        <v>-2</v>
      </c>
      <c r="H6" s="23" t="s">
        <v>39</v>
      </c>
      <c r="I6" s="18"/>
    </row>
    <row r="7" spans="1:9" x14ac:dyDescent="0.2">
      <c r="B7" s="19"/>
      <c r="C7" s="24" t="s">
        <v>2</v>
      </c>
      <c r="D7" s="24"/>
      <c r="E7" s="24" t="s">
        <v>2</v>
      </c>
      <c r="F7" s="24"/>
      <c r="G7" s="24" t="s">
        <v>2</v>
      </c>
      <c r="H7" s="17"/>
      <c r="I7" s="18"/>
    </row>
    <row r="8" spans="1:9" x14ac:dyDescent="0.2">
      <c r="B8" s="32" t="s">
        <v>0</v>
      </c>
      <c r="C8" s="23">
        <f ca="1">C5*C6</f>
        <v>18</v>
      </c>
      <c r="D8" s="25" t="s">
        <v>5</v>
      </c>
      <c r="E8" s="23">
        <f ca="1" xml:space="preserve"> E5*E6</f>
        <v>-70</v>
      </c>
      <c r="F8" s="25" t="s">
        <v>5</v>
      </c>
      <c r="G8" s="23">
        <f ca="1" xml:space="preserve"> G5*G6</f>
        <v>16</v>
      </c>
      <c r="H8" s="23" t="s">
        <v>1</v>
      </c>
      <c r="I8" s="33">
        <f ca="1">SUMPRODUCT(C5:G5,C6:G6)</f>
        <v>-36</v>
      </c>
    </row>
    <row r="9" spans="1:9" x14ac:dyDescent="0.2">
      <c r="B9" s="27"/>
      <c r="C9" s="28"/>
      <c r="D9" s="28"/>
      <c r="E9" s="28"/>
      <c r="F9" s="28"/>
      <c r="G9" s="28"/>
      <c r="H9" s="28"/>
      <c r="I9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O16" sqref="O16"/>
    </sheetView>
  </sheetViews>
  <sheetFormatPr baseColWidth="10" defaultColWidth="8.83203125" defaultRowHeight="15" x14ac:dyDescent="0.2"/>
  <cols>
    <col min="5" max="5" width="5.6640625" customWidth="1"/>
    <col min="6" max="6" width="2.6640625" customWidth="1"/>
    <col min="7" max="7" width="5.6640625" customWidth="1"/>
    <col min="8" max="8" width="2.6640625" customWidth="1"/>
    <col min="9" max="9" width="5.6640625" customWidth="1"/>
    <col min="10" max="10" width="2.6640625" customWidth="1"/>
  </cols>
  <sheetData>
    <row r="1" spans="1:12" x14ac:dyDescent="0.2">
      <c r="A1" s="1" t="s">
        <v>3</v>
      </c>
      <c r="B1" s="1"/>
    </row>
    <row r="2" spans="1:12" x14ac:dyDescent="0.2">
      <c r="A2" s="1"/>
      <c r="B2" s="1"/>
    </row>
    <row r="3" spans="1:12" x14ac:dyDescent="0.2">
      <c r="A3" s="1"/>
      <c r="B3" s="31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x14ac:dyDescent="0.2">
      <c r="A4" s="1"/>
      <c r="B4" s="16" t="s">
        <v>60</v>
      </c>
      <c r="C4" s="17"/>
      <c r="D4" s="22" t="s">
        <v>36</v>
      </c>
      <c r="E4" s="23">
        <f ca="1">RANDBETWEEN(-10,10)</f>
        <v>-4</v>
      </c>
      <c r="F4" s="23" t="s">
        <v>34</v>
      </c>
      <c r="G4" s="23">
        <f t="shared" ref="G4:I4" ca="1" si="0">RANDBETWEEN(-10,10)</f>
        <v>-7</v>
      </c>
      <c r="H4" s="23" t="s">
        <v>34</v>
      </c>
      <c r="I4" s="23">
        <f t="shared" ca="1" si="0"/>
        <v>-9</v>
      </c>
      <c r="J4" s="23" t="s">
        <v>35</v>
      </c>
      <c r="K4" s="17" t="str">
        <f ca="1">"(" &amp; TEXT(E4,0) &amp; ", " &amp; TEXT(G4,0) &amp;", " &amp; TEXT(I4,0) &amp; ")"</f>
        <v>(-4, -7, -9)</v>
      </c>
      <c r="L4" s="18"/>
    </row>
    <row r="5" spans="1:12" x14ac:dyDescent="0.2">
      <c r="A5" s="1"/>
      <c r="B5" s="38"/>
      <c r="C5" s="28"/>
      <c r="D5" s="28"/>
      <c r="E5" s="28"/>
      <c r="F5" s="28"/>
      <c r="G5" s="28"/>
      <c r="H5" s="28"/>
      <c r="I5" s="28"/>
      <c r="J5" s="28"/>
      <c r="K5" s="28"/>
      <c r="L5" s="29"/>
    </row>
    <row r="7" spans="1:12" x14ac:dyDescent="0.2">
      <c r="B7" s="13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x14ac:dyDescent="0.2"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2" x14ac:dyDescent="0.2">
      <c r="B9" s="19"/>
      <c r="C9" s="17"/>
      <c r="D9" s="17"/>
      <c r="E9" s="17"/>
      <c r="F9" s="17"/>
      <c r="G9" s="17"/>
      <c r="H9" s="17"/>
      <c r="I9" s="17"/>
      <c r="J9" s="17"/>
      <c r="K9" s="17"/>
      <c r="L9" s="18"/>
    </row>
    <row r="10" spans="1:12" x14ac:dyDescent="0.2">
      <c r="B10" s="19"/>
      <c r="C10" s="17"/>
      <c r="D10" s="22" t="s">
        <v>36</v>
      </c>
      <c r="E10" s="23">
        <f ca="1">E4</f>
        <v>-4</v>
      </c>
      <c r="F10" s="23" t="s">
        <v>34</v>
      </c>
      <c r="G10" s="23">
        <f ca="1">G4</f>
        <v>-7</v>
      </c>
      <c r="H10" s="23" t="s">
        <v>34</v>
      </c>
      <c r="I10" s="23">
        <f ca="1">I4</f>
        <v>-9</v>
      </c>
      <c r="J10" s="23" t="s">
        <v>35</v>
      </c>
      <c r="K10" s="17" t="str">
        <f ca="1">"(" &amp; TEXT(E10,0) &amp; ", " &amp; TEXT(G10,0) &amp;", " &amp; TEXT(I10,0) &amp; ")"</f>
        <v>(-4, -7, -9)</v>
      </c>
      <c r="L10" s="18"/>
    </row>
    <row r="11" spans="1:12" x14ac:dyDescent="0.2">
      <c r="B11" s="19"/>
      <c r="C11" s="17"/>
      <c r="D11" s="17"/>
      <c r="E11" s="24" t="s">
        <v>2</v>
      </c>
      <c r="F11" s="24"/>
      <c r="G11" s="24" t="s">
        <v>2</v>
      </c>
      <c r="H11" s="24"/>
      <c r="I11" s="24" t="s">
        <v>2</v>
      </c>
      <c r="J11" s="17"/>
      <c r="K11" s="17"/>
      <c r="L11" s="18"/>
    </row>
    <row r="12" spans="1:12" x14ac:dyDescent="0.2">
      <c r="B12" s="19"/>
      <c r="C12" s="17"/>
      <c r="D12" s="22" t="s">
        <v>7</v>
      </c>
      <c r="E12" s="23">
        <f ca="1">ABS(E10)</f>
        <v>4</v>
      </c>
      <c r="F12" s="25" t="s">
        <v>5</v>
      </c>
      <c r="G12" s="23">
        <f ca="1">ABS(G10)</f>
        <v>7</v>
      </c>
      <c r="H12" s="25" t="s">
        <v>5</v>
      </c>
      <c r="I12" s="23">
        <f ca="1" xml:space="preserve"> ABS(I10)</f>
        <v>9</v>
      </c>
      <c r="J12" s="23" t="s">
        <v>1</v>
      </c>
      <c r="K12" s="26">
        <f ca="1">SUM(E12:I12)</f>
        <v>20</v>
      </c>
      <c r="L12" s="18"/>
    </row>
    <row r="13" spans="1:12" x14ac:dyDescent="0.2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9"/>
    </row>
    <row r="15" spans="1:12" x14ac:dyDescent="0.2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5"/>
    </row>
    <row r="16" spans="1:12" x14ac:dyDescent="0.2">
      <c r="B16" s="19"/>
      <c r="C16" s="17"/>
      <c r="D16" s="17"/>
      <c r="E16" s="17"/>
      <c r="F16" s="17"/>
      <c r="G16" s="17"/>
      <c r="H16" s="17"/>
      <c r="I16" s="17"/>
      <c r="J16" s="17"/>
      <c r="K16" s="17"/>
      <c r="L16" s="18"/>
    </row>
    <row r="17" spans="2:12" x14ac:dyDescent="0.2">
      <c r="B17" s="16" t="s">
        <v>6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2:12" x14ac:dyDescent="0.2">
      <c r="B18" s="19"/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2:12" x14ac:dyDescent="0.2">
      <c r="B19" s="19"/>
      <c r="C19" s="17"/>
      <c r="D19" s="22" t="s">
        <v>33</v>
      </c>
      <c r="E19" s="23">
        <f ca="1">E4</f>
        <v>-4</v>
      </c>
      <c r="F19" s="23" t="s">
        <v>34</v>
      </c>
      <c r="G19" s="23">
        <f ca="1">G4</f>
        <v>-7</v>
      </c>
      <c r="H19" s="23" t="s">
        <v>34</v>
      </c>
      <c r="I19" s="23">
        <f ca="1">I4</f>
        <v>-9</v>
      </c>
      <c r="J19" s="23" t="s">
        <v>35</v>
      </c>
      <c r="K19" s="17" t="str">
        <f ca="1">"(" &amp; TEXT(E19,0) &amp; ", " &amp; TEXT(G19,0) &amp;", " &amp; TEXT(I19,0) &amp; ")"</f>
        <v>(-4, -7, -9)</v>
      </c>
      <c r="L19" s="18"/>
    </row>
    <row r="20" spans="2:12" x14ac:dyDescent="0.2">
      <c r="B20" s="19"/>
      <c r="C20" s="17"/>
      <c r="D20" s="17"/>
      <c r="E20" s="24" t="s">
        <v>2</v>
      </c>
      <c r="F20" s="24"/>
      <c r="G20" s="24" t="s">
        <v>2</v>
      </c>
      <c r="H20" s="24"/>
      <c r="I20" s="24" t="s">
        <v>2</v>
      </c>
      <c r="J20" s="17"/>
      <c r="K20" s="17"/>
      <c r="L20" s="18"/>
    </row>
    <row r="21" spans="2:12" x14ac:dyDescent="0.2">
      <c r="B21" s="19"/>
      <c r="C21" s="17"/>
      <c r="D21" s="30"/>
      <c r="E21" s="23">
        <f ca="1">E19*E19</f>
        <v>16</v>
      </c>
      <c r="F21" s="25" t="s">
        <v>5</v>
      </c>
      <c r="G21" s="23">
        <f ca="1">G19*G19</f>
        <v>49</v>
      </c>
      <c r="H21" s="25" t="s">
        <v>5</v>
      </c>
      <c r="I21" s="23">
        <f ca="1">I19*I19</f>
        <v>81</v>
      </c>
      <c r="J21" s="23" t="s">
        <v>1</v>
      </c>
      <c r="K21" s="26">
        <f ca="1">SUMPRODUCT(E19:I19,E19:I19)</f>
        <v>146</v>
      </c>
      <c r="L21" s="18"/>
    </row>
    <row r="22" spans="2:12" x14ac:dyDescent="0.2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8"/>
    </row>
    <row r="23" spans="2:12" x14ac:dyDescent="0.2">
      <c r="B23" s="19"/>
      <c r="C23" s="17"/>
      <c r="D23" s="17"/>
      <c r="E23" s="17"/>
      <c r="F23" s="17"/>
      <c r="G23" s="17"/>
      <c r="H23" s="17"/>
      <c r="I23" s="17"/>
      <c r="J23" s="17"/>
      <c r="K23" s="17"/>
      <c r="L23" s="18"/>
    </row>
    <row r="24" spans="2:12" x14ac:dyDescent="0.2">
      <c r="B24" s="19"/>
      <c r="C24" s="17"/>
      <c r="D24" s="17"/>
      <c r="E24" s="17"/>
      <c r="F24" s="17"/>
      <c r="G24" s="17"/>
      <c r="H24" s="17"/>
      <c r="I24" s="17"/>
      <c r="J24" s="22"/>
      <c r="K24" s="26">
        <f ca="1">SQRT(K21)</f>
        <v>12.083045973594572</v>
      </c>
      <c r="L24" s="18"/>
    </row>
    <row r="25" spans="2:12" x14ac:dyDescent="0.2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</row>
    <row r="26" spans="2:12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4"/>
  <sheetViews>
    <sheetView workbookViewId="0">
      <selection activeCell="J22" sqref="J21:J22"/>
    </sheetView>
  </sheetViews>
  <sheetFormatPr baseColWidth="10" defaultColWidth="8.83203125" defaultRowHeight="15" x14ac:dyDescent="0.2"/>
  <cols>
    <col min="4" max="4" width="7.6640625" customWidth="1"/>
    <col min="5" max="5" width="2.1640625" customWidth="1"/>
    <col min="6" max="6" width="7.6640625" customWidth="1"/>
    <col min="7" max="7" width="2.1640625" customWidth="1"/>
    <col min="8" max="8" width="7.6640625" customWidth="1"/>
    <col min="9" max="9" width="2.6640625" customWidth="1"/>
    <col min="12" max="12" width="9.1640625" customWidth="1"/>
    <col min="15" max="15" width="4.5" customWidth="1"/>
    <col min="16" max="16" width="2.6640625" customWidth="1"/>
  </cols>
  <sheetData>
    <row r="1" spans="2:22" x14ac:dyDescent="0.2">
      <c r="B1" s="1" t="s">
        <v>3</v>
      </c>
    </row>
    <row r="2" spans="2:22" x14ac:dyDescent="0.2">
      <c r="C2" s="1"/>
      <c r="D2" s="4"/>
      <c r="E2" s="4"/>
      <c r="F2" s="4"/>
      <c r="G2" s="4"/>
      <c r="H2" s="4"/>
    </row>
    <row r="3" spans="2:22" x14ac:dyDescent="0.2">
      <c r="B3" s="31" t="s">
        <v>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 spans="2:22" x14ac:dyDescent="0.2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2:22" x14ac:dyDescent="0.2">
      <c r="B5" s="19"/>
      <c r="C5" s="34" t="s">
        <v>40</v>
      </c>
      <c r="D5" s="23">
        <f ca="1">RANDBETWEEN(-5,5)</f>
        <v>-3</v>
      </c>
      <c r="E5" s="23" t="s">
        <v>34</v>
      </c>
      <c r="F5" s="23">
        <f ca="1">RANDBETWEEN(-5,5)</f>
        <v>3</v>
      </c>
      <c r="G5" s="23" t="s">
        <v>34</v>
      </c>
      <c r="H5" s="23">
        <f ca="1">RANDBETWEEN(-5,5)</f>
        <v>0</v>
      </c>
      <c r="I5" s="23" t="s">
        <v>39</v>
      </c>
      <c r="J5" s="17"/>
      <c r="K5" s="17"/>
      <c r="L5" s="17"/>
      <c r="M5" s="17"/>
      <c r="N5" s="17"/>
      <c r="O5" s="18"/>
      <c r="Q5" s="6" t="s">
        <v>13</v>
      </c>
      <c r="R5" s="6"/>
      <c r="S5" s="6"/>
    </row>
    <row r="6" spans="2:22" x14ac:dyDescent="0.2">
      <c r="B6" s="1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Q6" s="6">
        <v>0</v>
      </c>
      <c r="R6" s="6">
        <f ca="1">D7</f>
        <v>4.2426406871192848</v>
      </c>
      <c r="S6" s="6" t="str">
        <f ca="1">"||v|| = " &amp; TRUNC(R6,3)</f>
        <v>||v|| = 4.242</v>
      </c>
    </row>
    <row r="7" spans="2:22" x14ac:dyDescent="0.2">
      <c r="B7" s="19"/>
      <c r="C7" s="22" t="s">
        <v>7</v>
      </c>
      <c r="D7" s="23">
        <f ca="1">SQRT(SUMPRODUCT(D5:H5,D5:H5))</f>
        <v>4.2426406871192848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Q7" s="6">
        <v>0</v>
      </c>
      <c r="R7" s="6">
        <f ca="1">D7</f>
        <v>4.2426406871192848</v>
      </c>
      <c r="S7" s="6" t="s">
        <v>24</v>
      </c>
      <c r="V7" s="6"/>
    </row>
    <row r="8" spans="2:22" x14ac:dyDescent="0.2">
      <c r="B8" s="19"/>
      <c r="C8" s="17"/>
      <c r="D8" s="17"/>
      <c r="E8" s="17"/>
      <c r="F8" s="17"/>
      <c r="G8" s="17"/>
      <c r="H8" s="17"/>
      <c r="I8" s="17"/>
      <c r="J8" s="17"/>
      <c r="K8" s="17"/>
      <c r="L8" s="17"/>
      <c r="M8" s="21"/>
      <c r="N8" s="21"/>
      <c r="O8" s="35"/>
      <c r="Q8" s="6">
        <v>0</v>
      </c>
      <c r="R8" s="6">
        <f ca="1">D9*R6</f>
        <v>1</v>
      </c>
      <c r="S8" s="6"/>
      <c r="V8" s="6"/>
    </row>
    <row r="9" spans="2:22" x14ac:dyDescent="0.2">
      <c r="B9" s="19"/>
      <c r="C9" s="22"/>
      <c r="D9" s="17">
        <f ca="1">1/D7</f>
        <v>0.23570226039551587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Q9" s="6">
        <v>0</v>
      </c>
      <c r="R9" s="6">
        <f ca="1">D9*R7</f>
        <v>1</v>
      </c>
      <c r="S9" s="7" t="s">
        <v>14</v>
      </c>
      <c r="V9" s="6"/>
    </row>
    <row r="10" spans="2:22" x14ac:dyDescent="0.2">
      <c r="B10" s="19"/>
      <c r="C10" s="17"/>
      <c r="D10" s="17"/>
      <c r="E10" s="17"/>
      <c r="F10" s="17"/>
      <c r="G10" s="17"/>
      <c r="H10" s="17"/>
      <c r="I10" s="23"/>
      <c r="J10" s="17"/>
      <c r="K10" s="17"/>
      <c r="L10" s="17"/>
      <c r="M10" s="17"/>
      <c r="N10" s="17"/>
      <c r="O10" s="18"/>
      <c r="V10" s="6"/>
    </row>
    <row r="11" spans="2:22" x14ac:dyDescent="0.2">
      <c r="B11" s="19"/>
      <c r="C11" s="30" t="s">
        <v>41</v>
      </c>
      <c r="D11" s="17">
        <f ca="1">D5/D7</f>
        <v>-0.70710678118654757</v>
      </c>
      <c r="E11" s="17" t="s">
        <v>34</v>
      </c>
      <c r="F11" s="17">
        <f ca="1">F5/D7</f>
        <v>0.70710678118654757</v>
      </c>
      <c r="G11" s="17" t="s">
        <v>34</v>
      </c>
      <c r="H11" s="17">
        <f ca="1">H5/D7</f>
        <v>0</v>
      </c>
      <c r="I11" s="25" t="s">
        <v>39</v>
      </c>
      <c r="J11" s="17"/>
      <c r="K11" s="17"/>
      <c r="L11" s="17"/>
      <c r="M11" s="17"/>
      <c r="N11" s="17"/>
      <c r="O11" s="18"/>
      <c r="V11" s="6"/>
    </row>
    <row r="12" spans="2:22" x14ac:dyDescent="0.2">
      <c r="B12" s="1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</row>
    <row r="13" spans="2:22" x14ac:dyDescent="0.2">
      <c r="B13" s="19"/>
      <c r="C13" s="20" t="s">
        <v>9</v>
      </c>
      <c r="D13" s="17"/>
      <c r="E13" s="26">
        <f ca="1">SQRT(SUMPRODUCT(D11:H11,D11:H11))</f>
        <v>1</v>
      </c>
      <c r="F13" s="17"/>
      <c r="G13" s="17"/>
      <c r="H13" s="17"/>
      <c r="I13" s="17"/>
      <c r="J13" s="17"/>
      <c r="K13" s="17"/>
      <c r="L13" s="17"/>
      <c r="M13" s="17"/>
      <c r="N13" s="17"/>
      <c r="O13" s="18"/>
    </row>
    <row r="14" spans="2:22" x14ac:dyDescent="0.2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7"/>
  <sheetViews>
    <sheetView zoomScale="130" zoomScaleNormal="130" workbookViewId="0">
      <selection activeCell="H2" sqref="H2"/>
    </sheetView>
  </sheetViews>
  <sheetFormatPr baseColWidth="10" defaultColWidth="8.83203125" defaultRowHeight="15" x14ac:dyDescent="0.2"/>
  <cols>
    <col min="2" max="2" width="5.33203125" customWidth="1"/>
    <col min="4" max="4" width="6.6640625" customWidth="1"/>
    <col min="5" max="5" width="2.1640625" customWidth="1"/>
    <col min="6" max="6" width="6.6640625" customWidth="1"/>
    <col min="7" max="7" width="2.1640625" customWidth="1"/>
    <col min="8" max="8" width="6.6640625" customWidth="1"/>
    <col min="9" max="9" width="4.6640625" customWidth="1"/>
    <col min="10" max="10" width="6.6640625" customWidth="1"/>
    <col min="11" max="14" width="4.6640625" customWidth="1"/>
    <col min="15" max="17" width="7.6640625" customWidth="1"/>
    <col min="18" max="44" width="4.6640625" customWidth="1"/>
  </cols>
  <sheetData>
    <row r="1" spans="1:36" x14ac:dyDescent="0.2">
      <c r="A1" s="1" t="s">
        <v>3</v>
      </c>
      <c r="B1" s="1"/>
    </row>
    <row r="3" spans="1:36" x14ac:dyDescent="0.2">
      <c r="B3" s="31" t="s">
        <v>49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  <c r="V3" s="6" t="s">
        <v>45</v>
      </c>
      <c r="W3" s="6"/>
      <c r="X3" s="6"/>
      <c r="Y3" s="6"/>
      <c r="Z3" s="6"/>
      <c r="AA3" s="6"/>
      <c r="AB3" s="6"/>
      <c r="AC3" s="6"/>
      <c r="AD3" s="6"/>
      <c r="AE3" s="6">
        <f ca="1">SQRT(SUMPRODUCT(AE4:AE6,AE4:AE6))</f>
        <v>1</v>
      </c>
      <c r="AF3" s="6">
        <f t="shared" ref="AF3:AG3" ca="1" si="0">SQRT(SUMPRODUCT(AF4:AF6,AF4:AF6))</f>
        <v>1</v>
      </c>
      <c r="AG3" s="6">
        <f t="shared" ca="1" si="0"/>
        <v>1</v>
      </c>
      <c r="AH3" s="6"/>
      <c r="AI3" s="6"/>
      <c r="AJ3" s="6"/>
    </row>
    <row r="4" spans="1:36" x14ac:dyDescent="0.2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V4" s="6"/>
      <c r="W4" s="9" t="s">
        <v>32</v>
      </c>
      <c r="X4" s="10">
        <f ca="1">F11*H12-H11*F12</f>
        <v>-10</v>
      </c>
      <c r="Y4" s="10">
        <f ca="1">-(D11*H12-H11*D12)</f>
        <v>-25</v>
      </c>
      <c r="Z4" s="10">
        <f ca="1">D11*F12-F11*D12</f>
        <v>5</v>
      </c>
      <c r="AA4" s="9" t="s">
        <v>18</v>
      </c>
      <c r="AB4" s="6">
        <f ca="1">SQRT(SUMPRODUCT(X4:Z4,X4:Z4))</f>
        <v>27.386127875258307</v>
      </c>
      <c r="AC4" s="6"/>
      <c r="AD4" s="9" t="s">
        <v>21</v>
      </c>
      <c r="AE4" s="6">
        <f ca="1">-X4/$AB4</f>
        <v>0.36514837167011072</v>
      </c>
      <c r="AF4" s="6">
        <f ca="1">-Y4/$AB4</f>
        <v>0.91287092917527679</v>
      </c>
      <c r="AG4" s="6">
        <f ca="1">-Z4/$AB4</f>
        <v>-0.18257418583505536</v>
      </c>
      <c r="AH4" s="9" t="s">
        <v>18</v>
      </c>
      <c r="AI4" s="6">
        <f t="shared" ref="AI4:AI6" ca="1" si="1">SQRT(SUMPRODUCT(AE4:AG4,AE4:AG4))</f>
        <v>1</v>
      </c>
      <c r="AJ4" s="6"/>
    </row>
    <row r="5" spans="1:36" x14ac:dyDescent="0.2">
      <c r="B5" s="19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V5" s="6"/>
      <c r="W5" s="9" t="s">
        <v>20</v>
      </c>
      <c r="X5" s="6">
        <f ca="1">D12</f>
        <v>5</v>
      </c>
      <c r="Y5" s="6">
        <f ca="1">F12</f>
        <v>-3</v>
      </c>
      <c r="Z5" s="6">
        <f ca="1">H12</f>
        <v>-5</v>
      </c>
      <c r="AA5" s="9" t="s">
        <v>18</v>
      </c>
      <c r="AB5" s="6">
        <f ca="1">SQRT(SUMPRODUCT(X5:Z5,X5:Z5))</f>
        <v>7.6811457478686078</v>
      </c>
      <c r="AC5" s="6"/>
      <c r="AD5" s="9" t="s">
        <v>19</v>
      </c>
      <c r="AE5" s="6">
        <f ca="1">X5/$AB5</f>
        <v>0.6509445549041194</v>
      </c>
      <c r="AF5" s="6">
        <f ca="1">Y5/$AB5</f>
        <v>-0.39056673294247163</v>
      </c>
      <c r="AG5" s="6">
        <f ca="1">Z5/$AB5</f>
        <v>-0.6509445549041194</v>
      </c>
      <c r="AH5" s="9" t="s">
        <v>18</v>
      </c>
      <c r="AI5" s="6">
        <f t="shared" ca="1" si="1"/>
        <v>1</v>
      </c>
      <c r="AJ5" s="6"/>
    </row>
    <row r="6" spans="1:36" x14ac:dyDescent="0.2">
      <c r="B6" s="1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V6" s="6"/>
      <c r="W6" s="6"/>
      <c r="X6" s="6"/>
      <c r="Y6" s="6"/>
      <c r="Z6" s="6"/>
      <c r="AA6" s="6"/>
      <c r="AB6" s="6"/>
      <c r="AC6" s="6"/>
      <c r="AD6" s="9" t="s">
        <v>22</v>
      </c>
      <c r="AE6" s="6">
        <f ca="1">AF4*AG5-AG4*AF5</f>
        <v>-0.66553576395813963</v>
      </c>
      <c r="AF6" s="6">
        <f ca="1">-(AE4*AG5-AG4*AE5)</f>
        <v>0.11884567213538209</v>
      </c>
      <c r="AG6" s="6">
        <f ca="1">AE4*AF5-AF4*AE5</f>
        <v>-0.73684316723936893</v>
      </c>
      <c r="AH6" s="9" t="s">
        <v>18</v>
      </c>
      <c r="AI6" s="6">
        <f t="shared" ca="1" si="1"/>
        <v>1</v>
      </c>
      <c r="AJ6" s="6"/>
    </row>
    <row r="7" spans="1:36" x14ac:dyDescent="0.2">
      <c r="B7" s="19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V7" s="6"/>
      <c r="W7" s="11" t="s">
        <v>23</v>
      </c>
      <c r="X7" s="6"/>
      <c r="Y7" s="6"/>
      <c r="Z7" s="6"/>
      <c r="AA7" s="12" t="s">
        <v>24</v>
      </c>
      <c r="AB7" s="12" t="s">
        <v>20</v>
      </c>
      <c r="AC7" s="12" t="s">
        <v>25</v>
      </c>
      <c r="AD7" s="12" t="s">
        <v>26</v>
      </c>
      <c r="AE7" s="6"/>
      <c r="AF7" s="12" t="s">
        <v>27</v>
      </c>
      <c r="AG7" s="12" t="s">
        <v>28</v>
      </c>
      <c r="AH7" s="12" t="s">
        <v>29</v>
      </c>
      <c r="AI7" s="12" t="s">
        <v>30</v>
      </c>
      <c r="AJ7" s="6"/>
    </row>
    <row r="8" spans="1:36" x14ac:dyDescent="0.2">
      <c r="B8" s="1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V8" s="6"/>
      <c r="W8" s="6">
        <f t="shared" ref="W8:Y8" ca="1" si="2">AE6</f>
        <v>-0.66553576395813963</v>
      </c>
      <c r="X8" s="6">
        <f t="shared" ca="1" si="2"/>
        <v>0.11884567213538209</v>
      </c>
      <c r="Y8" s="6">
        <f t="shared" ca="1" si="2"/>
        <v>-0.73684316723936893</v>
      </c>
      <c r="Z8" s="6"/>
      <c r="AA8" s="6">
        <f ca="1">D11</f>
        <v>-5</v>
      </c>
      <c r="AB8" s="6">
        <f ca="1">D12</f>
        <v>5</v>
      </c>
      <c r="AC8" s="6">
        <f ca="1">D18</f>
        <v>7.6811457478686078</v>
      </c>
      <c r="AD8" s="6">
        <f ca="1">D19</f>
        <v>-0.74943968939607197</v>
      </c>
      <c r="AE8" s="6"/>
      <c r="AF8" s="6">
        <f t="array" aca="1" ref="AF8:AI10" ca="1">MMULT(W8:Y10,AA8:AD10)</f>
        <v>3.5653701640614623</v>
      </c>
      <c r="AG8" s="6">
        <f ca="1"/>
        <v>4.4408920985006262E-16</v>
      </c>
      <c r="AH8" s="6">
        <f ca="1"/>
        <v>-5.11207720338155</v>
      </c>
      <c r="AI8" s="6">
        <f ca="1"/>
        <v>0.49877891622276566</v>
      </c>
      <c r="AJ8" s="6"/>
    </row>
    <row r="9" spans="1:36" x14ac:dyDescent="0.2">
      <c r="B9" s="19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V9" s="6"/>
      <c r="W9" s="6">
        <f t="shared" ref="W9:Y10" ca="1" si="3">AE4</f>
        <v>0.36514837167011072</v>
      </c>
      <c r="X9" s="6">
        <f t="shared" ca="1" si="3"/>
        <v>0.91287092917527679</v>
      </c>
      <c r="Y9" s="6">
        <f t="shared" ca="1" si="3"/>
        <v>-0.18257418583505536</v>
      </c>
      <c r="Z9" s="6"/>
      <c r="AA9" s="6">
        <f ca="1">F11</f>
        <v>2</v>
      </c>
      <c r="AB9" s="6">
        <f ca="1">F12</f>
        <v>-3</v>
      </c>
      <c r="AC9" s="6">
        <f>F17</f>
        <v>0</v>
      </c>
      <c r="AD9" s="6">
        <f>F19</f>
        <v>0</v>
      </c>
      <c r="AE9" s="6"/>
      <c r="AF9" s="6">
        <f ca="1"/>
        <v>0</v>
      </c>
      <c r="AG9" s="6">
        <f ca="1"/>
        <v>2.2204460492503131E-16</v>
      </c>
      <c r="AH9" s="6">
        <f ca="1"/>
        <v>2.8047578623950171</v>
      </c>
      <c r="AI9" s="6">
        <f ca="1"/>
        <v>-0.27365668224792922</v>
      </c>
      <c r="AJ9" s="6"/>
    </row>
    <row r="10" spans="1:36" x14ac:dyDescent="0.2"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V10" s="6"/>
      <c r="W10" s="6">
        <f t="shared" ca="1" si="3"/>
        <v>0.6509445549041194</v>
      </c>
      <c r="X10" s="6">
        <f t="shared" ca="1" si="3"/>
        <v>-0.39056673294247163</v>
      </c>
      <c r="Y10" s="6">
        <f t="shared" ca="1" si="3"/>
        <v>-0.6509445549041194</v>
      </c>
      <c r="Z10" s="6"/>
      <c r="AA10" s="6">
        <f ca="1">H11</f>
        <v>0</v>
      </c>
      <c r="AB10" s="6">
        <f ca="1">H12</f>
        <v>-5</v>
      </c>
      <c r="AC10" s="6">
        <f>H17</f>
        <v>0</v>
      </c>
      <c r="AD10" s="6">
        <f>H19</f>
        <v>0</v>
      </c>
      <c r="AE10" s="6"/>
      <c r="AF10" s="6">
        <f ca="1"/>
        <v>-4.0358562404055407</v>
      </c>
      <c r="AG10" s="6">
        <f ca="1"/>
        <v>7.6811457478686096</v>
      </c>
      <c r="AH10" s="6">
        <f ca="1"/>
        <v>5</v>
      </c>
      <c r="AI10" s="6">
        <f ca="1"/>
        <v>-0.48784368504140757</v>
      </c>
      <c r="AJ10" s="6"/>
    </row>
    <row r="11" spans="1:36" x14ac:dyDescent="0.2">
      <c r="B11" s="19"/>
      <c r="C11" s="22" t="s">
        <v>42</v>
      </c>
      <c r="D11" s="23">
        <f ca="1">RANDBETWEEN(-5,5)</f>
        <v>-5</v>
      </c>
      <c r="E11" s="23" t="s">
        <v>34</v>
      </c>
      <c r="F11" s="23">
        <f t="shared" ref="F11:H12" ca="1" si="4">RANDBETWEEN(-5,5)</f>
        <v>2</v>
      </c>
      <c r="G11" s="23" t="s">
        <v>34</v>
      </c>
      <c r="H11" s="23">
        <f t="shared" ca="1" si="4"/>
        <v>0</v>
      </c>
      <c r="I11" s="26" t="s">
        <v>39</v>
      </c>
      <c r="J11" s="17"/>
      <c r="K11" s="17"/>
      <c r="L11" s="17"/>
      <c r="M11" s="17"/>
      <c r="N11" s="17"/>
      <c r="O11" s="17"/>
      <c r="P11" s="17"/>
      <c r="Q11" s="17"/>
      <c r="R11" s="17"/>
      <c r="S11" s="18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x14ac:dyDescent="0.2">
      <c r="B12" s="19"/>
      <c r="C12" s="22" t="s">
        <v>43</v>
      </c>
      <c r="D12" s="23">
        <f t="shared" ref="D12" ca="1" si="5">RANDBETWEEN(-5,5)</f>
        <v>5</v>
      </c>
      <c r="E12" s="23" t="s">
        <v>34</v>
      </c>
      <c r="F12" s="23">
        <f t="shared" ca="1" si="4"/>
        <v>-3</v>
      </c>
      <c r="G12" s="23" t="s">
        <v>34</v>
      </c>
      <c r="H12" s="23">
        <f t="shared" ca="1" si="4"/>
        <v>-5</v>
      </c>
      <c r="I12" s="26" t="s">
        <v>39</v>
      </c>
      <c r="J12" s="17"/>
      <c r="K12" s="17"/>
      <c r="L12" s="17"/>
      <c r="M12" s="17"/>
      <c r="N12" s="17"/>
      <c r="O12" s="17"/>
      <c r="P12" s="17"/>
      <c r="Q12" s="17"/>
      <c r="R12" s="17"/>
      <c r="S12" s="18"/>
      <c r="V12" s="6"/>
      <c r="W12" s="6" t="s">
        <v>31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x14ac:dyDescent="0.2">
      <c r="B13" s="19"/>
      <c r="C13" s="36" t="s">
        <v>52</v>
      </c>
      <c r="D13" s="17" t="str">
        <f ca="1" xml:space="preserve"> TEXT(X18,"0.00") &amp; " radians ( " &amp; TEXT(DEGREES(X18),"0.00") &amp; " degrees)"</f>
        <v>2.42 radians ( 138.54 degrees)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V13" s="6"/>
      <c r="W13" s="6"/>
      <c r="X13" s="6">
        <v>0</v>
      </c>
      <c r="Y13" s="6">
        <f ca="1">AG10</f>
        <v>7.6811457478686096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x14ac:dyDescent="0.2">
      <c r="B14" s="19"/>
      <c r="C14" s="17"/>
      <c r="D14" s="17"/>
      <c r="E14" s="23"/>
      <c r="F14" s="17"/>
      <c r="G14" s="17"/>
      <c r="H14" s="17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8"/>
      <c r="V14" s="6"/>
      <c r="W14" s="6" t="s">
        <v>20</v>
      </c>
      <c r="X14" s="6">
        <v>0</v>
      </c>
      <c r="Y14" s="6">
        <f ca="1">AG8</f>
        <v>4.4408920985006262E-16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x14ac:dyDescent="0.2">
      <c r="B15" s="19"/>
      <c r="C15" s="22" t="s">
        <v>15</v>
      </c>
      <c r="D15" s="23">
        <f ca="1">SUMPRODUCT(D11:H11,D12:H12)</f>
        <v>-31</v>
      </c>
      <c r="E15" s="23"/>
      <c r="F15" s="17"/>
      <c r="G15" s="17"/>
      <c r="H15" s="17" t="s">
        <v>55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V15" s="6"/>
      <c r="W15" s="6"/>
      <c r="X15" s="6">
        <v>0</v>
      </c>
      <c r="Y15" s="6">
        <f ca="1">AF10</f>
        <v>-4.0358562404055407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x14ac:dyDescent="0.2">
      <c r="B16" s="19"/>
      <c r="C16" s="17"/>
      <c r="D16" s="17"/>
      <c r="E16" s="17"/>
      <c r="F16" s="17"/>
      <c r="G16" s="17"/>
      <c r="H16" s="17"/>
      <c r="I16" s="23"/>
      <c r="J16" s="17"/>
      <c r="K16" s="17"/>
      <c r="L16" s="17"/>
      <c r="M16" s="17"/>
      <c r="N16" s="17"/>
      <c r="O16" s="17"/>
      <c r="P16" s="17"/>
      <c r="Q16" s="17"/>
      <c r="R16" s="17"/>
      <c r="S16" s="18"/>
      <c r="V16" s="6"/>
      <c r="W16" s="6" t="s">
        <v>24</v>
      </c>
      <c r="X16" s="6">
        <v>0</v>
      </c>
      <c r="Y16" s="6">
        <f ca="1">AF8</f>
        <v>3.5653701640614623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2:36" x14ac:dyDescent="0.2">
      <c r="B17" s="19"/>
      <c r="C17" s="22" t="s">
        <v>7</v>
      </c>
      <c r="D17" s="17">
        <f ca="1">SQRT(SUMPRODUCT(D11:H11,D11:H11))</f>
        <v>5.3851648071345037</v>
      </c>
      <c r="E17" s="17"/>
      <c r="F17" s="17"/>
      <c r="G17" s="23"/>
      <c r="H17" s="17"/>
      <c r="I17" s="26"/>
      <c r="J17" s="17"/>
      <c r="K17" s="17"/>
      <c r="L17" s="17"/>
      <c r="M17" s="17"/>
      <c r="N17" s="17"/>
      <c r="O17" s="17"/>
      <c r="P17" s="17"/>
      <c r="Q17" s="17"/>
      <c r="R17" s="17"/>
      <c r="S17" s="18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2:36" x14ac:dyDescent="0.2">
      <c r="B18" s="19"/>
      <c r="C18" s="22" t="s">
        <v>50</v>
      </c>
      <c r="D18" s="17">
        <f ca="1">SQRT(SUMPRODUCT(D12:H12,D12:H12))</f>
        <v>7.6811457478686078</v>
      </c>
      <c r="E18" s="17"/>
      <c r="F18" s="17"/>
      <c r="G18" s="17"/>
      <c r="H18" s="17"/>
      <c r="I18" s="30" t="s">
        <v>54</v>
      </c>
      <c r="J18" s="26">
        <f ca="1">D17*D18*D19</f>
        <v>-31</v>
      </c>
      <c r="K18" s="17"/>
      <c r="L18" s="17"/>
      <c r="M18" s="23"/>
      <c r="N18" s="17"/>
      <c r="O18" s="17"/>
      <c r="P18" s="17"/>
      <c r="Q18" s="17"/>
      <c r="R18" s="17"/>
      <c r="S18" s="18"/>
      <c r="W18" s="6" t="s">
        <v>51</v>
      </c>
      <c r="X18" s="37">
        <f ca="1">ACOS(D15/(D17*D18))</f>
        <v>2.4180117021147609</v>
      </c>
      <c r="Y18" s="6"/>
    </row>
    <row r="19" spans="2:36" x14ac:dyDescent="0.2">
      <c r="B19" s="19"/>
      <c r="C19" s="36" t="s">
        <v>53</v>
      </c>
      <c r="D19" s="17">
        <f ca="1">COS(X18)</f>
        <v>-0.74943968939607197</v>
      </c>
      <c r="E19" s="23"/>
      <c r="F19" s="17"/>
      <c r="G19" s="23"/>
      <c r="H19" s="17"/>
      <c r="I19" s="26"/>
      <c r="J19" s="17"/>
      <c r="K19" s="17"/>
      <c r="L19" s="17"/>
      <c r="M19" s="17"/>
      <c r="N19" s="17"/>
      <c r="O19" s="17"/>
      <c r="P19" s="17"/>
      <c r="Q19" s="17"/>
      <c r="R19" s="17"/>
      <c r="S19" s="18"/>
    </row>
    <row r="20" spans="2:36" x14ac:dyDescent="0.2"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8"/>
    </row>
    <row r="21" spans="2:36" x14ac:dyDescent="0.2"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2:36" x14ac:dyDescent="0.2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2:36" x14ac:dyDescent="0.2">
      <c r="C23" s="8"/>
    </row>
    <row r="26" spans="2:36" x14ac:dyDescent="0.2">
      <c r="C26" s="2"/>
      <c r="F26" s="2"/>
      <c r="G26" s="2"/>
      <c r="H26" s="3"/>
    </row>
    <row r="27" spans="2:36" x14ac:dyDescent="0.2">
      <c r="F27" s="2"/>
      <c r="G27" s="2"/>
      <c r="H27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9"/>
  <sheetViews>
    <sheetView workbookViewId="0">
      <selection activeCell="H29" sqref="H29"/>
    </sheetView>
  </sheetViews>
  <sheetFormatPr baseColWidth="10" defaultColWidth="8.83203125" defaultRowHeight="15" x14ac:dyDescent="0.2"/>
  <cols>
    <col min="2" max="2" width="5.33203125" customWidth="1"/>
    <col min="4" max="4" width="6.6640625" customWidth="1"/>
    <col min="5" max="5" width="2.1640625" customWidth="1"/>
    <col min="6" max="6" width="6.6640625" customWidth="1"/>
    <col min="7" max="7" width="2.1640625" customWidth="1"/>
    <col min="8" max="8" width="6.6640625" customWidth="1"/>
    <col min="9" max="9" width="4.6640625" customWidth="1"/>
    <col min="10" max="10" width="6.6640625" customWidth="1"/>
    <col min="11" max="14" width="4.6640625" customWidth="1"/>
    <col min="15" max="17" width="7.6640625" customWidth="1"/>
    <col min="18" max="44" width="4.6640625" customWidth="1"/>
  </cols>
  <sheetData>
    <row r="1" spans="1:36" x14ac:dyDescent="0.2">
      <c r="A1" s="1" t="s">
        <v>3</v>
      </c>
      <c r="B1" s="1"/>
    </row>
    <row r="3" spans="1:36" x14ac:dyDescent="0.2">
      <c r="B3" s="31" t="s">
        <v>44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  <c r="V3" s="6" t="s">
        <v>45</v>
      </c>
      <c r="W3" s="6"/>
      <c r="X3" s="6"/>
      <c r="Y3" s="6"/>
      <c r="Z3" s="6"/>
      <c r="AA3" s="6"/>
      <c r="AB3" s="6"/>
      <c r="AC3" s="6"/>
      <c r="AD3" s="6"/>
      <c r="AE3" s="6">
        <f ca="1">SQRT(SUMPRODUCT(AE4:AE6,AE4:AE6))</f>
        <v>1</v>
      </c>
      <c r="AF3" s="6">
        <f t="shared" ref="AF3:AG3" ca="1" si="0">SQRT(SUMPRODUCT(AF4:AF6,AF4:AF6))</f>
        <v>1</v>
      </c>
      <c r="AG3" s="6">
        <f t="shared" ca="1" si="0"/>
        <v>1</v>
      </c>
      <c r="AH3" s="6"/>
      <c r="AI3" s="6"/>
      <c r="AJ3" s="6"/>
    </row>
    <row r="4" spans="1:36" x14ac:dyDescent="0.2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V4" s="6"/>
      <c r="W4" s="9" t="s">
        <v>32</v>
      </c>
      <c r="X4" s="10">
        <f ca="1">F13*H14-H13*F14</f>
        <v>20</v>
      </c>
      <c r="Y4" s="10">
        <f ca="1">-(D13*H14-H13*D14)</f>
        <v>-4</v>
      </c>
      <c r="Z4" s="10">
        <f ca="1">D13*F14-F13*D14</f>
        <v>-8</v>
      </c>
      <c r="AA4" s="9" t="s">
        <v>18</v>
      </c>
      <c r="AB4" s="6">
        <f ca="1">SQRT(SUMPRODUCT(X4:Z4,X4:Z4))</f>
        <v>21.908902300206645</v>
      </c>
      <c r="AC4" s="6"/>
      <c r="AD4" s="9" t="s">
        <v>21</v>
      </c>
      <c r="AE4" s="6">
        <f ca="1">-X4/$AB4</f>
        <v>-0.9128709291752769</v>
      </c>
      <c r="AF4" s="6">
        <f ca="1">-Y4/$AB4</f>
        <v>0.18257418583505536</v>
      </c>
      <c r="AG4" s="6">
        <f ca="1">-Z4/$AB4</f>
        <v>0.36514837167011072</v>
      </c>
      <c r="AH4" s="9" t="s">
        <v>18</v>
      </c>
      <c r="AI4" s="6">
        <f t="shared" ref="AI4:AI6" ca="1" si="1">SQRT(SUMPRODUCT(AE4:AG4,AE4:AG4))</f>
        <v>1</v>
      </c>
      <c r="AJ4" s="6"/>
    </row>
    <row r="5" spans="1:36" x14ac:dyDescent="0.2">
      <c r="B5" s="19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V5" s="6"/>
      <c r="W5" s="9" t="s">
        <v>20</v>
      </c>
      <c r="X5" s="6">
        <f ca="1">D14</f>
        <v>1</v>
      </c>
      <c r="Y5" s="6">
        <f ca="1">F14</f>
        <v>5</v>
      </c>
      <c r="Z5" s="6">
        <f ca="1">H14</f>
        <v>0</v>
      </c>
      <c r="AA5" s="9" t="s">
        <v>18</v>
      </c>
      <c r="AB5" s="6">
        <f ca="1">SQRT(SUMPRODUCT(X5:Z5,X5:Z5))</f>
        <v>5.0990195135927845</v>
      </c>
      <c r="AC5" s="6"/>
      <c r="AD5" s="9" t="s">
        <v>19</v>
      </c>
      <c r="AE5" s="6">
        <f ca="1">X5/$AB5</f>
        <v>0.19611613513818404</v>
      </c>
      <c r="AF5" s="6">
        <f ca="1">Y5/$AB5</f>
        <v>0.98058067569092022</v>
      </c>
      <c r="AG5" s="6">
        <f ca="1">Z5/$AB5</f>
        <v>0</v>
      </c>
      <c r="AH5" s="9" t="s">
        <v>18</v>
      </c>
      <c r="AI5" s="6">
        <f t="shared" ca="1" si="1"/>
        <v>1</v>
      </c>
      <c r="AJ5" s="6"/>
    </row>
    <row r="6" spans="1:36" x14ac:dyDescent="0.2">
      <c r="B6" s="1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V6" s="6"/>
      <c r="W6" s="6"/>
      <c r="X6" s="6"/>
      <c r="Y6" s="6"/>
      <c r="Z6" s="6"/>
      <c r="AA6" s="6"/>
      <c r="AB6" s="6"/>
      <c r="AC6" s="6"/>
      <c r="AD6" s="9" t="s">
        <v>22</v>
      </c>
      <c r="AE6" s="6">
        <f ca="1">AF4*AG5-AG4*AF5</f>
        <v>-0.35805743701971643</v>
      </c>
      <c r="AF6" s="6">
        <f ca="1">-(AE4*AG5-AG4*AE5)</f>
        <v>7.1611487403943283E-2</v>
      </c>
      <c r="AG6" s="6">
        <f ca="1">AE4*AF5-AF4*AE5</f>
        <v>-0.93094933625126286</v>
      </c>
      <c r="AH6" s="9" t="s">
        <v>18</v>
      </c>
      <c r="AI6" s="6">
        <f t="shared" ca="1" si="1"/>
        <v>1</v>
      </c>
      <c r="AJ6" s="6"/>
    </row>
    <row r="7" spans="1:36" x14ac:dyDescent="0.2">
      <c r="B7" s="19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V7" s="6"/>
      <c r="W7" s="11" t="s">
        <v>23</v>
      </c>
      <c r="X7" s="6"/>
      <c r="Y7" s="6"/>
      <c r="Z7" s="6"/>
      <c r="AA7" s="12" t="s">
        <v>24</v>
      </c>
      <c r="AB7" s="12" t="s">
        <v>20</v>
      </c>
      <c r="AC7" s="12" t="s">
        <v>25</v>
      </c>
      <c r="AD7" s="12" t="s">
        <v>26</v>
      </c>
      <c r="AE7" s="6"/>
      <c r="AF7" s="12" t="s">
        <v>27</v>
      </c>
      <c r="AG7" s="12" t="s">
        <v>28</v>
      </c>
      <c r="AH7" s="12" t="s">
        <v>29</v>
      </c>
      <c r="AI7" s="12" t="s">
        <v>30</v>
      </c>
      <c r="AJ7" s="6"/>
    </row>
    <row r="8" spans="1:36" x14ac:dyDescent="0.2">
      <c r="B8" s="1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V8" s="6"/>
      <c r="W8" s="6">
        <f t="shared" ref="W8:Y8" ca="1" si="2">AE6</f>
        <v>-0.35805743701971643</v>
      </c>
      <c r="X8" s="6">
        <f t="shared" ca="1" si="2"/>
        <v>7.1611487403943283E-2</v>
      </c>
      <c r="Y8" s="6">
        <f t="shared" ca="1" si="2"/>
        <v>-0.93094933625126286</v>
      </c>
      <c r="Z8" s="6"/>
      <c r="AA8" s="6">
        <f ca="1">D13</f>
        <v>-2</v>
      </c>
      <c r="AB8" s="6">
        <f ca="1">D14</f>
        <v>1</v>
      </c>
      <c r="AC8" s="6">
        <f ca="1">D19</f>
        <v>-0.46153846153846156</v>
      </c>
      <c r="AD8" s="6">
        <f ca="1">D21</f>
        <v>-1.5384615384615383</v>
      </c>
      <c r="AE8" s="6"/>
      <c r="AF8" s="6">
        <f t="array" aca="1" ref="AF8:AI10" ca="1">MMULT(W8:Y10,AA8:AD10)</f>
        <v>4.2966892442365978</v>
      </c>
      <c r="AG8" s="6">
        <f ca="1"/>
        <v>0</v>
      </c>
      <c r="AH8" s="6">
        <f ca="1"/>
        <v>0</v>
      </c>
      <c r="AI8" s="6">
        <f ca="1"/>
        <v>4.2966892442365978</v>
      </c>
      <c r="AJ8" s="6"/>
    </row>
    <row r="9" spans="1:36" x14ac:dyDescent="0.2">
      <c r="B9" s="19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V9" s="6"/>
      <c r="W9" s="6">
        <f t="shared" ref="W9:Y9" ca="1" si="3">AE4</f>
        <v>-0.9128709291752769</v>
      </c>
      <c r="X9" s="6">
        <f t="shared" ca="1" si="3"/>
        <v>0.18257418583505536</v>
      </c>
      <c r="Y9" s="6">
        <f t="shared" ca="1" si="3"/>
        <v>0.36514837167011072</v>
      </c>
      <c r="Z9" s="6"/>
      <c r="AA9" s="6">
        <f ca="1">F13</f>
        <v>-2</v>
      </c>
      <c r="AB9" s="6">
        <f ca="1">F14</f>
        <v>5</v>
      </c>
      <c r="AC9" s="6">
        <f ca="1">F19</f>
        <v>-2.3076923076923079</v>
      </c>
      <c r="AD9" s="6">
        <f ca="1">F21</f>
        <v>0.30769230769230793</v>
      </c>
      <c r="AE9" s="6"/>
      <c r="AF9" s="6">
        <f ca="1"/>
        <v>2.2204460492503131E-16</v>
      </c>
      <c r="AG9" s="6">
        <f ca="1"/>
        <v>-1.1102230246251565E-16</v>
      </c>
      <c r="AH9" s="6">
        <f ca="1"/>
        <v>5.5511151231257827E-17</v>
      </c>
      <c r="AI9" s="6">
        <f ca="1"/>
        <v>0</v>
      </c>
      <c r="AJ9" s="6"/>
    </row>
    <row r="10" spans="1:36" x14ac:dyDescent="0.2"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V10" s="6"/>
      <c r="W10" s="6">
        <f t="shared" ref="W10:Y10" ca="1" si="4">AE5</f>
        <v>0.19611613513818404</v>
      </c>
      <c r="X10" s="6">
        <f t="shared" ca="1" si="4"/>
        <v>0.98058067569092022</v>
      </c>
      <c r="Y10" s="6">
        <f t="shared" ca="1" si="4"/>
        <v>0</v>
      </c>
      <c r="Z10" s="6"/>
      <c r="AA10" s="6">
        <f ca="1">H13</f>
        <v>-4</v>
      </c>
      <c r="AB10" s="6">
        <f ca="1">H14</f>
        <v>0</v>
      </c>
      <c r="AC10" s="6">
        <f ca="1">H19</f>
        <v>0</v>
      </c>
      <c r="AD10" s="6">
        <f ca="1">H21</f>
        <v>-4</v>
      </c>
      <c r="AE10" s="6"/>
      <c r="AF10" s="6">
        <f ca="1"/>
        <v>-2.3533936216582085</v>
      </c>
      <c r="AG10" s="6">
        <f ca="1"/>
        <v>5.0990195135927854</v>
      </c>
      <c r="AH10" s="6">
        <f ca="1"/>
        <v>-2.3533936216582085</v>
      </c>
      <c r="AI10" s="6">
        <f ca="1"/>
        <v>2.7755575615628914E-16</v>
      </c>
      <c r="AJ10" s="6"/>
    </row>
    <row r="11" spans="1:36" x14ac:dyDescent="0.2">
      <c r="B11" s="1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x14ac:dyDescent="0.2">
      <c r="B12" s="1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  <c r="V12" s="6"/>
      <c r="W12" s="6" t="s">
        <v>31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x14ac:dyDescent="0.2">
      <c r="B13" s="19"/>
      <c r="C13" s="22" t="s">
        <v>42</v>
      </c>
      <c r="D13" s="23">
        <f ca="1">RANDBETWEEN(-5,5)</f>
        <v>-2</v>
      </c>
      <c r="E13" s="23" t="s">
        <v>34</v>
      </c>
      <c r="F13" s="23">
        <f t="shared" ref="F13:H14" ca="1" si="5">RANDBETWEEN(-5,5)</f>
        <v>-2</v>
      </c>
      <c r="G13" s="23" t="s">
        <v>34</v>
      </c>
      <c r="H13" s="23">
        <f t="shared" ca="1" si="5"/>
        <v>-4</v>
      </c>
      <c r="I13" s="26" t="s">
        <v>39</v>
      </c>
      <c r="J13" s="17"/>
      <c r="K13" s="17"/>
      <c r="L13" s="17"/>
      <c r="M13" s="17"/>
      <c r="N13" s="17"/>
      <c r="O13" s="17"/>
      <c r="P13" s="17"/>
      <c r="Q13" s="17"/>
      <c r="R13" s="17"/>
      <c r="S13" s="18"/>
      <c r="V13" s="6"/>
      <c r="W13" s="6"/>
      <c r="X13" s="6">
        <v>0</v>
      </c>
      <c r="Y13" s="6">
        <f ca="1">AG10</f>
        <v>5.0990195135927854</v>
      </c>
      <c r="Z13" s="6"/>
      <c r="AA13" s="6"/>
      <c r="AB13" s="6">
        <v>0</v>
      </c>
      <c r="AC13" s="6">
        <f ca="1">AH10</f>
        <v>-2.3533936216582085</v>
      </c>
      <c r="AD13" s="6"/>
      <c r="AE13" s="6"/>
      <c r="AF13" s="6"/>
      <c r="AG13" s="6"/>
      <c r="AH13" s="6"/>
      <c r="AI13" s="6"/>
      <c r="AJ13" s="6"/>
    </row>
    <row r="14" spans="1:36" x14ac:dyDescent="0.2">
      <c r="B14" s="19"/>
      <c r="C14" s="22" t="s">
        <v>43</v>
      </c>
      <c r="D14" s="23">
        <f t="shared" ref="D14" ca="1" si="6">RANDBETWEEN(-5,5)</f>
        <v>1</v>
      </c>
      <c r="E14" s="23" t="s">
        <v>34</v>
      </c>
      <c r="F14" s="23">
        <f t="shared" ca="1" si="5"/>
        <v>5</v>
      </c>
      <c r="G14" s="23" t="s">
        <v>34</v>
      </c>
      <c r="H14" s="23">
        <f t="shared" ca="1" si="5"/>
        <v>0</v>
      </c>
      <c r="I14" s="26" t="s">
        <v>39</v>
      </c>
      <c r="J14" s="17"/>
      <c r="K14" s="17"/>
      <c r="L14" s="17"/>
      <c r="M14" s="17"/>
      <c r="N14" s="17"/>
      <c r="O14" s="17"/>
      <c r="P14" s="17"/>
      <c r="Q14" s="17"/>
      <c r="R14" s="17"/>
      <c r="S14" s="18"/>
      <c r="V14" s="6"/>
      <c r="W14" s="6" t="s">
        <v>20</v>
      </c>
      <c r="X14" s="6">
        <v>0</v>
      </c>
      <c r="Y14" s="6">
        <f ca="1">AG8</f>
        <v>0</v>
      </c>
      <c r="Z14" s="6"/>
      <c r="AA14" s="6" t="s">
        <v>25</v>
      </c>
      <c r="AB14" s="6">
        <v>0</v>
      </c>
      <c r="AC14" s="6">
        <f ca="1">AH8</f>
        <v>0</v>
      </c>
      <c r="AD14" s="6"/>
      <c r="AE14" s="6"/>
      <c r="AF14" s="6"/>
      <c r="AG14" s="6"/>
      <c r="AH14" s="6"/>
      <c r="AI14" s="6"/>
      <c r="AJ14" s="6"/>
    </row>
    <row r="15" spans="1:36" x14ac:dyDescent="0.2"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V15" s="6"/>
      <c r="W15" s="6"/>
      <c r="X15" s="6">
        <v>0</v>
      </c>
      <c r="Y15" s="6">
        <f ca="1">AF10</f>
        <v>-2.3533936216582085</v>
      </c>
      <c r="Z15" s="6"/>
      <c r="AA15" s="6"/>
      <c r="AB15" s="6">
        <f t="shared" ref="AB15:AB16" ca="1" si="7">AC13</f>
        <v>-2.3533936216582085</v>
      </c>
      <c r="AC15" s="6">
        <f ca="1">AI10+AB15</f>
        <v>-2.3533936216582081</v>
      </c>
      <c r="AD15" s="6"/>
      <c r="AE15" s="6"/>
      <c r="AF15" s="6"/>
      <c r="AG15" s="6"/>
      <c r="AH15" s="6"/>
      <c r="AI15" s="6"/>
      <c r="AJ15" s="6"/>
    </row>
    <row r="16" spans="1:36" x14ac:dyDescent="0.2">
      <c r="B16" s="19"/>
      <c r="C16" s="22" t="s">
        <v>15</v>
      </c>
      <c r="D16" s="23">
        <f ca="1">SUMPRODUCT(D13:H13,D14:H14)</f>
        <v>-12</v>
      </c>
      <c r="E16" s="23"/>
      <c r="F16" s="17"/>
      <c r="G16" s="17"/>
      <c r="H16" s="17"/>
      <c r="I16" s="22" t="s">
        <v>17</v>
      </c>
      <c r="J16" s="17">
        <f ca="1">D16/D17</f>
        <v>-0.46153846153846156</v>
      </c>
      <c r="K16" s="17"/>
      <c r="L16" s="17"/>
      <c r="M16" s="17"/>
      <c r="N16" s="17"/>
      <c r="O16" s="17"/>
      <c r="P16" s="17"/>
      <c r="Q16" s="17"/>
      <c r="R16" s="17"/>
      <c r="S16" s="18"/>
      <c r="V16" s="6"/>
      <c r="W16" s="6" t="s">
        <v>24</v>
      </c>
      <c r="X16" s="6">
        <v>0</v>
      </c>
      <c r="Y16" s="6">
        <f ca="1">AF8</f>
        <v>4.2966892442365978</v>
      </c>
      <c r="Z16" s="6"/>
      <c r="AA16" s="6" t="s">
        <v>26</v>
      </c>
      <c r="AB16" s="6">
        <f t="shared" ca="1" si="7"/>
        <v>0</v>
      </c>
      <c r="AC16" s="6">
        <f ca="1">AI8+AB16</f>
        <v>4.2966892442365978</v>
      </c>
      <c r="AD16" s="6"/>
      <c r="AE16" s="6"/>
      <c r="AF16" s="6"/>
      <c r="AG16" s="6"/>
      <c r="AH16" s="6"/>
      <c r="AI16" s="6"/>
      <c r="AJ16" s="6"/>
    </row>
    <row r="17" spans="2:36" x14ac:dyDescent="0.2">
      <c r="B17" s="19"/>
      <c r="C17" s="22" t="s">
        <v>16</v>
      </c>
      <c r="D17" s="23">
        <f ca="1">SUMPRODUCT(D14:H14,D14:H14)</f>
        <v>26</v>
      </c>
      <c r="E17" s="23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2:36" x14ac:dyDescent="0.2">
      <c r="B18" s="1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</row>
    <row r="19" spans="2:36" ht="17" x14ac:dyDescent="0.25">
      <c r="B19" s="19"/>
      <c r="C19" s="30" t="s">
        <v>62</v>
      </c>
      <c r="D19" s="17">
        <f ca="1">$J16*D14</f>
        <v>-0.46153846153846156</v>
      </c>
      <c r="E19" s="23" t="s">
        <v>34</v>
      </c>
      <c r="F19" s="17">
        <f ca="1">$J16*F14</f>
        <v>-2.3076923076923079</v>
      </c>
      <c r="G19" s="23" t="s">
        <v>34</v>
      </c>
      <c r="H19" s="17">
        <f ca="1">$J16*H14</f>
        <v>0</v>
      </c>
      <c r="I19" s="26" t="s">
        <v>39</v>
      </c>
      <c r="J19" s="17"/>
      <c r="K19" s="17"/>
      <c r="L19" s="17"/>
      <c r="M19" s="17"/>
      <c r="N19" s="17"/>
      <c r="O19" s="17"/>
      <c r="P19" s="17"/>
      <c r="Q19" s="17"/>
      <c r="R19" s="17"/>
      <c r="S19" s="18"/>
    </row>
    <row r="20" spans="2:36" x14ac:dyDescent="0.2"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8"/>
    </row>
    <row r="21" spans="2:36" ht="17" x14ac:dyDescent="0.25">
      <c r="B21" s="19"/>
      <c r="C21" s="30" t="s">
        <v>61</v>
      </c>
      <c r="D21" s="17">
        <f ca="1">D13-D19</f>
        <v>-1.5384615384615383</v>
      </c>
      <c r="E21" s="23" t="s">
        <v>34</v>
      </c>
      <c r="F21" s="17">
        <f ca="1">F13-F19</f>
        <v>0.30769230769230793</v>
      </c>
      <c r="G21" s="23" t="s">
        <v>34</v>
      </c>
      <c r="H21" s="17">
        <f ca="1">H13-H19</f>
        <v>-4</v>
      </c>
      <c r="I21" s="26" t="s">
        <v>39</v>
      </c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2:36" x14ac:dyDescent="0.2">
      <c r="B22" s="19"/>
      <c r="C22" s="30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</row>
    <row r="23" spans="2:36" x14ac:dyDescent="0.2">
      <c r="B23" s="1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2:36" x14ac:dyDescent="0.2"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spans="2:36" x14ac:dyDescent="0.2">
      <c r="C25" s="8"/>
    </row>
    <row r="28" spans="2:36" x14ac:dyDescent="0.2">
      <c r="C28" s="2"/>
      <c r="F28" s="2"/>
      <c r="G28" s="2"/>
      <c r="H28" s="3"/>
    </row>
    <row r="29" spans="2:36" x14ac:dyDescent="0.2">
      <c r="F29" s="2"/>
      <c r="G29" s="2"/>
      <c r="H29" s="3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workbookViewId="0">
      <selection activeCell="F11" sqref="F11"/>
    </sheetView>
  </sheetViews>
  <sheetFormatPr baseColWidth="10" defaultColWidth="8.83203125" defaultRowHeight="15" x14ac:dyDescent="0.2"/>
  <cols>
    <col min="4" max="4" width="4.6640625" customWidth="1"/>
    <col min="5" max="5" width="2.1640625" customWidth="1"/>
    <col min="6" max="6" width="4.6640625" customWidth="1"/>
    <col min="7" max="7" width="2.1640625" customWidth="1"/>
    <col min="8" max="8" width="4.6640625" customWidth="1"/>
    <col min="9" max="9" width="2.6640625" customWidth="1"/>
  </cols>
  <sheetData>
    <row r="1" spans="1:10" x14ac:dyDescent="0.2">
      <c r="A1" s="1" t="s">
        <v>3</v>
      </c>
      <c r="B1" s="1"/>
    </row>
    <row r="3" spans="1:10" x14ac:dyDescent="0.2">
      <c r="B3" s="31" t="s">
        <v>46</v>
      </c>
      <c r="C3" s="14"/>
      <c r="D3" s="14"/>
      <c r="E3" s="14"/>
      <c r="F3" s="14"/>
      <c r="G3" s="14"/>
      <c r="H3" s="14"/>
      <c r="I3" s="14"/>
      <c r="J3" s="15"/>
    </row>
    <row r="4" spans="1:10" x14ac:dyDescent="0.2">
      <c r="B4" s="19"/>
      <c r="C4" s="17"/>
      <c r="D4" s="17"/>
      <c r="E4" s="17"/>
      <c r="F4" s="17"/>
      <c r="G4" s="17"/>
      <c r="H4" s="17"/>
      <c r="I4" s="17"/>
      <c r="J4" s="18"/>
    </row>
    <row r="5" spans="1:10" x14ac:dyDescent="0.2">
      <c r="B5" s="19"/>
      <c r="C5" s="22" t="s">
        <v>47</v>
      </c>
      <c r="D5" s="23">
        <f ca="1">RANDBETWEEN(-10,10)</f>
        <v>-9</v>
      </c>
      <c r="E5" s="23" t="s">
        <v>34</v>
      </c>
      <c r="F5" s="23">
        <f t="shared" ref="F5:H6" ca="1" si="0">RANDBETWEEN(-10,10)</f>
        <v>2</v>
      </c>
      <c r="G5" s="23" t="s">
        <v>34</v>
      </c>
      <c r="H5" s="23">
        <f t="shared" ca="1" si="0"/>
        <v>-4</v>
      </c>
      <c r="I5" s="23" t="s">
        <v>39</v>
      </c>
      <c r="J5" s="18"/>
    </row>
    <row r="6" spans="1:10" x14ac:dyDescent="0.2">
      <c r="B6" s="19"/>
      <c r="C6" s="22" t="s">
        <v>33</v>
      </c>
      <c r="D6" s="23">
        <f t="shared" ref="D6" ca="1" si="1">RANDBETWEEN(-10,10)</f>
        <v>7</v>
      </c>
      <c r="E6" s="23" t="s">
        <v>34</v>
      </c>
      <c r="F6" s="23">
        <f t="shared" ca="1" si="0"/>
        <v>-7</v>
      </c>
      <c r="G6" s="23" t="s">
        <v>34</v>
      </c>
      <c r="H6" s="23">
        <f t="shared" ca="1" si="0"/>
        <v>-4</v>
      </c>
      <c r="I6" s="23" t="s">
        <v>39</v>
      </c>
      <c r="J6" s="18"/>
    </row>
    <row r="7" spans="1:10" x14ac:dyDescent="0.2">
      <c r="B7" s="19"/>
      <c r="C7" s="17"/>
      <c r="D7" s="24"/>
      <c r="E7" s="24"/>
      <c r="F7" s="24"/>
      <c r="G7" s="24"/>
      <c r="H7" s="24"/>
      <c r="I7" s="17"/>
      <c r="J7" s="18"/>
    </row>
    <row r="8" spans="1:10" x14ac:dyDescent="0.2">
      <c r="B8" s="19"/>
      <c r="C8" s="22" t="s">
        <v>48</v>
      </c>
      <c r="D8" s="23">
        <f ca="1">F5*H6-H5*F6</f>
        <v>-36</v>
      </c>
      <c r="E8" s="23" t="s">
        <v>34</v>
      </c>
      <c r="F8" s="23">
        <f ca="1">-(D5*H6-H5*D6)</f>
        <v>-64</v>
      </c>
      <c r="G8" s="23" t="s">
        <v>34</v>
      </c>
      <c r="H8" s="23">
        <f ca="1">D5*F6-F5*D6</f>
        <v>49</v>
      </c>
      <c r="I8" s="23" t="s">
        <v>39</v>
      </c>
      <c r="J8" s="18"/>
    </row>
    <row r="9" spans="1:10" x14ac:dyDescent="0.2">
      <c r="B9" s="19"/>
      <c r="C9" s="17"/>
      <c r="D9" s="17"/>
      <c r="E9" s="17"/>
      <c r="F9" s="17"/>
      <c r="G9" s="17"/>
      <c r="H9" s="17"/>
      <c r="I9" s="17"/>
      <c r="J9" s="18"/>
    </row>
    <row r="10" spans="1:10" x14ac:dyDescent="0.2">
      <c r="B10" s="19"/>
      <c r="C10" s="22" t="s">
        <v>10</v>
      </c>
      <c r="D10" s="17"/>
      <c r="E10" s="22" t="s">
        <v>12</v>
      </c>
      <c r="F10" s="26">
        <f ca="1">SUMPRODUCT(D8:H8,D5:H5)</f>
        <v>0</v>
      </c>
      <c r="G10" s="17"/>
      <c r="H10" s="17"/>
      <c r="I10" s="17"/>
      <c r="J10" s="18"/>
    </row>
    <row r="11" spans="1:10" x14ac:dyDescent="0.2">
      <c r="B11" s="19"/>
      <c r="C11" s="17"/>
      <c r="D11" s="17"/>
      <c r="E11" s="22" t="s">
        <v>11</v>
      </c>
      <c r="F11" s="26">
        <f ca="1">SUMPRODUCT(D8:H8,D6:H6)</f>
        <v>0</v>
      </c>
      <c r="G11" s="17"/>
      <c r="H11" s="17"/>
      <c r="I11" s="17"/>
      <c r="J11" s="18"/>
    </row>
    <row r="12" spans="1:10" x14ac:dyDescent="0.2">
      <c r="B12" s="27"/>
      <c r="C12" s="28"/>
      <c r="D12" s="28"/>
      <c r="E12" s="28"/>
      <c r="F12" s="28"/>
      <c r="G12" s="28"/>
      <c r="H12" s="28"/>
      <c r="I12" s="28"/>
      <c r="J12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7"/>
  <sheetViews>
    <sheetView tabSelected="1" zoomScale="130" zoomScaleNormal="130" workbookViewId="0">
      <selection activeCell="Q24" sqref="Q24"/>
    </sheetView>
  </sheetViews>
  <sheetFormatPr baseColWidth="10" defaultColWidth="8.83203125" defaultRowHeight="15" x14ac:dyDescent="0.2"/>
  <cols>
    <col min="2" max="2" width="5.33203125" customWidth="1"/>
    <col min="4" max="4" width="6.6640625" customWidth="1"/>
    <col min="5" max="5" width="2.1640625" customWidth="1"/>
    <col min="6" max="6" width="6.6640625" customWidth="1"/>
    <col min="7" max="7" width="2.1640625" customWidth="1"/>
    <col min="8" max="8" width="6.6640625" customWidth="1"/>
    <col min="9" max="9" width="4.6640625" customWidth="1"/>
    <col min="10" max="10" width="6.6640625" customWidth="1"/>
    <col min="11" max="14" width="4.6640625" customWidth="1"/>
    <col min="15" max="17" width="7.6640625" customWidth="1"/>
    <col min="18" max="44" width="4.6640625" customWidth="1"/>
  </cols>
  <sheetData>
    <row r="1" spans="1:36" x14ac:dyDescent="0.2">
      <c r="A1" s="1" t="s">
        <v>3</v>
      </c>
      <c r="B1" s="1"/>
    </row>
    <row r="3" spans="1:36" x14ac:dyDescent="0.2">
      <c r="B3" s="31" t="s">
        <v>49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  <c r="V3" s="6" t="s">
        <v>45</v>
      </c>
      <c r="W3" s="6"/>
      <c r="X3" s="6"/>
      <c r="Y3" s="6"/>
      <c r="Z3" s="6"/>
      <c r="AA3" s="6"/>
      <c r="AB3" s="6"/>
      <c r="AC3" s="6"/>
      <c r="AD3" s="6"/>
      <c r="AE3" s="6">
        <f ca="1">SQRT(SUMPRODUCT(AE4:AE6,AE4:AE6))</f>
        <v>1</v>
      </c>
      <c r="AF3" s="6">
        <f t="shared" ref="AF3:AG3" ca="1" si="0">SQRT(SUMPRODUCT(AF4:AF6,AF4:AF6))</f>
        <v>1</v>
      </c>
      <c r="AG3" s="6">
        <f t="shared" ca="1" si="0"/>
        <v>1</v>
      </c>
      <c r="AH3" s="6"/>
      <c r="AI3" s="6"/>
      <c r="AJ3" s="6"/>
    </row>
    <row r="4" spans="1:36" x14ac:dyDescent="0.2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V4" s="6"/>
      <c r="W4" s="9" t="s">
        <v>32</v>
      </c>
      <c r="X4" s="10">
        <f ca="1">F11*H12-H11*F12</f>
        <v>-2</v>
      </c>
      <c r="Y4" s="10">
        <f ca="1">-(D11*H12-H11*D12)</f>
        <v>0</v>
      </c>
      <c r="Z4" s="10">
        <f ca="1">D11*F12-F11*D12</f>
        <v>0</v>
      </c>
      <c r="AA4" s="9" t="s">
        <v>18</v>
      </c>
      <c r="AB4" s="6">
        <f ca="1">SQRT(SUMPRODUCT(X4:Z4,X4:Z4))</f>
        <v>2</v>
      </c>
      <c r="AC4" s="6"/>
      <c r="AD4" s="9" t="s">
        <v>21</v>
      </c>
      <c r="AE4" s="6">
        <f ca="1">-X4/$AB4</f>
        <v>1</v>
      </c>
      <c r="AF4" s="6">
        <f ca="1">-Y4/$AB4</f>
        <v>0</v>
      </c>
      <c r="AG4" s="6">
        <f ca="1">-Z4/$AB4</f>
        <v>0</v>
      </c>
      <c r="AH4" s="9" t="s">
        <v>18</v>
      </c>
      <c r="AI4" s="6">
        <f t="shared" ref="AI4:AI6" ca="1" si="1">SQRT(SUMPRODUCT(AE4:AG4,AE4:AG4))</f>
        <v>1</v>
      </c>
      <c r="AJ4" s="6"/>
    </row>
    <row r="5" spans="1:36" x14ac:dyDescent="0.2">
      <c r="B5" s="19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V5" s="6"/>
      <c r="W5" s="9" t="s">
        <v>20</v>
      </c>
      <c r="X5" s="6">
        <f ca="1">D12</f>
        <v>0</v>
      </c>
      <c r="Y5" s="6">
        <f ca="1">F12</f>
        <v>3</v>
      </c>
      <c r="Z5" s="6">
        <f ca="1">H12</f>
        <v>-1</v>
      </c>
      <c r="AA5" s="9" t="s">
        <v>18</v>
      </c>
      <c r="AB5" s="6">
        <f ca="1">SQRT(SUMPRODUCT(X5:Z5,X5:Z5))</f>
        <v>3.1622776601683795</v>
      </c>
      <c r="AC5" s="6"/>
      <c r="AD5" s="9" t="s">
        <v>19</v>
      </c>
      <c r="AE5" s="6">
        <f ca="1">X5/$AB5</f>
        <v>0</v>
      </c>
      <c r="AF5" s="6">
        <f ca="1">Y5/$AB5</f>
        <v>0.94868329805051377</v>
      </c>
      <c r="AG5" s="6">
        <f ca="1">Z5/$AB5</f>
        <v>-0.31622776601683794</v>
      </c>
      <c r="AH5" s="9" t="s">
        <v>18</v>
      </c>
      <c r="AI5" s="6">
        <f t="shared" ca="1" si="1"/>
        <v>1</v>
      </c>
      <c r="AJ5" s="6"/>
    </row>
    <row r="6" spans="1:36" x14ac:dyDescent="0.2">
      <c r="B6" s="1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V6" s="6"/>
      <c r="W6" s="6"/>
      <c r="X6" s="6"/>
      <c r="Y6" s="6"/>
      <c r="Z6" s="6"/>
      <c r="AA6" s="6"/>
      <c r="AB6" s="6"/>
      <c r="AC6" s="6"/>
      <c r="AD6" s="9" t="s">
        <v>22</v>
      </c>
      <c r="AE6" s="6">
        <f ca="1">AF4*AG5-AG4*AF5</f>
        <v>0</v>
      </c>
      <c r="AF6" s="6">
        <f ca="1">-(AE4*AG5-AG4*AE5)</f>
        <v>0.31622776601683794</v>
      </c>
      <c r="AG6" s="6">
        <f ca="1">AE4*AF5-AF4*AE5</f>
        <v>0.94868329805051377</v>
      </c>
      <c r="AH6" s="9" t="s">
        <v>18</v>
      </c>
      <c r="AI6" s="6">
        <f t="shared" ca="1" si="1"/>
        <v>1</v>
      </c>
      <c r="AJ6" s="6"/>
    </row>
    <row r="7" spans="1:36" x14ac:dyDescent="0.2">
      <c r="B7" s="19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V7" s="6"/>
      <c r="W7" s="11" t="s">
        <v>23</v>
      </c>
      <c r="X7" s="6"/>
      <c r="Y7" s="6"/>
      <c r="Z7" s="6"/>
      <c r="AA7" s="12" t="s">
        <v>24</v>
      </c>
      <c r="AB7" s="12" t="s">
        <v>20</v>
      </c>
      <c r="AC7" s="12" t="s">
        <v>25</v>
      </c>
      <c r="AD7" s="12" t="s">
        <v>26</v>
      </c>
      <c r="AE7" s="6"/>
      <c r="AF7" s="12" t="s">
        <v>27</v>
      </c>
      <c r="AG7" s="12" t="s">
        <v>28</v>
      </c>
      <c r="AH7" s="12" t="s">
        <v>29</v>
      </c>
      <c r="AI7" s="12" t="s">
        <v>30</v>
      </c>
      <c r="AJ7" s="6"/>
    </row>
    <row r="8" spans="1:36" x14ac:dyDescent="0.2">
      <c r="B8" s="1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V8" s="6"/>
      <c r="W8" s="6">
        <f t="shared" ref="W8:Y8" ca="1" si="2">AE6</f>
        <v>0</v>
      </c>
      <c r="X8" s="6">
        <f t="shared" ca="1" si="2"/>
        <v>0.31622776601683794</v>
      </c>
      <c r="Y8" s="6">
        <f t="shared" ca="1" si="2"/>
        <v>0.94868329805051377</v>
      </c>
      <c r="Z8" s="6"/>
      <c r="AA8" s="6">
        <f ca="1">D11</f>
        <v>0</v>
      </c>
      <c r="AB8" s="6">
        <f ca="1">D12</f>
        <v>0</v>
      </c>
      <c r="AC8" s="6">
        <f ca="1">D19</f>
        <v>3.1622776601683795</v>
      </c>
      <c r="AD8" s="6">
        <f ca="1">D20</f>
        <v>0.14142135623731061</v>
      </c>
      <c r="AE8" s="6"/>
      <c r="AF8" s="6">
        <f t="array" aca="1" ref="AF8:AI10" ca="1">MMULT(W8:Y10,AA8:AD10)</f>
        <v>0.63245553203367577</v>
      </c>
      <c r="AG8" s="6">
        <f ca="1"/>
        <v>0</v>
      </c>
      <c r="AH8" s="6">
        <f ca="1"/>
        <v>0</v>
      </c>
      <c r="AI8" s="6">
        <f ca="1"/>
        <v>0</v>
      </c>
      <c r="AJ8" s="6"/>
    </row>
    <row r="9" spans="1:36" x14ac:dyDescent="0.2">
      <c r="B9" s="19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V9" s="6"/>
      <c r="W9" s="6">
        <f t="shared" ref="W9:Y10" ca="1" si="3">AE4</f>
        <v>1</v>
      </c>
      <c r="X9" s="6">
        <f t="shared" ca="1" si="3"/>
        <v>0</v>
      </c>
      <c r="Y9" s="6">
        <f t="shared" ca="1" si="3"/>
        <v>0</v>
      </c>
      <c r="Z9" s="6"/>
      <c r="AA9" s="6">
        <f ca="1">F11</f>
        <v>-4</v>
      </c>
      <c r="AB9" s="6">
        <f ca="1">F12</f>
        <v>3</v>
      </c>
      <c r="AC9" s="6">
        <f>F18</f>
        <v>0</v>
      </c>
      <c r="AD9" s="6">
        <f>F20</f>
        <v>0</v>
      </c>
      <c r="AE9" s="6"/>
      <c r="AF9" s="6">
        <f ca="1"/>
        <v>0</v>
      </c>
      <c r="AG9" s="6">
        <f ca="1"/>
        <v>0</v>
      </c>
      <c r="AH9" s="6">
        <f ca="1"/>
        <v>3.1622776601683795</v>
      </c>
      <c r="AI9" s="6">
        <f ca="1"/>
        <v>0.14142135623731061</v>
      </c>
      <c r="AJ9" s="6"/>
    </row>
    <row r="10" spans="1:36" x14ac:dyDescent="0.2"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V10" s="6"/>
      <c r="W10" s="6">
        <f t="shared" ca="1" si="3"/>
        <v>0</v>
      </c>
      <c r="X10" s="6">
        <f t="shared" ca="1" si="3"/>
        <v>0.94868329805051377</v>
      </c>
      <c r="Y10" s="6">
        <f t="shared" ca="1" si="3"/>
        <v>-0.31622776601683794</v>
      </c>
      <c r="Z10" s="6"/>
      <c r="AA10" s="6">
        <f ca="1">H11</f>
        <v>2</v>
      </c>
      <c r="AB10" s="6">
        <f ca="1">H12</f>
        <v>-1</v>
      </c>
      <c r="AC10" s="6">
        <f>H18</f>
        <v>0</v>
      </c>
      <c r="AD10" s="6">
        <f>H20</f>
        <v>0</v>
      </c>
      <c r="AE10" s="6"/>
      <c r="AF10" s="6">
        <f ca="1"/>
        <v>-4.4271887242357311</v>
      </c>
      <c r="AG10" s="6">
        <f ca="1"/>
        <v>3.1622776601683791</v>
      </c>
      <c r="AH10" s="6">
        <f ca="1"/>
        <v>0</v>
      </c>
      <c r="AI10" s="6">
        <f ca="1"/>
        <v>0</v>
      </c>
      <c r="AJ10" s="6"/>
    </row>
    <row r="11" spans="1:36" x14ac:dyDescent="0.2">
      <c r="B11" s="19"/>
      <c r="C11" s="22" t="s">
        <v>42</v>
      </c>
      <c r="D11" s="23">
        <f ca="1">RANDBETWEEN(-5,5)</f>
        <v>0</v>
      </c>
      <c r="E11" s="23" t="s">
        <v>34</v>
      </c>
      <c r="F11" s="23">
        <f t="shared" ref="F11:H12" ca="1" si="4">RANDBETWEEN(-5,5)</f>
        <v>-4</v>
      </c>
      <c r="G11" s="23" t="s">
        <v>34</v>
      </c>
      <c r="H11" s="23">
        <f t="shared" ca="1" si="4"/>
        <v>2</v>
      </c>
      <c r="I11" s="26" t="s">
        <v>39</v>
      </c>
      <c r="J11" s="17"/>
      <c r="K11" s="17"/>
      <c r="L11" s="17"/>
      <c r="M11" s="17"/>
      <c r="N11" s="17"/>
      <c r="O11" s="17"/>
      <c r="P11" s="17"/>
      <c r="Q11" s="17"/>
      <c r="R11" s="17"/>
      <c r="S11" s="18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x14ac:dyDescent="0.2">
      <c r="B12" s="19"/>
      <c r="C12" s="22" t="s">
        <v>43</v>
      </c>
      <c r="D12" s="23">
        <f t="shared" ref="D12" ca="1" si="5">RANDBETWEEN(-5,5)</f>
        <v>0</v>
      </c>
      <c r="E12" s="23" t="s">
        <v>34</v>
      </c>
      <c r="F12" s="23">
        <f t="shared" ca="1" si="4"/>
        <v>3</v>
      </c>
      <c r="G12" s="23" t="s">
        <v>34</v>
      </c>
      <c r="H12" s="23">
        <f t="shared" ca="1" si="4"/>
        <v>-1</v>
      </c>
      <c r="I12" s="26" t="s">
        <v>39</v>
      </c>
      <c r="J12" s="17"/>
      <c r="K12" s="17"/>
      <c r="L12" s="17"/>
      <c r="M12" s="17"/>
      <c r="N12" s="17"/>
      <c r="O12" s="17"/>
      <c r="P12" s="17"/>
      <c r="Q12" s="17"/>
      <c r="R12" s="17"/>
      <c r="S12" s="18"/>
      <c r="V12" s="6"/>
      <c r="W12" s="6" t="s">
        <v>31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x14ac:dyDescent="0.2">
      <c r="B13" s="19"/>
      <c r="C13" s="36" t="s">
        <v>52</v>
      </c>
      <c r="D13" s="17" t="str">
        <f ca="1" xml:space="preserve"> TEXT(X18,"0.00") &amp; " radians ( " &amp; TEXT(DEGREES(X18),"0.00") &amp; " degrees)"</f>
        <v>3.00 radians ( 171.87 degrees)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V13" s="6"/>
      <c r="W13" s="6"/>
      <c r="X13" s="6">
        <v>0</v>
      </c>
      <c r="Y13" s="6">
        <f ca="1">AG10</f>
        <v>3.1622776601683791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x14ac:dyDescent="0.2">
      <c r="B14" s="19"/>
      <c r="C14" s="17"/>
      <c r="D14" s="17"/>
      <c r="E14" s="23"/>
      <c r="F14" s="17"/>
      <c r="G14" s="17"/>
      <c r="H14" s="17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8"/>
      <c r="V14" s="6"/>
      <c r="W14" s="6" t="s">
        <v>20</v>
      </c>
      <c r="X14" s="6">
        <v>0</v>
      </c>
      <c r="Y14" s="6">
        <f ca="1">AG8</f>
        <v>0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x14ac:dyDescent="0.2">
      <c r="B15" s="19"/>
      <c r="C15" s="22" t="s">
        <v>58</v>
      </c>
      <c r="D15" s="17">
        <f ca="1">X4</f>
        <v>-2</v>
      </c>
      <c r="E15" s="17" t="s">
        <v>34</v>
      </c>
      <c r="F15" s="17">
        <f ca="1">Y4</f>
        <v>0</v>
      </c>
      <c r="G15" s="17" t="s">
        <v>34</v>
      </c>
      <c r="H15" s="17">
        <f ca="1">Z4</f>
        <v>0</v>
      </c>
      <c r="I15" s="17" t="s">
        <v>39</v>
      </c>
      <c r="J15" s="17"/>
      <c r="K15" s="17"/>
      <c r="L15" s="17"/>
      <c r="M15" s="17"/>
      <c r="N15" s="17"/>
      <c r="O15" s="17"/>
      <c r="P15" s="17"/>
      <c r="Q15" s="17"/>
      <c r="R15" s="17"/>
      <c r="S15" s="18"/>
      <c r="V15" s="6"/>
      <c r="W15" s="6"/>
      <c r="X15" s="6">
        <v>0</v>
      </c>
      <c r="Y15" s="6">
        <f ca="1">AF10</f>
        <v>-4.4271887242357311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x14ac:dyDescent="0.2">
      <c r="B16" s="19"/>
      <c r="C16" s="22" t="s">
        <v>59</v>
      </c>
      <c r="D16" s="17">
        <f ca="1">AB4</f>
        <v>2</v>
      </c>
      <c r="E16" s="17"/>
      <c r="F16" s="17"/>
      <c r="G16" s="17"/>
      <c r="H16" s="17" t="s">
        <v>55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  <c r="V16" s="6"/>
      <c r="W16" s="6" t="s">
        <v>24</v>
      </c>
      <c r="X16" s="6">
        <v>0</v>
      </c>
      <c r="Y16" s="6">
        <f ca="1">AF8</f>
        <v>0.63245553203367577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2:36" x14ac:dyDescent="0.2">
      <c r="B17" s="19"/>
      <c r="C17" s="17"/>
      <c r="D17" s="17"/>
      <c r="E17" s="17"/>
      <c r="F17" s="17"/>
      <c r="G17" s="17"/>
      <c r="H17" s="17"/>
      <c r="I17" s="23"/>
      <c r="J17" s="17"/>
      <c r="K17" s="17"/>
      <c r="L17" s="17"/>
      <c r="M17" s="17"/>
      <c r="N17" s="17"/>
      <c r="O17" s="17"/>
      <c r="P17" s="17"/>
      <c r="Q17" s="17"/>
      <c r="R17" s="17"/>
      <c r="S17" s="18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2:36" x14ac:dyDescent="0.2">
      <c r="B18" s="19"/>
      <c r="C18" s="22" t="s">
        <v>7</v>
      </c>
      <c r="D18" s="17">
        <f ca="1">SQRT(SUMPRODUCT(D11:H11,D11:H11))</f>
        <v>4.4721359549995796</v>
      </c>
      <c r="E18" s="17"/>
      <c r="F18" s="17"/>
      <c r="G18" s="23"/>
      <c r="H18" s="17"/>
      <c r="I18" s="26"/>
      <c r="J18" s="17"/>
      <c r="K18" s="17"/>
      <c r="L18" s="17"/>
      <c r="M18" s="23"/>
      <c r="N18" s="17"/>
      <c r="O18" s="17"/>
      <c r="P18" s="17"/>
      <c r="Q18" s="17"/>
      <c r="R18" s="17"/>
      <c r="S18" s="18"/>
      <c r="W18" s="6" t="s">
        <v>51</v>
      </c>
      <c r="X18" s="37">
        <f ca="1">ACOS(SUMPRODUCT(SUMPRODUCT(D11:H11,D12:H12)/(D18*D19)))</f>
        <v>2.9996955989856282</v>
      </c>
      <c r="Y18" s="6"/>
    </row>
    <row r="19" spans="2:36" x14ac:dyDescent="0.2">
      <c r="B19" s="19"/>
      <c r="C19" s="22" t="s">
        <v>50</v>
      </c>
      <c r="D19" s="17">
        <f ca="1">SQRT(SUMPRODUCT(D12:H12,D12:H12))</f>
        <v>3.1622776601683795</v>
      </c>
      <c r="E19" s="17"/>
      <c r="F19" s="17"/>
      <c r="G19" s="17"/>
      <c r="H19" s="17"/>
      <c r="I19" s="30" t="s">
        <v>57</v>
      </c>
      <c r="J19" s="26">
        <f ca="1">D18*D19*D20</f>
        <v>2.000000000000016</v>
      </c>
      <c r="K19" s="17"/>
      <c r="L19" s="17"/>
      <c r="M19" s="17"/>
      <c r="N19" s="17"/>
      <c r="O19" s="17"/>
      <c r="P19" s="17"/>
      <c r="Q19" s="17"/>
      <c r="R19" s="17"/>
      <c r="S19" s="18"/>
    </row>
    <row r="20" spans="2:36" x14ac:dyDescent="0.2">
      <c r="B20" s="19"/>
      <c r="C20" s="36" t="s">
        <v>56</v>
      </c>
      <c r="D20" s="17">
        <f ca="1">SIN(X18)</f>
        <v>0.14142135623731061</v>
      </c>
      <c r="E20" s="23"/>
      <c r="F20" s="17"/>
      <c r="G20" s="23"/>
      <c r="H20" s="17"/>
      <c r="I20" s="26"/>
      <c r="J20" s="17"/>
      <c r="K20" s="17"/>
      <c r="L20" s="17"/>
      <c r="M20" s="17"/>
      <c r="N20" s="17"/>
      <c r="O20" s="17"/>
      <c r="P20" s="17"/>
      <c r="Q20" s="17"/>
      <c r="R20" s="17"/>
      <c r="S20" s="18"/>
    </row>
    <row r="21" spans="2:36" x14ac:dyDescent="0.2"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2:36" x14ac:dyDescent="0.2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2:36" x14ac:dyDescent="0.2">
      <c r="C23" s="8"/>
    </row>
    <row r="26" spans="2:36" x14ac:dyDescent="0.2">
      <c r="C26" s="2"/>
      <c r="F26" s="2"/>
      <c r="G26" s="2"/>
      <c r="H26" s="3"/>
    </row>
    <row r="27" spans="2:36" x14ac:dyDescent="0.2">
      <c r="F27" s="2"/>
      <c r="G27" s="2"/>
      <c r="H2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Dot Product</vt:lpstr>
      <vt:lpstr>Norm or Length</vt:lpstr>
      <vt:lpstr>Normalizing</vt:lpstr>
      <vt:lpstr>Dot Product Identity</vt:lpstr>
      <vt:lpstr>Projection</vt:lpstr>
      <vt:lpstr>Cross Product</vt:lpstr>
      <vt:lpstr>Cross Product 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2020-10-17T03:51:55Z</dcterms:modified>
</cp:coreProperties>
</file>